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C:\Users\Deana's Laptop 2017\Downloads\"/>
    </mc:Choice>
  </mc:AlternateContent>
  <xr:revisionPtr revIDLastSave="0" documentId="13_ncr:1_{2E57B029-4C46-4BCA-A90A-2FE42C9F74E4}" xr6:coauthVersionLast="45" xr6:coauthVersionMax="45" xr10:uidLastSave="{00000000-0000-0000-0000-000000000000}"/>
  <bookViews>
    <workbookView xWindow="2700" yWindow="312" windowWidth="18660" windowHeight="12648" tabRatio="903" xr2:uid="{00000000-000D-0000-FFFF-FFFF00000000}"/>
  </bookViews>
  <sheets>
    <sheet name="SET1 and SET2" sheetId="40" r:id="rId1"/>
    <sheet name="ASTU" sheetId="1" r:id="rId2"/>
    <sheet name="RFSP_A" sheetId="9" r:id="rId3"/>
    <sheet name="RFSP_B" sheetId="10" r:id="rId4"/>
    <sheet name="JMSA_A" sheetId="37" r:id="rId5"/>
    <sheet name="JMSA_B" sheetId="38" r:id="rId6"/>
    <sheet name="JMSA_C" sheetId="39" r:id="rId7"/>
    <sheet name="YUMPU_A" sheetId="11" r:id="rId8"/>
    <sheet name="YUMPU_B" sheetId="12" r:id="rId9"/>
    <sheet name="HPSU_A" sheetId="13" r:id="rId10"/>
    <sheet name="HPSU_B" sheetId="14" r:id="rId11"/>
    <sheet name="YTACU" sheetId="8" r:id="rId12"/>
    <sheet name="FLWMU" sheetId="7" r:id="rId13"/>
    <sheet name="ASLL_A" sheetId="4" r:id="rId14"/>
    <sheet name="ASLL_B" sheetId="5" r:id="rId15"/>
    <sheet name="ASLL_C" sheetId="6" r:id="rId16"/>
    <sheet name="PMSA_A" sheetId="15" r:id="rId17"/>
    <sheet name="PMSA_B" sheetId="16" r:id="rId18"/>
    <sheet name="PMSA_C" sheetId="17" r:id="rId19"/>
    <sheet name="UMUT_A" sheetId="18" r:id="rId20"/>
    <sheet name="UMUT_B" sheetId="19" r:id="rId21"/>
    <sheet name="UMUT_C" sheetId="20" r:id="rId22"/>
    <sheet name="JCSU_A" sheetId="21" r:id="rId23"/>
    <sheet name="JCSU_B" sheetId="22" r:id="rId24"/>
    <sheet name="SGURV" sheetId="23" r:id="rId25"/>
    <sheet name="MLKC_A" sheetId="24" r:id="rId26"/>
    <sheet name="MLKC_B" sheetId="25" r:id="rId27"/>
    <sheet name="MLKC_C" sheetId="26" r:id="rId28"/>
    <sheet name="MCSMD" sheetId="27" r:id="rId29"/>
    <sheet name="XWUC_A" sheetId="28" r:id="rId30"/>
    <sheet name="XWUC_B" sheetId="29" r:id="rId31"/>
    <sheet name="TDIPG" sheetId="30" r:id="rId32"/>
    <sheet name="KSMIT" sheetId="31" r:id="rId33"/>
    <sheet name="NMUPI" sheetId="32" r:id="rId34"/>
    <sheet name="JHTNY" sheetId="33" r:id="rId35"/>
    <sheet name="JHUNC_A" sheetId="34" r:id="rId36"/>
    <sheet name="JHUNC_B" sheetId="35" r:id="rId37"/>
    <sheet name="JHUNC_C" sheetId="36" r:id="rId38"/>
  </sheets>
  <definedNames>
    <definedName name="_xlnm.Print_Area" localSheetId="20">#REF!</definedName>
    <definedName name="_xlnm.Sheet_Title" localSheetId="20">"Sheet1"</definedName>
    <definedName name="Sol_challenge2_models" localSheetId="2">RFSP_A!$W$22:$Z$161</definedName>
    <definedName name="Sol_challenge2_models" localSheetId="3">RFSP_B!$W$22:$Z$161</definedName>
    <definedName name="Sol_challenge2_models_1" localSheetId="3">RFSP_B!$V$22:$Y$160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3" i="39" l="1"/>
  <c r="D162" i="39"/>
  <c r="D161" i="39"/>
  <c r="H160" i="39"/>
  <c r="H159" i="39"/>
  <c r="H158" i="39"/>
  <c r="H157" i="39"/>
  <c r="H156" i="39"/>
  <c r="H155" i="39"/>
  <c r="H154" i="39"/>
  <c r="H153" i="39"/>
  <c r="H152" i="39"/>
  <c r="J151"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D125" i="39"/>
  <c r="D124" i="39"/>
  <c r="D123" i="39"/>
  <c r="H122" i="39"/>
  <c r="H121" i="39"/>
  <c r="H120" i="39"/>
  <c r="H119" i="39"/>
  <c r="H118" i="39"/>
  <c r="H117" i="39"/>
  <c r="H116" i="39"/>
  <c r="H115" i="39"/>
  <c r="H114" i="39"/>
  <c r="H113" i="39"/>
  <c r="H112" i="39"/>
  <c r="H111" i="39"/>
  <c r="H110" i="39"/>
  <c r="H109" i="39"/>
  <c r="H108" i="39"/>
  <c r="H107" i="39"/>
  <c r="H106" i="39"/>
  <c r="H105" i="39"/>
  <c r="H104" i="39"/>
  <c r="H103" i="39"/>
  <c r="H102" i="39"/>
  <c r="H101" i="39"/>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J61"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D163" i="38" l="1"/>
  <c r="D162" i="38"/>
  <c r="D161" i="38"/>
  <c r="H160" i="38"/>
  <c r="H159" i="38"/>
  <c r="H158" i="38"/>
  <c r="H157" i="38"/>
  <c r="H156" i="38"/>
  <c r="H155" i="38"/>
  <c r="H154" i="38"/>
  <c r="H153" i="38"/>
  <c r="H152" i="38"/>
  <c r="J151" i="38"/>
  <c r="H151" i="38"/>
  <c r="H150" i="38"/>
  <c r="H149" i="38"/>
  <c r="H148" i="38"/>
  <c r="H147" i="38"/>
  <c r="H146" i="38"/>
  <c r="H145" i="38"/>
  <c r="H144" i="38"/>
  <c r="H143" i="38"/>
  <c r="H142" i="38"/>
  <c r="H141" i="38"/>
  <c r="H140" i="38"/>
  <c r="H139" i="38"/>
  <c r="H138" i="38"/>
  <c r="H137" i="38"/>
  <c r="H136" i="38"/>
  <c r="H135" i="38"/>
  <c r="H134" i="38"/>
  <c r="H133" i="38"/>
  <c r="H132" i="38"/>
  <c r="H131" i="38"/>
  <c r="H130" i="38"/>
  <c r="H129" i="38"/>
  <c r="D125" i="38"/>
  <c r="D124" i="38"/>
  <c r="D123" i="38"/>
  <c r="H122" i="38"/>
  <c r="H121" i="38"/>
  <c r="H120" i="38"/>
  <c r="H119" i="38"/>
  <c r="H118" i="38"/>
  <c r="H117" i="38"/>
  <c r="H116" i="38"/>
  <c r="H115" i="38"/>
  <c r="H114" i="38"/>
  <c r="H113" i="38"/>
  <c r="H112" i="38"/>
  <c r="H111" i="38"/>
  <c r="H110" i="38"/>
  <c r="H109" i="38"/>
  <c r="H108" i="38"/>
  <c r="H107" i="38"/>
  <c r="H106" i="38"/>
  <c r="H105" i="38"/>
  <c r="H104" i="38"/>
  <c r="H103" i="38"/>
  <c r="H102" i="38"/>
  <c r="H101" i="38"/>
  <c r="H100" i="38"/>
  <c r="H99" i="38"/>
  <c r="H98" i="38"/>
  <c r="H97" i="38"/>
  <c r="H96" i="38"/>
  <c r="H95" i="38"/>
  <c r="H94" i="38"/>
  <c r="H93" i="38"/>
  <c r="H92" i="38"/>
  <c r="H91" i="38"/>
  <c r="H90" i="38"/>
  <c r="H89" i="38"/>
  <c r="H88" i="38"/>
  <c r="H87" i="38"/>
  <c r="H86" i="38"/>
  <c r="H85" i="38"/>
  <c r="H84" i="38"/>
  <c r="H83" i="38"/>
  <c r="H82" i="38"/>
  <c r="H81" i="38"/>
  <c r="H80" i="38"/>
  <c r="H79" i="38"/>
  <c r="H78" i="38"/>
  <c r="H77" i="38"/>
  <c r="H76" i="38"/>
  <c r="H75" i="38"/>
  <c r="H74" i="38"/>
  <c r="H73" i="38"/>
  <c r="H72" i="38"/>
  <c r="H71" i="38"/>
  <c r="H70" i="38"/>
  <c r="H69" i="38"/>
  <c r="H68" i="38"/>
  <c r="H67" i="38"/>
  <c r="H66" i="38"/>
  <c r="H65" i="38"/>
  <c r="H64" i="38"/>
  <c r="H63" i="38"/>
  <c r="H62" i="38"/>
  <c r="J61" i="38"/>
  <c r="H61" i="38"/>
  <c r="H60" i="38"/>
  <c r="H59" i="38"/>
  <c r="H58" i="38"/>
  <c r="H57" i="38"/>
  <c r="H56" i="38"/>
  <c r="H55" i="38"/>
  <c r="H54" i="38"/>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D163" i="37" l="1"/>
  <c r="D162" i="37"/>
  <c r="D161" i="37"/>
  <c r="H160" i="37"/>
  <c r="H159" i="37"/>
  <c r="H158" i="37"/>
  <c r="H157" i="37"/>
  <c r="H156" i="37"/>
  <c r="H155" i="37"/>
  <c r="H154" i="37"/>
  <c r="H153" i="37"/>
  <c r="H152" i="37"/>
  <c r="J151" i="37"/>
  <c r="H151" i="37"/>
  <c r="H150" i="37"/>
  <c r="H149" i="37"/>
  <c r="H148" i="37"/>
  <c r="H147" i="37"/>
  <c r="H146" i="37"/>
  <c r="H145" i="37"/>
  <c r="H144" i="37"/>
  <c r="H143" i="37"/>
  <c r="H142" i="37"/>
  <c r="H141" i="37"/>
  <c r="H140" i="37"/>
  <c r="H139" i="37"/>
  <c r="H138" i="37"/>
  <c r="H137" i="37"/>
  <c r="H136" i="37"/>
  <c r="H135" i="37"/>
  <c r="H134" i="37"/>
  <c r="H133" i="37"/>
  <c r="H132" i="37"/>
  <c r="H131" i="37"/>
  <c r="H130" i="37"/>
  <c r="H129" i="37"/>
  <c r="D125" i="37"/>
  <c r="D124" i="37"/>
  <c r="D123" i="37"/>
  <c r="H122" i="37"/>
  <c r="H121" i="37"/>
  <c r="H120" i="37"/>
  <c r="H119" i="37"/>
  <c r="H118" i="37"/>
  <c r="H117" i="37"/>
  <c r="H116" i="37"/>
  <c r="H115" i="37"/>
  <c r="H114" i="37"/>
  <c r="H113" i="37"/>
  <c r="H112" i="37"/>
  <c r="H111" i="37"/>
  <c r="H110" i="37"/>
  <c r="H109" i="37"/>
  <c r="H108" i="37"/>
  <c r="H107" i="37"/>
  <c r="H106" i="37"/>
  <c r="H105" i="37"/>
  <c r="H104" i="37"/>
  <c r="H103" i="37"/>
  <c r="H102" i="37"/>
  <c r="H101" i="37"/>
  <c r="H100" i="37"/>
  <c r="H99" i="37"/>
  <c r="H98" i="37"/>
  <c r="H97" i="37"/>
  <c r="H96" i="37"/>
  <c r="H95" i="37"/>
  <c r="H94" i="37"/>
  <c r="H93" i="37"/>
  <c r="H92" i="37"/>
  <c r="H91" i="37"/>
  <c r="H90" i="37"/>
  <c r="H89" i="37"/>
  <c r="H88" i="37"/>
  <c r="H87" i="37"/>
  <c r="H86" i="37"/>
  <c r="H85" i="37"/>
  <c r="H84" i="37"/>
  <c r="H83" i="37"/>
  <c r="H82" i="37"/>
  <c r="H81" i="37"/>
  <c r="H80" i="37"/>
  <c r="H79" i="37"/>
  <c r="H78" i="37"/>
  <c r="H77" i="37"/>
  <c r="H76" i="37"/>
  <c r="H75" i="37"/>
  <c r="H74" i="37"/>
  <c r="H73" i="37"/>
  <c r="H72" i="37"/>
  <c r="H71" i="37"/>
  <c r="H70" i="37"/>
  <c r="H69" i="37"/>
  <c r="H68" i="37"/>
  <c r="H67" i="37"/>
  <c r="H66" i="37"/>
  <c r="H65" i="37"/>
  <c r="H64" i="37"/>
  <c r="H63" i="37"/>
  <c r="H62" i="37"/>
  <c r="J61" i="37"/>
  <c r="H61" i="37"/>
  <c r="H60" i="37"/>
  <c r="H59" i="37"/>
  <c r="H58" i="37"/>
  <c r="H57" i="37"/>
  <c r="H56" i="37"/>
  <c r="H55" i="37"/>
  <c r="H54" i="37"/>
  <c r="H53" i="37"/>
  <c r="H52" i="37"/>
  <c r="H51" i="37"/>
  <c r="H50" i="37"/>
  <c r="H49" i="37"/>
  <c r="H48" i="37"/>
  <c r="H47" i="37"/>
  <c r="H46" i="37"/>
  <c r="H45" i="37"/>
  <c r="H44" i="37"/>
  <c r="H43" i="37"/>
  <c r="H42" i="37"/>
  <c r="H41" i="37"/>
  <c r="H40" i="37"/>
  <c r="H39" i="37"/>
  <c r="H38" i="37"/>
  <c r="H37" i="37"/>
  <c r="H36" i="37"/>
  <c r="H35" i="37"/>
  <c r="H34" i="37"/>
  <c r="H33" i="37"/>
  <c r="H32" i="37"/>
  <c r="H31" i="37"/>
  <c r="H30" i="37"/>
  <c r="H29" i="37"/>
  <c r="H28" i="37"/>
  <c r="H27" i="37"/>
  <c r="H26" i="37"/>
  <c r="H25" i="37"/>
  <c r="H24" i="37"/>
  <c r="H23" i="37"/>
  <c r="D163" i="36" l="1"/>
  <c r="D162" i="36"/>
  <c r="D161" i="36"/>
  <c r="H160" i="36"/>
  <c r="H159" i="36"/>
  <c r="H158" i="36"/>
  <c r="H157" i="36"/>
  <c r="H156" i="36"/>
  <c r="H155" i="36"/>
  <c r="H154" i="36"/>
  <c r="H153" i="36"/>
  <c r="H152" i="36"/>
  <c r="J151" i="36"/>
  <c r="H151" i="36"/>
  <c r="H150" i="36"/>
  <c r="H149" i="36"/>
  <c r="H148" i="36"/>
  <c r="H147" i="36"/>
  <c r="H146" i="36"/>
  <c r="H145" i="36"/>
  <c r="H144" i="36"/>
  <c r="H143" i="36"/>
  <c r="H142" i="36"/>
  <c r="H141" i="36"/>
  <c r="H140" i="36"/>
  <c r="H139" i="36"/>
  <c r="H138" i="36"/>
  <c r="H137" i="36"/>
  <c r="H136" i="36"/>
  <c r="H135" i="36"/>
  <c r="H134" i="36"/>
  <c r="H133" i="36"/>
  <c r="H132" i="36"/>
  <c r="H131" i="36"/>
  <c r="H130" i="36"/>
  <c r="H129" i="36"/>
  <c r="D125" i="36"/>
  <c r="D124" i="36"/>
  <c r="D123" i="36"/>
  <c r="H122" i="36"/>
  <c r="H121" i="36"/>
  <c r="H120" i="36"/>
  <c r="H119" i="36"/>
  <c r="H118" i="36"/>
  <c r="H117" i="36"/>
  <c r="H116" i="36"/>
  <c r="H115" i="36"/>
  <c r="H114" i="36"/>
  <c r="H113" i="36"/>
  <c r="H112" i="36"/>
  <c r="H111" i="36"/>
  <c r="H110" i="36"/>
  <c r="H109" i="36"/>
  <c r="H108" i="36"/>
  <c r="H107" i="36"/>
  <c r="H106" i="36"/>
  <c r="H105" i="36"/>
  <c r="H104" i="36"/>
  <c r="H103" i="36"/>
  <c r="H102" i="36"/>
  <c r="H101" i="36"/>
  <c r="H100" i="36"/>
  <c r="H99" i="36"/>
  <c r="H98" i="36"/>
  <c r="H97" i="36"/>
  <c r="H96" i="36"/>
  <c r="H95" i="36"/>
  <c r="H94" i="36"/>
  <c r="H93" i="36"/>
  <c r="H92" i="36"/>
  <c r="H91" i="36"/>
  <c r="H90" i="36"/>
  <c r="H89" i="36"/>
  <c r="H88" i="36"/>
  <c r="H87" i="36"/>
  <c r="H86" i="36"/>
  <c r="H85" i="36"/>
  <c r="H84" i="36"/>
  <c r="H83" i="36"/>
  <c r="H82" i="36"/>
  <c r="H81" i="36"/>
  <c r="H80" i="36"/>
  <c r="H79" i="36"/>
  <c r="H78" i="36"/>
  <c r="H77" i="36"/>
  <c r="H76" i="36"/>
  <c r="H75" i="36"/>
  <c r="H74" i="36"/>
  <c r="H73" i="36"/>
  <c r="H72" i="36"/>
  <c r="H71" i="36"/>
  <c r="H70" i="36"/>
  <c r="H69" i="36"/>
  <c r="H68" i="36"/>
  <c r="H67" i="36"/>
  <c r="H66" i="36"/>
  <c r="H65" i="36"/>
  <c r="H64" i="36"/>
  <c r="H63" i="36"/>
  <c r="H62" i="36"/>
  <c r="J61" i="36"/>
  <c r="H61" i="36"/>
  <c r="H60" i="36"/>
  <c r="H59" i="36"/>
  <c r="H58" i="36"/>
  <c r="H57" i="36"/>
  <c r="H56" i="36"/>
  <c r="H55" i="36"/>
  <c r="H54" i="36"/>
  <c r="H53" i="36"/>
  <c r="H52" i="36"/>
  <c r="H51" i="36"/>
  <c r="H50" i="36"/>
  <c r="H49" i="36"/>
  <c r="H48" i="36"/>
  <c r="H47" i="36"/>
  <c r="H46" i="36"/>
  <c r="H45" i="36"/>
  <c r="H44" i="36"/>
  <c r="H43" i="36"/>
  <c r="H42" i="36"/>
  <c r="H41" i="36"/>
  <c r="H40" i="36"/>
  <c r="H39" i="36"/>
  <c r="H38" i="36"/>
  <c r="H37" i="36"/>
  <c r="H36" i="36"/>
  <c r="H35" i="36"/>
  <c r="H34" i="36"/>
  <c r="H33" i="36"/>
  <c r="H32" i="36"/>
  <c r="H31" i="36"/>
  <c r="H30" i="36"/>
  <c r="H29" i="36"/>
  <c r="H28" i="36"/>
  <c r="H27" i="36"/>
  <c r="H26" i="36"/>
  <c r="H25" i="36"/>
  <c r="H24" i="36"/>
  <c r="H23" i="36"/>
  <c r="D163" i="35"/>
  <c r="D162" i="35"/>
  <c r="D161" i="35"/>
  <c r="H160" i="35"/>
  <c r="H159" i="35"/>
  <c r="H158" i="35"/>
  <c r="H157" i="35"/>
  <c r="H156" i="35"/>
  <c r="H155" i="35"/>
  <c r="H154" i="35"/>
  <c r="H153" i="35"/>
  <c r="H152" i="35"/>
  <c r="J151" i="35"/>
  <c r="H151" i="35"/>
  <c r="H150" i="35"/>
  <c r="H149" i="35"/>
  <c r="H148" i="35"/>
  <c r="H147" i="35"/>
  <c r="H146" i="35"/>
  <c r="H145" i="35"/>
  <c r="H144" i="35"/>
  <c r="H143" i="35"/>
  <c r="H142" i="35"/>
  <c r="H141" i="35"/>
  <c r="H140" i="35"/>
  <c r="H139" i="35"/>
  <c r="H138" i="35"/>
  <c r="H137" i="35"/>
  <c r="H136" i="35"/>
  <c r="H135" i="35"/>
  <c r="H134" i="35"/>
  <c r="H133" i="35"/>
  <c r="H132" i="35"/>
  <c r="H131" i="35"/>
  <c r="H130" i="35"/>
  <c r="H129" i="35"/>
  <c r="D125" i="35"/>
  <c r="D124" i="35"/>
  <c r="D123" i="35"/>
  <c r="H122" i="35"/>
  <c r="H121" i="35"/>
  <c r="H120" i="35"/>
  <c r="H119" i="35"/>
  <c r="H118" i="35"/>
  <c r="H117" i="35"/>
  <c r="H116" i="35"/>
  <c r="H115" i="35"/>
  <c r="H114" i="35"/>
  <c r="H113" i="35"/>
  <c r="H112" i="35"/>
  <c r="H111" i="35"/>
  <c r="H110" i="35"/>
  <c r="H109" i="35"/>
  <c r="H108" i="35"/>
  <c r="H107" i="35"/>
  <c r="H106" i="35"/>
  <c r="H105" i="35"/>
  <c r="H104" i="35"/>
  <c r="H103" i="35"/>
  <c r="H102" i="35"/>
  <c r="H101" i="35"/>
  <c r="H100" i="35"/>
  <c r="H99" i="35"/>
  <c r="H98" i="35"/>
  <c r="H97" i="35"/>
  <c r="H96" i="35"/>
  <c r="H95" i="35"/>
  <c r="H94" i="35"/>
  <c r="H93" i="35"/>
  <c r="H92" i="35"/>
  <c r="H91" i="35"/>
  <c r="H90" i="35"/>
  <c r="H89" i="35"/>
  <c r="H88" i="35"/>
  <c r="H87" i="35"/>
  <c r="H86" i="35"/>
  <c r="H85" i="35"/>
  <c r="H84" i="35"/>
  <c r="H83" i="35"/>
  <c r="H82" i="35"/>
  <c r="H81" i="35"/>
  <c r="H80" i="35"/>
  <c r="H79" i="35"/>
  <c r="H78" i="35"/>
  <c r="H77" i="35"/>
  <c r="H76" i="35"/>
  <c r="H75" i="35"/>
  <c r="H74" i="35"/>
  <c r="H73" i="35"/>
  <c r="H72" i="35"/>
  <c r="H71" i="35"/>
  <c r="H70" i="35"/>
  <c r="H69" i="35"/>
  <c r="H68" i="35"/>
  <c r="H67" i="35"/>
  <c r="H66" i="35"/>
  <c r="H65" i="35"/>
  <c r="H64" i="35"/>
  <c r="H63" i="35"/>
  <c r="H62" i="35"/>
  <c r="J61" i="35"/>
  <c r="H61" i="35"/>
  <c r="H60" i="35"/>
  <c r="H59" i="35"/>
  <c r="H58" i="35"/>
  <c r="H57" i="35"/>
  <c r="H56" i="35"/>
  <c r="H55" i="35"/>
  <c r="H54" i="35"/>
  <c r="H53" i="35"/>
  <c r="H52" i="35"/>
  <c r="H51" i="35"/>
  <c r="H50" i="35"/>
  <c r="H49" i="35"/>
  <c r="H48" i="35"/>
  <c r="H47" i="35"/>
  <c r="H46" i="35"/>
  <c r="H45" i="35"/>
  <c r="H44" i="35"/>
  <c r="H43" i="35"/>
  <c r="H42" i="35"/>
  <c r="H41" i="35"/>
  <c r="H40" i="35"/>
  <c r="H39" i="35"/>
  <c r="H38" i="35"/>
  <c r="H37" i="35"/>
  <c r="H36" i="35"/>
  <c r="H35" i="35"/>
  <c r="H34" i="35"/>
  <c r="H33" i="35"/>
  <c r="H32" i="35"/>
  <c r="H31" i="35"/>
  <c r="H30" i="35"/>
  <c r="H29" i="35"/>
  <c r="H28" i="35"/>
  <c r="H27" i="35"/>
  <c r="H26" i="35"/>
  <c r="H25" i="35"/>
  <c r="H24" i="35"/>
  <c r="H23" i="35"/>
  <c r="D163" i="34"/>
  <c r="D162" i="34"/>
  <c r="D161" i="34"/>
  <c r="H160" i="34"/>
  <c r="H159" i="34"/>
  <c r="H158" i="34"/>
  <c r="H157" i="34"/>
  <c r="H156" i="34"/>
  <c r="H155" i="34"/>
  <c r="H154" i="34"/>
  <c r="H153" i="34"/>
  <c r="H152" i="34"/>
  <c r="J151" i="34"/>
  <c r="H151" i="34"/>
  <c r="H150" i="34"/>
  <c r="H149" i="34"/>
  <c r="H148" i="34"/>
  <c r="H147" i="34"/>
  <c r="H146" i="34"/>
  <c r="H145" i="34"/>
  <c r="H144" i="34"/>
  <c r="H143" i="34"/>
  <c r="H142" i="34"/>
  <c r="H141" i="34"/>
  <c r="H140" i="34"/>
  <c r="H139" i="34"/>
  <c r="H138" i="34"/>
  <c r="H137" i="34"/>
  <c r="H136" i="34"/>
  <c r="H135" i="34"/>
  <c r="H134" i="34"/>
  <c r="H133" i="34"/>
  <c r="H132" i="34"/>
  <c r="H131" i="34"/>
  <c r="H130" i="34"/>
  <c r="H129" i="34"/>
  <c r="D125" i="34"/>
  <c r="D124" i="34"/>
  <c r="D123" i="34"/>
  <c r="H122" i="34"/>
  <c r="H121" i="34"/>
  <c r="H120" i="34"/>
  <c r="H119" i="34"/>
  <c r="H118" i="34"/>
  <c r="H117" i="34"/>
  <c r="H116" i="34"/>
  <c r="H115" i="34"/>
  <c r="H114" i="34"/>
  <c r="H113" i="34"/>
  <c r="H112" i="34"/>
  <c r="H111" i="34"/>
  <c r="H110" i="34"/>
  <c r="H109" i="34"/>
  <c r="H108" i="34"/>
  <c r="H107" i="34"/>
  <c r="H106" i="34"/>
  <c r="H105" i="34"/>
  <c r="H104" i="34"/>
  <c r="H103" i="34"/>
  <c r="H102" i="34"/>
  <c r="H101" i="34"/>
  <c r="H100" i="34"/>
  <c r="H99" i="34"/>
  <c r="H98" i="34"/>
  <c r="H97" i="34"/>
  <c r="H96" i="34"/>
  <c r="H95" i="34"/>
  <c r="H94" i="34"/>
  <c r="H93" i="34"/>
  <c r="H92" i="34"/>
  <c r="H91" i="34"/>
  <c r="H90" i="34"/>
  <c r="H89" i="34"/>
  <c r="H88" i="34"/>
  <c r="H87" i="34"/>
  <c r="H86" i="34"/>
  <c r="H85" i="34"/>
  <c r="H84" i="34"/>
  <c r="H83" i="34"/>
  <c r="H82" i="34"/>
  <c r="H81" i="34"/>
  <c r="H80" i="34"/>
  <c r="H79" i="34"/>
  <c r="H78" i="34"/>
  <c r="H77" i="34"/>
  <c r="H76" i="34"/>
  <c r="H75" i="34"/>
  <c r="H74" i="34"/>
  <c r="H73" i="34"/>
  <c r="H72" i="34"/>
  <c r="H71" i="34"/>
  <c r="H70" i="34"/>
  <c r="H69" i="34"/>
  <c r="H68" i="34"/>
  <c r="H67" i="34"/>
  <c r="H66" i="34"/>
  <c r="H65" i="34"/>
  <c r="H64" i="34"/>
  <c r="H63" i="34"/>
  <c r="H62" i="34"/>
  <c r="J61" i="34"/>
  <c r="H61" i="34"/>
  <c r="H60" i="34"/>
  <c r="H59" i="34"/>
  <c r="H58" i="34"/>
  <c r="H57" i="34"/>
  <c r="H56" i="34"/>
  <c r="H55" i="34"/>
  <c r="H54" i="34"/>
  <c r="H53" i="34"/>
  <c r="H52" i="34"/>
  <c r="H51" i="34"/>
  <c r="H50" i="34"/>
  <c r="H49" i="34"/>
  <c r="H48" i="34"/>
  <c r="H47" i="34"/>
  <c r="H46" i="34"/>
  <c r="H45" i="34"/>
  <c r="H44" i="34"/>
  <c r="H43" i="34"/>
  <c r="H42" i="34"/>
  <c r="H41" i="34"/>
  <c r="H40" i="34"/>
  <c r="H39" i="34"/>
  <c r="H38" i="34"/>
  <c r="H37" i="34"/>
  <c r="H36" i="34"/>
  <c r="H35" i="34"/>
  <c r="H34" i="34"/>
  <c r="H33" i="34"/>
  <c r="H32" i="34"/>
  <c r="H31" i="34"/>
  <c r="H30" i="34"/>
  <c r="H29" i="34"/>
  <c r="H28" i="34"/>
  <c r="H27" i="34"/>
  <c r="H26" i="34"/>
  <c r="H25" i="34"/>
  <c r="H24" i="34"/>
  <c r="H23" i="34"/>
  <c r="D163" i="33"/>
  <c r="D162" i="33"/>
  <c r="D161" i="33"/>
  <c r="H160" i="33"/>
  <c r="H159" i="33"/>
  <c r="H158" i="33"/>
  <c r="H157" i="33"/>
  <c r="H156" i="33"/>
  <c r="H155" i="33"/>
  <c r="H154" i="33"/>
  <c r="H153" i="33"/>
  <c r="H152" i="33"/>
  <c r="J151" i="33"/>
  <c r="H151" i="33"/>
  <c r="H150" i="33"/>
  <c r="H149" i="33"/>
  <c r="H148" i="33"/>
  <c r="H147" i="33"/>
  <c r="H146" i="33"/>
  <c r="H145" i="33"/>
  <c r="H144" i="33"/>
  <c r="H143" i="33"/>
  <c r="H142" i="33"/>
  <c r="H141" i="33"/>
  <c r="H140" i="33"/>
  <c r="H139" i="33"/>
  <c r="H138" i="33"/>
  <c r="H137" i="33"/>
  <c r="H136" i="33"/>
  <c r="H135" i="33"/>
  <c r="H134" i="33"/>
  <c r="H133" i="33"/>
  <c r="H132" i="33"/>
  <c r="H131" i="33"/>
  <c r="H130" i="33"/>
  <c r="H129" i="33"/>
  <c r="D125" i="33"/>
  <c r="D124" i="33"/>
  <c r="D123" i="33"/>
  <c r="H122" i="33"/>
  <c r="H121" i="33"/>
  <c r="H120" i="33"/>
  <c r="H119" i="33"/>
  <c r="H118" i="33"/>
  <c r="H117" i="33"/>
  <c r="H116" i="33"/>
  <c r="H115" i="33"/>
  <c r="H114" i="33"/>
  <c r="H113" i="33"/>
  <c r="H112" i="33"/>
  <c r="H111" i="33"/>
  <c r="H110" i="33"/>
  <c r="H109" i="33"/>
  <c r="H108" i="33"/>
  <c r="H107" i="33"/>
  <c r="H106" i="33"/>
  <c r="H105" i="33"/>
  <c r="H104" i="33"/>
  <c r="H103" i="33"/>
  <c r="H102" i="33"/>
  <c r="H101" i="33"/>
  <c r="H100" i="33"/>
  <c r="H99" i="33"/>
  <c r="H98" i="33"/>
  <c r="H97" i="33"/>
  <c r="H96" i="33"/>
  <c r="H95" i="33"/>
  <c r="H94" i="33"/>
  <c r="H93" i="33"/>
  <c r="H92" i="33"/>
  <c r="H91" i="33"/>
  <c r="H90" i="33"/>
  <c r="H89" i="33"/>
  <c r="H88" i="33"/>
  <c r="H87" i="33"/>
  <c r="H86" i="33"/>
  <c r="H85" i="33"/>
  <c r="H84" i="33"/>
  <c r="H83" i="33"/>
  <c r="H82" i="33"/>
  <c r="H81" i="33"/>
  <c r="H80" i="33"/>
  <c r="H79" i="33"/>
  <c r="H78" i="33"/>
  <c r="H77" i="33"/>
  <c r="H76" i="33"/>
  <c r="H75" i="33"/>
  <c r="H74" i="33"/>
  <c r="H73" i="33"/>
  <c r="H72" i="33"/>
  <c r="H71" i="33"/>
  <c r="H70" i="33"/>
  <c r="H69" i="33"/>
  <c r="H68" i="33"/>
  <c r="H67" i="33"/>
  <c r="H66" i="33"/>
  <c r="H65" i="33"/>
  <c r="H64" i="33"/>
  <c r="H63" i="33"/>
  <c r="H62" i="33"/>
  <c r="J61" i="33"/>
  <c r="H61" i="33"/>
  <c r="H60" i="33"/>
  <c r="H59" i="33"/>
  <c r="H58" i="33"/>
  <c r="H57" i="33"/>
  <c r="H56" i="33"/>
  <c r="H55" i="33"/>
  <c r="H54" i="33"/>
  <c r="H53" i="33"/>
  <c r="H52" i="33"/>
  <c r="H51" i="33"/>
  <c r="H50" i="33"/>
  <c r="H49" i="33"/>
  <c r="H48" i="33"/>
  <c r="H47" i="33"/>
  <c r="H46" i="33"/>
  <c r="H45" i="33"/>
  <c r="H44" i="33"/>
  <c r="H43" i="33"/>
  <c r="H42" i="33"/>
  <c r="H41" i="33"/>
  <c r="H40" i="33"/>
  <c r="H39" i="33"/>
  <c r="H38" i="33"/>
  <c r="H37" i="33"/>
  <c r="H36" i="33"/>
  <c r="H35" i="33"/>
  <c r="H34" i="33"/>
  <c r="H33" i="33"/>
  <c r="H32" i="33"/>
  <c r="H31" i="33"/>
  <c r="H30" i="33"/>
  <c r="H29" i="33"/>
  <c r="H28" i="33"/>
  <c r="H27" i="33"/>
  <c r="H26" i="33"/>
  <c r="H25" i="33"/>
  <c r="H24" i="33"/>
  <c r="H23" i="33"/>
  <c r="D163" i="32"/>
  <c r="D162" i="32"/>
  <c r="D161" i="32"/>
  <c r="H160" i="32"/>
  <c r="H159" i="32"/>
  <c r="H158" i="32"/>
  <c r="H157" i="32"/>
  <c r="H156" i="32"/>
  <c r="H155" i="32"/>
  <c r="H154" i="32"/>
  <c r="H153" i="32"/>
  <c r="H152" i="32"/>
  <c r="J151" i="32"/>
  <c r="H151" i="32"/>
  <c r="H150" i="32"/>
  <c r="H149" i="32"/>
  <c r="H148" i="32"/>
  <c r="H147" i="32"/>
  <c r="H146" i="32"/>
  <c r="H145" i="32"/>
  <c r="H144" i="32"/>
  <c r="H143" i="32"/>
  <c r="H142" i="32"/>
  <c r="H141" i="32"/>
  <c r="H140" i="32"/>
  <c r="H139" i="32"/>
  <c r="H138" i="32"/>
  <c r="H137" i="32"/>
  <c r="H136" i="32"/>
  <c r="H135" i="32"/>
  <c r="H134" i="32"/>
  <c r="H133" i="32"/>
  <c r="H132" i="32"/>
  <c r="H131" i="32"/>
  <c r="H130" i="32"/>
  <c r="H129" i="32"/>
  <c r="D125" i="32"/>
  <c r="D124" i="32"/>
  <c r="D123" i="32"/>
  <c r="H122" i="32"/>
  <c r="H121" i="32"/>
  <c r="H120" i="32"/>
  <c r="H119" i="32"/>
  <c r="H118" i="32"/>
  <c r="H117" i="32"/>
  <c r="H116" i="32"/>
  <c r="H115" i="32"/>
  <c r="H114" i="32"/>
  <c r="H113" i="32"/>
  <c r="H112" i="32"/>
  <c r="H111" i="32"/>
  <c r="H110" i="32"/>
  <c r="H109" i="32"/>
  <c r="H108" i="32"/>
  <c r="H107" i="32"/>
  <c r="H106" i="32"/>
  <c r="H105" i="32"/>
  <c r="H104" i="32"/>
  <c r="H103" i="32"/>
  <c r="H102" i="32"/>
  <c r="H101" i="32"/>
  <c r="H100" i="32"/>
  <c r="H99" i="32"/>
  <c r="H98" i="32"/>
  <c r="H97" i="32"/>
  <c r="H96" i="32"/>
  <c r="H95" i="32"/>
  <c r="H94" i="32"/>
  <c r="H93" i="32"/>
  <c r="H92" i="32"/>
  <c r="H91" i="32"/>
  <c r="H90" i="32"/>
  <c r="H89" i="32"/>
  <c r="H88" i="32"/>
  <c r="H87" i="32"/>
  <c r="H86" i="32"/>
  <c r="H85" i="32"/>
  <c r="H84" i="32"/>
  <c r="H83" i="32"/>
  <c r="H82" i="32"/>
  <c r="H81" i="32"/>
  <c r="H80" i="32"/>
  <c r="H79" i="32"/>
  <c r="H78" i="32"/>
  <c r="H77" i="32"/>
  <c r="H76" i="32"/>
  <c r="H75" i="32"/>
  <c r="H74" i="32"/>
  <c r="H73" i="32"/>
  <c r="H72" i="32"/>
  <c r="H71" i="32"/>
  <c r="H70" i="32"/>
  <c r="H69" i="32"/>
  <c r="H68" i="32"/>
  <c r="H67" i="32"/>
  <c r="H66" i="32"/>
  <c r="H65" i="32"/>
  <c r="H64" i="32"/>
  <c r="H63" i="32"/>
  <c r="H62" i="32"/>
  <c r="J61" i="32"/>
  <c r="H61" i="32"/>
  <c r="H60" i="32"/>
  <c r="H59" i="32"/>
  <c r="H58" i="32"/>
  <c r="H57" i="32"/>
  <c r="H56" i="32"/>
  <c r="H55" i="32"/>
  <c r="H54" i="32"/>
  <c r="H53" i="32"/>
  <c r="H52" i="32"/>
  <c r="H51" i="32"/>
  <c r="H50" i="32"/>
  <c r="H49" i="32"/>
  <c r="H48" i="32"/>
  <c r="H47" i="32"/>
  <c r="H46" i="32"/>
  <c r="H45" i="32"/>
  <c r="H44" i="32"/>
  <c r="H43" i="32"/>
  <c r="H42" i="32"/>
  <c r="H41" i="32"/>
  <c r="H40" i="32"/>
  <c r="H39" i="32"/>
  <c r="H38" i="32"/>
  <c r="H37" i="32"/>
  <c r="H36" i="32"/>
  <c r="H35" i="32"/>
  <c r="H34" i="32"/>
  <c r="H33" i="32"/>
  <c r="H32" i="32"/>
  <c r="H31" i="32"/>
  <c r="H30" i="32"/>
  <c r="H29" i="32"/>
  <c r="H28" i="32"/>
  <c r="H27" i="32"/>
  <c r="H26" i="32"/>
  <c r="H25" i="32"/>
  <c r="H24" i="32"/>
  <c r="H23" i="32"/>
  <c r="D163" i="31" l="1"/>
  <c r="D162" i="31"/>
  <c r="D161" i="31"/>
  <c r="H160" i="31"/>
  <c r="H159" i="31"/>
  <c r="H158" i="31"/>
  <c r="H157" i="31"/>
  <c r="H156" i="31"/>
  <c r="H155" i="31"/>
  <c r="H154" i="31"/>
  <c r="H153" i="31"/>
  <c r="H152" i="31"/>
  <c r="J151" i="31"/>
  <c r="H151" i="31"/>
  <c r="H150" i="31"/>
  <c r="H149" i="31"/>
  <c r="H148" i="31"/>
  <c r="H147" i="31"/>
  <c r="H146" i="31"/>
  <c r="H145" i="31"/>
  <c r="H144" i="31"/>
  <c r="H143" i="31"/>
  <c r="H142" i="31"/>
  <c r="H141" i="31"/>
  <c r="H140" i="31"/>
  <c r="H139" i="31"/>
  <c r="H138" i="31"/>
  <c r="H137" i="31"/>
  <c r="H136" i="31"/>
  <c r="H135" i="31"/>
  <c r="H134" i="31"/>
  <c r="H133" i="31"/>
  <c r="H132" i="31"/>
  <c r="H131" i="31"/>
  <c r="H130" i="31"/>
  <c r="H129" i="31"/>
  <c r="D125" i="31"/>
  <c r="D124" i="31"/>
  <c r="D123" i="31"/>
  <c r="H122" i="31"/>
  <c r="H121" i="31"/>
  <c r="H120" i="31"/>
  <c r="H119" i="31"/>
  <c r="H118" i="31"/>
  <c r="H117" i="31"/>
  <c r="H116" i="31"/>
  <c r="H115" i="31"/>
  <c r="H114" i="31"/>
  <c r="H113" i="31"/>
  <c r="H112" i="31"/>
  <c r="H111" i="31"/>
  <c r="H110" i="31"/>
  <c r="H109" i="31"/>
  <c r="H108" i="3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J61" i="31"/>
  <c r="H61" i="31"/>
  <c r="H60" i="31"/>
  <c r="H59" i="31"/>
  <c r="H58" i="31"/>
  <c r="H57" i="31"/>
  <c r="H56" i="31"/>
  <c r="H55"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D163" i="30"/>
  <c r="D162" i="30"/>
  <c r="D161" i="30"/>
  <c r="H160" i="30"/>
  <c r="H159" i="30"/>
  <c r="H158" i="30"/>
  <c r="H157" i="30"/>
  <c r="H156" i="30"/>
  <c r="H155" i="30"/>
  <c r="H154" i="30"/>
  <c r="H153" i="30"/>
  <c r="H152" i="30"/>
  <c r="J151" i="30"/>
  <c r="H151" i="30"/>
  <c r="H150" i="30"/>
  <c r="H149" i="30"/>
  <c r="H148" i="30"/>
  <c r="H147" i="30"/>
  <c r="H146" i="30"/>
  <c r="H145" i="30"/>
  <c r="H144" i="30"/>
  <c r="H143" i="30"/>
  <c r="H142" i="30"/>
  <c r="H141" i="30"/>
  <c r="H140" i="30"/>
  <c r="H139" i="30"/>
  <c r="H138" i="30"/>
  <c r="H137" i="30"/>
  <c r="H136" i="30"/>
  <c r="H135" i="30"/>
  <c r="H134" i="30"/>
  <c r="H133" i="30"/>
  <c r="H132" i="30"/>
  <c r="H131" i="30"/>
  <c r="H130" i="30"/>
  <c r="H129" i="30"/>
  <c r="D125" i="30"/>
  <c r="D124" i="30"/>
  <c r="D123" i="30"/>
  <c r="H122" i="30"/>
  <c r="H121" i="30"/>
  <c r="H120" i="30"/>
  <c r="H119" i="30"/>
  <c r="H118" i="30"/>
  <c r="H117" i="30"/>
  <c r="H116" i="30"/>
  <c r="H115" i="30"/>
  <c r="H114" i="30"/>
  <c r="H113" i="30"/>
  <c r="H112" i="30"/>
  <c r="H111" i="30"/>
  <c r="H110" i="30"/>
  <c r="H109" i="30"/>
  <c r="H108" i="30"/>
  <c r="H107" i="30"/>
  <c r="H106" i="30"/>
  <c r="H105" i="30"/>
  <c r="H104" i="30"/>
  <c r="H103" i="30"/>
  <c r="H102" i="30"/>
  <c r="H101" i="30"/>
  <c r="H100" i="30"/>
  <c r="H99" i="30"/>
  <c r="H98" i="30"/>
  <c r="H97" i="30"/>
  <c r="H96" i="30"/>
  <c r="H95" i="30"/>
  <c r="H94" i="30"/>
  <c r="H93" i="30"/>
  <c r="H92" i="30"/>
  <c r="H91" i="30"/>
  <c r="H90" i="30"/>
  <c r="H89" i="30"/>
  <c r="H88" i="30"/>
  <c r="H87" i="30"/>
  <c r="H86" i="30"/>
  <c r="H85" i="30"/>
  <c r="H84" i="30"/>
  <c r="H83" i="30"/>
  <c r="H82" i="30"/>
  <c r="H81" i="30"/>
  <c r="H80" i="30"/>
  <c r="H79" i="30"/>
  <c r="H78" i="30"/>
  <c r="H77" i="30"/>
  <c r="H76" i="30"/>
  <c r="H75" i="30"/>
  <c r="H74" i="30"/>
  <c r="H73" i="30"/>
  <c r="H72" i="30"/>
  <c r="H71" i="30"/>
  <c r="H70" i="30"/>
  <c r="H69" i="30"/>
  <c r="H68" i="30"/>
  <c r="H67" i="30"/>
  <c r="H66" i="30"/>
  <c r="H65" i="30"/>
  <c r="H64" i="30"/>
  <c r="H63" i="30"/>
  <c r="H62" i="30"/>
  <c r="J61" i="30"/>
  <c r="H61" i="30"/>
  <c r="H60" i="30"/>
  <c r="H59" i="30"/>
  <c r="H58" i="30"/>
  <c r="H57" i="30"/>
  <c r="H56" i="30"/>
  <c r="H55" i="30"/>
  <c r="H54" i="30"/>
  <c r="H53" i="30"/>
  <c r="H52" i="30"/>
  <c r="H51" i="30"/>
  <c r="H50" i="30"/>
  <c r="H49" i="30"/>
  <c r="H48" i="30"/>
  <c r="H47" i="30"/>
  <c r="H46" i="30"/>
  <c r="H45" i="30"/>
  <c r="H44" i="30"/>
  <c r="H43" i="30"/>
  <c r="H42" i="30"/>
  <c r="H41" i="30"/>
  <c r="H40" i="30"/>
  <c r="H39" i="30"/>
  <c r="H38" i="30"/>
  <c r="H37" i="30"/>
  <c r="H36" i="30"/>
  <c r="H35" i="30"/>
  <c r="H34" i="30"/>
  <c r="H33" i="30"/>
  <c r="H32" i="30"/>
  <c r="H31" i="30"/>
  <c r="H30" i="30"/>
  <c r="H29" i="30"/>
  <c r="H28" i="30"/>
  <c r="H27" i="30"/>
  <c r="H26" i="30"/>
  <c r="H25" i="30"/>
  <c r="H24" i="30"/>
  <c r="H23" i="30"/>
  <c r="D163" i="29" l="1"/>
  <c r="D162" i="29"/>
  <c r="D161" i="29"/>
  <c r="H160" i="29"/>
  <c r="H159" i="29"/>
  <c r="H158" i="29"/>
  <c r="H157" i="29"/>
  <c r="H156" i="29"/>
  <c r="H155" i="29"/>
  <c r="H154" i="29"/>
  <c r="H153" i="29"/>
  <c r="H152" i="29"/>
  <c r="J151" i="29"/>
  <c r="H151" i="29"/>
  <c r="H150" i="29"/>
  <c r="H149" i="29"/>
  <c r="H148" i="29"/>
  <c r="H147" i="29"/>
  <c r="H146" i="29"/>
  <c r="H145" i="29"/>
  <c r="H144" i="29"/>
  <c r="H143" i="29"/>
  <c r="H142" i="29"/>
  <c r="H141" i="29"/>
  <c r="H140" i="29"/>
  <c r="H139" i="29"/>
  <c r="H138" i="29"/>
  <c r="H137" i="29"/>
  <c r="H136" i="29"/>
  <c r="H135" i="29"/>
  <c r="H134" i="29"/>
  <c r="H133" i="29"/>
  <c r="H132" i="29"/>
  <c r="H131" i="29"/>
  <c r="H130" i="29"/>
  <c r="H129" i="29"/>
  <c r="D125" i="29"/>
  <c r="D124" i="29"/>
  <c r="D123" i="29"/>
  <c r="H122" i="29"/>
  <c r="H121" i="29"/>
  <c r="H120" i="29"/>
  <c r="H119" i="29"/>
  <c r="H118" i="29"/>
  <c r="H117" i="29"/>
  <c r="H116" i="29"/>
  <c r="H115" i="29"/>
  <c r="H114" i="29"/>
  <c r="H113" i="29"/>
  <c r="H112" i="29"/>
  <c r="H111" i="29"/>
  <c r="H110" i="29"/>
  <c r="H109" i="29"/>
  <c r="H108" i="29"/>
  <c r="H107" i="29"/>
  <c r="H106" i="29"/>
  <c r="H105" i="29"/>
  <c r="H104" i="29"/>
  <c r="H103" i="29"/>
  <c r="H102" i="29"/>
  <c r="H101" i="29"/>
  <c r="H100" i="29"/>
  <c r="H99" i="29"/>
  <c r="H98" i="29"/>
  <c r="H97" i="29"/>
  <c r="H96" i="29"/>
  <c r="H95" i="29"/>
  <c r="H94" i="29"/>
  <c r="H93" i="29"/>
  <c r="H92" i="29"/>
  <c r="H91" i="29"/>
  <c r="H90" i="29"/>
  <c r="H89" i="29"/>
  <c r="H88" i="29"/>
  <c r="H87" i="29"/>
  <c r="H86" i="29"/>
  <c r="H85" i="29"/>
  <c r="H84" i="29"/>
  <c r="H83" i="29"/>
  <c r="H82" i="29"/>
  <c r="H81" i="29"/>
  <c r="H80" i="29"/>
  <c r="H79" i="29"/>
  <c r="H78" i="29"/>
  <c r="H77" i="29"/>
  <c r="H76" i="29"/>
  <c r="H75" i="29"/>
  <c r="H74" i="29"/>
  <c r="H73" i="29"/>
  <c r="H72" i="29"/>
  <c r="H71" i="29"/>
  <c r="H70" i="29"/>
  <c r="H69" i="29"/>
  <c r="H68" i="29"/>
  <c r="H67" i="29"/>
  <c r="H66" i="29"/>
  <c r="H65" i="29"/>
  <c r="H64" i="29"/>
  <c r="H63" i="29"/>
  <c r="H62" i="29"/>
  <c r="J61" i="29"/>
  <c r="H61" i="29"/>
  <c r="H60" i="29"/>
  <c r="H59" i="29"/>
  <c r="H58" i="29"/>
  <c r="H57" i="29"/>
  <c r="H56" i="29"/>
  <c r="H55" i="29"/>
  <c r="H54" i="29"/>
  <c r="H53" i="29"/>
  <c r="H52" i="29"/>
  <c r="H51" i="29"/>
  <c r="H50" i="29"/>
  <c r="H49" i="29"/>
  <c r="H48" i="29"/>
  <c r="H47" i="29"/>
  <c r="H46" i="29"/>
  <c r="H45" i="29"/>
  <c r="H44" i="29"/>
  <c r="H43" i="29"/>
  <c r="H42" i="29"/>
  <c r="H41" i="29"/>
  <c r="H40" i="29"/>
  <c r="H39" i="29"/>
  <c r="H38" i="29"/>
  <c r="H37" i="29"/>
  <c r="H36" i="29"/>
  <c r="H35" i="29"/>
  <c r="H34" i="29"/>
  <c r="H33" i="29"/>
  <c r="H32" i="29"/>
  <c r="H31" i="29"/>
  <c r="H30" i="29"/>
  <c r="H29" i="29"/>
  <c r="H28" i="29"/>
  <c r="H27" i="29"/>
  <c r="H26" i="29"/>
  <c r="H25" i="29"/>
  <c r="H24" i="29"/>
  <c r="H23" i="29"/>
  <c r="D163" i="28"/>
  <c r="D162" i="28"/>
  <c r="D161" i="28"/>
  <c r="H160" i="28"/>
  <c r="H159" i="28"/>
  <c r="H158" i="28"/>
  <c r="H157" i="28"/>
  <c r="H156" i="28"/>
  <c r="H155" i="28"/>
  <c r="H154" i="28"/>
  <c r="H153" i="28"/>
  <c r="H152" i="28"/>
  <c r="J151"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D125" i="28"/>
  <c r="D124" i="28"/>
  <c r="D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J61"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D163" i="27"/>
  <c r="D162" i="27"/>
  <c r="D161" i="27"/>
  <c r="H160" i="27"/>
  <c r="H159" i="27"/>
  <c r="H158" i="27"/>
  <c r="H157" i="27"/>
  <c r="H156" i="27"/>
  <c r="H155" i="27"/>
  <c r="H154" i="27"/>
  <c r="H153" i="27"/>
  <c r="H152" i="27"/>
  <c r="J151" i="27"/>
  <c r="H151" i="27"/>
  <c r="H150" i="27"/>
  <c r="H149" i="27"/>
  <c r="H148" i="27"/>
  <c r="H147" i="27"/>
  <c r="H146" i="27"/>
  <c r="H145" i="27"/>
  <c r="H144" i="27"/>
  <c r="H143" i="27"/>
  <c r="H142" i="27"/>
  <c r="H141" i="27"/>
  <c r="H140" i="27"/>
  <c r="H139" i="27"/>
  <c r="H138" i="27"/>
  <c r="H137" i="27"/>
  <c r="H136" i="27"/>
  <c r="H135" i="27"/>
  <c r="H134" i="27"/>
  <c r="H133" i="27"/>
  <c r="H132" i="27"/>
  <c r="H131" i="27"/>
  <c r="H130" i="27"/>
  <c r="H129" i="27"/>
  <c r="D125" i="27"/>
  <c r="D124" i="27"/>
  <c r="D123" i="27"/>
  <c r="H122" i="27"/>
  <c r="H121" i="27"/>
  <c r="H120" i="27"/>
  <c r="H119" i="27"/>
  <c r="H118" i="27"/>
  <c r="H117" i="27"/>
  <c r="H116" i="27"/>
  <c r="H115" i="27"/>
  <c r="H114" i="27"/>
  <c r="H113" i="27"/>
  <c r="H112" i="27"/>
  <c r="H111" i="27"/>
  <c r="H110" i="27"/>
  <c r="H109" i="27"/>
  <c r="H108" i="27"/>
  <c r="H107" i="27"/>
  <c r="H106" i="27"/>
  <c r="H105" i="27"/>
  <c r="H104" i="27"/>
  <c r="H103" i="27"/>
  <c r="H102" i="27"/>
  <c r="H101" i="27"/>
  <c r="H100" i="27"/>
  <c r="H99" i="27"/>
  <c r="H98" i="27"/>
  <c r="H97" i="27"/>
  <c r="H96" i="27"/>
  <c r="H95" i="27"/>
  <c r="H94" i="27"/>
  <c r="H93" i="27"/>
  <c r="H92" i="27"/>
  <c r="H91" i="27"/>
  <c r="H90" i="27"/>
  <c r="H89" i="27"/>
  <c r="H88" i="27"/>
  <c r="H87" i="27"/>
  <c r="H86" i="27"/>
  <c r="H85" i="27"/>
  <c r="H84" i="27"/>
  <c r="H83" i="27"/>
  <c r="H82" i="27"/>
  <c r="H81" i="27"/>
  <c r="H80" i="27"/>
  <c r="H79" i="27"/>
  <c r="H78" i="27"/>
  <c r="H77" i="27"/>
  <c r="H76" i="27"/>
  <c r="H75" i="27"/>
  <c r="H74" i="27"/>
  <c r="H73" i="27"/>
  <c r="H72" i="27"/>
  <c r="H71" i="27"/>
  <c r="H70" i="27"/>
  <c r="H69" i="27"/>
  <c r="H68" i="27"/>
  <c r="H67" i="27"/>
  <c r="H66" i="27"/>
  <c r="H65" i="27"/>
  <c r="H64" i="27"/>
  <c r="H63" i="27"/>
  <c r="H62" i="27"/>
  <c r="J61" i="27"/>
  <c r="H61" i="27"/>
  <c r="H60" i="27"/>
  <c r="H59" i="27"/>
  <c r="H58" i="27"/>
  <c r="H57" i="27"/>
  <c r="H56" i="27"/>
  <c r="H55" i="27"/>
  <c r="H54" i="27"/>
  <c r="H53" i="27"/>
  <c r="H52" i="27"/>
  <c r="H51" i="27"/>
  <c r="H50" i="27"/>
  <c r="H49" i="27"/>
  <c r="H48" i="27"/>
  <c r="H47" i="27"/>
  <c r="H46" i="27"/>
  <c r="H45" i="27"/>
  <c r="H44" i="27"/>
  <c r="H43" i="27"/>
  <c r="H42" i="27"/>
  <c r="H41" i="27"/>
  <c r="H40" i="27"/>
  <c r="H39" i="27"/>
  <c r="H38" i="27"/>
  <c r="H37" i="27"/>
  <c r="H36" i="27"/>
  <c r="H35" i="27"/>
  <c r="H34" i="27"/>
  <c r="H33" i="27"/>
  <c r="H32" i="27"/>
  <c r="H31" i="27"/>
  <c r="H30" i="27"/>
  <c r="H29" i="27"/>
  <c r="H28" i="27"/>
  <c r="H27" i="27"/>
  <c r="H26" i="27"/>
  <c r="H25" i="27"/>
  <c r="H24" i="27"/>
  <c r="H23" i="27"/>
  <c r="D163" i="26" l="1"/>
  <c r="D162" i="26"/>
  <c r="D161" i="26"/>
  <c r="H160" i="26"/>
  <c r="H159" i="26"/>
  <c r="H158" i="26"/>
  <c r="H157" i="26"/>
  <c r="H156" i="26"/>
  <c r="H155" i="26"/>
  <c r="J154" i="26"/>
  <c r="H154" i="26"/>
  <c r="H153" i="26"/>
  <c r="H152" i="26"/>
  <c r="H151" i="26"/>
  <c r="H150" i="26"/>
  <c r="H149" i="26"/>
  <c r="H148" i="26"/>
  <c r="H147" i="26"/>
  <c r="H146" i="26"/>
  <c r="H145" i="26"/>
  <c r="H144" i="26"/>
  <c r="H143" i="26"/>
  <c r="H142" i="26"/>
  <c r="H141" i="26"/>
  <c r="H140" i="26"/>
  <c r="H139" i="26"/>
  <c r="H138" i="26"/>
  <c r="H137" i="26"/>
  <c r="H136" i="26"/>
  <c r="H135" i="26"/>
  <c r="H134" i="26"/>
  <c r="H133" i="26"/>
  <c r="H132" i="26"/>
  <c r="H131" i="26"/>
  <c r="H130" i="26"/>
  <c r="H129" i="26"/>
  <c r="D125" i="26"/>
  <c r="D124" i="26"/>
  <c r="D123" i="26"/>
  <c r="H122" i="26"/>
  <c r="H121" i="26"/>
  <c r="H120" i="26"/>
  <c r="H119" i="26"/>
  <c r="H118" i="26"/>
  <c r="H117" i="26"/>
  <c r="H116" i="26"/>
  <c r="H115" i="26"/>
  <c r="H114" i="26"/>
  <c r="H113" i="26"/>
  <c r="H112" i="26"/>
  <c r="H111" i="26"/>
  <c r="H110" i="26"/>
  <c r="H109" i="26"/>
  <c r="H108" i="26"/>
  <c r="H107" i="26"/>
  <c r="H106" i="26"/>
  <c r="H105" i="26"/>
  <c r="H104" i="26"/>
  <c r="H103" i="26"/>
  <c r="H102" i="26"/>
  <c r="H101" i="26"/>
  <c r="H100" i="26"/>
  <c r="H99" i="26"/>
  <c r="H98" i="26"/>
  <c r="H97" i="26"/>
  <c r="H96" i="26"/>
  <c r="H95" i="26"/>
  <c r="H94" i="26"/>
  <c r="H93" i="26"/>
  <c r="H92" i="26"/>
  <c r="H91" i="26"/>
  <c r="H90" i="26"/>
  <c r="H89" i="26"/>
  <c r="H88" i="26"/>
  <c r="H87" i="26"/>
  <c r="H86" i="26"/>
  <c r="H85" i="26"/>
  <c r="H84" i="26"/>
  <c r="H83" i="26"/>
  <c r="H82" i="26"/>
  <c r="H81" i="26"/>
  <c r="H80" i="26"/>
  <c r="H79" i="26"/>
  <c r="H78" i="26"/>
  <c r="H77" i="26"/>
  <c r="H76" i="26"/>
  <c r="H75" i="26"/>
  <c r="H74" i="26"/>
  <c r="H73" i="26"/>
  <c r="H72" i="26"/>
  <c r="H71" i="26"/>
  <c r="H70" i="26"/>
  <c r="H69" i="26"/>
  <c r="H68" i="26"/>
  <c r="H67" i="26"/>
  <c r="H66" i="26"/>
  <c r="H65" i="26"/>
  <c r="H64" i="26"/>
  <c r="H63" i="26"/>
  <c r="H62" i="26"/>
  <c r="H61" i="26"/>
  <c r="H60" i="26"/>
  <c r="H59" i="26"/>
  <c r="H58" i="26"/>
  <c r="H57" i="26"/>
  <c r="H56" i="26"/>
  <c r="H55" i="26"/>
  <c r="H54" i="26"/>
  <c r="H53" i="26"/>
  <c r="H52" i="26"/>
  <c r="H51" i="26"/>
  <c r="H50" i="26"/>
  <c r="H49" i="26"/>
  <c r="J48" i="26"/>
  <c r="H48" i="26"/>
  <c r="H47" i="26"/>
  <c r="H46" i="26"/>
  <c r="H45" i="26"/>
  <c r="H44" i="26"/>
  <c r="H43" i="26"/>
  <c r="H42" i="26"/>
  <c r="H41" i="26"/>
  <c r="H40" i="26"/>
  <c r="H39" i="26"/>
  <c r="H38" i="26"/>
  <c r="H37" i="26"/>
  <c r="H36" i="26"/>
  <c r="H35" i="26"/>
  <c r="H34" i="26"/>
  <c r="H33" i="26"/>
  <c r="H32" i="26"/>
  <c r="H31" i="26"/>
  <c r="H30" i="26"/>
  <c r="H29" i="26"/>
  <c r="H28" i="26"/>
  <c r="H27" i="26"/>
  <c r="H26" i="26"/>
  <c r="H25" i="26"/>
  <c r="H24" i="26"/>
  <c r="H23" i="26"/>
  <c r="D163" i="25" l="1"/>
  <c r="D162" i="25"/>
  <c r="D161" i="25"/>
  <c r="H160" i="25"/>
  <c r="H159" i="25"/>
  <c r="H158" i="25"/>
  <c r="H157" i="25"/>
  <c r="H156" i="25"/>
  <c r="H155" i="25"/>
  <c r="J154"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D125" i="25"/>
  <c r="D124" i="25"/>
  <c r="D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J48"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D163" i="24" l="1"/>
  <c r="D162" i="24"/>
  <c r="D161" i="24"/>
  <c r="H160" i="24"/>
  <c r="H159" i="24"/>
  <c r="H158" i="24"/>
  <c r="H157" i="24"/>
  <c r="H156" i="24"/>
  <c r="H155" i="24"/>
  <c r="J154" i="24"/>
  <c r="H154" i="24"/>
  <c r="H153" i="24"/>
  <c r="H152" i="24"/>
  <c r="H151" i="24"/>
  <c r="H150" i="24"/>
  <c r="H149" i="24"/>
  <c r="H148" i="24"/>
  <c r="H147" i="24"/>
  <c r="H146" i="24"/>
  <c r="H145" i="24"/>
  <c r="H144" i="24"/>
  <c r="H143" i="24"/>
  <c r="H142" i="24"/>
  <c r="H141" i="24"/>
  <c r="H140" i="24"/>
  <c r="H139" i="24"/>
  <c r="H138" i="24"/>
  <c r="H137" i="24"/>
  <c r="H136" i="24"/>
  <c r="H135" i="24"/>
  <c r="H134" i="24"/>
  <c r="H133" i="24"/>
  <c r="H132" i="24"/>
  <c r="H131" i="24"/>
  <c r="H130" i="24"/>
  <c r="H129" i="24"/>
  <c r="D125" i="24"/>
  <c r="D124" i="24"/>
  <c r="D123" i="24"/>
  <c r="H122" i="24"/>
  <c r="H121" i="24"/>
  <c r="H120" i="24"/>
  <c r="H119" i="24"/>
  <c r="H118" i="24"/>
  <c r="H117" i="24"/>
  <c r="H116" i="24"/>
  <c r="H115" i="24"/>
  <c r="H114" i="24"/>
  <c r="H113" i="24"/>
  <c r="H112" i="24"/>
  <c r="H111" i="24"/>
  <c r="H110" i="24"/>
  <c r="H109" i="24"/>
  <c r="H108" i="24"/>
  <c r="H107" i="24"/>
  <c r="H106" i="24"/>
  <c r="H105" i="24"/>
  <c r="H104" i="24"/>
  <c r="H103" i="24"/>
  <c r="H102" i="24"/>
  <c r="H101" i="24"/>
  <c r="H100" i="24"/>
  <c r="H99" i="24"/>
  <c r="H98" i="24"/>
  <c r="H97" i="24"/>
  <c r="H96" i="24"/>
  <c r="H95" i="24"/>
  <c r="H94" i="24"/>
  <c r="H93" i="24"/>
  <c r="H92" i="24"/>
  <c r="H91" i="24"/>
  <c r="H90" i="24"/>
  <c r="H89" i="24"/>
  <c r="H88" i="24"/>
  <c r="H87" i="24"/>
  <c r="H86" i="24"/>
  <c r="H85" i="24"/>
  <c r="H84" i="24"/>
  <c r="H83" i="24"/>
  <c r="H82" i="24"/>
  <c r="H81" i="24"/>
  <c r="H80" i="24"/>
  <c r="H79" i="24"/>
  <c r="H78" i="24"/>
  <c r="H77" i="24"/>
  <c r="H76" i="24"/>
  <c r="H75" i="24"/>
  <c r="H74" i="24"/>
  <c r="H73" i="24"/>
  <c r="H72" i="24"/>
  <c r="H71" i="24"/>
  <c r="H70" i="24"/>
  <c r="H69" i="24"/>
  <c r="H68" i="24"/>
  <c r="H67" i="24"/>
  <c r="H66" i="24"/>
  <c r="H65" i="24"/>
  <c r="H64" i="24"/>
  <c r="H63" i="24"/>
  <c r="H62" i="24"/>
  <c r="H61" i="24"/>
  <c r="H60" i="24"/>
  <c r="H59" i="24"/>
  <c r="H58" i="24"/>
  <c r="H57" i="24"/>
  <c r="H56" i="24"/>
  <c r="H55" i="24"/>
  <c r="H54" i="24"/>
  <c r="H53" i="24"/>
  <c r="H52" i="24"/>
  <c r="H51" i="24"/>
  <c r="H50" i="24"/>
  <c r="H49" i="24"/>
  <c r="J48" i="24"/>
  <c r="H48" i="24"/>
  <c r="H47" i="24"/>
  <c r="H46" i="24"/>
  <c r="H45" i="24"/>
  <c r="H44" i="24"/>
  <c r="H43" i="24"/>
  <c r="H42" i="24"/>
  <c r="H41" i="24"/>
  <c r="H40" i="24"/>
  <c r="H39" i="24"/>
  <c r="H38" i="24"/>
  <c r="H37" i="24"/>
  <c r="H36" i="24"/>
  <c r="H35" i="24"/>
  <c r="H34" i="24"/>
  <c r="H33" i="24"/>
  <c r="H32" i="24"/>
  <c r="H31" i="24"/>
  <c r="H30" i="24"/>
  <c r="H29" i="24"/>
  <c r="H28" i="24"/>
  <c r="H27" i="24"/>
  <c r="H26" i="24"/>
  <c r="H25" i="24"/>
  <c r="H24" i="24"/>
  <c r="H23" i="24"/>
  <c r="D163" i="23" l="1"/>
  <c r="D162" i="23"/>
  <c r="D161" i="23"/>
  <c r="H160" i="23"/>
  <c r="H159" i="23"/>
  <c r="H158" i="23"/>
  <c r="H157" i="23"/>
  <c r="H156" i="23"/>
  <c r="H155" i="23"/>
  <c r="H154" i="23"/>
  <c r="H153" i="23"/>
  <c r="H152" i="23"/>
  <c r="J151" i="23"/>
  <c r="H151" i="23"/>
  <c r="H150" i="23"/>
  <c r="H149" i="23"/>
  <c r="H148" i="23"/>
  <c r="H147" i="23"/>
  <c r="H146" i="23"/>
  <c r="H145" i="23"/>
  <c r="H144" i="23"/>
  <c r="H143" i="23"/>
  <c r="H142" i="23"/>
  <c r="H141" i="23"/>
  <c r="H140" i="23"/>
  <c r="H139" i="23"/>
  <c r="H138" i="23"/>
  <c r="H137" i="23"/>
  <c r="H136" i="23"/>
  <c r="H135" i="23"/>
  <c r="H134" i="23"/>
  <c r="H133" i="23"/>
  <c r="H132" i="23"/>
  <c r="H131" i="23"/>
  <c r="H130" i="23"/>
  <c r="H129" i="23"/>
  <c r="D125" i="23"/>
  <c r="D124" i="23"/>
  <c r="D123" i="23"/>
  <c r="H122" i="23"/>
  <c r="H121" i="23"/>
  <c r="H120" i="23"/>
  <c r="H119" i="23"/>
  <c r="H118" i="23"/>
  <c r="H117" i="23"/>
  <c r="H116" i="23"/>
  <c r="H115" i="23"/>
  <c r="H114" i="23"/>
  <c r="H113" i="23"/>
  <c r="H112" i="23"/>
  <c r="H111" i="23"/>
  <c r="H110" i="23"/>
  <c r="H109" i="23"/>
  <c r="H108" i="23"/>
  <c r="H107" i="23"/>
  <c r="H106" i="23"/>
  <c r="H105" i="23"/>
  <c r="H104" i="23"/>
  <c r="H103" i="23"/>
  <c r="H102" i="23"/>
  <c r="H101" i="23"/>
  <c r="H100" i="23"/>
  <c r="H99" i="23"/>
  <c r="H98" i="23"/>
  <c r="H97" i="23"/>
  <c r="H96" i="23"/>
  <c r="H95" i="23"/>
  <c r="H94" i="23"/>
  <c r="H93" i="23"/>
  <c r="H92" i="23"/>
  <c r="H91" i="23"/>
  <c r="H90" i="23"/>
  <c r="H89" i="23"/>
  <c r="H88" i="23"/>
  <c r="H87" i="23"/>
  <c r="H86" i="23"/>
  <c r="H85" i="23"/>
  <c r="H84" i="23"/>
  <c r="H83" i="23"/>
  <c r="H82" i="23"/>
  <c r="H81" i="23"/>
  <c r="H80" i="23"/>
  <c r="H79" i="23"/>
  <c r="H78" i="23"/>
  <c r="H77" i="23"/>
  <c r="H76" i="23"/>
  <c r="H75" i="23"/>
  <c r="H74" i="23"/>
  <c r="H73" i="23"/>
  <c r="H72" i="23"/>
  <c r="H71" i="23"/>
  <c r="H70" i="23"/>
  <c r="H69" i="23"/>
  <c r="H68" i="23"/>
  <c r="H67" i="23"/>
  <c r="H66" i="23"/>
  <c r="H65" i="23"/>
  <c r="H64" i="23"/>
  <c r="H63" i="23"/>
  <c r="H62" i="23"/>
  <c r="J61" i="23"/>
  <c r="H61" i="23"/>
  <c r="H60" i="23"/>
  <c r="H59" i="23"/>
  <c r="H58" i="23"/>
  <c r="H57" i="23"/>
  <c r="H56" i="23"/>
  <c r="H55" i="23"/>
  <c r="H54" i="23"/>
  <c r="H53" i="23"/>
  <c r="H52" i="23"/>
  <c r="H51" i="23"/>
  <c r="H50" i="23"/>
  <c r="H49" i="23"/>
  <c r="H48" i="23"/>
  <c r="H47" i="23"/>
  <c r="H46" i="23"/>
  <c r="H45" i="23"/>
  <c r="H44" i="23"/>
  <c r="H43" i="23"/>
  <c r="H42" i="23"/>
  <c r="H41" i="23"/>
  <c r="H40" i="23"/>
  <c r="H39" i="23"/>
  <c r="H38" i="23"/>
  <c r="H37" i="23"/>
  <c r="H36" i="23"/>
  <c r="H35" i="23"/>
  <c r="H34" i="23"/>
  <c r="H33" i="23"/>
  <c r="H32" i="23"/>
  <c r="H31" i="23"/>
  <c r="H30" i="23"/>
  <c r="H29" i="23"/>
  <c r="H28" i="23"/>
  <c r="H27" i="23"/>
  <c r="H26" i="23"/>
  <c r="H25" i="23"/>
  <c r="H24" i="23"/>
  <c r="H23" i="23"/>
  <c r="D163" i="22"/>
  <c r="D162" i="22"/>
  <c r="D161" i="22"/>
  <c r="H160" i="22"/>
  <c r="H159" i="22"/>
  <c r="H158" i="22"/>
  <c r="H157" i="22"/>
  <c r="H156" i="22"/>
  <c r="H155" i="22"/>
  <c r="H154" i="22"/>
  <c r="H153" i="22"/>
  <c r="H152" i="22"/>
  <c r="J151" i="22"/>
  <c r="H151" i="22"/>
  <c r="H150" i="22"/>
  <c r="H149" i="22"/>
  <c r="H148" i="22"/>
  <c r="H147" i="22"/>
  <c r="H146" i="22"/>
  <c r="H145" i="22"/>
  <c r="H144" i="22"/>
  <c r="H143" i="22"/>
  <c r="H142" i="22"/>
  <c r="H141" i="22"/>
  <c r="H140" i="22"/>
  <c r="H139" i="22"/>
  <c r="H138" i="22"/>
  <c r="H137" i="22"/>
  <c r="H136" i="22"/>
  <c r="H135" i="22"/>
  <c r="H134" i="22"/>
  <c r="H133" i="22"/>
  <c r="H132" i="22"/>
  <c r="H131" i="22"/>
  <c r="H130" i="22"/>
  <c r="H129" i="22"/>
  <c r="D125" i="22"/>
  <c r="D124" i="22"/>
  <c r="D123" i="22"/>
  <c r="H122" i="22"/>
  <c r="H121" i="22"/>
  <c r="H120" i="22"/>
  <c r="H119" i="22"/>
  <c r="H118" i="22"/>
  <c r="H117" i="22"/>
  <c r="H116" i="22"/>
  <c r="H115" i="22"/>
  <c r="H114" i="22"/>
  <c r="H113" i="22"/>
  <c r="H112" i="22"/>
  <c r="H111" i="22"/>
  <c r="H110" i="22"/>
  <c r="H109" i="22"/>
  <c r="H108" i="22"/>
  <c r="H107" i="22"/>
  <c r="H106" i="22"/>
  <c r="H105" i="22"/>
  <c r="H104" i="22"/>
  <c r="H103" i="22"/>
  <c r="H102" i="22"/>
  <c r="H101" i="22"/>
  <c r="H100" i="22"/>
  <c r="H99" i="22"/>
  <c r="H98" i="22"/>
  <c r="H97" i="22"/>
  <c r="H96" i="22"/>
  <c r="H95" i="22"/>
  <c r="H94" i="22"/>
  <c r="H93" i="22"/>
  <c r="H92" i="22"/>
  <c r="H91" i="22"/>
  <c r="H90" i="22"/>
  <c r="H89" i="22"/>
  <c r="H88" i="22"/>
  <c r="H87" i="22"/>
  <c r="H86" i="22"/>
  <c r="H85" i="22"/>
  <c r="H84" i="22"/>
  <c r="H83" i="22"/>
  <c r="H82" i="22"/>
  <c r="H81" i="22"/>
  <c r="H80" i="22"/>
  <c r="H79" i="22"/>
  <c r="H78" i="22"/>
  <c r="H77" i="22"/>
  <c r="H76" i="22"/>
  <c r="H75" i="22"/>
  <c r="H74" i="22"/>
  <c r="H73" i="22"/>
  <c r="H72" i="22"/>
  <c r="H71" i="22"/>
  <c r="H70" i="22"/>
  <c r="H69" i="22"/>
  <c r="H68" i="22"/>
  <c r="H67" i="22"/>
  <c r="H66" i="22"/>
  <c r="H65" i="22"/>
  <c r="H64" i="22"/>
  <c r="H63" i="22"/>
  <c r="H62" i="22"/>
  <c r="J61" i="22"/>
  <c r="H61" i="22"/>
  <c r="H60" i="22"/>
  <c r="H59" i="22"/>
  <c r="H58" i="22"/>
  <c r="H57" i="22"/>
  <c r="H56" i="22"/>
  <c r="H55" i="22"/>
  <c r="H54" i="22"/>
  <c r="H53" i="22"/>
  <c r="H52" i="22"/>
  <c r="H51" i="22"/>
  <c r="H50" i="22"/>
  <c r="H49" i="22"/>
  <c r="H48" i="22"/>
  <c r="H47" i="22"/>
  <c r="H46" i="22"/>
  <c r="H45" i="22"/>
  <c r="H44" i="22"/>
  <c r="H43" i="22"/>
  <c r="H42" i="22"/>
  <c r="H41" i="22"/>
  <c r="H40" i="22"/>
  <c r="H39" i="22"/>
  <c r="H38" i="22"/>
  <c r="H37" i="22"/>
  <c r="H36" i="22"/>
  <c r="H35" i="22"/>
  <c r="H34" i="22"/>
  <c r="H33" i="22"/>
  <c r="H32" i="22"/>
  <c r="H31" i="22"/>
  <c r="H30" i="22"/>
  <c r="H29" i="22"/>
  <c r="H28" i="22"/>
  <c r="H27" i="22"/>
  <c r="H26" i="22"/>
  <c r="H25" i="22"/>
  <c r="H24" i="22"/>
  <c r="H23" i="22"/>
  <c r="D163" i="21" l="1"/>
  <c r="D162" i="21"/>
  <c r="D161" i="21"/>
  <c r="H160" i="21"/>
  <c r="H159" i="21"/>
  <c r="H158" i="21"/>
  <c r="H157" i="21"/>
  <c r="H156" i="21"/>
  <c r="H155" i="21"/>
  <c r="H154" i="21"/>
  <c r="H153" i="21"/>
  <c r="H152" i="21"/>
  <c r="J151" i="21"/>
  <c r="H151" i="21"/>
  <c r="H150" i="21"/>
  <c r="H149" i="21"/>
  <c r="H148" i="21"/>
  <c r="H147" i="21"/>
  <c r="H146" i="21"/>
  <c r="H145" i="21"/>
  <c r="H144" i="21"/>
  <c r="H143" i="21"/>
  <c r="H142" i="21"/>
  <c r="H141" i="21"/>
  <c r="H140" i="21"/>
  <c r="H139" i="21"/>
  <c r="H138" i="21"/>
  <c r="H137" i="21"/>
  <c r="H136" i="21"/>
  <c r="H135" i="21"/>
  <c r="H134" i="21"/>
  <c r="H133" i="21"/>
  <c r="H132" i="21"/>
  <c r="H131" i="21"/>
  <c r="H130" i="21"/>
  <c r="H129" i="21"/>
  <c r="D125" i="21"/>
  <c r="D124" i="21"/>
  <c r="D123" i="21"/>
  <c r="H122" i="21"/>
  <c r="H121" i="21"/>
  <c r="H120" i="21"/>
  <c r="H119" i="21"/>
  <c r="H118" i="21"/>
  <c r="H117" i="21"/>
  <c r="H116" i="21"/>
  <c r="H115" i="21"/>
  <c r="H114" i="21"/>
  <c r="H113" i="21"/>
  <c r="H112" i="21"/>
  <c r="H111" i="21"/>
  <c r="H110" i="21"/>
  <c r="H109" i="21"/>
  <c r="H108" i="21"/>
  <c r="H107" i="21"/>
  <c r="H106" i="21"/>
  <c r="H105" i="21"/>
  <c r="H104" i="21"/>
  <c r="H103" i="21"/>
  <c r="H102" i="21"/>
  <c r="H101" i="21"/>
  <c r="H100" i="21"/>
  <c r="H99" i="21"/>
  <c r="H98" i="21"/>
  <c r="H97" i="21"/>
  <c r="H96" i="21"/>
  <c r="H95" i="21"/>
  <c r="H94" i="21"/>
  <c r="H93" i="21"/>
  <c r="H92" i="21"/>
  <c r="H91" i="21"/>
  <c r="H90" i="21"/>
  <c r="H89" i="21"/>
  <c r="H88" i="21"/>
  <c r="H87" i="21"/>
  <c r="H86" i="21"/>
  <c r="H85" i="21"/>
  <c r="H84" i="21"/>
  <c r="H83" i="21"/>
  <c r="H82" i="21"/>
  <c r="H81" i="21"/>
  <c r="H80" i="21"/>
  <c r="H79" i="21"/>
  <c r="H78" i="21"/>
  <c r="H77" i="21"/>
  <c r="H76" i="21"/>
  <c r="H75" i="21"/>
  <c r="H74" i="21"/>
  <c r="H73" i="21"/>
  <c r="H72" i="21"/>
  <c r="H71" i="21"/>
  <c r="H70" i="21"/>
  <c r="H69" i="21"/>
  <c r="H68" i="21"/>
  <c r="H67" i="21"/>
  <c r="H66" i="21"/>
  <c r="H65" i="21"/>
  <c r="H64" i="21"/>
  <c r="H63" i="21"/>
  <c r="H62" i="21"/>
  <c r="J61" i="21"/>
  <c r="H61" i="21"/>
  <c r="H60" i="21"/>
  <c r="H59" i="21"/>
  <c r="H58" i="21"/>
  <c r="H57" i="21"/>
  <c r="H56" i="21"/>
  <c r="H55" i="21"/>
  <c r="H54" i="21"/>
  <c r="H53" i="21"/>
  <c r="H52" i="21"/>
  <c r="H51" i="21"/>
  <c r="H50" i="21"/>
  <c r="H49" i="21"/>
  <c r="H48" i="21"/>
  <c r="H47" i="21"/>
  <c r="H46" i="21"/>
  <c r="H45" i="21"/>
  <c r="H44" i="21"/>
  <c r="H43" i="21"/>
  <c r="H42" i="21"/>
  <c r="H41" i="21"/>
  <c r="H40" i="21"/>
  <c r="H39" i="21"/>
  <c r="H38" i="21"/>
  <c r="H37" i="21"/>
  <c r="H36" i="21"/>
  <c r="H35" i="21"/>
  <c r="H34" i="21"/>
  <c r="H33" i="21"/>
  <c r="H32" i="21"/>
  <c r="H31" i="21"/>
  <c r="H30" i="21"/>
  <c r="H29" i="21"/>
  <c r="H28" i="21"/>
  <c r="H27" i="21"/>
  <c r="H26" i="21"/>
  <c r="H25" i="21"/>
  <c r="H24" i="21"/>
  <c r="H23" i="21"/>
  <c r="H23" i="20" l="1"/>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J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D123" i="20"/>
  <c r="D124" i="20"/>
  <c r="D125"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J151" i="20"/>
  <c r="H152" i="20"/>
  <c r="H153" i="20"/>
  <c r="H154" i="20"/>
  <c r="H155" i="20"/>
  <c r="H156" i="20"/>
  <c r="H157" i="20"/>
  <c r="H158" i="20"/>
  <c r="H159" i="20"/>
  <c r="H160" i="20"/>
  <c r="D161" i="20"/>
  <c r="D162" i="20"/>
  <c r="D163" i="20"/>
  <c r="D163" i="19" l="1"/>
  <c r="D162" i="19"/>
  <c r="D161" i="19"/>
  <c r="H160" i="19"/>
  <c r="H159" i="19"/>
  <c r="H158" i="19"/>
  <c r="H157" i="19"/>
  <c r="H156" i="19"/>
  <c r="H155" i="19"/>
  <c r="H154" i="19"/>
  <c r="H153" i="19"/>
  <c r="H152" i="19"/>
  <c r="J151"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D125" i="19"/>
  <c r="D124" i="19"/>
  <c r="D123" i="19"/>
  <c r="H122" i="19"/>
  <c r="H121" i="19"/>
  <c r="H120" i="19"/>
  <c r="H119" i="19"/>
  <c r="H118" i="19"/>
  <c r="H117" i="19"/>
  <c r="H116" i="19"/>
  <c r="H115" i="19"/>
  <c r="H114" i="19"/>
  <c r="H113" i="19"/>
  <c r="H112" i="19"/>
  <c r="H111" i="19"/>
  <c r="H110" i="19"/>
  <c r="H109" i="19"/>
  <c r="H108" i="19"/>
  <c r="H107" i="19"/>
  <c r="H106" i="19"/>
  <c r="H105" i="19"/>
  <c r="H104" i="19"/>
  <c r="H103"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J61"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D163" i="18" l="1"/>
  <c r="D162" i="18"/>
  <c r="D161" i="18"/>
  <c r="H160" i="18"/>
  <c r="H159" i="18"/>
  <c r="H158" i="18"/>
  <c r="H157" i="18"/>
  <c r="H156" i="18"/>
  <c r="H155" i="18"/>
  <c r="H154" i="18"/>
  <c r="H153" i="18"/>
  <c r="H152" i="18"/>
  <c r="J151"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D125" i="18"/>
  <c r="D124" i="18"/>
  <c r="D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J61"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D163" i="17" l="1"/>
  <c r="D162" i="17"/>
  <c r="D161" i="17"/>
  <c r="H160" i="17"/>
  <c r="H159" i="17"/>
  <c r="H158" i="17"/>
  <c r="H157" i="17"/>
  <c r="H156" i="17"/>
  <c r="H155" i="17"/>
  <c r="H154" i="17"/>
  <c r="H153" i="17"/>
  <c r="H152" i="17"/>
  <c r="J151"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D125" i="17"/>
  <c r="D124" i="17"/>
  <c r="D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J61"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D163" i="16" l="1"/>
  <c r="D162" i="16"/>
  <c r="D161" i="16"/>
  <c r="H160" i="16"/>
  <c r="H159" i="16"/>
  <c r="H158" i="16"/>
  <c r="H157" i="16"/>
  <c r="H156" i="16"/>
  <c r="H155" i="16"/>
  <c r="H154" i="16"/>
  <c r="H153" i="16"/>
  <c r="H152" i="16"/>
  <c r="J151"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D125" i="16"/>
  <c r="D124" i="16"/>
  <c r="D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J61"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D163" i="15" l="1"/>
  <c r="D162" i="15"/>
  <c r="D161" i="15"/>
  <c r="H160" i="15"/>
  <c r="H159" i="15"/>
  <c r="H158" i="15"/>
  <c r="H157" i="15"/>
  <c r="H156" i="15"/>
  <c r="H155" i="15"/>
  <c r="H154" i="15"/>
  <c r="H153" i="15"/>
  <c r="H152" i="15"/>
  <c r="J151" i="15"/>
  <c r="H151" i="15"/>
  <c r="H150" i="15"/>
  <c r="H149" i="15"/>
  <c r="H148" i="15"/>
  <c r="H147" i="15"/>
  <c r="H146" i="15"/>
  <c r="H145" i="15"/>
  <c r="H144" i="15"/>
  <c r="H143" i="15"/>
  <c r="H142" i="15"/>
  <c r="H141" i="15"/>
  <c r="H140" i="15"/>
  <c r="H139" i="15"/>
  <c r="H138" i="15"/>
  <c r="H137" i="15"/>
  <c r="H136" i="15"/>
  <c r="H135" i="15"/>
  <c r="H134" i="15"/>
  <c r="H133" i="15"/>
  <c r="H132" i="15"/>
  <c r="H131" i="15"/>
  <c r="H130" i="15"/>
  <c r="H129" i="15"/>
  <c r="D125" i="15"/>
  <c r="D124" i="15"/>
  <c r="D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J61"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D163" i="14" l="1"/>
  <c r="D162" i="14"/>
  <c r="D161" i="14"/>
  <c r="H160" i="14"/>
  <c r="H159" i="14"/>
  <c r="H158" i="14"/>
  <c r="H157" i="14"/>
  <c r="H156" i="14"/>
  <c r="H155" i="14"/>
  <c r="H154" i="14"/>
  <c r="H153" i="14"/>
  <c r="H152" i="14"/>
  <c r="J151"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D125" i="14"/>
  <c r="D124" i="14"/>
  <c r="D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J61"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D163" i="13" l="1"/>
  <c r="D162" i="13"/>
  <c r="D161" i="13"/>
  <c r="H160" i="13"/>
  <c r="H159" i="13"/>
  <c r="H158" i="13"/>
  <c r="H157" i="13"/>
  <c r="H156" i="13"/>
  <c r="H155" i="13"/>
  <c r="H154" i="13"/>
  <c r="H153" i="13"/>
  <c r="H152" i="13"/>
  <c r="J151"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D125" i="13"/>
  <c r="D124" i="13"/>
  <c r="D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J61"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D163" i="12" l="1"/>
  <c r="D162" i="12"/>
  <c r="D161" i="12"/>
  <c r="H160" i="12"/>
  <c r="H159" i="12"/>
  <c r="H158" i="12"/>
  <c r="H157" i="12"/>
  <c r="H156" i="12"/>
  <c r="H155" i="12"/>
  <c r="H154" i="12"/>
  <c r="H153" i="12"/>
  <c r="H152" i="12"/>
  <c r="J151"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D125" i="12"/>
  <c r="D124" i="12"/>
  <c r="D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J61"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D163" i="11" l="1"/>
  <c r="D162" i="11"/>
  <c r="D161" i="11"/>
  <c r="H160" i="11"/>
  <c r="H159" i="11"/>
  <c r="H158" i="11"/>
  <c r="H157" i="11"/>
  <c r="H156" i="11"/>
  <c r="H155" i="11"/>
  <c r="H154" i="11"/>
  <c r="H153" i="11"/>
  <c r="H152" i="11"/>
  <c r="J151"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D125" i="11"/>
  <c r="D124" i="11"/>
  <c r="D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J61"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D163" i="10" l="1"/>
  <c r="D162" i="10"/>
  <c r="D161" i="10"/>
  <c r="H160" i="10"/>
  <c r="H159" i="10"/>
  <c r="H158" i="10"/>
  <c r="H157" i="10"/>
  <c r="H156" i="10"/>
  <c r="H155" i="10"/>
  <c r="H154" i="10"/>
  <c r="H153" i="10"/>
  <c r="H152" i="10"/>
  <c r="J151"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D125" i="10"/>
  <c r="D124" i="10"/>
  <c r="D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J61"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D163" i="9" l="1"/>
  <c r="D162" i="9"/>
  <c r="D161" i="9"/>
  <c r="H160" i="9"/>
  <c r="H159" i="9"/>
  <c r="H158" i="9"/>
  <c r="H157" i="9"/>
  <c r="H156" i="9"/>
  <c r="H155" i="9"/>
  <c r="H154" i="9"/>
  <c r="H153" i="9"/>
  <c r="H152" i="9"/>
  <c r="J151" i="9"/>
  <c r="H151" i="9"/>
  <c r="H150" i="9"/>
  <c r="H149" i="9"/>
  <c r="H148" i="9"/>
  <c r="H147" i="9"/>
  <c r="H146" i="9"/>
  <c r="H145" i="9"/>
  <c r="H144" i="9"/>
  <c r="H143" i="9"/>
  <c r="H142" i="9"/>
  <c r="H141" i="9"/>
  <c r="H140" i="9"/>
  <c r="H139" i="9"/>
  <c r="H138" i="9"/>
  <c r="H137" i="9"/>
  <c r="H136" i="9"/>
  <c r="H135" i="9"/>
  <c r="H134" i="9"/>
  <c r="H133" i="9"/>
  <c r="H132" i="9"/>
  <c r="H131" i="9"/>
  <c r="H130" i="9"/>
  <c r="H129" i="9"/>
  <c r="D125" i="9"/>
  <c r="D124" i="9"/>
  <c r="D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J61"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D163" i="8" l="1"/>
  <c r="D162" i="8"/>
  <c r="D161" i="8"/>
  <c r="H160" i="8"/>
  <c r="H159" i="8"/>
  <c r="H158" i="8"/>
  <c r="H157" i="8"/>
  <c r="H156" i="8"/>
  <c r="H155" i="8"/>
  <c r="H154" i="8"/>
  <c r="H153" i="8"/>
  <c r="H152" i="8"/>
  <c r="J151" i="8"/>
  <c r="H151" i="8"/>
  <c r="H150" i="8"/>
  <c r="H149" i="8"/>
  <c r="H148" i="8"/>
  <c r="H147" i="8"/>
  <c r="H146" i="8"/>
  <c r="H145" i="8"/>
  <c r="H144" i="8"/>
  <c r="H143" i="8"/>
  <c r="H142" i="8"/>
  <c r="H141" i="8"/>
  <c r="H140" i="8"/>
  <c r="H139" i="8"/>
  <c r="H138" i="8"/>
  <c r="H137" i="8"/>
  <c r="H136" i="8"/>
  <c r="H135" i="8"/>
  <c r="H134" i="8"/>
  <c r="H133" i="8"/>
  <c r="H132" i="8"/>
  <c r="H131" i="8"/>
  <c r="H130" i="8"/>
  <c r="H129" i="8"/>
  <c r="D125" i="8"/>
  <c r="D124" i="8"/>
  <c r="D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J61"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D163" i="7" l="1"/>
  <c r="D162" i="7"/>
  <c r="D161" i="7"/>
  <c r="H160" i="7"/>
  <c r="H159" i="7"/>
  <c r="H158" i="7"/>
  <c r="H157" i="7"/>
  <c r="H156" i="7"/>
  <c r="H155" i="7"/>
  <c r="H154" i="7"/>
  <c r="H153" i="7"/>
  <c r="H152" i="7"/>
  <c r="J151" i="7"/>
  <c r="H151" i="7"/>
  <c r="H150" i="7"/>
  <c r="H149" i="7"/>
  <c r="H148" i="7"/>
  <c r="H147" i="7"/>
  <c r="H146" i="7"/>
  <c r="H145" i="7"/>
  <c r="H144" i="7"/>
  <c r="H143" i="7"/>
  <c r="H142" i="7"/>
  <c r="H141" i="7"/>
  <c r="H140" i="7"/>
  <c r="H139" i="7"/>
  <c r="H138" i="7"/>
  <c r="H137" i="7"/>
  <c r="H136" i="7"/>
  <c r="H135" i="7"/>
  <c r="H134" i="7"/>
  <c r="H133" i="7"/>
  <c r="H132" i="7"/>
  <c r="H131" i="7"/>
  <c r="H130" i="7"/>
  <c r="H129" i="7"/>
  <c r="D125" i="7"/>
  <c r="D124" i="7"/>
  <c r="D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J61"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D163" i="6" l="1"/>
  <c r="D162" i="6"/>
  <c r="D161" i="6"/>
  <c r="H160" i="6"/>
  <c r="H159" i="6"/>
  <c r="H158" i="6"/>
  <c r="H157" i="6"/>
  <c r="H156" i="6"/>
  <c r="H155" i="6"/>
  <c r="H154" i="6"/>
  <c r="H153" i="6"/>
  <c r="H152" i="6"/>
  <c r="J151" i="6"/>
  <c r="H151" i="6"/>
  <c r="H150" i="6"/>
  <c r="H149" i="6"/>
  <c r="H148" i="6"/>
  <c r="H147" i="6"/>
  <c r="H146" i="6"/>
  <c r="H145" i="6"/>
  <c r="H144" i="6"/>
  <c r="H143" i="6"/>
  <c r="H142" i="6"/>
  <c r="H141" i="6"/>
  <c r="H140" i="6"/>
  <c r="H139" i="6"/>
  <c r="H138" i="6"/>
  <c r="H137" i="6"/>
  <c r="H136" i="6"/>
  <c r="H135" i="6"/>
  <c r="H134" i="6"/>
  <c r="H133" i="6"/>
  <c r="H132" i="6"/>
  <c r="H131" i="6"/>
  <c r="H130" i="6"/>
  <c r="H129" i="6"/>
  <c r="D125" i="6"/>
  <c r="D124" i="6"/>
  <c r="D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J61"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D163" i="5" l="1"/>
  <c r="D162" i="5"/>
  <c r="D161" i="5"/>
  <c r="H160" i="5"/>
  <c r="H159" i="5"/>
  <c r="H158" i="5"/>
  <c r="H157" i="5"/>
  <c r="H156" i="5"/>
  <c r="H155" i="5"/>
  <c r="H154" i="5"/>
  <c r="H153" i="5"/>
  <c r="H152" i="5"/>
  <c r="J151" i="5"/>
  <c r="H151" i="5"/>
  <c r="H150" i="5"/>
  <c r="H149" i="5"/>
  <c r="H148" i="5"/>
  <c r="H147" i="5"/>
  <c r="H146" i="5"/>
  <c r="H145" i="5"/>
  <c r="H144" i="5"/>
  <c r="H143" i="5"/>
  <c r="H142" i="5"/>
  <c r="H141" i="5"/>
  <c r="H140" i="5"/>
  <c r="H139" i="5"/>
  <c r="H138" i="5"/>
  <c r="H137" i="5"/>
  <c r="H136" i="5"/>
  <c r="H135" i="5"/>
  <c r="H134" i="5"/>
  <c r="H133" i="5"/>
  <c r="H132" i="5"/>
  <c r="H131" i="5"/>
  <c r="H130" i="5"/>
  <c r="H129" i="5"/>
  <c r="D125" i="5"/>
  <c r="D124" i="5"/>
  <c r="D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J61"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3" i="4" l="1"/>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J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D123" i="4"/>
  <c r="D124" i="4"/>
  <c r="D125" i="4"/>
  <c r="H129" i="4"/>
  <c r="H130" i="4"/>
  <c r="H131" i="4"/>
  <c r="H132" i="4"/>
  <c r="H133" i="4"/>
  <c r="H134" i="4"/>
  <c r="H135" i="4"/>
  <c r="H136" i="4"/>
  <c r="H137" i="4"/>
  <c r="H138" i="4"/>
  <c r="H139" i="4"/>
  <c r="H140" i="4"/>
  <c r="H141" i="4"/>
  <c r="H142" i="4"/>
  <c r="H143" i="4"/>
  <c r="H144" i="4"/>
  <c r="H145" i="4"/>
  <c r="H146" i="4"/>
  <c r="H147" i="4"/>
  <c r="H148" i="4"/>
  <c r="H149" i="4"/>
  <c r="H150" i="4"/>
  <c r="H151" i="4"/>
  <c r="J151" i="4"/>
  <c r="H152" i="4"/>
  <c r="H153" i="4"/>
  <c r="H154" i="4"/>
  <c r="H155" i="4"/>
  <c r="H156" i="4"/>
  <c r="H157" i="4"/>
  <c r="H158" i="4"/>
  <c r="H159" i="4"/>
  <c r="H160" i="4"/>
  <c r="D161" i="4"/>
  <c r="D162" i="4"/>
  <c r="D163" i="4"/>
  <c r="D161" i="1" l="1"/>
  <c r="B130" i="1" l="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29"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23" i="1"/>
  <c r="D163" i="1" l="1"/>
  <c r="D162" i="1"/>
  <c r="D125" i="1"/>
  <c r="D124" i="1"/>
  <c r="K61" i="1" l="1"/>
  <c r="K151" i="1"/>
  <c r="D123" i="1" l="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ol-challenge2-models" type="6" refreshedVersion="6" background="1" saveData="1">
    <textPr codePage="437" sourceFile="I:\Simulations Plus\ADMET Predictor\Solubility-challenge-2\Sol-challenge2-models.txt">
      <textFields count="4">
        <textField/>
        <textField/>
        <textField/>
        <textField/>
      </textFields>
    </textPr>
  </connection>
  <connection id="2" xr16:uid="{00000000-0015-0000-FFFF-FFFF01000000}" name="Sol-challenge2-models1" type="6" refreshedVersion="6" background="1" saveData="1">
    <textPr codePage="437" sourceFile="I:\Simulations Plus\ADMET Predictor\Solubility-challenge-2\Sol-challenge2-models.txt">
      <textFields count="4">
        <textField type="text"/>
        <textField/>
        <textField/>
        <textField/>
      </textFields>
    </textPr>
  </connection>
  <connection id="3" xr16:uid="{91FDE1DB-5E7F-4ACB-8BA6-EBD246623D70}" name="Sol-challenge2-models2" type="6" refreshedVersion="6" background="1" saveData="1">
    <textPr codePage="437" sourceFile="I:\Simulations Plus\ADMET Predictor\Solubility-challenge-2\Sol-challenge2-models.txt">
      <textFields count="4">
        <textField/>
        <textField/>
        <textField/>
        <textField/>
      </textFields>
    </textPr>
  </connection>
</connections>
</file>

<file path=xl/sharedStrings.xml><?xml version="1.0" encoding="utf-8"?>
<sst xmlns="http://schemas.openxmlformats.org/spreadsheetml/2006/main" count="15490" uniqueCount="1096">
  <si>
    <t>SUBMISSION FORM, Rev. 1.0</t>
  </si>
  <si>
    <t>"Solubility Challenge revisited after 10 Years, with multi-lab shake-flask data, using tight (SD ~0.17 log) and loose (SD ~0.62 log) test sets"</t>
  </si>
  <si>
    <t>by Antonio Llinàs (AstraZeneca R&amp;D, Gothenburg, Sweden) and Alex Avdeef (in-ADME Research, New York, USA)</t>
  </si>
  <si>
    <t>Participant(s)</t>
  </si>
  <si>
    <t xml:space="preserve">Institution(s) </t>
  </si>
  <si>
    <t>&amp; Address(es)</t>
  </si>
  <si>
    <t>Contact E-mail</t>
  </si>
  <si>
    <t>Date</t>
  </si>
  <si>
    <r>
      <t>PARTICIPANTS USE THEIR OWN INTRINSIC SOLUBILITY (</t>
    </r>
    <r>
      <rPr>
        <b/>
        <i/>
        <sz val="18"/>
        <rFont val="Calibri"/>
        <family val="2"/>
        <scheme val="minor"/>
      </rPr>
      <t>log S</t>
    </r>
    <r>
      <rPr>
        <b/>
        <i/>
        <vertAlign val="subscript"/>
        <sz val="18"/>
        <rFont val="Calibri"/>
        <family val="2"/>
        <scheme val="minor"/>
      </rPr>
      <t>0</t>
    </r>
    <r>
      <rPr>
        <b/>
        <sz val="18"/>
        <rFont val="Calibri"/>
        <family val="2"/>
        <scheme val="minor"/>
      </rPr>
      <t xml:space="preserve">) TRAINING SET OF COMPOUNDS - enter the predicted values in log </t>
    </r>
    <r>
      <rPr>
        <b/>
        <sz val="18"/>
        <color rgb="FFFF0000"/>
        <rFont val="Calibri"/>
        <family val="2"/>
        <scheme val="minor"/>
      </rPr>
      <t>molarity</t>
    </r>
    <r>
      <rPr>
        <b/>
        <sz val="18"/>
        <rFont val="Calibri"/>
        <family val="2"/>
        <scheme val="minor"/>
      </rPr>
      <t xml:space="preserve"> units</t>
    </r>
  </si>
  <si>
    <r>
      <t xml:space="preserve">SELECT </t>
    </r>
    <r>
      <rPr>
        <b/>
        <u/>
        <sz val="11"/>
        <color rgb="FFFF0000"/>
        <rFont val="Calibri"/>
        <family val="2"/>
        <scheme val="minor"/>
      </rPr>
      <t>ONE</t>
    </r>
    <r>
      <rPr>
        <b/>
        <sz val="11"/>
        <color rgb="FFFF0000"/>
        <rFont val="Calibri"/>
        <family val="2"/>
        <scheme val="minor"/>
      </rPr>
      <t xml:space="preserve"> OF THE THREE OPTIONS:</t>
    </r>
  </si>
  <si>
    <r>
      <t xml:space="preserve">               (i) None of the external test set molecules in the lists below was used in training the prediction model; i.e., all test set molecules found in the training set have been </t>
    </r>
    <r>
      <rPr>
        <b/>
        <u/>
        <sz val="11"/>
        <color rgb="FFFF0000"/>
        <rFont val="Calibri"/>
        <family val="2"/>
        <scheme val="minor"/>
      </rPr>
      <t>removed</t>
    </r>
    <r>
      <rPr>
        <b/>
        <sz val="11"/>
        <color rgb="FFFF0000"/>
        <rFont val="Calibri"/>
        <family val="2"/>
        <scheme val="minor"/>
      </rPr>
      <t xml:space="preserve"> and the model was re-trained.</t>
    </r>
  </si>
  <si>
    <t xml:space="preserve">  &lt;-- enter 'x' if applies.</t>
  </si>
  <si>
    <t xml:space="preserve">               (ii) A commercial prediction software was used, where the training data are not available for modification.</t>
  </si>
  <si>
    <t xml:space="preserve">               (iii) Neither of the above cases applies, because …</t>
  </si>
  <si>
    <t>The developed model for aqueous solubility prediction was used: logSw = -1.120E - 0.599ClogP</t>
  </si>
  <si>
    <t xml:space="preserve">  &lt;-- please explain.</t>
  </si>
  <si>
    <r>
      <t xml:space="preserve">Please note: Yalkowsky's General Solubility Equation (GSE) results are cited below as a semi-empirical  benchmark for predicting solubility (using </t>
    </r>
    <r>
      <rPr>
        <b/>
        <i/>
        <sz val="11"/>
        <rFont val="Calibri"/>
        <family val="2"/>
        <scheme val="minor"/>
      </rPr>
      <t>experimental</t>
    </r>
    <r>
      <rPr>
        <b/>
        <sz val="11"/>
        <rFont val="Calibri"/>
        <family val="2"/>
        <scheme val="minor"/>
      </rPr>
      <t xml:space="preserve"> melting points and </t>
    </r>
    <r>
      <rPr>
        <b/>
        <i/>
        <sz val="11"/>
        <rFont val="Calibri"/>
        <family val="2"/>
        <scheme val="minor"/>
      </rPr>
      <t>calculated</t>
    </r>
    <r>
      <rPr>
        <b/>
        <sz val="11"/>
        <rFont val="Calibri"/>
        <family val="2"/>
        <scheme val="minor"/>
      </rPr>
      <t xml:space="preserve"> octanol-water </t>
    </r>
    <r>
      <rPr>
        <b/>
        <i/>
        <sz val="11"/>
        <rFont val="Calibri"/>
        <family val="2"/>
        <scheme val="minor"/>
      </rPr>
      <t>log P</t>
    </r>
    <r>
      <rPr>
        <b/>
        <sz val="11"/>
        <rFont val="Calibri"/>
        <family val="2"/>
        <scheme val="minor"/>
      </rPr>
      <t>).</t>
    </r>
  </si>
  <si>
    <r>
      <t>INTRINSIC SOLUBILITY (MOLARITY) EXTERNAL TEST SET 1 (</t>
    </r>
    <r>
      <rPr>
        <b/>
        <i/>
        <sz val="22"/>
        <rFont val="Castellar"/>
        <family val="1"/>
      </rPr>
      <t>AVERAGE</t>
    </r>
    <r>
      <rPr>
        <b/>
        <sz val="20"/>
        <rFont val="Calibri"/>
        <family val="2"/>
        <scheme val="minor"/>
      </rPr>
      <t xml:space="preserve"> interlab SD)</t>
    </r>
  </si>
  <si>
    <t>COMPOUND</t>
  </si>
  <si>
    <r>
      <t xml:space="preserve">PREDICTED  </t>
    </r>
    <r>
      <rPr>
        <b/>
        <i/>
        <sz val="9"/>
        <rFont val="Calibri"/>
        <family val="2"/>
      </rPr>
      <t>log S</t>
    </r>
    <r>
      <rPr>
        <b/>
        <i/>
        <vertAlign val="subscript"/>
        <sz val="9"/>
        <rFont val="Calibri"/>
        <family val="2"/>
      </rPr>
      <t>0</t>
    </r>
    <r>
      <rPr>
        <b/>
        <vertAlign val="subscript"/>
        <sz val="9"/>
        <rFont val="Calibri"/>
        <family val="2"/>
      </rPr>
      <t xml:space="preserve"> </t>
    </r>
    <r>
      <rPr>
        <b/>
        <sz val="9"/>
        <rFont val="Calibri"/>
        <family val="2"/>
      </rPr>
      <t xml:space="preserve">(25 `C) </t>
    </r>
  </si>
  <si>
    <r>
      <t xml:space="preserve">Avg. Interlab.  </t>
    </r>
    <r>
      <rPr>
        <b/>
        <i/>
        <sz val="9"/>
        <rFont val="Calibri"/>
        <family val="2"/>
      </rPr>
      <t>log S</t>
    </r>
    <r>
      <rPr>
        <b/>
        <i/>
        <vertAlign val="subscript"/>
        <sz val="9"/>
        <rFont val="Calibri"/>
        <family val="2"/>
      </rPr>
      <t>0</t>
    </r>
    <r>
      <rPr>
        <b/>
        <vertAlign val="subscript"/>
        <sz val="9"/>
        <rFont val="Calibri"/>
        <family val="2"/>
      </rPr>
      <t xml:space="preserve"> </t>
    </r>
    <r>
      <rPr>
        <b/>
        <sz val="9"/>
        <rFont val="Calibri"/>
        <family val="2"/>
      </rPr>
      <t xml:space="preserve">(25 `C) </t>
    </r>
  </si>
  <si>
    <t>Interlab.  SD</t>
  </si>
  <si>
    <t>Num. Lit. Sources</t>
  </si>
  <si>
    <t>Experimental mp (`C)</t>
  </si>
  <si>
    <r>
      <rPr>
        <b/>
        <i/>
        <sz val="9"/>
        <rFont val="Calibri"/>
        <family val="2"/>
      </rPr>
      <t>log P</t>
    </r>
    <r>
      <rPr>
        <b/>
        <vertAlign val="subscript"/>
        <sz val="9"/>
        <rFont val="Calibri"/>
        <family val="2"/>
      </rPr>
      <t>oct-water</t>
    </r>
    <r>
      <rPr>
        <b/>
        <sz val="9"/>
        <rFont val="Calibri"/>
        <family val="2"/>
      </rPr>
      <t xml:space="preserve">  calc in RDKit</t>
    </r>
  </si>
  <si>
    <r>
      <rPr>
        <b/>
        <i/>
        <sz val="9"/>
        <rFont val="Calibri"/>
        <family val="2"/>
      </rPr>
      <t>log S</t>
    </r>
    <r>
      <rPr>
        <b/>
        <i/>
        <vertAlign val="subscript"/>
        <sz val="9"/>
        <rFont val="Calibri"/>
        <family val="2"/>
      </rPr>
      <t>0</t>
    </r>
    <r>
      <rPr>
        <b/>
        <sz val="9"/>
        <rFont val="Calibri"/>
        <family val="2"/>
      </rPr>
      <t xml:space="preserve">     calc by GSE</t>
    </r>
  </si>
  <si>
    <t>E</t>
  </si>
  <si>
    <t>METHOD USED (enter 'x' to select one)</t>
  </si>
  <si>
    <t>SMILES</t>
  </si>
  <si>
    <t>Acetazolamide</t>
  </si>
  <si>
    <t>will be</t>
  </si>
  <si>
    <t>MLR</t>
  </si>
  <si>
    <t>x</t>
  </si>
  <si>
    <t>CC(NC1=NN=C(S1)[S](N)(=O)=O)=O</t>
  </si>
  <si>
    <t xml:space="preserve">  A:</t>
  </si>
  <si>
    <t>Acetylsalicylic_Acid</t>
  </si>
  <si>
    <t>revealed</t>
  </si>
  <si>
    <t>PLS</t>
  </si>
  <si>
    <t>C(C)(=O)OC1=CC=CC=C1C(=O)O</t>
  </si>
  <si>
    <t xml:space="preserve">  B:</t>
  </si>
  <si>
    <t>Alclofenac</t>
  </si>
  <si>
    <t>after</t>
  </si>
  <si>
    <t>PCR</t>
  </si>
  <si>
    <t>C=CCOc1ccc(cc1Cl)CC(=O)O</t>
  </si>
  <si>
    <t xml:space="preserve">  Bo:</t>
  </si>
  <si>
    <t>Ambroxol</t>
  </si>
  <si>
    <t>competition</t>
  </si>
  <si>
    <t>ANN</t>
  </si>
  <si>
    <t>O[C@@H]2CC[C@@H](NCc1cc(Br)cc(Br)c1N)CC2</t>
  </si>
  <si>
    <t xml:space="preserve">  L:</t>
  </si>
  <si>
    <t>Aripiprazole</t>
  </si>
  <si>
    <t>ends</t>
  </si>
  <si>
    <t>kNN</t>
  </si>
  <si>
    <t>O=C1Nc2c(ccc(OCCCCN3CCN(c4c(Cl)c(Cl)ccc4)CC3)c2)CC1</t>
  </si>
  <si>
    <t xml:space="preserve">  S:</t>
  </si>
  <si>
    <t>Atovaquone</t>
  </si>
  <si>
    <t>SVM</t>
  </si>
  <si>
    <t>O=C1c2ccccc2C(=O)C(O)=C1C1CCC(CC1)c1ccc([Cl])cc1</t>
  </si>
  <si>
    <t xml:space="preserve">  E:</t>
  </si>
  <si>
    <t>Atrazine</t>
  </si>
  <si>
    <t>RFR</t>
  </si>
  <si>
    <t>CCNc1nc(nc(n1)Cl)NC(C)C</t>
  </si>
  <si>
    <t xml:space="preserve">  V:</t>
  </si>
  <si>
    <t>Baclofen</t>
  </si>
  <si>
    <t>Other (specify)</t>
  </si>
  <si>
    <t>C1=CC(=CC=C1C(CC(O)=O)CN)Cl</t>
  </si>
  <si>
    <t>Barbital,Buta-</t>
  </si>
  <si>
    <t>CCC(C)C1(C(=O)NC(=O)NC1=O)CC</t>
  </si>
  <si>
    <t>Benzthiazide</t>
  </si>
  <si>
    <t>Training Data Source(s)- Any of the Refs. below?</t>
  </si>
  <si>
    <t>C1=C(Cl)C(=CC2=C1NC(=N[S]2(=O)=O)CSCC3=CC=CC=C3)[S](N)(=O)=O</t>
  </si>
  <si>
    <t>Bromazepam</t>
  </si>
  <si>
    <t>O=C1Nc2c(C(c3ncccc3)=NC1)cc(Br)cc2</t>
  </si>
  <si>
    <t>Carbendazim</t>
  </si>
  <si>
    <t>Candesartan_cilexetil</t>
  </si>
  <si>
    <t>CCOC1=NC2=CC=CC(=C2N1CC3=CC=C(C=C3)C4=CC=CC=C4C5=NNN=N5)C(=O)OC(C)OC(=O)OC6CCCCC6</t>
  </si>
  <si>
    <t>Cefmenoxime</t>
  </si>
  <si>
    <t>Carbamazepine</t>
  </si>
  <si>
    <t>C1=CC=CC3=C1N(C2=C(C=CC=C2)C=C3)C(N)=O</t>
  </si>
  <si>
    <t>Cholic_Acid,Deoxy-</t>
  </si>
  <si>
    <t>Carbazole</t>
  </si>
  <si>
    <t>C1=CC=CC2=C1[NH]C3=CC=CC=C23</t>
  </si>
  <si>
    <t>Corticosterone</t>
  </si>
  <si>
    <t>C1=CC=CC2=C1[NH]C(=N2)NC(OC)=O</t>
  </si>
  <si>
    <t>Daidzein</t>
  </si>
  <si>
    <t>Cn1c(nnn1)SCC2=C(N3[C@@H]([C@@H](C3=O)NC(=O)/C(=N\OC)/c4csc(n4)N)SC2)C(=O)O</t>
  </si>
  <si>
    <t>Diflorasone_Diacetate</t>
  </si>
  <si>
    <t>Cefprozil</t>
  </si>
  <si>
    <t>C/C=C/C1=C(N2[C@@H]([C@@H](C2=O)NC(=O)[C@@H](c3ccc(cc3)O)N)SC1)C(=O)O</t>
  </si>
  <si>
    <t>Difloxacin</t>
  </si>
  <si>
    <t>Celecoxib</t>
  </si>
  <si>
    <t>C2=C([N](C1=CC=C([S](N)(=O)=O)C=C1)N=C2C(F)(F)F)C3=CC=C(C=C3)C</t>
  </si>
  <si>
    <t>Diphenylamine</t>
  </si>
  <si>
    <t>Cephradine</t>
  </si>
  <si>
    <t>[C@H]13N(C(=O)[C@H]1NC([C@@H](C2=CCC=CC2)N)=O)C(=C(C)CS3)C(O)=O</t>
  </si>
  <si>
    <t>Eucalyptol</t>
  </si>
  <si>
    <t>Chlorpropamide</t>
  </si>
  <si>
    <t>O=S(=O)(NC(=O)NCCC)c1ccc(Cl)cc1</t>
  </si>
  <si>
    <t>Flumequine</t>
  </si>
  <si>
    <t>C[C@H](CCC(=O)O)[C@H]1CC[C@@H]2[C@@]1([C@H](C[C@H]3[C@H]2CC[C@H]4[C@@]3(CC[C@H](C4)O)C)O)C</t>
  </si>
  <si>
    <t>Ibrutinib</t>
  </si>
  <si>
    <t>Cilostazol</t>
  </si>
  <si>
    <t>C3=C(OCCCCC1=NN=N[N]1C2CCCCC2)C=CC4=C3CCC(N4)=O</t>
  </si>
  <si>
    <t>Resveratrol,trans-</t>
  </si>
  <si>
    <t>Cimetidine</t>
  </si>
  <si>
    <t>C1=NC(=C([NH]1)C)CSCCNC(NC#N)=NC</t>
  </si>
  <si>
    <t>Thioacetazone</t>
  </si>
  <si>
    <t>Ciprofloxacin</t>
  </si>
  <si>
    <t>C2=C(N1CCNCC1)C(=CC4=C2N(C3CC3)C=C(C(O)=O)C4=O)F</t>
  </si>
  <si>
    <t>Xanthine</t>
  </si>
  <si>
    <t>Cisapride</t>
  </si>
  <si>
    <t>O=C(c1c(OC)cc(N)c([Cl])c1)NC1C(OC)CN(CC1)CCCOc1ccc(F)cc1</t>
  </si>
  <si>
    <t>Curcumin</t>
  </si>
  <si>
    <t>[C@@H]23[C@H]([C@H]1[C@]([C@@H](C(CO)=O)CC1)(C)C[C@@H]2O)CCC4=CC(=O)CC[C@]34C</t>
  </si>
  <si>
    <t>Etoxadrol</t>
  </si>
  <si>
    <t>Cortisone_Acetate</t>
  </si>
  <si>
    <t>[C@]34([C@H]([C@H]2[C@@H]([C@@]1(C(=CC(=O)CC1)CC2)C)C(C3)=O)CC[C@@]4(C(COC(C)=O)=O)O)C</t>
  </si>
  <si>
    <t>Fentiazac</t>
  </si>
  <si>
    <t>Cyclosporine_A</t>
  </si>
  <si>
    <t>CCC1C(=O)N(CC(=O)N(C(C(=O)NC(C(=O)N(C(C(=O)NC(C(=O)NC(C(=O)N(C(C(=O)N(C(C(=O)N(C(C(=O)N(C(C(=O)N1)C(C(C)CC=CC)O)C)C(C)C)C)CC(C)C)C)CC(C)C)C)C)C)CC(C)C)C)C(C)C)CC(C)C)C)C</t>
  </si>
  <si>
    <t>c1cc(ccc1c2coc3cc(ccc3c2=O)O)O</t>
  </si>
  <si>
    <t>Desipramine</t>
  </si>
  <si>
    <t>CNCCCN1c2ccccc2CCc3c1cccc3</t>
  </si>
  <si>
    <t>Dexamethasone</t>
  </si>
  <si>
    <t>C[C@@H]1C[C@H]2[C@@H]3CCC4=CC(=O)C=C[C@@]4([C@]3([C@H](C[C@@]2([C@]1(C(=O)CO)O)C)O)F)C</t>
  </si>
  <si>
    <t>Diazoxide</t>
  </si>
  <si>
    <t>C1=C2C(=CC(=C1)Cl)[S](N=C(N2)C)(=O)=O</t>
  </si>
  <si>
    <t>Diclofenac</t>
  </si>
  <si>
    <t>C1=C(C(=CC=C1)CC(=O)O)NC2=C(C=CC=C2Cl)Cl</t>
  </si>
  <si>
    <t>C[C@H]1C[C@H]2[C@@H]3C[C@@H](C4=CC(=O)C=C[C@@]4([C@]3([C@H](C[C@@]2([C@]1(C(=O)COC(=O)C)OC(=O)C)C)O)F)C)F</t>
  </si>
  <si>
    <t>C2=C(N1CCN(C)CC1)C(=CC4=C2N(C3=CC=C(F)C=C3)C=C(C(O)=O)C4=O)F</t>
  </si>
  <si>
    <t>Diltiazem</t>
  </si>
  <si>
    <t>[C@@H]1([C@H](C(N(CCN(C)C)C2=C(S1)C=CC=C2)=O)OC(C)=O)C3=CC=C(OC)C=C3</t>
  </si>
  <si>
    <t>n(tr)=</t>
  </si>
  <si>
    <t>c1ccc(cc1)Nc2ccccc2</t>
  </si>
  <si>
    <t>DOPA,L-</t>
  </si>
  <si>
    <t>n(va/oob)=</t>
  </si>
  <si>
    <t>OC1=C(C=CC(=C1)C[C@H](N)C(=O)O)O</t>
  </si>
  <si>
    <t>Enalapril</t>
  </si>
  <si>
    <t>n(te)=</t>
  </si>
  <si>
    <t>[C@@H]2(N(C([C@@H](N[C@@H](CCC1=CC=CC=C1)C(OCC)=O)C)=O)CCC2)C(O)=O</t>
  </si>
  <si>
    <t>Estradiol,17α-</t>
  </si>
  <si>
    <t>C[C@]12CC[C@@H]3c4ccc(cc4CC[C@H]3[C@@H]1CC[C@H]2O)O</t>
  </si>
  <si>
    <t>Estrone</t>
  </si>
  <si>
    <t>Descriptors Used</t>
  </si>
  <si>
    <t>[C@H]34[C@H]2[C@@H](C1=C(C=C(O)C=C1)CC2)CC[C@@]3(C(=O)CC4)C</t>
  </si>
  <si>
    <t>Ethoxzolamide</t>
  </si>
  <si>
    <t>E (excess molar refraction, Abraham solvation paramters)</t>
  </si>
  <si>
    <t>C1=C(OCC)C=CC2=C1SC(=N2)[S](N)(=O)=O</t>
  </si>
  <si>
    <t>Etoposide</t>
  </si>
  <si>
    <t>clogP</t>
  </si>
  <si>
    <t>[C@H]1(C5=C([C@H](C2[C@@H]1C(OC2)=O)O[C@@H]3O[C@H]4[C@H]([C@@H]([C@H]3O)O)O[C@@H](OC4)C)C=C6C(=C5)OCO6)C7=CC(=C(C(=C7)OC)O)OC</t>
  </si>
  <si>
    <t>CC1(C2CCC(O1)(CC2)C)C</t>
  </si>
  <si>
    <t>Fenbufen</t>
  </si>
  <si>
    <t>O=C(O)CCC(=O)c1ccc(cc1)c1ccccc1</t>
  </si>
  <si>
    <t>O=C1C(C(O)=O)=CN2C(C)CCc3c2c1cc(F)c3</t>
  </si>
  <si>
    <t>Flurbiprofen</t>
  </si>
  <si>
    <t>O=C(O)C(C)c1cc(F)c(cc1)c1ccccc1</t>
  </si>
  <si>
    <t>Folic_Acid</t>
  </si>
  <si>
    <t>[C@H](NC(C3=CC=C(NCC1=NC2=C(N=C1)NC(=NC2=O)N)C=C3)=O)(CCC(O)=O)C(O)=O</t>
  </si>
  <si>
    <t>Ganciclovir</t>
  </si>
  <si>
    <t>C1=NC2=C([N]1COC(CO)CO)NC(=NC2=O)N</t>
  </si>
  <si>
    <t>Glipizide</t>
  </si>
  <si>
    <t>C1=CC(=CC=C1[S](NC(NC2CCCCC2)=O)(=O)=O)CCNC(C3=NC=C(N=C3)C)=O</t>
  </si>
  <si>
    <t>Griseofulvin</t>
  </si>
  <si>
    <t>C[C@@H]1CC(=O)C=C([C@]12C(=O)c3c(cc(c(c3O2)Cl)OC)OC)OC</t>
  </si>
  <si>
    <t>Haloperidol</t>
  </si>
  <si>
    <t>O=C(c1ccc(F)cc1)CCCN1CCC(CC1)(O)c1ccc([Cl])cc1</t>
  </si>
  <si>
    <t>C=CC(=O)N1CCC[C@H](C1)n2c3c(c(n2)c4ccc(cc4)Oc5ccccc5)c(ncn3)N</t>
  </si>
  <si>
    <t>Indinavir</t>
  </si>
  <si>
    <t>O[C@@H]1(Cc2ccccc2[C@@H]1(NC(=O)[C@H](Cc1ccccc1)(C[C@@H](CN1[C@@H](CN(CC1)Cc1cnccc1)(C(=O)NC(C)(C)C))(O))))</t>
  </si>
  <si>
    <t>Indomethacin</t>
  </si>
  <si>
    <t>C1=CC(=CC2=C1[N](C(=C2CC(O)=O)C)C(C3=CC=C(Cl)C=C3)=O)OC</t>
  </si>
  <si>
    <t>Indoprofen</t>
  </si>
  <si>
    <t>C1=CC(=CC=C1N2C(C3=C(C2)C=CC=C3)=O)C(C(O)=O)C</t>
  </si>
  <si>
    <t>Ketoconazole</t>
  </si>
  <si>
    <t>[C@]4(C1=CC=C(C=C1Cl)Cl)(O[C@@H](COC3=CC=C(N2CCN(C(C)=O)CC2)C=C3)CO4)C[N]5C=CN=C5</t>
  </si>
  <si>
    <t>Maprotiline</t>
  </si>
  <si>
    <t>CNCCCC12c3c(cccc3)C(CC1)c3c2cccc3</t>
  </si>
  <si>
    <t>Metolazone</t>
  </si>
  <si>
    <t>CC2Nc1cc(Cl)c(cc1C(=O)N2c3ccccc3C)S(N)(=O)=O</t>
  </si>
  <si>
    <t>Nabumetone</t>
  </si>
  <si>
    <t>C(=O)(CCc1cc2c(cc(OC)cc2)cc1)C</t>
  </si>
  <si>
    <t>Naproxen</t>
  </si>
  <si>
    <t>C1=C2C(=CC=C1C(C(O)=O)C)C=C(OC)C=C2</t>
  </si>
  <si>
    <t>Nelfinavir</t>
  </si>
  <si>
    <t>Cc1c(cccc1O)C(=O)N[C@H]([C@@H](CN1[C@@H](C[C@]2([C@@](C1)(CCCC2)([H]))([H]))(C(=O)NC(C)(C)C))(O))(CSc1ccccc1)</t>
  </si>
  <si>
    <t>Nevirapine</t>
  </si>
  <si>
    <t>C4=NC1=C(NC(C3=C(N1C2CC2)N=CC=C3)=O)C(=C4)C</t>
  </si>
  <si>
    <t>Nifedipine</t>
  </si>
  <si>
    <t>C1=CC=CC(=C1C2C(=C(NC(=C2C(OC)=O)C)C)C(OC)=O)[N+]([O-])=O</t>
  </si>
  <si>
    <t>Nimesulide</t>
  </si>
  <si>
    <t>C1=C([N+](=O)[O-])C=CC(=C1OC2=CC=CC=C2)N[S](C)(=O)=O</t>
  </si>
  <si>
    <t>Norfloxacin</t>
  </si>
  <si>
    <t>C1=C3C(=CC(=C1N2CCNCC2)F)C(C(=CN3CC)C(O)=O)=O</t>
  </si>
  <si>
    <t>Nortriptyline</t>
  </si>
  <si>
    <t>C1=CC=CC2=C1C(C3=C(CC2)C=CC=C3)=CCCNC</t>
  </si>
  <si>
    <t>Noscapine</t>
  </si>
  <si>
    <t>[C@@H]3(C1=C(C=C2C(=C1OC)OCO2)CCN3C)[C@@H]5C4=C(C(=C(OC)C=C4)OC)C(O5)=O</t>
  </si>
  <si>
    <t>Ofloxacin</t>
  </si>
  <si>
    <t>CC1COc2c3n1cc(c(=O)c3cc(c2N4CCN(CC4)C)F)C(=O)O</t>
  </si>
  <si>
    <t>Oxazepam</t>
  </si>
  <si>
    <t>C1=C(Cl)C=CC2=C1C(=NC(O)C(N2)=O)C3=CC=CC=C3</t>
  </si>
  <si>
    <t>Oxyphenbutazone</t>
  </si>
  <si>
    <t>C3=C(N1C(=O)C(CCCC)C(N1C2=CC=CC=C2)=O)C=CC(=C3)O</t>
  </si>
  <si>
    <t>Papaverine</t>
  </si>
  <si>
    <t>C1=C(OC)C(=CC2=CC=NC(=C12)CC3=CC=C(C(=C3)OC)OC)OC</t>
  </si>
  <si>
    <t>Perphenazine</t>
  </si>
  <si>
    <t>C1=C(Cl)C=CC3=C1N(C2=C(C=CC=C2)S3)CCCN4CCN(CCO)CC4</t>
  </si>
  <si>
    <t>Phenacetin</t>
  </si>
  <si>
    <t>C1=CC(=CC=C1NC(C)=O)OCC</t>
  </si>
  <si>
    <t>Phenazopyridine</t>
  </si>
  <si>
    <t>C1=C(C(=NC(=C1)N)N)N=NC2=CC=CC=C2</t>
  </si>
  <si>
    <t>Pindolol</t>
  </si>
  <si>
    <t>C1=C[NH]C2=C1C(=CC=C2)OCC(CNC(C)C)O</t>
  </si>
  <si>
    <t>Pravastatin</t>
  </si>
  <si>
    <t>C(=O)(OC1C2C(C=CC(C2CCC(O)CC(O)CC(=O)O)C)=CC(O)C1)C(CC)C</t>
  </si>
  <si>
    <t>Prednisolone,Methyl-</t>
  </si>
  <si>
    <t>C(=O)(C1(C2(C(C3C(C4(C(=CC(=O)C=C4)C(C3)C)C)C(O)C2)CC1)C)O)CO</t>
  </si>
  <si>
    <t>Primidone</t>
  </si>
  <si>
    <t>C1=CC=CC=C1C2(C(NCNC2=O)=O)CC</t>
  </si>
  <si>
    <t>Probenecid</t>
  </si>
  <si>
    <t>C1=CC(=CC=C1[S](N(CCC)CCC)(=O)=O)C(O)=O</t>
  </si>
  <si>
    <t>Promazine</t>
  </si>
  <si>
    <t>C1=CC=CC3=C1N(C2=C(C=CC=C2)S3)CCCN(C)C</t>
  </si>
  <si>
    <t>Promethazine</t>
  </si>
  <si>
    <t>C1=CC=CC2=C1N(C3=C(S2)C=CC=C3)CC(C)N(C)C</t>
  </si>
  <si>
    <t>Repaglinide</t>
  </si>
  <si>
    <t>[C@H](C2=C(N1CCCCC1)C=CC=C2)(NC(CC3=CC=C(C(=C3)OCC)C(O)=O)=O)CC(C)C</t>
  </si>
  <si>
    <t>c1cc(ccc1/C=C/c2cc(cc(c2)O)O)O</t>
  </si>
  <si>
    <t>Ritonavir</t>
  </si>
  <si>
    <t>[C@H](CC1=CC=CC=C1)(C[C@@H]([C@H](CC2=CC=CC=C2)NC(OCC3=CN=CS3)=O)O)NC([C@@H](NC(N(CC4=CSC(=N4)C(C)C)C)=O)C(C)C)=O</t>
  </si>
  <si>
    <t>Rofecoxib</t>
  </si>
  <si>
    <t>C1=CC(=CC=C1C3=C(C2=CC=CC=C2)C(=O)OC3)[S](C)(=O)=O</t>
  </si>
  <si>
    <t>Spironolactone</t>
  </si>
  <si>
    <t>[C@@]45([C@@]3([C@H]([C@H]2[C@@H]([C@@]1(C(=CC(=O)CC1)C[C@H]2SC(C)=O)C)CC3)CC4)C)OC(=O)CC5</t>
  </si>
  <si>
    <t>Strychnine</t>
  </si>
  <si>
    <t>c1ccc2c(c1)[C@]34CCN5[C@H]3C[C@@H]6[C@@H]7[C@@H]4N2C(=O)C[C@@H]7OCC=C6C5</t>
  </si>
  <si>
    <t>Sulfasalazine</t>
  </si>
  <si>
    <t>C2=C([S](=O)(=O)NC1=CC=CC=N1)C=CC(=C2)N\N=C3/C=C(C(=O)C=C3)C(O)=O</t>
  </si>
  <si>
    <t>Sulfathiazole</t>
  </si>
  <si>
    <t>C2=CN=C(N[S](=O)(=O)C1=CC=C(C=C1)N)S2</t>
  </si>
  <si>
    <t>Sulfisomidine</t>
  </si>
  <si>
    <t>Cc1cc(nc(n1)C)NS(=O)(=O)c2ccc(cc2)N</t>
  </si>
  <si>
    <t>Sulfisoxazole</t>
  </si>
  <si>
    <t>O=S(=O)(c1ccc(cc1)N)Nc2c(c(no2)C)C</t>
  </si>
  <si>
    <t>Sulindac</t>
  </si>
  <si>
    <t>C1=CC(=CC2=C1C(/C(=C2CC(O)=O)C)=C\C3=CC=C([S](C)=O)C=C3)F</t>
  </si>
  <si>
    <t>Tetracaine</t>
  </si>
  <si>
    <t>CCCCNc1ccc(cc1)C(=O)OCCN(C)C</t>
  </si>
  <si>
    <t>Tetracycline</t>
  </si>
  <si>
    <t>[C@@H]23C[C@@H]1[C@](O)(C4=C(C(=C1C(=O)[C@]2(O)C(=O)\C(C(=O)[C@H]3N(C)C)=C(/O)N)O)C(=CC=C4)O)C</t>
  </si>
  <si>
    <t>Thiacetazone</t>
  </si>
  <si>
    <t>C1=C(C=CC(=C1)NC(=O)C)/C=N/NC(=S)N</t>
  </si>
  <si>
    <t>Triamcinolone</t>
  </si>
  <si>
    <t>[C@]23([C@H]([C@H]1[C@]([C@](C(CO)=O)(O)[C@@H](C1)O)(C)C[C@@H]2O)CCC4=CC(=O)C=C[C@]34C)F</t>
  </si>
  <si>
    <t>Triamterene</t>
  </si>
  <si>
    <t>C3=C(C1=C(N=C2C(=N1)C(=NC(=N2)N)N)N)C=CC=C3</t>
  </si>
  <si>
    <t>Warfarin</t>
  </si>
  <si>
    <t>C3=C(C(C1=C(OC2=C(C1=O)C=CC=C2)O)CC(=O)C)C=CC=C3</t>
  </si>
  <si>
    <t>N1C(C2=C(NC1=O)N=C[NH]2)=O</t>
  </si>
  <si>
    <t>avg =</t>
  </si>
  <si>
    <t>GSE</t>
  </si>
  <si>
    <t>min =</t>
  </si>
  <si>
    <t>RMSE = 1.12</t>
  </si>
  <si>
    <t>max =</t>
  </si>
  <si>
    <r>
      <t>INTRINSIC SOLUBILITY (MOLARITY) EXTERNAL TEST SET 2 (</t>
    </r>
    <r>
      <rPr>
        <b/>
        <i/>
        <sz val="22"/>
        <rFont val="Castellar"/>
        <family val="1"/>
      </rPr>
      <t>HIGH</t>
    </r>
    <r>
      <rPr>
        <b/>
        <sz val="20"/>
        <rFont val="Calibri"/>
        <family val="2"/>
        <scheme val="minor"/>
      </rPr>
      <t xml:space="preserve"> interlab SD)</t>
    </r>
  </si>
  <si>
    <r>
      <t xml:space="preserve">PREDICTED </t>
    </r>
    <r>
      <rPr>
        <b/>
        <i/>
        <sz val="9"/>
        <rFont val="Calibri"/>
        <family val="2"/>
      </rPr>
      <t xml:space="preserve"> log S</t>
    </r>
    <r>
      <rPr>
        <b/>
        <i/>
        <vertAlign val="subscript"/>
        <sz val="9"/>
        <rFont val="Calibri"/>
        <family val="2"/>
      </rPr>
      <t>0</t>
    </r>
    <r>
      <rPr>
        <b/>
        <vertAlign val="subscript"/>
        <sz val="9"/>
        <rFont val="Calibri"/>
        <family val="2"/>
      </rPr>
      <t xml:space="preserve"> </t>
    </r>
    <r>
      <rPr>
        <b/>
        <sz val="9"/>
        <rFont val="Calibri"/>
        <family val="2"/>
      </rPr>
      <t xml:space="preserve">(25 `C) </t>
    </r>
  </si>
  <si>
    <t>Amantadine</t>
  </si>
  <si>
    <t>C12(N)CC3CC(C1)CC(C2)C3</t>
  </si>
  <si>
    <t>Amiodarone</t>
  </si>
  <si>
    <t>C1=CC=CC2=C1C(=C(O2)CCCC)C(=O)C3=CC(=C(OCCN(CC)CC)C(=C3)I)I</t>
  </si>
  <si>
    <t>Amodiaquine</t>
  </si>
  <si>
    <t>C1=CC(=CC2=NC=CC(=C12)NC3=CC=C(C(=C3)CN(CC)CC)O)Cl</t>
  </si>
  <si>
    <t>Bisoprolol</t>
  </si>
  <si>
    <t>CC(C)NCC(COc1ccc(cc1)COCCOC(C)C)O</t>
  </si>
  <si>
    <t>Bromocriptine</t>
  </si>
  <si>
    <t>[C@@]56(N(C([C@@](NC([C@@H]4C=C3C1=CC=CC2=C1C(=C(Br)[NH]2)C[C@H]3N(C4)C)=O)(C(C)C)O5)=O)[C@H](C(=O)N7[C@H]6CCC7)CC(C)C)O</t>
  </si>
  <si>
    <t>Buprenorphine</t>
  </si>
  <si>
    <t>O[C@]([C@@H]1([C@]2([C@H]3([C@]45([C@@]([C@H]([N@@](CC4)(CC4CC4))(Cc4c5c(O3)c(O)cc4))(C1)(CC2))))(OC)))(C(C)(C)C)(C)</t>
  </si>
  <si>
    <t>Chlorprothixene</t>
  </si>
  <si>
    <t>C1=C(Cl)C=CC3=C1\C(C2=C(C=CC=C2)S3)=C/CCN(C)C</t>
  </si>
  <si>
    <t>Clofazimine</t>
  </si>
  <si>
    <t>C1=CC=CC3=C1N(C2=CC(=NC(C)C)C(=CC2=N3)NC4=CC=C(Cl)C=C4)C5=CC=C(Cl)C=C5</t>
  </si>
  <si>
    <t>Oc1ccc(cc1OC)/C=C/C(=O)CC(=O)/C=C/c2ccc(O)c(OC)c2</t>
  </si>
  <si>
    <t>Danazol</t>
  </si>
  <si>
    <t>Training Data Source(s) - Any of the Refs. below?</t>
  </si>
  <si>
    <t>[C@@H]23[C@H]([C@H]1[C@]([C@@](C#C)(O)CC1)(C)CC2)CCC4=CC5=C(C[C@]34C)C=NO5</t>
  </si>
  <si>
    <t>Didanosine</t>
  </si>
  <si>
    <t>O=C1c2c(N=CN1)[n@@](cn2)([C@@H]1(O[C@H](CO)(CC1)))</t>
  </si>
  <si>
    <t>Diflunisal</t>
  </si>
  <si>
    <t>C2=C(C1=CC=C(C(=C1)C(O)=O)O)C(=CC(=C2)F)F</t>
  </si>
  <si>
    <t>Diphenhydramine</t>
  </si>
  <si>
    <t>CN(C)CCOC(c1ccccc1)c2ccccc2</t>
  </si>
  <si>
    <t>CC[C@@]1(OC[C@@H](O1)[C@@H]2CCCCN2)c3ccccc3</t>
  </si>
  <si>
    <t>Ezetimibe</t>
  </si>
  <si>
    <t>O[C@@H](CC[C@@H]1([C@H](N(C1=O)c1ccc(F)cc1)(c1ccc(O)cc1)))(c1ccc(F)cc1)</t>
  </si>
  <si>
    <t>c1ccc(cc1)c2nc(c(s2)CC(=O)O)c3ccc(cc3)Cl</t>
  </si>
  <si>
    <t>Iopanoic_Acid</t>
  </si>
  <si>
    <t>C1=C(C(=C(C(=C1I)CC(C(O)=O)CC)I)N)I</t>
  </si>
  <si>
    <t>Itraconazole</t>
  </si>
  <si>
    <t>[C@]6(C1=C(C=C(Cl)C=C1)Cl)(O[C@@H](COC2=CC=C(C=C2)N5CCN(C3=CC=C(C=C3)N4C(N(C(CC)C)N=C4)=O)CC5)CO6)C[N]7C=NC=N7</t>
  </si>
  <si>
    <t>Miconazole</t>
  </si>
  <si>
    <t>C1=C(C=CC(=C1Cl)COC(C[N]2C=NC=C2)C3=C(C=C(C=C3)Cl)Cl)Cl</t>
  </si>
  <si>
    <t>Mifepristone</t>
  </si>
  <si>
    <t>[C@H]23C(=C1C(=CC(=O)CC1)CC2)[C@H](C[C@]4([C@H]3CC[C@]4(C#CC)O)C)C5=CC=C(C=C5)N(C)C</t>
  </si>
  <si>
    <t>Omeprazole</t>
  </si>
  <si>
    <t>Cc1cnc(c(c1OC)C)CS(=O)c2[nH]c3ccc(cc3n2)OC</t>
  </si>
  <si>
    <t>Pioglitazone</t>
  </si>
  <si>
    <t>CCc1ccc(nc1)CCOc2ccc(cc2)CC3C(=O)NC(=O)S3</t>
  </si>
  <si>
    <t>Procaine</t>
  </si>
  <si>
    <t>C1=C(C(OCCN(CC)CC)=O)C=CC(=C1)N</t>
  </si>
  <si>
    <t>Quinine</t>
  </si>
  <si>
    <t>[C@@H]2(N1C[C@H](C=C)[C@H](CC1)C2)[C@@H](C3=CC=NC4=C3C=C(C=C4)OC)O</t>
  </si>
  <si>
    <t>Raloxifene</t>
  </si>
  <si>
    <t>C(=O)(c1c(-c2ccc(O)cc2)sc3c1ccc(O)c3)c4ccc(OCCN5CCCCC5)cc4</t>
  </si>
  <si>
    <t>Rifabutin</t>
  </si>
  <si>
    <t>C(=O)(OC1C(C(OC)C=COC2(C(=O)c3c4c(C(=O)C(=C5C4=NC6(N5)CCN(CC(C)C)CC6)NC(=O)C(=CC=CC(C(O)C(C(O)C1C)C)C)C)c(c(c3O2)C)O)C)C)C</t>
  </si>
  <si>
    <t>Saquinavir</t>
  </si>
  <si>
    <t>[C@@H]15[C@@H](CN([C@@H](C1)C(=O)NC(C)(C)C)C[C@@H](O)[C@@H](NC(=O)[C@@H](NC(=O)C2=NC3=C(C=C2)C=CC=C3)CC(=O)N)CC4=CC=CC=C4)CCCC5</t>
  </si>
  <si>
    <t>Sulfadimethoxine</t>
  </si>
  <si>
    <t>C1=C(N=C(N=C1N[S](C2=CC=C(N)C=C2)(=O)=O)OC)OC</t>
  </si>
  <si>
    <t>Tamoxifen</t>
  </si>
  <si>
    <t>C1=CC(=CC=C1\C(=C(C2=CC=CC=C2)\CC)C3=CC=CC=C3)OCCN(C)C</t>
  </si>
  <si>
    <t>Telmisartan</t>
  </si>
  <si>
    <t>CCCc1nc2c(cc(cc2n1Cc3ccc(cc3)c4ccccc4C(=O)O)c5nc6ccccc6n5C)C</t>
  </si>
  <si>
    <t>Terfenadine</t>
  </si>
  <si>
    <t>C1=CC=CC=C1C(C3CCN(CCCC(C2=CC=C(C(C)(C)C)C=C2)O)CC3)(C4=CC=CC=C4)O</t>
  </si>
  <si>
    <t>Thiabendazole</t>
  </si>
  <si>
    <t>C3=CC1=C([NH]C(=N1)C2=CSC=N2)C=C3</t>
  </si>
  <si>
    <t>RMSE = 1.19</t>
  </si>
  <si>
    <r>
      <t xml:space="preserve">NOTE: three underlined melting points (in red) were calculated by open-source program: </t>
    </r>
    <r>
      <rPr>
        <u/>
        <sz val="11"/>
        <color rgb="FF0070C0"/>
        <rFont val="Calibri"/>
        <family val="2"/>
        <scheme val="minor"/>
      </rPr>
      <t xml:space="preserve">www.qsardb.org/repository/predictor/10967/104?model=rf </t>
    </r>
  </si>
  <si>
    <t>Instruction: (1) Press 'Calculate descriptors'; (2) Enter SMILES into edit box; (3) Press 'Calculate' (takes ~30 sec); (4) Scroll down to 'mpC='</t>
  </si>
  <si>
    <t>RMSE = prediction root-mean-square error; MLR = multiple linear regression; PLS = partial least squares; PCR = principal components regression; ANN = artificial neural network; kNN= k nearest neighbor; SVM = support vector machine; RFR = random forest regression</t>
  </si>
  <si>
    <r>
      <t xml:space="preserve">n(tr) = number of molecules in the </t>
    </r>
    <r>
      <rPr>
        <u/>
        <sz val="11"/>
        <color theme="1"/>
        <rFont val="Calibri"/>
        <family val="2"/>
        <scheme val="minor"/>
      </rPr>
      <t>training</t>
    </r>
    <r>
      <rPr>
        <sz val="11"/>
        <color theme="1"/>
        <rFont val="Calibri"/>
        <family val="2"/>
        <scheme val="minor"/>
      </rPr>
      <t xml:space="preserve"> set;  n(va) = number in the </t>
    </r>
    <r>
      <rPr>
        <u/>
        <sz val="11"/>
        <color theme="1"/>
        <rFont val="Calibri"/>
        <family val="2"/>
        <scheme val="minor"/>
      </rPr>
      <t>validation</t>
    </r>
    <r>
      <rPr>
        <sz val="11"/>
        <color theme="1"/>
        <rFont val="Calibri"/>
        <family val="2"/>
        <scheme val="minor"/>
      </rPr>
      <t xml:space="preserve"> set; n(oob) = number in the RFR </t>
    </r>
    <r>
      <rPr>
        <u/>
        <sz val="11"/>
        <color theme="1"/>
        <rFont val="Calibri"/>
        <family val="2"/>
        <scheme val="minor"/>
      </rPr>
      <t>out-of-bag</t>
    </r>
    <r>
      <rPr>
        <sz val="11"/>
        <color theme="1"/>
        <rFont val="Calibri"/>
        <family val="2"/>
        <scheme val="minor"/>
      </rPr>
      <t xml:space="preserve"> validation set; n(te) = number in the external </t>
    </r>
    <r>
      <rPr>
        <u/>
        <sz val="11"/>
        <color theme="1"/>
        <rFont val="Calibri"/>
        <family val="2"/>
        <scheme val="minor"/>
      </rPr>
      <t>test</t>
    </r>
    <r>
      <rPr>
        <sz val="11"/>
        <color theme="1"/>
        <rFont val="Calibri"/>
        <family val="2"/>
        <scheme val="minor"/>
      </rPr>
      <t xml:space="preserve"> set.</t>
    </r>
  </si>
  <si>
    <t>Possible Training Data Source References</t>
  </si>
  <si>
    <r>
      <t xml:space="preserve">Note: </t>
    </r>
    <r>
      <rPr>
        <b/>
        <u/>
        <sz val="12"/>
        <rFont val="Calibri"/>
        <family val="2"/>
        <scheme val="minor"/>
      </rPr>
      <t xml:space="preserve">underlined </t>
    </r>
    <r>
      <rPr>
        <b/>
        <sz val="12"/>
        <rFont val="Calibri"/>
        <family val="2"/>
        <scheme val="minor"/>
      </rPr>
      <t xml:space="preserve">references mainly contain compilations of solubility values in water, </t>
    </r>
    <r>
      <rPr>
        <b/>
        <i/>
        <sz val="12"/>
        <rFont val="Calibri"/>
        <family val="2"/>
        <scheme val="minor"/>
      </rPr>
      <t>S</t>
    </r>
    <r>
      <rPr>
        <b/>
        <i/>
        <vertAlign val="subscript"/>
        <sz val="12"/>
        <rFont val="Calibri"/>
        <family val="2"/>
        <scheme val="minor"/>
      </rPr>
      <t>w</t>
    </r>
    <r>
      <rPr>
        <b/>
        <sz val="12"/>
        <rFont val="Calibri"/>
        <family val="2"/>
        <scheme val="minor"/>
      </rPr>
      <t xml:space="preserve">,which is not always the same as intrinsic solubility values, </t>
    </r>
    <r>
      <rPr>
        <b/>
        <i/>
        <sz val="12"/>
        <rFont val="Calibri"/>
        <family val="2"/>
        <scheme val="minor"/>
      </rPr>
      <t>S</t>
    </r>
    <r>
      <rPr>
        <b/>
        <i/>
        <vertAlign val="subscript"/>
        <sz val="12"/>
        <rFont val="Calibri"/>
        <family val="2"/>
        <scheme val="minor"/>
      </rPr>
      <t>0</t>
    </r>
    <r>
      <rPr>
        <b/>
        <sz val="12"/>
        <rFont val="Calibri"/>
        <family val="2"/>
        <scheme val="minor"/>
      </rPr>
      <t xml:space="preserve">.  </t>
    </r>
  </si>
  <si>
    <r>
      <t xml:space="preserve">The other references contain mostly </t>
    </r>
    <r>
      <rPr>
        <b/>
        <i/>
        <sz val="12"/>
        <rFont val="Calibri"/>
        <family val="2"/>
        <scheme val="minor"/>
      </rPr>
      <t>druglike</t>
    </r>
    <r>
      <rPr>
        <b/>
        <sz val="12"/>
        <rFont val="Calibri"/>
        <family val="2"/>
        <scheme val="minor"/>
      </rPr>
      <t xml:space="preserve"> molecules.</t>
    </r>
  </si>
  <si>
    <r>
      <t xml:space="preserve">[1] Yalkowsky SH, Dannenfelser RM. </t>
    </r>
    <r>
      <rPr>
        <b/>
        <u/>
        <sz val="11"/>
        <rFont val="Calibri"/>
        <family val="2"/>
        <scheme val="minor"/>
      </rPr>
      <t>1992.</t>
    </r>
    <r>
      <rPr>
        <u/>
        <sz val="11"/>
        <rFont val="Calibri"/>
        <family val="2"/>
        <scheme val="minor"/>
      </rPr>
      <t xml:space="preserve"> Aquasol Database of Aqueous Solubility, Version 5. College of Pharmacy, Univ. of Ariz, Tucson, AZ.</t>
    </r>
  </si>
  <si>
    <r>
      <t xml:space="preserve">[2] Howard P, Meylan W. PHYSPROP DATABASE. Syracuse Research Corp.,  Environmental Science Center,  N. Syracuse, NY, Sept. </t>
    </r>
    <r>
      <rPr>
        <b/>
        <u/>
        <sz val="11"/>
        <rFont val="Calibri"/>
        <family val="2"/>
        <scheme val="minor"/>
      </rPr>
      <t>1999.</t>
    </r>
  </si>
  <si>
    <r>
      <t xml:space="preserve">[3] Huuskonen J. Estimation of aqueous Solubility for a diverse set of organic compounds based on molecular topology. J. Chem. Inf. Comput. Sci. </t>
    </r>
    <r>
      <rPr>
        <b/>
        <u/>
        <sz val="11"/>
        <rFont val="Calibri"/>
        <family val="2"/>
        <scheme val="minor"/>
      </rPr>
      <t>2000,</t>
    </r>
    <r>
      <rPr>
        <u/>
        <sz val="11"/>
        <rFont val="Calibri"/>
        <family val="2"/>
        <scheme val="minor"/>
      </rPr>
      <t xml:space="preserve"> 40, 773-777.</t>
    </r>
  </si>
  <si>
    <r>
      <t>[4] Avdeef A, Berger CM, Brownell C. pH-metric solubility. 2.  Correlation between the acid-base titration and the saturation shake-flask solubility-pH methods. Pharm. Res. 17</t>
    </r>
    <r>
      <rPr>
        <b/>
        <sz val="11"/>
        <rFont val="Calibri"/>
        <family val="2"/>
        <scheme val="minor"/>
      </rPr>
      <t xml:space="preserve"> (2000)</t>
    </r>
    <r>
      <rPr>
        <sz val="11"/>
        <rFont val="Calibri"/>
        <family val="2"/>
        <scheme val="minor"/>
      </rPr>
      <t xml:space="preserve"> 85-89.</t>
    </r>
  </si>
  <si>
    <r>
      <t xml:space="preserve">[5] Avdeef A, Berger CM. pH-metric solubility. 3. Dissolution titration template method for solubility determination. Eur. J. Pharm. Sci. 14 </t>
    </r>
    <r>
      <rPr>
        <b/>
        <sz val="11"/>
        <rFont val="Calibri"/>
        <family val="2"/>
        <scheme val="minor"/>
      </rPr>
      <t>(2001)</t>
    </r>
    <r>
      <rPr>
        <sz val="11"/>
        <rFont val="Calibri"/>
        <family val="2"/>
        <scheme val="minor"/>
      </rPr>
      <t xml:space="preserve"> 281-291.</t>
    </r>
  </si>
  <si>
    <r>
      <t xml:space="preserve">[6] Bergstrom, C. A.; Norinder, U.; Luthman, K.; Artursson, P. Experimental and computational screening models for prediction of aqueous drug solubility. Pharm. Res. </t>
    </r>
    <r>
      <rPr>
        <b/>
        <sz val="11"/>
        <rFont val="Calibri"/>
        <family val="2"/>
        <scheme val="minor"/>
      </rPr>
      <t>2002,</t>
    </r>
    <r>
      <rPr>
        <sz val="11"/>
        <rFont val="Calibri"/>
        <family val="2"/>
        <scheme val="minor"/>
      </rPr>
      <t xml:space="preserve"> 19, 182-188.</t>
    </r>
  </si>
  <si>
    <r>
      <t xml:space="preserve">[7] Yalkowsky SH, He Y, Jain P. Handbook of Aqueous Solubility Data. CRC Press - Taylor &amp; Francis Group: Boca Raton, FL, </t>
    </r>
    <r>
      <rPr>
        <b/>
        <u/>
        <sz val="11"/>
        <rFont val="Calibri"/>
        <family val="2"/>
        <scheme val="minor"/>
      </rPr>
      <t>2003.</t>
    </r>
  </si>
  <si>
    <r>
      <t xml:space="preserve">[8] Bergstrom, C. A.; Wassvik, C. M.; Norinder, U.; Luthman, K.; Artursson, P. Global and local computational models for aqueous solubility prediction of druglike molecules. J. Chem. Inf. Comput. Sci. </t>
    </r>
    <r>
      <rPr>
        <b/>
        <sz val="11"/>
        <rFont val="Calibri"/>
        <family val="2"/>
        <scheme val="minor"/>
      </rPr>
      <t>2004,</t>
    </r>
    <r>
      <rPr>
        <sz val="11"/>
        <rFont val="Calibri"/>
        <family val="2"/>
        <scheme val="minor"/>
      </rPr>
      <t xml:space="preserve"> 44, 1477-1488.</t>
    </r>
  </si>
  <si>
    <r>
      <t xml:space="preserve">[9] Bergström CAS, Luthman K, Artursson P. Accuracy of calculated pH-dependent aqueous drug solubility.  Eur. J. Pharm. Sci. </t>
    </r>
    <r>
      <rPr>
        <b/>
        <sz val="11"/>
        <rFont val="Calibri"/>
        <family val="2"/>
        <scheme val="minor"/>
      </rPr>
      <t>2004,</t>
    </r>
    <r>
      <rPr>
        <sz val="11"/>
        <rFont val="Calibri"/>
        <family val="2"/>
        <scheme val="minor"/>
      </rPr>
      <t xml:space="preserve"> 22, 387-398.</t>
    </r>
  </si>
  <si>
    <r>
      <t xml:space="preserve">[10] Rytting E, Lentz KA, Chen XQ, Qian F, Venkatesh S. A quantitative structure-property relationship for predicting drug solubility in PEG400/water cosolvent systems. Pharm Res. </t>
    </r>
    <r>
      <rPr>
        <b/>
        <u/>
        <sz val="11"/>
        <rFont val="Calibri"/>
        <family val="2"/>
        <scheme val="minor"/>
      </rPr>
      <t>2004;</t>
    </r>
    <r>
      <rPr>
        <u/>
        <sz val="11"/>
        <rFont val="Calibri"/>
        <family val="2"/>
        <scheme val="minor"/>
      </rPr>
      <t xml:space="preserve"> 21:237-244.</t>
    </r>
  </si>
  <si>
    <r>
      <t xml:space="preserve">[11] Rytting E, Lentz KA, Chen XQ, Qian F, Venkatesh S. Aqueous and cosolvent solubility data for drug-like organic compounds.  AAPS J. </t>
    </r>
    <r>
      <rPr>
        <b/>
        <u/>
        <sz val="11"/>
        <rFont val="Calibri"/>
        <family val="2"/>
        <scheme val="minor"/>
      </rPr>
      <t>2005,</t>
    </r>
    <r>
      <rPr>
        <u/>
        <sz val="11"/>
        <rFont val="Calibri"/>
        <family val="2"/>
        <scheme val="minor"/>
      </rPr>
      <t xml:space="preserve"> 7(1) Article 10, E78-E105.</t>
    </r>
  </si>
  <si>
    <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11"/>
        <rFont val="Calibri"/>
        <family val="2"/>
        <scheme val="minor"/>
      </rPr>
      <t>2006,</t>
    </r>
    <r>
      <rPr>
        <sz val="11"/>
        <rFont val="Calibri"/>
        <family val="2"/>
        <scheme val="minor"/>
      </rPr>
      <t xml:space="preserve"> 49, 6660-6671.</t>
    </r>
  </si>
  <si>
    <r>
      <t xml:space="preserve">[13] Wassvik, C. M.; Holmen, A. G.; Bergstrom, C. A.; Zamora, I.; Artursson, P. Contribution of solid-state properties to the aqueous solubility of drugs. Eur. J. Pharm. Sci. </t>
    </r>
    <r>
      <rPr>
        <b/>
        <sz val="11"/>
        <rFont val="Calibri"/>
        <family val="2"/>
        <scheme val="minor"/>
      </rPr>
      <t>2006,</t>
    </r>
    <r>
      <rPr>
        <sz val="11"/>
        <rFont val="Calibri"/>
        <family val="2"/>
        <scheme val="minor"/>
      </rPr>
      <t xml:space="preserve"> 29, 294-305</t>
    </r>
  </si>
  <si>
    <r>
      <t xml:space="preserve">[14] Llinàs A, Glen RC, Goodman JM. Solubility challenge: Can you predict solubilities of 32 molecules using a database of 100 reliable measurements? J. Chem. Inf. Model. </t>
    </r>
    <r>
      <rPr>
        <b/>
        <sz val="11"/>
        <rFont val="Calibri"/>
        <family val="2"/>
        <scheme val="minor"/>
      </rPr>
      <t>2008,</t>
    </r>
    <r>
      <rPr>
        <sz val="11"/>
        <rFont val="Calibri"/>
        <family val="2"/>
        <scheme val="minor"/>
      </rPr>
      <t xml:space="preserve"> 48, 1289-1303.</t>
    </r>
  </si>
  <si>
    <r>
      <t xml:space="preserve">[15] Hopfinger AJ, Esposito EX, Llinàs A, Glen RC, Goodman JM. Findings of the challenge to predict aqueous solubility. J. Chem. Inf. Model. </t>
    </r>
    <r>
      <rPr>
        <b/>
        <sz val="11"/>
        <rFont val="Calibri"/>
        <family val="2"/>
        <scheme val="minor"/>
      </rPr>
      <t>2009,</t>
    </r>
    <r>
      <rPr>
        <sz val="11"/>
        <rFont val="Calibri"/>
        <family val="2"/>
        <scheme val="minor"/>
      </rPr>
      <t xml:space="preserve"> 49, 1-5.</t>
    </r>
  </si>
  <si>
    <r>
      <t xml:space="preserve">[16] Yalkowsky SH, He Y, Jain P. Handbook of Aqueous Solubility Data. Second Edition.  CRC Press - Taylor &amp; Francis Group: Boca Raton, FL, </t>
    </r>
    <r>
      <rPr>
        <b/>
        <u/>
        <sz val="11"/>
        <rFont val="Calibri"/>
        <family val="2"/>
        <scheme val="minor"/>
      </rPr>
      <t>2010.</t>
    </r>
  </si>
  <si>
    <r>
      <t xml:space="preserve">[17] Boobier S, Osbourn A, Mitchell JBO. Can human experts predict solubility better than computers? J. Cheminform. </t>
    </r>
    <r>
      <rPr>
        <b/>
        <sz val="11"/>
        <rFont val="Calibri"/>
        <family val="2"/>
        <scheme val="minor"/>
      </rPr>
      <t>(2017)</t>
    </r>
    <r>
      <rPr>
        <sz val="11"/>
        <rFont val="Calibri"/>
        <family val="2"/>
        <scheme val="minor"/>
      </rPr>
      <t xml:space="preserve"> 9:63. https://doi: 10.1186/s13321-017-0250-y. </t>
    </r>
  </si>
  <si>
    <r>
      <t xml:space="preserve">[18] Baek K, Jeon SB, Kim BK, Kang NS.Method validation for equilibrium solubility and determination of temperature effect on the ionization constant and intrinsic solubility of drugs. J Pharm Sci Emerg Drugs 6 </t>
    </r>
    <r>
      <rPr>
        <b/>
        <sz val="11"/>
        <rFont val="Calibri"/>
        <family val="2"/>
        <scheme val="minor"/>
      </rPr>
      <t>(2018)</t>
    </r>
    <r>
      <rPr>
        <sz val="11"/>
        <rFont val="Calibri"/>
        <family val="2"/>
        <scheme val="minor"/>
      </rPr>
      <t xml:space="preserve"> 1-6. DOI: 10.4172/2380-9477.1000125.</t>
    </r>
  </si>
  <si>
    <r>
      <t xml:space="preserve">(Please add your most important references, </t>
    </r>
    <r>
      <rPr>
        <i/>
        <sz val="11"/>
        <color theme="1"/>
        <rFont val="Calibri"/>
        <family val="2"/>
        <scheme val="minor"/>
      </rPr>
      <t>if not in the above list</t>
    </r>
    <r>
      <rPr>
        <sz val="11"/>
        <color theme="1"/>
        <rFont val="Calibri"/>
        <family val="2"/>
        <scheme val="minor"/>
      </rPr>
      <t>. We intend to publish the combined lists of recommended data sourses.)</t>
    </r>
  </si>
  <si>
    <t>https://pubs.acs.org/doi/10.1021/ci034243x</t>
  </si>
  <si>
    <t>https://pubs.acs.org/doi/10.1021/ci700307p</t>
  </si>
  <si>
    <t>https://pubs.acs.org/doi/10.1021/ci000392t</t>
  </si>
  <si>
    <t>http://dx.doi.org/10.1021/mp500103r</t>
  </si>
  <si>
    <t>Total number of descriptors used: 152</t>
  </si>
  <si>
    <t>Selected CDK 2D descriptors and in-house 2D descriptors reflecting atom counts and molecular properties.</t>
  </si>
  <si>
    <t>2, 3, 14, 17</t>
  </si>
  <si>
    <t>Yes, training set used the following references listed below:</t>
  </si>
  <si>
    <t>Xgboost regression</t>
  </si>
  <si>
    <t>XGBoost regression</t>
  </si>
  <si>
    <t>X</t>
  </si>
  <si>
    <t>Gradient boosted trees regression</t>
  </si>
  <si>
    <t>Extremely Randomized Trees regression</t>
  </si>
  <si>
    <t>consensus of KNN, GBM, RF, SVM</t>
  </si>
  <si>
    <t>training dataset  is manually downloaded from https://ochem.eu</t>
  </si>
  <si>
    <t>ECFP4-1024bits, ECFP4-2048bits, ECFP6-1024bits or ECFP6-2048bits are generated by our e-Bitter program (Zheng, S., Jiang, M., Zhao, C., Zhu, R., Hu, Z., Xu, Y., and Lin,F. (2018) e-Bitter: Bitterant Prediction by the Consensus Voting From the Machine-Learning Methods. Front. Chem. 6, 00082.)</t>
  </si>
  <si>
    <t>https://ochem.eu</t>
  </si>
  <si>
    <t>x</t>
    <phoneticPr fontId="46" type="noConversion"/>
  </si>
  <si>
    <t>XGBoost</t>
    <phoneticPr fontId="46" type="noConversion"/>
  </si>
  <si>
    <r>
      <t xml:space="preserve">De Stefano, C.; Lando, G.; Malegori, C.; Oliveri, P.; Sammartano, S. Prediction of water solubility and Setschenow coefficients by tree-based regression strategies. </t>
    </r>
    <r>
      <rPr>
        <i/>
        <sz val="8"/>
        <color theme="1"/>
        <rFont val="Calibri"/>
        <family val="3"/>
        <charset val="134"/>
        <scheme val="minor"/>
      </rPr>
      <t>J Mol Liq</t>
    </r>
    <r>
      <rPr>
        <sz val="8"/>
        <color theme="1"/>
        <rFont val="Calibri"/>
        <family val="2"/>
        <scheme val="minor"/>
      </rPr>
      <t xml:space="preserve">. </t>
    </r>
    <r>
      <rPr>
        <b/>
        <sz val="8"/>
        <color theme="1"/>
        <rFont val="Calibri"/>
        <family val="3"/>
        <charset val="134"/>
        <scheme val="minor"/>
      </rPr>
      <t>2019, DOI:10.1016/j.molliq.2019.03.029.</t>
    </r>
  </si>
  <si>
    <t>n(va/oob)=</t>
    <phoneticPr fontId="46" type="noConversion"/>
  </si>
  <si>
    <t>Lipinski Violation Count</t>
    <phoneticPr fontId="46" type="noConversion"/>
  </si>
  <si>
    <t>Log P(o/w)</t>
    <phoneticPr fontId="46" type="noConversion"/>
  </si>
  <si>
    <t>Relative negative partial charge</t>
    <phoneticPr fontId="46" type="noConversion"/>
  </si>
  <si>
    <t>Principal moment of inertia</t>
    <phoneticPr fontId="46" type="noConversion"/>
  </si>
  <si>
    <t>Slog P</t>
    <phoneticPr fontId="46" type="noConversion"/>
  </si>
  <si>
    <t>Vertex adjacency information (equal)</t>
    <phoneticPr fontId="46" type="noConversion"/>
  </si>
  <si>
    <t>Critical packing parameter</t>
    <phoneticPr fontId="46" type="noConversion"/>
  </si>
  <si>
    <t>Hydrophobic volume</t>
    <phoneticPr fontId="46" type="noConversion"/>
  </si>
  <si>
    <t>Polar volume</t>
    <phoneticPr fontId="46" type="noConversion"/>
  </si>
  <si>
    <t xml:space="preserve">PEOE Charge GCUT </t>
    <phoneticPr fontId="46" type="noConversion"/>
  </si>
  <si>
    <t xml:space="preserve">Hydrophilic integy moment </t>
    <phoneticPr fontId="46" type="noConversion"/>
  </si>
  <si>
    <t>De Stefano, C.; Lando, G.; Malegori, C.; Oliveri, P.; Sammartano, S. Prediction of water solubility and Setschenow coefficients by tree-based regression strategies. J Mol Liq. 2019, DOI:10.1016/j.molliq.2019.03.029.</t>
    <phoneticPr fontId="46" type="noConversion"/>
  </si>
  <si>
    <t>[1], [2], [11]</t>
  </si>
  <si>
    <t>x</t>
    <phoneticPr fontId="46"/>
  </si>
  <si>
    <t>light GBM</t>
    <phoneticPr fontId="46"/>
  </si>
  <si>
    <t>Alex Avdeef, Multi-lab intrinsic solubility measurement reproducibility in CheqSol and shake-flask methods,ADMET &amp; DMPK 7(3) (2019)210-219</t>
    <phoneticPr fontId="46"/>
  </si>
  <si>
    <t>5 fold cross validation</t>
    <phoneticPr fontId="46"/>
  </si>
  <si>
    <t>mordred descriptos and prediction values such as logS and solubility, total 13 kinds of descriptors</t>
    <phoneticPr fontId="46"/>
  </si>
  <si>
    <t>‘GATS6c’,</t>
    <phoneticPr fontId="46"/>
  </si>
  <si>
    <t>‘GATS6se’,</t>
  </si>
  <si>
    <t>‘GATS4i’,</t>
  </si>
  <si>
    <t>‘BalabanJ’,</t>
  </si>
  <si>
    <t>‘PNSA1’,</t>
  </si>
  <si>
    <t>‘AXp-5d’,</t>
  </si>
  <si>
    <t>‘NaaCH’,</t>
  </si>
  <si>
    <t>‘SaaCH’,</t>
  </si>
  <si>
    <t>‘SMR_VSA7’,</t>
  </si>
  <si>
    <t>‘SLogP’,</t>
  </si>
  <si>
    <t>‘Sol_mol/L_single’,</t>
  </si>
  <si>
    <t>‘LogS_single’,</t>
  </si>
  <si>
    <t>‘LogS_ensemble’</t>
    <phoneticPr fontId="46"/>
  </si>
  <si>
    <t>Dragon descriptos and prediction values such as logS and solubility, total 21kinds of descriptors</t>
    <phoneticPr fontId="46"/>
  </si>
  <si>
    <t>HOMT
PCD
P_VSA_ppp_ar
nAB
Uc
nCar
nBM
nCsp2
Sol_mol_L_ensemble
Vindex
Eta_betaP
piPC07
LogS_ensemble
piPC03
piPC06
P_VSA_ppp_L
Mor23p
Sol_mol_L_single
SpMax3_Bh(p)
piID
LogS_single</t>
    <phoneticPr fontId="46"/>
  </si>
  <si>
    <t>Refs. [1], [2], [7], and [16]</t>
    <phoneticPr fontId="46" type="noConversion"/>
  </si>
  <si>
    <t>distribution of molecular electrostatic potentials in 3D</t>
    <phoneticPr fontId="46" type="noConversion"/>
  </si>
  <si>
    <t xml:space="preserve">extened solvent contact model </t>
    <phoneticPr fontId="46" type="noConversion"/>
  </si>
  <si>
    <t>Ref. [2]</t>
    <phoneticPr fontId="46" type="noConversion"/>
  </si>
  <si>
    <t>Minesota Database ver. 2012</t>
    <phoneticPr fontId="46" type="noConversion"/>
  </si>
  <si>
    <t>Free Solvation Database (Mobley DL &amp; Guthrie JP)</t>
    <phoneticPr fontId="46" type="noConversion"/>
  </si>
  <si>
    <t>J. Phys. Chem B, 105 (2001) 5055–5067 (2001)</t>
    <phoneticPr fontId="46" type="noConversion"/>
  </si>
  <si>
    <t>solvation function</t>
    <phoneticPr fontId="46" type="noConversion"/>
  </si>
  <si>
    <t xml:space="preserve">extended solvent contact model </t>
    <phoneticPr fontId="46" type="noConversion"/>
  </si>
  <si>
    <t>RBF</t>
  </si>
  <si>
    <t>Radial Basis Function</t>
  </si>
  <si>
    <t>Sanofi-internal</t>
  </si>
  <si>
    <t>Compounds</t>
  </si>
  <si>
    <t>and Solubility</t>
  </si>
  <si>
    <t>data points</t>
  </si>
  <si>
    <t>None of Refs.</t>
  </si>
  <si>
    <t>below</t>
  </si>
  <si>
    <t>StarDrop Standard</t>
  </si>
  <si>
    <t>N = 168</t>
  </si>
  <si>
    <t>logP</t>
  </si>
  <si>
    <t>intraHbond5</t>
  </si>
  <si>
    <t>PRX-time1</t>
  </si>
  <si>
    <t>f407</t>
  </si>
  <si>
    <t>Vx</t>
  </si>
  <si>
    <t>intraHbond6</t>
  </si>
  <si>
    <t>PRX-time-1</t>
  </si>
  <si>
    <t>f440</t>
  </si>
  <si>
    <t>NegativeCharge</t>
  </si>
  <si>
    <t>ketone-t14</t>
  </si>
  <si>
    <t>UB</t>
  </si>
  <si>
    <t>f441</t>
  </si>
  <si>
    <t>PositiveCharge</t>
  </si>
  <si>
    <t>ketones</t>
  </si>
  <si>
    <t>HAN</t>
  </si>
  <si>
    <t>f443</t>
  </si>
  <si>
    <t>Flex</t>
  </si>
  <si>
    <t>lipovolume</t>
  </si>
  <si>
    <t>HAS</t>
  </si>
  <si>
    <t>q017</t>
  </si>
  <si>
    <t>AromaticRings</t>
  </si>
  <si>
    <t>nH0indole-like</t>
  </si>
  <si>
    <t>HAO</t>
  </si>
  <si>
    <t>q039</t>
  </si>
  <si>
    <t>ERTLNotPSA</t>
  </si>
  <si>
    <t>nHindole-like</t>
  </si>
  <si>
    <t>AliRingAttachment</t>
  </si>
  <si>
    <t>q040</t>
  </si>
  <si>
    <t>HBA-lip</t>
  </si>
  <si>
    <t>nonring-at</t>
  </si>
  <si>
    <t>C12</t>
  </si>
  <si>
    <t>q137</t>
  </si>
  <si>
    <t>HBA-prof</t>
  </si>
  <si>
    <t>p-hetero-or-halo</t>
  </si>
  <si>
    <t>C4</t>
  </si>
  <si>
    <t>q155</t>
  </si>
  <si>
    <t>HBD-lip</t>
  </si>
  <si>
    <t>phenol</t>
  </si>
  <si>
    <t>C10</t>
  </si>
  <si>
    <t>q192</t>
  </si>
  <si>
    <t>HBD-prof</t>
  </si>
  <si>
    <t>phenolic-tautomer</t>
  </si>
  <si>
    <t>C6</t>
  </si>
  <si>
    <t>q257</t>
  </si>
  <si>
    <t>ACamideO-nh-nh2</t>
  </si>
  <si>
    <t>pyridine</t>
  </si>
  <si>
    <t>C3</t>
  </si>
  <si>
    <t>q300</t>
  </si>
  <si>
    <t>ACamideO-nh0</t>
  </si>
  <si>
    <t>pyridones</t>
  </si>
  <si>
    <t>C9</t>
  </si>
  <si>
    <t>q453</t>
  </si>
  <si>
    <t>ASamideO-nh-nh2</t>
  </si>
  <si>
    <t>ring-join</t>
  </si>
  <si>
    <t>C8</t>
  </si>
  <si>
    <t>q457</t>
  </si>
  <si>
    <t>AbasicNH1</t>
  </si>
  <si>
    <t>ring5-nH0</t>
  </si>
  <si>
    <t>C1</t>
  </si>
  <si>
    <t>q458</t>
  </si>
  <si>
    <t>CF3</t>
  </si>
  <si>
    <t>ring5nH</t>
  </si>
  <si>
    <t>C11</t>
  </si>
  <si>
    <t>q481</t>
  </si>
  <si>
    <t>CH0Aa</t>
  </si>
  <si>
    <t>ringOdouble</t>
  </si>
  <si>
    <t>C2</t>
  </si>
  <si>
    <t>frg-8</t>
  </si>
  <si>
    <t>CH1Aa</t>
  </si>
  <si>
    <t>ringat</t>
  </si>
  <si>
    <t>C26</t>
  </si>
  <si>
    <t>frg-26</t>
  </si>
  <si>
    <t>CH2Aa</t>
  </si>
  <si>
    <t>sp2-carbons</t>
  </si>
  <si>
    <t>N7</t>
  </si>
  <si>
    <t>CH2hetero</t>
  </si>
  <si>
    <t>t-16-1</t>
  </si>
  <si>
    <t>N8</t>
  </si>
  <si>
    <t>CH2link</t>
  </si>
  <si>
    <t>tert-amine-t11</t>
  </si>
  <si>
    <t>N2</t>
  </si>
  <si>
    <t>CH3Aa</t>
  </si>
  <si>
    <t>urea-thio</t>
  </si>
  <si>
    <t>N1</t>
  </si>
  <si>
    <t>CH3hetero</t>
  </si>
  <si>
    <t>urea</t>
  </si>
  <si>
    <t>BasicGroup</t>
  </si>
  <si>
    <t>CamideNH0</t>
  </si>
  <si>
    <t>xccn-t12</t>
  </si>
  <si>
    <t>AcidGroup</t>
  </si>
  <si>
    <t>Ester</t>
  </si>
  <si>
    <t>nC(sp2)</t>
  </si>
  <si>
    <t>H4</t>
  </si>
  <si>
    <t>HaloC</t>
  </si>
  <si>
    <t>nOH</t>
  </si>
  <si>
    <t>O3</t>
  </si>
  <si>
    <t>NRB</t>
  </si>
  <si>
    <t>nCO</t>
  </si>
  <si>
    <t>O11</t>
  </si>
  <si>
    <t>RCamideO-nh-nh2</t>
  </si>
  <si>
    <t>nOS</t>
  </si>
  <si>
    <t>O9</t>
  </si>
  <si>
    <t>RCamideO-nh0</t>
  </si>
  <si>
    <t>nX</t>
  </si>
  <si>
    <t>O10</t>
  </si>
  <si>
    <t>RbasicNH0</t>
  </si>
  <si>
    <t>nNprot</t>
  </si>
  <si>
    <t>AroRingAttachment</t>
  </si>
  <si>
    <t>aliphOH-t6</t>
  </si>
  <si>
    <t>ssCH2</t>
  </si>
  <si>
    <t>N11</t>
  </si>
  <si>
    <t>allylic-oxyd-t10</t>
  </si>
  <si>
    <t>dsCH</t>
  </si>
  <si>
    <t>HydrophobicGroup</t>
  </si>
  <si>
    <t>aminoethanol0</t>
  </si>
  <si>
    <t>aaCH</t>
  </si>
  <si>
    <t>C5</t>
  </si>
  <si>
    <t>aminoethanol1</t>
  </si>
  <si>
    <t>sssCH</t>
  </si>
  <si>
    <t>C21</t>
  </si>
  <si>
    <t>anycarbonyl</t>
  </si>
  <si>
    <t>dssC</t>
  </si>
  <si>
    <t>C22</t>
  </si>
  <si>
    <t>aromCl</t>
  </si>
  <si>
    <t>aasC</t>
  </si>
  <si>
    <t>C23</t>
  </si>
  <si>
    <t>aromF</t>
  </si>
  <si>
    <t>aaaC</t>
  </si>
  <si>
    <t>C24</t>
  </si>
  <si>
    <t>aromO</t>
  </si>
  <si>
    <t>ssssC</t>
  </si>
  <si>
    <t>S3</t>
  </si>
  <si>
    <t>arylNHCO</t>
  </si>
  <si>
    <t>sNH2</t>
  </si>
  <si>
    <t>ed70</t>
  </si>
  <si>
    <t>benzylicOH</t>
  </si>
  <si>
    <t>ssNH</t>
  </si>
  <si>
    <t>ed40</t>
  </si>
  <si>
    <t>branchedCnotRing</t>
  </si>
  <si>
    <t>aaNH</t>
  </si>
  <si>
    <t>ed80</t>
  </si>
  <si>
    <t>carbamate-and-thio</t>
  </si>
  <si>
    <t>aaN</t>
  </si>
  <si>
    <t>ew75</t>
  </si>
  <si>
    <t>ch2-lipo-t9</t>
  </si>
  <si>
    <t>sssN</t>
  </si>
  <si>
    <t>ew10</t>
  </si>
  <si>
    <t>ertl-33</t>
  </si>
  <si>
    <t>ssO</t>
  </si>
  <si>
    <t>ew100</t>
  </si>
  <si>
    <t>ertl-35</t>
  </si>
  <si>
    <t>sF</t>
  </si>
  <si>
    <t>f004</t>
  </si>
  <si>
    <t>est-lact-latm-carbm-t7</t>
  </si>
  <si>
    <t>nNneutral</t>
  </si>
  <si>
    <t>f007</t>
  </si>
  <si>
    <t>ether</t>
  </si>
  <si>
    <t>NnH</t>
  </si>
  <si>
    <t>f015</t>
  </si>
  <si>
    <t>hetero-halo-di-n-arom</t>
  </si>
  <si>
    <t>N4</t>
  </si>
  <si>
    <t>f244</t>
  </si>
  <si>
    <t>hydroxyA</t>
  </si>
  <si>
    <t>CamideNH</t>
  </si>
  <si>
    <t>f245</t>
  </si>
  <si>
    <t>hydroxylation-t8</t>
  </si>
  <si>
    <t>BasicNH02AroRings</t>
  </si>
  <si>
    <t>f301</t>
  </si>
  <si>
    <t>Same as above</t>
  </si>
  <si>
    <t>Sanofi-internal Compounds and Solubility data points</t>
  </si>
  <si>
    <t>N = 167</t>
  </si>
  <si>
    <t>AbasicNH0</t>
  </si>
  <si>
    <t>CH2long</t>
  </si>
  <si>
    <t>RSR</t>
  </si>
  <si>
    <t>di-widhraw-cx4</t>
  </si>
  <si>
    <t>BasicNH0R2AroRings</t>
  </si>
  <si>
    <t>N = 164</t>
  </si>
  <si>
    <t>q139</t>
  </si>
  <si>
    <t>q277</t>
  </si>
  <si>
    <t>sp-carbons</t>
  </si>
  <si>
    <t>Ocarbamate</t>
  </si>
  <si>
    <t>ew60</t>
  </si>
  <si>
    <t>f147</t>
  </si>
  <si>
    <t>[19]</t>
  </si>
  <si>
    <t>Software: Dragon descriptors</t>
  </si>
  <si>
    <t>ALOGP2</t>
  </si>
  <si>
    <t>SM04_EA (bo)</t>
  </si>
  <si>
    <t>[19] Avdeef, A. Multi-lab intrinsic solubility measurement reproducibility in CheqSol and shake-flask methods. ADMET&amp;DMPK, 2019, 210-219.</t>
  </si>
  <si>
    <t>Institution(s)</t>
  </si>
  <si>
    <r>
      <t>PARTICIPANTS USE THEIR OWN INTRINSIC SOLUBILITY (</t>
    </r>
    <r>
      <rPr>
        <b/>
        <i/>
        <sz val="18"/>
        <rFont val="2"/>
      </rPr>
      <t>log S</t>
    </r>
    <r>
      <rPr>
        <b/>
        <i/>
        <vertAlign val="subscript"/>
        <sz val="18"/>
        <rFont val="2"/>
      </rPr>
      <t>0</t>
    </r>
    <r>
      <rPr>
        <b/>
        <sz val="18"/>
        <rFont val="2"/>
      </rPr>
      <t>) TRAINING SET OF COMPOUNDS - enter the predicted values in log</t>
    </r>
    <r>
      <rPr>
        <b/>
        <sz val="18"/>
        <color indexed="10"/>
        <rFont val="2"/>
      </rPr>
      <t>molarity</t>
    </r>
    <r>
      <rPr>
        <b/>
        <sz val="18"/>
        <rFont val="2"/>
      </rPr>
      <t>units</t>
    </r>
    <r>
      <rPr>
        <sz val="11"/>
        <color theme="1"/>
        <rFont val="Calibri"/>
        <family val="2"/>
        <scheme val="minor"/>
      </rPr>
      <t/>
    </r>
  </si>
  <si>
    <r>
      <t>SELECT</t>
    </r>
    <r>
      <rPr>
        <b/>
        <u/>
        <sz val="11"/>
        <color indexed="10"/>
        <rFont val="2"/>
      </rPr>
      <t>ONE</t>
    </r>
    <r>
      <rPr>
        <b/>
        <sz val="11"/>
        <color indexed="10"/>
        <rFont val="2"/>
      </rPr>
      <t>OF THE THREE OPTIONS:</t>
    </r>
    <r>
      <rPr>
        <sz val="11"/>
        <color theme="1"/>
        <rFont val="Calibri"/>
        <family val="2"/>
        <scheme val="minor"/>
      </rPr>
      <t/>
    </r>
  </si>
  <si>
    <r>
      <t>(i) None of the external test set molecules in the lists below was used in training the prediction model; i.e., all test set molecules found in the training set have been</t>
    </r>
    <r>
      <rPr>
        <b/>
        <u/>
        <sz val="11"/>
        <color indexed="10"/>
        <rFont val="2"/>
      </rPr>
      <t>removed</t>
    </r>
    <r>
      <rPr>
        <b/>
        <sz val="11"/>
        <color indexed="10"/>
        <rFont val="2"/>
      </rPr>
      <t>and the model was re-trained.</t>
    </r>
    <r>
      <rPr>
        <sz val="11"/>
        <color theme="1"/>
        <rFont val="Calibri"/>
        <family val="2"/>
        <scheme val="minor"/>
      </rPr>
      <t/>
    </r>
  </si>
  <si>
    <t>&lt;-- enter 'x' if applies.</t>
  </si>
  <si>
    <t>(ii) A commercial prediction software was used, where the training data are not available for modification.</t>
  </si>
  <si>
    <t>(iii) Neither of the above cases applies, because …</t>
  </si>
  <si>
    <t>&lt;-- please explain.</t>
  </si>
  <si>
    <r>
      <t>Please note: Yalkowsky's General Solubility Equation (GSE) results are cited below as a semi-empirical  benchmark for predicting solubility (using</t>
    </r>
    <r>
      <rPr>
        <b/>
        <i/>
        <sz val="11"/>
        <rFont val="2"/>
      </rPr>
      <t>experimental</t>
    </r>
    <r>
      <rPr>
        <b/>
        <sz val="11"/>
        <rFont val="2"/>
      </rPr>
      <t>melting points and</t>
    </r>
    <r>
      <rPr>
        <b/>
        <i/>
        <sz val="11"/>
        <rFont val="2"/>
      </rPr>
      <t>calculated</t>
    </r>
    <r>
      <rPr>
        <b/>
        <sz val="11"/>
        <rFont val="2"/>
      </rPr>
      <t>octanol-water</t>
    </r>
    <r>
      <rPr>
        <b/>
        <i/>
        <sz val="11"/>
        <rFont val="2"/>
      </rPr>
      <t>log P</t>
    </r>
    <r>
      <rPr>
        <b/>
        <sz val="11"/>
        <rFont val="2"/>
      </rPr>
      <t>).</t>
    </r>
    <r>
      <rPr>
        <sz val="11"/>
        <color theme="1"/>
        <rFont val="Calibri"/>
        <family val="2"/>
        <scheme val="minor"/>
      </rPr>
      <t/>
    </r>
  </si>
  <si>
    <r>
      <t>INTRINSIC SOLUBILITY (MOLARITY) EXTERNAL TEST SET 1 (</t>
    </r>
    <r>
      <rPr>
        <b/>
        <i/>
        <sz val="22"/>
        <rFont val="1"/>
      </rPr>
      <t>AVERAGE</t>
    </r>
    <r>
      <rPr>
        <b/>
        <sz val="20"/>
        <rFont val="2"/>
      </rPr>
      <t>interlab SD)</t>
    </r>
    <r>
      <rPr>
        <sz val="11"/>
        <color theme="1"/>
        <rFont val="Calibri"/>
        <family val="2"/>
        <scheme val="minor"/>
      </rPr>
      <t/>
    </r>
  </si>
  <si>
    <r>
      <t>PREDICTED</t>
    </r>
    <r>
      <rPr>
        <b/>
        <i/>
        <sz val="9"/>
        <rFont val="2"/>
      </rPr>
      <t>log S</t>
    </r>
    <r>
      <rPr>
        <b/>
        <i/>
        <vertAlign val="subscript"/>
        <sz val="9"/>
        <rFont val="2"/>
      </rPr>
      <t>0(25 `C)</t>
    </r>
  </si>
  <si>
    <r>
      <t>Avg. Interlab.</t>
    </r>
    <r>
      <rPr>
        <b/>
        <i/>
        <sz val="9"/>
        <rFont val="2"/>
      </rPr>
      <t>log S</t>
    </r>
    <r>
      <rPr>
        <b/>
        <i/>
        <vertAlign val="subscript"/>
        <sz val="9"/>
        <rFont val="2"/>
      </rPr>
      <t>0(25 `C)</t>
    </r>
  </si>
  <si>
    <r>
      <rPr>
        <b/>
        <i/>
        <sz val="9"/>
        <rFont val="2"/>
      </rPr>
      <t>log P</t>
    </r>
    <r>
      <rPr>
        <b/>
        <vertAlign val="subscript"/>
        <sz val="9"/>
        <rFont val="2"/>
      </rPr>
      <t>oct-water</t>
    </r>
    <r>
      <rPr>
        <b/>
        <sz val="9"/>
        <rFont val="2"/>
      </rPr>
      <t>calc in RDKit</t>
    </r>
    <r>
      <rPr>
        <sz val="11"/>
        <color theme="1"/>
        <rFont val="Calibri"/>
        <family val="2"/>
        <scheme val="minor"/>
      </rPr>
      <t/>
    </r>
  </si>
  <si>
    <r>
      <rPr>
        <b/>
        <i/>
        <sz val="9"/>
        <rFont val="2"/>
      </rPr>
      <t>log S</t>
    </r>
    <r>
      <rPr>
        <b/>
        <i/>
        <vertAlign val="subscript"/>
        <sz val="9"/>
        <rFont val="2"/>
      </rPr>
      <t>0</t>
    </r>
    <r>
      <rPr>
        <b/>
        <sz val="9"/>
        <rFont val="2"/>
      </rPr>
      <t>calc by GSE</t>
    </r>
    <r>
      <rPr>
        <sz val="11"/>
        <color theme="1"/>
        <rFont val="Calibri"/>
        <family val="2"/>
        <scheme val="minor"/>
      </rPr>
      <t/>
    </r>
  </si>
  <si>
    <t>Ref 4,5,6,8,9,12,13,14,15,17,18,19,20</t>
  </si>
  <si>
    <t>rdkit descriptors</t>
  </si>
  <si>
    <t>MolLogP</t>
  </si>
  <si>
    <t>TPSA</t>
  </si>
  <si>
    <r>
      <t>INTRINSIC SOLUBILITY (MOLARITY) EXTERNAL TEST SET 2 (</t>
    </r>
    <r>
      <rPr>
        <b/>
        <i/>
        <sz val="22"/>
        <rFont val="1"/>
      </rPr>
      <t>HIGH</t>
    </r>
    <r>
      <rPr>
        <b/>
        <sz val="20"/>
        <rFont val="2"/>
      </rPr>
      <t>interlab SD)</t>
    </r>
    <r>
      <rPr>
        <sz val="11"/>
        <color theme="1"/>
        <rFont val="Calibri"/>
        <family val="2"/>
        <scheme val="minor"/>
      </rPr>
      <t/>
    </r>
  </si>
  <si>
    <r>
      <t>NOTE: three underlined melting points (in red) were calculated by open-source program:</t>
    </r>
    <r>
      <rPr>
        <u/>
        <sz val="11"/>
        <color indexed="30"/>
        <rFont val="2"/>
      </rPr>
      <t>www.qsardb.org/repository/predictor/10967/104?model=rf</t>
    </r>
    <r>
      <rPr>
        <sz val="11"/>
        <color theme="1"/>
        <rFont val="Calibri"/>
        <family val="2"/>
        <scheme val="minor"/>
      </rPr>
      <t/>
    </r>
  </si>
  <si>
    <r>
      <t>n(tr) = number of molecules in the</t>
    </r>
    <r>
      <rPr>
        <u/>
        <sz val="11"/>
        <color indexed="8"/>
        <rFont val="2"/>
      </rPr>
      <t>training</t>
    </r>
    <r>
      <rPr>
        <sz val="11"/>
        <color indexed="8"/>
        <rFont val="2"/>
      </rPr>
      <t>set;  n(va) = number in the</t>
    </r>
    <r>
      <rPr>
        <u/>
        <sz val="11"/>
        <color indexed="8"/>
        <rFont val="2"/>
      </rPr>
      <t>validation</t>
    </r>
    <r>
      <rPr>
        <sz val="11"/>
        <color indexed="8"/>
        <rFont val="2"/>
      </rPr>
      <t>set; n(oob) = number in the RFR</t>
    </r>
    <r>
      <rPr>
        <u/>
        <sz val="11"/>
        <color indexed="8"/>
        <rFont val="2"/>
      </rPr>
      <t>out-of-bag</t>
    </r>
    <r>
      <rPr>
        <sz val="11"/>
        <color indexed="8"/>
        <rFont val="2"/>
      </rPr>
      <t>validation set; n(te) = number in the external</t>
    </r>
    <r>
      <rPr>
        <u/>
        <sz val="11"/>
        <color indexed="8"/>
        <rFont val="2"/>
      </rPr>
      <t>test</t>
    </r>
    <r>
      <rPr>
        <sz val="11"/>
        <color indexed="8"/>
        <rFont val="2"/>
      </rPr>
      <t>set.</t>
    </r>
    <r>
      <rPr>
        <sz val="11"/>
        <color theme="1"/>
        <rFont val="Calibri"/>
        <family val="2"/>
        <scheme val="minor"/>
      </rPr>
      <t/>
    </r>
  </si>
  <si>
    <r>
      <t>Note:</t>
    </r>
    <r>
      <rPr>
        <b/>
        <u/>
        <sz val="12"/>
        <rFont val="2"/>
      </rPr>
      <t>underlined</t>
    </r>
    <r>
      <rPr>
        <b/>
        <sz val="12"/>
        <rFont val="2"/>
      </rPr>
      <t>references mainly contain compilations of solubility values in water,</t>
    </r>
    <r>
      <rPr>
        <b/>
        <i/>
        <sz val="12"/>
        <rFont val="2"/>
      </rPr>
      <t>S</t>
    </r>
    <r>
      <rPr>
        <b/>
        <i/>
        <vertAlign val="subscript"/>
        <sz val="12"/>
        <rFont val="2"/>
      </rPr>
      <t>w</t>
    </r>
    <r>
      <rPr>
        <b/>
        <sz val="12"/>
        <rFont val="2"/>
      </rPr>
      <t>,which is not always the same as intrinsic solubility values,</t>
    </r>
    <r>
      <rPr>
        <b/>
        <i/>
        <sz val="12"/>
        <rFont val="2"/>
      </rPr>
      <t>S</t>
    </r>
    <r>
      <rPr>
        <b/>
        <i/>
        <vertAlign val="subscript"/>
        <sz val="12"/>
        <rFont val="2"/>
      </rPr>
      <t>0</t>
    </r>
    <r>
      <rPr>
        <b/>
        <sz val="12"/>
        <rFont val="2"/>
      </rPr>
      <t>.</t>
    </r>
    <r>
      <rPr>
        <sz val="11"/>
        <color theme="1"/>
        <rFont val="Calibri"/>
        <family val="2"/>
        <scheme val="minor"/>
      </rPr>
      <t/>
    </r>
  </si>
  <si>
    <r>
      <t>The other references contain mostly</t>
    </r>
    <r>
      <rPr>
        <b/>
        <i/>
        <sz val="12"/>
        <rFont val="2"/>
      </rPr>
      <t>druglike</t>
    </r>
    <r>
      <rPr>
        <b/>
        <sz val="12"/>
        <rFont val="2"/>
      </rPr>
      <t>molecules.</t>
    </r>
    <r>
      <rPr>
        <sz val="11"/>
        <color theme="1"/>
        <rFont val="Calibri"/>
        <family val="2"/>
        <scheme val="minor"/>
      </rPr>
      <t/>
    </r>
  </si>
  <si>
    <r>
      <t>[1] Yalkowsky SH, Dannenfelser RM.</t>
    </r>
    <r>
      <rPr>
        <b/>
        <u/>
        <sz val="11"/>
        <rFont val="2"/>
      </rPr>
      <t>1992.</t>
    </r>
    <r>
      <rPr>
        <u/>
        <sz val="11"/>
        <rFont val="2"/>
      </rPr>
      <t>Aquasol Database of Aqueous Solubility, Version 5. College of Pharmacy, Univ. of Ariz, Tucson, AZ.</t>
    </r>
    <r>
      <rPr>
        <sz val="11"/>
        <color theme="1"/>
        <rFont val="Calibri"/>
        <family val="2"/>
        <scheme val="minor"/>
      </rPr>
      <t/>
    </r>
  </si>
  <si>
    <r>
      <t>[2] Howard P, Meylan W. PHYSPROP DATABASE. Syracuse Research Corp.,  Environmental Science Center,  N. Syracuse, NY, Sept.</t>
    </r>
    <r>
      <rPr>
        <b/>
        <u/>
        <sz val="11"/>
        <rFont val="2"/>
      </rPr>
      <t>1999.</t>
    </r>
    <r>
      <rPr>
        <sz val="11"/>
        <color theme="1"/>
        <rFont val="Calibri"/>
        <family val="2"/>
        <scheme val="minor"/>
      </rPr>
      <t/>
    </r>
  </si>
  <si>
    <r>
      <t>[3] Huuskonen J. Estimation of aqueous Solubility for a diverse set of organic compounds based on molecular topology. J. Chem. Inf. Comput. Sci.</t>
    </r>
    <r>
      <rPr>
        <b/>
        <u/>
        <sz val="11"/>
        <rFont val="2"/>
      </rPr>
      <t>2000,</t>
    </r>
    <r>
      <rPr>
        <u/>
        <sz val="11"/>
        <rFont val="2"/>
      </rPr>
      <t>40, 773-777.</t>
    </r>
    <r>
      <rPr>
        <sz val="11"/>
        <color theme="1"/>
        <rFont val="Calibri"/>
        <family val="2"/>
        <scheme val="minor"/>
      </rPr>
      <t/>
    </r>
  </si>
  <si>
    <r>
      <t>[4] Avdeef A, Berger CM, Brownell C. pH-metric solubility. 2.  Correlation between the acid-base titration and the saturation shake-flask solubility-pH methods. Pharm. Res. 17</t>
    </r>
    <r>
      <rPr>
        <b/>
        <sz val="11"/>
        <rFont val="2"/>
      </rPr>
      <t>(2000)</t>
    </r>
    <r>
      <rPr>
        <sz val="11"/>
        <rFont val="2"/>
      </rPr>
      <t>85-89.</t>
    </r>
    <r>
      <rPr>
        <sz val="11"/>
        <color theme="1"/>
        <rFont val="Calibri"/>
        <family val="2"/>
        <scheme val="minor"/>
      </rPr>
      <t/>
    </r>
  </si>
  <si>
    <r>
      <t>[5] Avdeef A, Berger CM. pH-metric solubility. 3. Dissolution titration template method for solubility determination. Eur. J. Pharm. Sci. 14</t>
    </r>
    <r>
      <rPr>
        <b/>
        <sz val="11"/>
        <rFont val="2"/>
      </rPr>
      <t>(2001)</t>
    </r>
    <r>
      <rPr>
        <sz val="11"/>
        <rFont val="2"/>
      </rPr>
      <t>281-291.</t>
    </r>
    <r>
      <rPr>
        <sz val="11"/>
        <color theme="1"/>
        <rFont val="Calibri"/>
        <family val="2"/>
        <scheme val="minor"/>
      </rPr>
      <t/>
    </r>
  </si>
  <si>
    <r>
      <t>[6] Bergstrom, C. A.; Norinder, U.; Luthman, K.; Artursson, P. Experimental and computational screening models for prediction of aqueous drug solubility. Pharm. Res.</t>
    </r>
    <r>
      <rPr>
        <b/>
        <sz val="11"/>
        <rFont val="2"/>
      </rPr>
      <t>2002,</t>
    </r>
    <r>
      <rPr>
        <sz val="11"/>
        <rFont val="2"/>
      </rPr>
      <t>19, 182-188.</t>
    </r>
    <r>
      <rPr>
        <sz val="11"/>
        <color theme="1"/>
        <rFont val="Calibri"/>
        <family val="2"/>
        <scheme val="minor"/>
      </rPr>
      <t/>
    </r>
  </si>
  <si>
    <r>
      <t>[7] Yalkowsky SH, He Y, Jain P. Handbook of Aqueous Solubility Data. CRC Press - Taylor &amp; Francis Group: Boca Raton, FL,</t>
    </r>
    <r>
      <rPr>
        <b/>
        <u/>
        <sz val="11"/>
        <rFont val="2"/>
      </rPr>
      <t>2003.</t>
    </r>
    <r>
      <rPr>
        <sz val="11"/>
        <color theme="1"/>
        <rFont val="Calibri"/>
        <family val="2"/>
        <scheme val="minor"/>
      </rPr>
      <t/>
    </r>
  </si>
  <si>
    <r>
      <t>[8] Bergstrom, C. A.; Wassvik, C. M.; Norinder, U.; Luthman, K.; Artursson, P. Global and local computational models for aqueous solubility prediction of druglike molecules. J. Chem. Inf. Comput. Sci.</t>
    </r>
    <r>
      <rPr>
        <b/>
        <sz val="11"/>
        <rFont val="2"/>
      </rPr>
      <t>2004,</t>
    </r>
    <r>
      <rPr>
        <sz val="11"/>
        <rFont val="2"/>
      </rPr>
      <t>44, 1477-1488.</t>
    </r>
    <r>
      <rPr>
        <sz val="11"/>
        <color theme="1"/>
        <rFont val="Calibri"/>
        <family val="2"/>
        <scheme val="minor"/>
      </rPr>
      <t/>
    </r>
  </si>
  <si>
    <r>
      <t>[9] Bergström CAS, Luthman K, Artursson P. Accuracy of calculated pH-dependent aqueous drug solubility.  Eur. J. Pharm. Sci.</t>
    </r>
    <r>
      <rPr>
        <b/>
        <sz val="11"/>
        <rFont val="2"/>
      </rPr>
      <t>2004,</t>
    </r>
    <r>
      <rPr>
        <sz val="11"/>
        <rFont val="2"/>
      </rPr>
      <t>22, 387-398.</t>
    </r>
    <r>
      <rPr>
        <sz val="11"/>
        <color theme="1"/>
        <rFont val="Calibri"/>
        <family val="2"/>
        <scheme val="minor"/>
      </rPr>
      <t/>
    </r>
  </si>
  <si>
    <r>
      <t>[10] Rytting E, Lentz KA, Chen XQ, Qian F, Venkatesh S. A quantitative structure-property relationship for predicting drug solubility in PEG400/water cosolvent systems. Pharm Res.</t>
    </r>
    <r>
      <rPr>
        <b/>
        <u/>
        <sz val="11"/>
        <rFont val="2"/>
      </rPr>
      <t>2004;</t>
    </r>
    <r>
      <rPr>
        <u/>
        <sz val="11"/>
        <rFont val="2"/>
      </rPr>
      <t>21:237-244.</t>
    </r>
    <r>
      <rPr>
        <sz val="11"/>
        <color theme="1"/>
        <rFont val="Calibri"/>
        <family val="2"/>
        <scheme val="minor"/>
      </rPr>
      <t/>
    </r>
  </si>
  <si>
    <r>
      <t>[11] Rytting E, Lentz KA, Chen XQ, Qian F, Venkatesh S. Aqueous and cosolvent solubility data for drug-like organic compounds.  AAPS J.</t>
    </r>
    <r>
      <rPr>
        <b/>
        <u/>
        <sz val="11"/>
        <rFont val="2"/>
      </rPr>
      <t>2005,</t>
    </r>
    <r>
      <rPr>
        <u/>
        <sz val="11"/>
        <rFont val="2"/>
      </rPr>
      <t>7(1) Article 10, E78-E105.</t>
    </r>
    <r>
      <rPr>
        <sz val="11"/>
        <color theme="1"/>
        <rFont val="Calibri"/>
        <family val="2"/>
        <scheme val="minor"/>
      </rPr>
      <t/>
    </r>
  </si>
  <si>
    <r>
      <t>[12] Sköld C, Winiwarter S, Wernevik J, Bergström F, Engström L, Allen R, Box K, Comer J, Mole J, Hallberg A, Lennernäs H, Lundstedt T, Ungell A-L, Karlén A. Presentation of a structurally diverse and commercially available drug data set for correlation and benchmarking studies.  J. Med. Chem.</t>
    </r>
    <r>
      <rPr>
        <b/>
        <sz val="11"/>
        <rFont val="2"/>
      </rPr>
      <t>2006,</t>
    </r>
    <r>
      <rPr>
        <sz val="11"/>
        <rFont val="2"/>
      </rPr>
      <t>49, 6660-6671.</t>
    </r>
    <r>
      <rPr>
        <sz val="11"/>
        <color theme="1"/>
        <rFont val="Calibri"/>
        <family val="2"/>
        <scheme val="minor"/>
      </rPr>
      <t/>
    </r>
  </si>
  <si>
    <r>
      <t>[13] Wassvik, C. M.; Holmen, A. G.; Bergstrom, C. A.; Zamora, I.; Artursson, P. Contribution of solid-state properties to the aqueous solubility of drugs. Eur. J. Pharm. Sci.</t>
    </r>
    <r>
      <rPr>
        <b/>
        <sz val="11"/>
        <rFont val="2"/>
      </rPr>
      <t>2006,</t>
    </r>
    <r>
      <rPr>
        <sz val="11"/>
        <rFont val="2"/>
      </rPr>
      <t>29, 294-305</t>
    </r>
    <r>
      <rPr>
        <sz val="11"/>
        <color theme="1"/>
        <rFont val="Calibri"/>
        <family val="2"/>
        <scheme val="minor"/>
      </rPr>
      <t/>
    </r>
  </si>
  <si>
    <r>
      <t>[14] Llinàs A, Glen RC, Goodman JM. Solubility challenge: Can you predict solubilities of 32 molecules using a database of 100 reliable measurements? J. Chem. Inf. Model.</t>
    </r>
    <r>
      <rPr>
        <b/>
        <sz val="11"/>
        <rFont val="2"/>
      </rPr>
      <t>2008,</t>
    </r>
    <r>
      <rPr>
        <sz val="11"/>
        <rFont val="2"/>
      </rPr>
      <t>48, 1289-1303.</t>
    </r>
    <r>
      <rPr>
        <sz val="11"/>
        <color theme="1"/>
        <rFont val="Calibri"/>
        <family val="2"/>
        <scheme val="minor"/>
      </rPr>
      <t/>
    </r>
  </si>
  <si>
    <r>
      <t>[15] Hopfinger AJ, Esposito EX, Llinàs A, Glen RC, Goodman JM. Findings of the challenge to predict aqueous solubility. J. Chem. Inf. Model.</t>
    </r>
    <r>
      <rPr>
        <b/>
        <sz val="11"/>
        <rFont val="2"/>
      </rPr>
      <t>2009,</t>
    </r>
    <r>
      <rPr>
        <sz val="11"/>
        <rFont val="2"/>
      </rPr>
      <t>49, 1-5.</t>
    </r>
    <r>
      <rPr>
        <sz val="11"/>
        <color theme="1"/>
        <rFont val="Calibri"/>
        <family val="2"/>
        <scheme val="minor"/>
      </rPr>
      <t/>
    </r>
  </si>
  <si>
    <r>
      <t>[16] Yalkowsky SH, He Y, Jain P. Handbook of Aqueous Solubility Data. Second Edition.  CRC Press - Taylor &amp; Francis Group: Boca Raton, FL,</t>
    </r>
    <r>
      <rPr>
        <b/>
        <u/>
        <sz val="11"/>
        <rFont val="2"/>
      </rPr>
      <t>2010.</t>
    </r>
    <r>
      <rPr>
        <sz val="11"/>
        <color theme="1"/>
        <rFont val="Calibri"/>
        <family val="2"/>
        <scheme val="minor"/>
      </rPr>
      <t/>
    </r>
  </si>
  <si>
    <r>
      <t>[17] Boobier S, Osbourn A, Mitchell JBO. Can human experts predict solubility better than computers? J. Cheminform.</t>
    </r>
    <r>
      <rPr>
        <b/>
        <sz val="11"/>
        <rFont val="2"/>
      </rPr>
      <t>(2017)</t>
    </r>
    <r>
      <rPr>
        <sz val="11"/>
        <rFont val="2"/>
      </rPr>
      <t>9:63. https://doi: 10.1186/s13321-017-0250-y.</t>
    </r>
    <r>
      <rPr>
        <sz val="11"/>
        <color theme="1"/>
        <rFont val="Calibri"/>
        <family val="2"/>
        <scheme val="minor"/>
      </rPr>
      <t/>
    </r>
  </si>
  <si>
    <r>
      <t>[18] Baek K, Jeon SB, Kim BK, Kang NS.Method validation for equilibrium solubility and determination of temperature effect on the ionization constant and intrinsic solubility of drugs. J Pharm Sci Emerg Drugs 6</t>
    </r>
    <r>
      <rPr>
        <b/>
        <sz val="11"/>
        <rFont val="2"/>
      </rPr>
      <t>(2018)</t>
    </r>
    <r>
      <rPr>
        <sz val="11"/>
        <rFont val="2"/>
      </rPr>
      <t>1-6. DOI: 10.4172/2380-9477.1000125.</t>
    </r>
    <r>
      <rPr>
        <sz val="11"/>
        <color theme="1"/>
        <rFont val="Calibri"/>
        <family val="2"/>
        <scheme val="minor"/>
      </rPr>
      <t/>
    </r>
  </si>
  <si>
    <r>
      <t>(Please add your most important references,</t>
    </r>
    <r>
      <rPr>
        <i/>
        <sz val="11"/>
        <color indexed="8"/>
        <rFont val="2"/>
      </rPr>
      <t>if not in the above list</t>
    </r>
    <r>
      <rPr>
        <sz val="11"/>
        <color indexed="8"/>
        <rFont val="2"/>
      </rPr>
      <t>. We intend to publish the combined lists of recommended data sourses.)</t>
    </r>
    <r>
      <rPr>
        <sz val="11"/>
        <color theme="1"/>
        <rFont val="Calibri"/>
        <family val="2"/>
        <scheme val="minor"/>
      </rPr>
      <t/>
    </r>
  </si>
  <si>
    <t>[19] Bergström, C.A.S.; Avdeef, A. Perspectives in solubility measurement and interpretation. ADMET&amp;DMPK, 2019, 7, 88-105</t>
  </si>
  <si>
    <t>[20] Avdeef, A. Multi-lab intrinsic solubility measurement reproducibility in CheqSol and shake-flask methods. ADMET&amp;DMPK, 2019, 210-219.</t>
  </si>
  <si>
    <t>(Please add your most important references, if not in the above list. We intend to publish the combined lists of recommended data sourses.)</t>
  </si>
  <si>
    <t>SHBd (PaDEL-Descriptor)</t>
  </si>
  <si>
    <t>SpMax1_Bhp (PaDEL-Descriptor)</t>
  </si>
  <si>
    <t>xlogs</t>
  </si>
  <si>
    <t>Data from references [4 - 9], [12 - 15], [17 - 18]</t>
  </si>
  <si>
    <t>Additional references [19 -24]</t>
  </si>
  <si>
    <t>NA</t>
  </si>
  <si>
    <t xml:space="preserve">All MOE 2D descriptors except LogS, h_logS and Largest Ring Size (LRS - Removed due to many missing values) ;  </t>
  </si>
  <si>
    <t>MOE 3D descriptors were used together with 2D after removing 18 3D descriptors that had missing values;</t>
  </si>
  <si>
    <t>Prior to Model optimization, all correlated descriptors with threshold &gt;0.95 were removed</t>
  </si>
  <si>
    <r>
      <rPr>
        <b/>
        <sz val="8"/>
        <color theme="1"/>
        <rFont val="Calibri"/>
        <family val="2"/>
        <scheme val="minor"/>
      </rPr>
      <t>Total no. of MOE 2D and 3D descriptors:</t>
    </r>
    <r>
      <rPr>
        <sz val="8"/>
        <color theme="1"/>
        <rFont val="Calibri"/>
        <family val="2"/>
        <scheme val="minor"/>
      </rPr>
      <t xml:space="preserve"> 380</t>
    </r>
  </si>
  <si>
    <r>
      <rPr>
        <b/>
        <sz val="8"/>
        <color theme="1"/>
        <rFont val="Calibri"/>
        <family val="2"/>
        <scheme val="minor"/>
      </rPr>
      <t>Descriptors remaining after selected removal (Refer above):</t>
    </r>
    <r>
      <rPr>
        <sz val="8"/>
        <color theme="1"/>
        <rFont val="Calibri"/>
        <family val="2"/>
        <scheme val="minor"/>
      </rPr>
      <t xml:space="preserve"> 359</t>
    </r>
  </si>
  <si>
    <r>
      <rPr>
        <b/>
        <sz val="8"/>
        <color theme="1"/>
        <rFont val="Calibri"/>
        <family val="2"/>
        <scheme val="minor"/>
      </rPr>
      <t xml:space="preserve">Descriptors used for modeling after removing correlated features: </t>
    </r>
    <r>
      <rPr>
        <sz val="8"/>
        <color theme="1"/>
        <rFont val="Calibri"/>
        <family val="2"/>
        <scheme val="minor"/>
      </rPr>
      <t>269</t>
    </r>
  </si>
  <si>
    <t>Data from references listed below: [4 - 9], [12 - 15], [17 - 18]</t>
  </si>
  <si>
    <t>Additional references: [19 -24]</t>
  </si>
  <si>
    <t>MOE 3D descriptors were used together with 2D after removing 18 3D descriptors that had many missing values;</t>
  </si>
  <si>
    <t>Total no. of MOE 2D and 3D descriptors: 380</t>
  </si>
  <si>
    <t>Descriptors remaining after selected removal (Refer above): 359</t>
  </si>
  <si>
    <t>Descriptors used for modeling after removing correlated features: 269</t>
  </si>
  <si>
    <r>
      <t xml:space="preserve">(Please add your most important references, </t>
    </r>
    <r>
      <rPr>
        <i/>
        <sz val="11"/>
        <color theme="1"/>
        <rFont val="Calibri"/>
        <family val="2"/>
        <scheme val="minor"/>
      </rPr>
      <t>if not in the above list</t>
    </r>
    <r>
      <rPr>
        <sz val="11"/>
        <color theme="1"/>
        <rFont val="Calibri"/>
        <family val="2"/>
        <scheme val="minor"/>
      </rPr>
      <t>. We intend to publish the combined lists of recommended data sources.)</t>
    </r>
  </si>
  <si>
    <r>
      <t xml:space="preserve">[19] Jorgensen WM, Duffy EM. Prediction of drug solubility from Monte Carlo simulations. Bioorg. Med. Chem. Lett. </t>
    </r>
    <r>
      <rPr>
        <b/>
        <sz val="11"/>
        <color theme="1"/>
        <rFont val="Calibri"/>
        <family val="2"/>
        <scheme val="minor"/>
      </rPr>
      <t>2000</t>
    </r>
    <r>
      <rPr>
        <sz val="11"/>
        <color theme="1"/>
        <rFont val="Calibri"/>
        <family val="2"/>
        <scheme val="minor"/>
      </rPr>
      <t>, 10(11), 1155-1158.</t>
    </r>
  </si>
  <si>
    <r>
      <t>[20] Bergström CA, Norinder U, Luthman K, Artursson P.Experimental and computational screening models for prediction of aqueous drug solubility. Pharm Res.</t>
    </r>
    <r>
      <rPr>
        <b/>
        <sz val="11"/>
        <rFont val="Calibri"/>
        <family val="2"/>
        <scheme val="minor"/>
      </rPr>
      <t xml:space="preserve"> 2002</t>
    </r>
    <r>
      <rPr>
        <sz val="11"/>
        <rFont val="Calibri"/>
        <family val="2"/>
        <scheme val="minor"/>
      </rPr>
      <t>, 19(2),182-8</t>
    </r>
  </si>
  <si>
    <r>
      <t>[21] Bergström CAS,  Strafford M, Lazorova L, Avdeef A, Luthman K, Artursson P. Absorption classification of oral drugs based on molecular surface properties. J. Med. Chem. </t>
    </r>
    <r>
      <rPr>
        <b/>
        <sz val="11"/>
        <rFont val="Calibri"/>
        <family val="2"/>
        <scheme val="minor"/>
      </rPr>
      <t>2003</t>
    </r>
    <r>
      <rPr>
        <sz val="11"/>
        <rFont val="Calibri"/>
        <family val="2"/>
        <scheme val="minor"/>
      </rPr>
      <t>, </t>
    </r>
    <r>
      <rPr>
        <sz val="11"/>
        <rFont val="Calibri"/>
        <family val="2"/>
        <scheme val="minor"/>
      </rPr>
      <t>46</t>
    </r>
    <r>
      <rPr>
        <sz val="11"/>
        <rFont val="Calibri"/>
        <family val="2"/>
        <scheme val="minor"/>
      </rPr>
      <t>, 558–570.</t>
    </r>
  </si>
  <si>
    <r>
      <t xml:space="preserve">[22] Huuskonen J, SaloJyrki M, Taskinen J. Aqueous Solubility Prediction of Drugs Based on Molecular Topology and Neural Network Modeling. J. Chem. Inf. Comput. Sci. </t>
    </r>
    <r>
      <rPr>
        <b/>
        <sz val="11"/>
        <color theme="1"/>
        <rFont val="Calibri"/>
        <family val="2"/>
        <scheme val="minor"/>
      </rPr>
      <t>1998</t>
    </r>
    <r>
      <rPr>
        <sz val="11"/>
        <color theme="1"/>
        <rFont val="Calibri"/>
        <family val="2"/>
        <scheme val="minor"/>
      </rPr>
      <t>, 38(3), 450-456.</t>
    </r>
  </si>
  <si>
    <r>
      <t xml:space="preserve">[23] Shoghi E, Fuguet E, Bosch E, Ràfols C. Solubility–pH profiles of some acidic, basic and amphoteric drugs. Eur. J. Pharm. Sci. </t>
    </r>
    <r>
      <rPr>
        <b/>
        <sz val="11"/>
        <color theme="1"/>
        <rFont val="Calibri"/>
        <family val="2"/>
        <scheme val="minor"/>
      </rPr>
      <t>2013</t>
    </r>
    <r>
      <rPr>
        <sz val="11"/>
        <color theme="1"/>
        <rFont val="Calibri"/>
        <family val="2"/>
        <scheme val="minor"/>
      </rPr>
      <t>, 48(1-2), 291-300.</t>
    </r>
  </si>
  <si>
    <r>
      <t xml:space="preserve">[24] Stuart M, Box K. Chasing Equilibrium:  Measuring the Intrinsic Solubility of Weak Acids and Bases. Anal. Chem. </t>
    </r>
    <r>
      <rPr>
        <b/>
        <sz val="11"/>
        <color theme="1"/>
        <rFont val="Calibri"/>
        <family val="2"/>
        <scheme val="minor"/>
      </rPr>
      <t>2005</t>
    </r>
    <r>
      <rPr>
        <sz val="11"/>
        <color theme="1"/>
        <rFont val="Calibri"/>
        <family val="2"/>
        <scheme val="minor"/>
      </rPr>
      <t xml:space="preserve">, 77(4), 983-990. </t>
    </r>
  </si>
  <si>
    <t>All descriptors were calculated using the Python package RDKit. All available descriptors in RDKit were used, along with removal of highly correlated (&gt; 0.95) descriptors, and Recursive Feature Elimination.</t>
  </si>
  <si>
    <r>
      <rPr>
        <b/>
        <sz val="18"/>
        <rFont val="Calibri"/>
        <family val="2"/>
        <charset val="1"/>
      </rPr>
      <t>PARTICIPANTS USE THEIR OWN INTRINSIC SOLUBILITY (</t>
    </r>
    <r>
      <rPr>
        <b/>
        <i/>
        <sz val="18"/>
        <rFont val="Calibri"/>
        <family val="2"/>
        <charset val="1"/>
      </rPr>
      <t>log S</t>
    </r>
    <r>
      <rPr>
        <b/>
        <i/>
        <vertAlign val="subscript"/>
        <sz val="18"/>
        <rFont val="Calibri"/>
        <family val="2"/>
        <charset val="1"/>
      </rPr>
      <t>0</t>
    </r>
    <r>
      <rPr>
        <b/>
        <sz val="18"/>
        <rFont val="Calibri"/>
        <family val="2"/>
        <charset val="1"/>
      </rPr>
      <t xml:space="preserve">) TRAINING SET OF COMPOUNDS - enter the predicted values in log </t>
    </r>
    <r>
      <rPr>
        <b/>
        <sz val="18"/>
        <color rgb="FFFF0000"/>
        <rFont val="Calibri"/>
        <family val="2"/>
        <charset val="1"/>
      </rPr>
      <t>molarity</t>
    </r>
    <r>
      <rPr>
        <b/>
        <sz val="18"/>
        <rFont val="Calibri"/>
        <family val="2"/>
        <charset val="1"/>
      </rPr>
      <t xml:space="preserve"> units</t>
    </r>
  </si>
  <si>
    <r>
      <rPr>
        <b/>
        <sz val="11"/>
        <color rgb="FFFF0000"/>
        <rFont val="Calibri"/>
        <family val="2"/>
        <charset val="1"/>
      </rPr>
      <t xml:space="preserve">SELECT </t>
    </r>
    <r>
      <rPr>
        <b/>
        <u/>
        <sz val="11"/>
        <color rgb="FFFF0000"/>
        <rFont val="Calibri"/>
        <family val="2"/>
        <charset val="1"/>
      </rPr>
      <t>ONE</t>
    </r>
    <r>
      <rPr>
        <b/>
        <sz val="11"/>
        <color rgb="FFFF0000"/>
        <rFont val="Calibri"/>
        <family val="2"/>
        <charset val="1"/>
      </rPr>
      <t xml:space="preserve"> OF THE THREE OPTIONS:</t>
    </r>
  </si>
  <si>
    <r>
      <rPr>
        <b/>
        <sz val="11"/>
        <color rgb="FFFF0000"/>
        <rFont val="Calibri"/>
        <family val="2"/>
        <charset val="1"/>
      </rPr>
      <t xml:space="preserve">               (i) None of the external test set molecules in the lists below was used in training the prediction model; i.e., all test set molecules found in the training set have been </t>
    </r>
    <r>
      <rPr>
        <b/>
        <u/>
        <sz val="11"/>
        <color rgb="FFFF0000"/>
        <rFont val="Calibri"/>
        <family val="2"/>
        <charset val="1"/>
      </rPr>
      <t>removed</t>
    </r>
    <r>
      <rPr>
        <b/>
        <sz val="11"/>
        <color rgb="FFFF0000"/>
        <rFont val="Calibri"/>
        <family val="2"/>
        <charset val="1"/>
      </rPr>
      <t xml:space="preserve"> and the model was re-trained.</t>
    </r>
  </si>
  <si>
    <t>36 molecules (29 for the set1 and 7 for the set2) where used in the training or test set. But for the final prediction, we used the predicted values instead of the experimental values.</t>
  </si>
  <si>
    <r>
      <rPr>
        <b/>
        <sz val="11"/>
        <rFont val="Calibri"/>
        <family val="2"/>
        <charset val="1"/>
      </rPr>
      <t xml:space="preserve">Please note: Yalkowsky's General Solubility Equation (GSE) results are cited below as a semi-empirical  benchmark for predicting solubility (using </t>
    </r>
    <r>
      <rPr>
        <b/>
        <i/>
        <sz val="11"/>
        <rFont val="Calibri"/>
        <family val="2"/>
        <charset val="1"/>
      </rPr>
      <t>experimental</t>
    </r>
    <r>
      <rPr>
        <b/>
        <sz val="11"/>
        <rFont val="Calibri"/>
        <family val="2"/>
        <charset val="1"/>
      </rPr>
      <t xml:space="preserve"> melting points and </t>
    </r>
    <r>
      <rPr>
        <b/>
        <i/>
        <sz val="11"/>
        <rFont val="Calibri"/>
        <family val="2"/>
        <charset val="1"/>
      </rPr>
      <t>calculated</t>
    </r>
    <r>
      <rPr>
        <b/>
        <sz val="11"/>
        <rFont val="Calibri"/>
        <family val="2"/>
        <charset val="1"/>
      </rPr>
      <t xml:space="preserve"> octanol-water </t>
    </r>
    <r>
      <rPr>
        <b/>
        <i/>
        <sz val="11"/>
        <rFont val="Calibri"/>
        <family val="2"/>
        <charset val="1"/>
      </rPr>
      <t>log P</t>
    </r>
    <r>
      <rPr>
        <b/>
        <sz val="11"/>
        <rFont val="Calibri"/>
        <family val="2"/>
        <charset val="1"/>
      </rPr>
      <t>).</t>
    </r>
  </si>
  <si>
    <r>
      <rPr>
        <b/>
        <sz val="20"/>
        <rFont val="Calibri"/>
        <family val="2"/>
        <charset val="1"/>
      </rPr>
      <t>INTRINSIC SOLUBILITY (MOLARITY) EXTERNAL TEST SET 1 (</t>
    </r>
    <r>
      <rPr>
        <b/>
        <i/>
        <sz val="22"/>
        <rFont val="Castellar"/>
        <family val="1"/>
        <charset val="1"/>
      </rPr>
      <t>AVERAGE</t>
    </r>
    <r>
      <rPr>
        <b/>
        <sz val="20"/>
        <rFont val="Calibri"/>
        <family val="2"/>
        <charset val="1"/>
      </rPr>
      <t xml:space="preserve"> interlab SD)</t>
    </r>
  </si>
  <si>
    <r>
      <rPr>
        <b/>
        <sz val="9"/>
        <rFont val="Calibri"/>
        <family val="2"/>
        <charset val="1"/>
      </rPr>
      <t xml:space="preserve">PREDICTED  </t>
    </r>
    <r>
      <rPr>
        <b/>
        <i/>
        <sz val="9"/>
        <rFont val="Calibri"/>
        <family val="2"/>
        <charset val="1"/>
      </rPr>
      <t>log S</t>
    </r>
    <r>
      <rPr>
        <b/>
        <i/>
        <vertAlign val="subscript"/>
        <sz val="9"/>
        <rFont val="Calibri"/>
        <family val="2"/>
        <charset val="1"/>
      </rPr>
      <t>0</t>
    </r>
    <r>
      <rPr>
        <b/>
        <vertAlign val="subscript"/>
        <sz val="9"/>
        <rFont val="Calibri"/>
        <family val="2"/>
        <charset val="1"/>
      </rPr>
      <t xml:space="preserve"> </t>
    </r>
    <r>
      <rPr>
        <b/>
        <sz val="9"/>
        <rFont val="Calibri"/>
        <family val="2"/>
        <charset val="1"/>
      </rPr>
      <t xml:space="preserve">(25 `C) </t>
    </r>
  </si>
  <si>
    <r>
      <rPr>
        <b/>
        <sz val="9"/>
        <rFont val="Calibri"/>
        <family val="2"/>
        <charset val="1"/>
      </rPr>
      <t xml:space="preserve">Avg. Interlab.  </t>
    </r>
    <r>
      <rPr>
        <b/>
        <i/>
        <sz val="9"/>
        <rFont val="Calibri"/>
        <family val="2"/>
        <charset val="1"/>
      </rPr>
      <t>log S</t>
    </r>
    <r>
      <rPr>
        <b/>
        <i/>
        <vertAlign val="subscript"/>
        <sz val="9"/>
        <rFont val="Calibri"/>
        <family val="2"/>
        <charset val="1"/>
      </rPr>
      <t>0</t>
    </r>
    <r>
      <rPr>
        <b/>
        <vertAlign val="subscript"/>
        <sz val="9"/>
        <rFont val="Calibri"/>
        <family val="2"/>
        <charset val="1"/>
      </rPr>
      <t xml:space="preserve"> </t>
    </r>
    <r>
      <rPr>
        <b/>
        <sz val="9"/>
        <rFont val="Calibri"/>
        <family val="2"/>
        <charset val="1"/>
      </rPr>
      <t xml:space="preserve">(25 `C) </t>
    </r>
  </si>
  <si>
    <r>
      <rPr>
        <b/>
        <i/>
        <sz val="9"/>
        <rFont val="Calibri"/>
        <family val="2"/>
        <charset val="1"/>
      </rPr>
      <t>log P</t>
    </r>
    <r>
      <rPr>
        <b/>
        <vertAlign val="subscript"/>
        <sz val="9"/>
        <rFont val="Calibri"/>
        <family val="2"/>
        <charset val="1"/>
      </rPr>
      <t>oct-water</t>
    </r>
    <r>
      <rPr>
        <b/>
        <sz val="9"/>
        <rFont val="Calibri"/>
        <family val="2"/>
        <charset val="1"/>
      </rPr>
      <t xml:space="preserve">  calc in RDKit</t>
    </r>
  </si>
  <si>
    <r>
      <rPr>
        <b/>
        <i/>
        <sz val="9"/>
        <rFont val="Calibri"/>
        <family val="2"/>
        <charset val="1"/>
      </rPr>
      <t>log S</t>
    </r>
    <r>
      <rPr>
        <b/>
        <i/>
        <vertAlign val="subscript"/>
        <sz val="9"/>
        <rFont val="Calibri"/>
        <family val="2"/>
        <charset val="1"/>
      </rPr>
      <t>0</t>
    </r>
    <r>
      <rPr>
        <b/>
        <sz val="9"/>
        <rFont val="Calibri"/>
        <family val="2"/>
        <charset val="1"/>
      </rPr>
      <t xml:space="preserve">     calc by GSE</t>
    </r>
  </si>
  <si>
    <t xml:space="preserve">Refs: 4,5, 6, 9, 12, </t>
  </si>
  <si>
    <t>and PubMedIds:</t>
  </si>
  <si>
    <t>n(va)=</t>
  </si>
  <si>
    <t>60 descriptors</t>
  </si>
  <si>
    <t>from</t>
  </si>
  <si>
    <t>the Mordred</t>
  </si>
  <si>
    <t>program</t>
  </si>
  <si>
    <t>https://github.com/mordred-descriptor/mordred</t>
  </si>
  <si>
    <t>These 60 descriptors are:
'nAromAtom', 'AATS6i', 'nBondsKD', 'C2SP2', 'ETA_beta', 
'ZMIC1', 'FilterItLogS', 'SMR_VSA7', 'SlogP_VSA6', 'SlogP', 
 'nBondsT', 'C1SP1', 'NdCH2', 'NtCH', 'NtN', 'NddsN', 
'NaaO', 'NdS', 'NdssS', 'n3Ring', 'n4Ring', 'n7Ring', 
nG12Ring', 'n4HRing', 'n7HRing', 'nG12HRing', 'n3ARing', 
'n4ARing', 'n7ARing', 'nG12ARing', 'n4AHRing', n7AHRing', 
'nG12AHRing', 'n6FRing', 'n7FRing', 'n8FRing', 'n11FRing',
'n12FRing', 'n6FHRing', 'n7FHRing', 'n8FHRing', 'n11FHRing',
'n12FHRing', 'n10FaRing', 'nG12FaRing', 'n10FaHRing', 
'nG12FaHRing', 'n6FARing', 'n7FARing', 'n8FARing',
'n10FARing', 'n11FARing', 'n12FARing', 'n6FAHRing', 
'n7FAHRing', 'n8FAHRing', 'n9FAHRing', 'n10FAHRing', 
'n11FAHRing', 'n12FAHRing'</t>
  </si>
  <si>
    <r>
      <rPr>
        <b/>
        <sz val="20"/>
        <rFont val="Calibri"/>
        <family val="2"/>
        <charset val="1"/>
      </rPr>
      <t>INTRINSIC SOLUBILITY (MOLARITY) EXTERNAL TEST SET 2 (</t>
    </r>
    <r>
      <rPr>
        <b/>
        <i/>
        <sz val="22"/>
        <rFont val="Castellar"/>
        <family val="1"/>
        <charset val="1"/>
      </rPr>
      <t>HIGH</t>
    </r>
    <r>
      <rPr>
        <b/>
        <sz val="20"/>
        <rFont val="Calibri"/>
        <family val="2"/>
        <charset val="1"/>
      </rPr>
      <t xml:space="preserve"> interlab SD)</t>
    </r>
  </si>
  <si>
    <r>
      <rPr>
        <b/>
        <sz val="9"/>
        <rFont val="Calibri"/>
        <family val="2"/>
        <charset val="1"/>
      </rPr>
      <t xml:space="preserve">PREDICTED </t>
    </r>
    <r>
      <rPr>
        <b/>
        <i/>
        <sz val="9"/>
        <rFont val="Calibri"/>
        <family val="2"/>
        <charset val="1"/>
      </rPr>
      <t xml:space="preserve"> log S</t>
    </r>
    <r>
      <rPr>
        <b/>
        <i/>
        <vertAlign val="subscript"/>
        <sz val="9"/>
        <rFont val="Calibri"/>
        <family val="2"/>
        <charset val="1"/>
      </rPr>
      <t>0</t>
    </r>
    <r>
      <rPr>
        <b/>
        <vertAlign val="subscript"/>
        <sz val="9"/>
        <rFont val="Calibri"/>
        <family val="2"/>
        <charset val="1"/>
      </rPr>
      <t xml:space="preserve"> </t>
    </r>
    <r>
      <rPr>
        <b/>
        <sz val="9"/>
        <rFont val="Calibri"/>
        <family val="2"/>
        <charset val="1"/>
      </rPr>
      <t xml:space="preserve">(25 `C) </t>
    </r>
  </si>
  <si>
    <t>The same descriptors and model used in set1</t>
  </si>
  <si>
    <r>
      <rPr>
        <sz val="11"/>
        <color theme="1"/>
        <rFont val="Calibri"/>
        <family val="2"/>
        <scheme val="minor"/>
      </rPr>
      <t xml:space="preserve">NOTE: three underlined melting points (in red) were calculated by open-source program: </t>
    </r>
    <r>
      <rPr>
        <u/>
        <sz val="11"/>
        <color rgb="FF0070C0"/>
        <rFont val="Calibri"/>
        <family val="2"/>
        <charset val="1"/>
      </rPr>
      <t xml:space="preserve">www.qsardb.org/repository/predictor/10967/104?model=rf </t>
    </r>
  </si>
  <si>
    <r>
      <rPr>
        <sz val="11"/>
        <color theme="1"/>
        <rFont val="Calibri"/>
        <family val="2"/>
        <scheme val="minor"/>
      </rPr>
      <t xml:space="preserve">n(tr) = number of molecules in the </t>
    </r>
    <r>
      <rPr>
        <u/>
        <sz val="11"/>
        <color rgb="FF000000"/>
        <rFont val="Calibri"/>
        <family val="2"/>
        <charset val="1"/>
      </rPr>
      <t>training</t>
    </r>
    <r>
      <rPr>
        <sz val="11"/>
        <color theme="1"/>
        <rFont val="Calibri"/>
        <family val="2"/>
        <scheme val="minor"/>
      </rPr>
      <t xml:space="preserve"> set;  n(va) = number in the </t>
    </r>
    <r>
      <rPr>
        <u/>
        <sz val="11"/>
        <color rgb="FF000000"/>
        <rFont val="Calibri"/>
        <family val="2"/>
        <charset val="1"/>
      </rPr>
      <t>validation</t>
    </r>
    <r>
      <rPr>
        <sz val="11"/>
        <color theme="1"/>
        <rFont val="Calibri"/>
        <family val="2"/>
        <scheme val="minor"/>
      </rPr>
      <t xml:space="preserve"> set; n(oob) = number in the RFR </t>
    </r>
    <r>
      <rPr>
        <u/>
        <sz val="11"/>
        <color rgb="FF000000"/>
        <rFont val="Calibri"/>
        <family val="2"/>
        <charset val="1"/>
      </rPr>
      <t>out-of-bag</t>
    </r>
    <r>
      <rPr>
        <sz val="11"/>
        <color theme="1"/>
        <rFont val="Calibri"/>
        <family val="2"/>
        <scheme val="minor"/>
      </rPr>
      <t xml:space="preserve"> validation set; n(te) = number in the external </t>
    </r>
    <r>
      <rPr>
        <u/>
        <sz val="11"/>
        <color rgb="FF000000"/>
        <rFont val="Calibri"/>
        <family val="2"/>
        <charset val="1"/>
      </rPr>
      <t>test</t>
    </r>
    <r>
      <rPr>
        <sz val="11"/>
        <color theme="1"/>
        <rFont val="Calibri"/>
        <family val="2"/>
        <scheme val="minor"/>
      </rPr>
      <t xml:space="preserve"> set.</t>
    </r>
  </si>
  <si>
    <r>
      <rPr>
        <b/>
        <sz val="12"/>
        <rFont val="Calibri"/>
        <family val="2"/>
        <charset val="1"/>
      </rPr>
      <t xml:space="preserve">Note: </t>
    </r>
    <r>
      <rPr>
        <b/>
        <u/>
        <sz val="12"/>
        <rFont val="Calibri"/>
        <family val="2"/>
        <charset val="1"/>
      </rPr>
      <t xml:space="preserve">underlined </t>
    </r>
    <r>
      <rPr>
        <b/>
        <sz val="12"/>
        <rFont val="Calibri"/>
        <family val="2"/>
        <charset val="1"/>
      </rPr>
      <t xml:space="preserve">references mainly contain compilations of solubility values in water, </t>
    </r>
    <r>
      <rPr>
        <b/>
        <i/>
        <sz val="12"/>
        <rFont val="Calibri"/>
        <family val="2"/>
        <charset val="1"/>
      </rPr>
      <t>S</t>
    </r>
    <r>
      <rPr>
        <b/>
        <i/>
        <vertAlign val="subscript"/>
        <sz val="12"/>
        <rFont val="Calibri"/>
        <family val="2"/>
        <charset val="1"/>
      </rPr>
      <t>w</t>
    </r>
    <r>
      <rPr>
        <b/>
        <sz val="12"/>
        <rFont val="Calibri"/>
        <family val="2"/>
        <charset val="1"/>
      </rPr>
      <t xml:space="preserve">,which is not always the same as intrinsic solubility values, </t>
    </r>
    <r>
      <rPr>
        <b/>
        <i/>
        <sz val="12"/>
        <rFont val="Calibri"/>
        <family val="2"/>
        <charset val="1"/>
      </rPr>
      <t>S</t>
    </r>
    <r>
      <rPr>
        <b/>
        <i/>
        <vertAlign val="subscript"/>
        <sz val="12"/>
        <rFont val="Calibri"/>
        <family val="2"/>
        <charset val="1"/>
      </rPr>
      <t>0</t>
    </r>
    <r>
      <rPr>
        <b/>
        <sz val="12"/>
        <rFont val="Calibri"/>
        <family val="2"/>
        <charset val="1"/>
      </rPr>
      <t xml:space="preserve">.  </t>
    </r>
  </si>
  <si>
    <r>
      <rPr>
        <b/>
        <sz val="12"/>
        <rFont val="Calibri"/>
        <family val="2"/>
        <charset val="1"/>
      </rPr>
      <t xml:space="preserve">The other references contain mostly </t>
    </r>
    <r>
      <rPr>
        <b/>
        <i/>
        <sz val="12"/>
        <rFont val="Calibri"/>
        <family val="2"/>
        <charset val="1"/>
      </rPr>
      <t>druglike</t>
    </r>
    <r>
      <rPr>
        <b/>
        <sz val="12"/>
        <rFont val="Calibri"/>
        <family val="2"/>
        <charset val="1"/>
      </rPr>
      <t xml:space="preserve"> molecules.</t>
    </r>
  </si>
  <si>
    <r>
      <rPr>
        <u/>
        <sz val="11"/>
        <rFont val="Calibri"/>
        <family val="2"/>
        <charset val="1"/>
      </rPr>
      <t xml:space="preserve">[1] Yalkowsky SH, Dannenfelser RM. </t>
    </r>
    <r>
      <rPr>
        <b/>
        <u/>
        <sz val="11"/>
        <rFont val="Calibri"/>
        <family val="2"/>
        <charset val="1"/>
      </rPr>
      <t>1992.</t>
    </r>
    <r>
      <rPr>
        <u/>
        <sz val="11"/>
        <rFont val="Calibri"/>
        <family val="2"/>
        <charset val="1"/>
      </rPr>
      <t xml:space="preserve"> Aquasol Database of Aqueous Solubility, Version 5. College of Pharmacy, Univ. of Ariz, Tucson, AZ.</t>
    </r>
  </si>
  <si>
    <r>
      <rPr>
        <u/>
        <sz val="11"/>
        <rFont val="Calibri"/>
        <family val="2"/>
        <charset val="1"/>
      </rPr>
      <t xml:space="preserve">[2] Howard P, Meylan W. PHYSPROP DATABASE. Syracuse Research Corp.,  Environmental Science Center,  N. Syracuse, NY, Sept. </t>
    </r>
    <r>
      <rPr>
        <b/>
        <u/>
        <sz val="11"/>
        <rFont val="Calibri"/>
        <family val="2"/>
        <charset val="1"/>
      </rPr>
      <t>1999.</t>
    </r>
  </si>
  <si>
    <r>
      <rPr>
        <u/>
        <sz val="11"/>
        <rFont val="Calibri"/>
        <family val="2"/>
        <charset val="1"/>
      </rPr>
      <t xml:space="preserve">[3] Huuskonen J. Estimation of aqueous Solubility for a diverse set of organic compounds based on molecular topology. J. Chem. Inf. Comput. Sci. </t>
    </r>
    <r>
      <rPr>
        <b/>
        <u/>
        <sz val="11"/>
        <rFont val="Calibri"/>
        <family val="2"/>
        <charset val="1"/>
      </rPr>
      <t>2000,</t>
    </r>
    <r>
      <rPr>
        <u/>
        <sz val="11"/>
        <rFont val="Calibri"/>
        <family val="2"/>
        <charset val="1"/>
      </rPr>
      <t xml:space="preserve"> 40, 773-777.</t>
    </r>
  </si>
  <si>
    <r>
      <rPr>
        <sz val="11"/>
        <rFont val="Calibri"/>
        <family val="2"/>
        <charset val="1"/>
      </rPr>
      <t>[4] Avdeef A, Berger CM, Brownell C. pH-metric solubility. 2.  Correlation between the acid-base titration and the saturation shake-flask solubility-pH methods. Pharm. Res. 17</t>
    </r>
    <r>
      <rPr>
        <b/>
        <sz val="11"/>
        <rFont val="Calibri"/>
        <family val="2"/>
        <charset val="1"/>
      </rPr>
      <t xml:space="preserve"> (2000)</t>
    </r>
    <r>
      <rPr>
        <sz val="11"/>
        <rFont val="Calibri"/>
        <family val="2"/>
        <charset val="1"/>
      </rPr>
      <t xml:space="preserve"> 85-89.</t>
    </r>
  </si>
  <si>
    <r>
      <rPr>
        <sz val="11"/>
        <rFont val="Calibri"/>
        <family val="2"/>
        <charset val="1"/>
      </rPr>
      <t xml:space="preserve">[5] Avdeef A, Berger CM. pH-metric solubility. 3. Dissolution titration template method for solubility determination. Eur. J. Pharm. Sci. 14 </t>
    </r>
    <r>
      <rPr>
        <b/>
        <sz val="11"/>
        <rFont val="Calibri"/>
        <family val="2"/>
        <charset val="1"/>
      </rPr>
      <t>(2001)</t>
    </r>
    <r>
      <rPr>
        <sz val="11"/>
        <rFont val="Calibri"/>
        <family val="2"/>
        <charset val="1"/>
      </rPr>
      <t xml:space="preserve"> 281-291.</t>
    </r>
  </si>
  <si>
    <r>
      <rPr>
        <sz val="11"/>
        <rFont val="Calibri"/>
        <family val="2"/>
        <charset val="1"/>
      </rPr>
      <t xml:space="preserve">[6] Bergstrom, C. A.; Norinder, U.; Luthman, K.; Artursson, P. Experimental and computational screening models for prediction of aqueous drug solubility. Pharm. Res. </t>
    </r>
    <r>
      <rPr>
        <b/>
        <sz val="11"/>
        <rFont val="Calibri"/>
        <family val="2"/>
        <charset val="1"/>
      </rPr>
      <t>2002,</t>
    </r>
    <r>
      <rPr>
        <sz val="11"/>
        <rFont val="Calibri"/>
        <family val="2"/>
        <charset val="1"/>
      </rPr>
      <t xml:space="preserve"> 19, 182-188.</t>
    </r>
  </si>
  <si>
    <r>
      <rPr>
        <u/>
        <sz val="11"/>
        <rFont val="Calibri"/>
        <family val="2"/>
        <charset val="1"/>
      </rPr>
      <t xml:space="preserve">[7] Yalkowsky SH, He Y, Jain P. Handbook of Aqueous Solubility Data. CRC Press - Taylor &amp; Francis Group: Boca Raton, FL, </t>
    </r>
    <r>
      <rPr>
        <b/>
        <u/>
        <sz val="11"/>
        <rFont val="Calibri"/>
        <family val="2"/>
        <charset val="1"/>
      </rPr>
      <t>2003.</t>
    </r>
  </si>
  <si>
    <r>
      <rPr>
        <sz val="11"/>
        <rFont val="Calibri"/>
        <family val="2"/>
        <charset val="1"/>
      </rPr>
      <t xml:space="preserve">[8] Bergstrom, C. A.; Wassvik, C. M.; Norinder, U.; Luthman, K.; Artursson, P. Global and local computational models for aqueous solubility prediction of druglike molecules. J. Chem. Inf. Comput. Sci. </t>
    </r>
    <r>
      <rPr>
        <b/>
        <sz val="11"/>
        <rFont val="Calibri"/>
        <family val="2"/>
        <charset val="1"/>
      </rPr>
      <t>2004,</t>
    </r>
    <r>
      <rPr>
        <sz val="11"/>
        <rFont val="Calibri"/>
        <family val="2"/>
        <charset val="1"/>
      </rPr>
      <t xml:space="preserve"> 44, 1477-1488.</t>
    </r>
  </si>
  <si>
    <r>
      <rPr>
        <sz val="11"/>
        <rFont val="Calibri"/>
        <family val="2"/>
        <charset val="1"/>
      </rPr>
      <t xml:space="preserve">[9] Bergström CAS, Luthman K, Artursson P. Accuracy of calculated pH-dependent aqueous drug solubility.  Eur. J. Pharm. Sci. </t>
    </r>
    <r>
      <rPr>
        <b/>
        <sz val="11"/>
        <rFont val="Calibri"/>
        <family val="2"/>
        <charset val="1"/>
      </rPr>
      <t>2004,</t>
    </r>
    <r>
      <rPr>
        <sz val="11"/>
        <rFont val="Calibri"/>
        <family val="2"/>
        <charset val="1"/>
      </rPr>
      <t xml:space="preserve"> 22, 387-398.</t>
    </r>
  </si>
  <si>
    <r>
      <rPr>
        <u/>
        <sz val="11"/>
        <rFont val="Calibri"/>
        <family val="2"/>
        <charset val="1"/>
      </rPr>
      <t xml:space="preserve">[10] Rytting E, Lentz KA, Chen XQ, Qian F, Venkatesh S. A quantitative structure-property relationship for predicting drug solubility in PEG400/water cosolvent systems. Pharm Res. </t>
    </r>
    <r>
      <rPr>
        <b/>
        <u/>
        <sz val="11"/>
        <rFont val="Calibri"/>
        <family val="2"/>
        <charset val="1"/>
      </rPr>
      <t>2004;</t>
    </r>
    <r>
      <rPr>
        <u/>
        <sz val="11"/>
        <rFont val="Calibri"/>
        <family val="2"/>
        <charset val="1"/>
      </rPr>
      <t xml:space="preserve"> 21:237-244.</t>
    </r>
  </si>
  <si>
    <r>
      <rPr>
        <u/>
        <sz val="11"/>
        <rFont val="Calibri"/>
        <family val="2"/>
        <charset val="1"/>
      </rPr>
      <t xml:space="preserve">[11] Rytting E, Lentz KA, Chen XQ, Qian F, Venkatesh S. Aqueous and cosolvent solubility data for drug-like organic compounds.  AAPS J. </t>
    </r>
    <r>
      <rPr>
        <b/>
        <u/>
        <sz val="11"/>
        <rFont val="Calibri"/>
        <family val="2"/>
        <charset val="1"/>
      </rPr>
      <t>2005,</t>
    </r>
    <r>
      <rPr>
        <u/>
        <sz val="11"/>
        <rFont val="Calibri"/>
        <family val="2"/>
        <charset val="1"/>
      </rPr>
      <t xml:space="preserve"> 7(1) Article 10, E78-E105.</t>
    </r>
  </si>
  <si>
    <r>
      <rPr>
        <sz val="11"/>
        <rFont val="Calibri"/>
        <family val="2"/>
        <charset val="1"/>
      </rP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11"/>
        <rFont val="Calibri"/>
        <family val="2"/>
        <charset val="1"/>
      </rPr>
      <t>2006,</t>
    </r>
    <r>
      <rPr>
        <sz val="11"/>
        <rFont val="Calibri"/>
        <family val="2"/>
        <charset val="1"/>
      </rPr>
      <t xml:space="preserve"> 49, 6660-6671.</t>
    </r>
  </si>
  <si>
    <r>
      <rPr>
        <sz val="11"/>
        <rFont val="Calibri"/>
        <family val="2"/>
        <charset val="1"/>
      </rPr>
      <t xml:space="preserve">[13] Wassvik, C. M.; Holmen, A. G.; Bergstrom, C. A.; Zamora, I.; Artursson, P. Contribution of solid-state properties to the aqueous solubility of drugs. Eur. J. Pharm. Sci. </t>
    </r>
    <r>
      <rPr>
        <b/>
        <sz val="11"/>
        <rFont val="Calibri"/>
        <family val="2"/>
        <charset val="1"/>
      </rPr>
      <t>2006,</t>
    </r>
    <r>
      <rPr>
        <sz val="11"/>
        <rFont val="Calibri"/>
        <family val="2"/>
        <charset val="1"/>
      </rPr>
      <t xml:space="preserve"> 29, 294-305</t>
    </r>
  </si>
  <si>
    <r>
      <rPr>
        <sz val="11"/>
        <rFont val="Calibri"/>
        <family val="2"/>
        <charset val="1"/>
      </rPr>
      <t xml:space="preserve">[14] Llinàs A, Glen RC, Goodman JM. Solubility challenge: Can you predict solubilities of 32 molecules using a database of 100 reliable measurements? J. Chem. Inf. Model. </t>
    </r>
    <r>
      <rPr>
        <b/>
        <sz val="11"/>
        <rFont val="Calibri"/>
        <family val="2"/>
        <charset val="1"/>
      </rPr>
      <t>2008,</t>
    </r>
    <r>
      <rPr>
        <sz val="11"/>
        <rFont val="Calibri"/>
        <family val="2"/>
        <charset val="1"/>
      </rPr>
      <t xml:space="preserve"> 48, 1289-1303.</t>
    </r>
  </si>
  <si>
    <r>
      <rPr>
        <sz val="11"/>
        <rFont val="Calibri"/>
        <family val="2"/>
        <charset val="1"/>
      </rPr>
      <t xml:space="preserve">[15] Hopfinger AJ, Esposito EX, Llinàs A, Glen RC, Goodman JM. Findings of the challenge to predict aqueous solubility. J. Chem. Inf. Model. </t>
    </r>
    <r>
      <rPr>
        <b/>
        <sz val="11"/>
        <rFont val="Calibri"/>
        <family val="2"/>
        <charset val="1"/>
      </rPr>
      <t>2009,</t>
    </r>
    <r>
      <rPr>
        <sz val="11"/>
        <rFont val="Calibri"/>
        <family val="2"/>
        <charset val="1"/>
      </rPr>
      <t xml:space="preserve"> 49, 1-5.</t>
    </r>
  </si>
  <si>
    <r>
      <rPr>
        <u/>
        <sz val="11"/>
        <rFont val="Calibri"/>
        <family val="2"/>
        <charset val="1"/>
      </rPr>
      <t xml:space="preserve">[16] Yalkowsky SH, He Y, Jain P. Handbook of Aqueous Solubility Data. Second Edition.  CRC Press - Taylor &amp; Francis Group: Boca Raton, FL, </t>
    </r>
    <r>
      <rPr>
        <b/>
        <u/>
        <sz val="11"/>
        <rFont val="Calibri"/>
        <family val="2"/>
        <charset val="1"/>
      </rPr>
      <t>2010.</t>
    </r>
  </si>
  <si>
    <t xml:space="preserve">[17] Boobier S, Osbourn A, Mitchell JBO. Can human experts predict solubility better than computers? J. Cheminform. (2017) 9:63. https://doi: 10.1186/s13321-017-0250-y. </t>
  </si>
  <si>
    <t>[18] Baek K, Jeon SB, Kim BK, Kang NS.Method validation for equilibrium solubility and determination of temperature effect on the ionization constant and intrinsic solubility of drugs. J Pharm Sci Emerg Drugs 6 (2018) 1-6. DOI: 10.4172/2380-9477.1000125.</t>
  </si>
  <si>
    <r>
      <rPr>
        <sz val="11"/>
        <color theme="1"/>
        <rFont val="Calibri"/>
        <family val="2"/>
        <scheme val="minor"/>
      </rPr>
      <t xml:space="preserve">(Please add your most important references, </t>
    </r>
    <r>
      <rPr>
        <i/>
        <sz val="11"/>
        <color rgb="FF000000"/>
        <rFont val="Calibri"/>
        <family val="2"/>
        <charset val="1"/>
      </rPr>
      <t>if not in the above list</t>
    </r>
    <r>
      <rPr>
        <sz val="11"/>
        <color theme="1"/>
        <rFont val="Calibri"/>
        <family val="2"/>
        <scheme val="minor"/>
      </rPr>
      <t>. We intend to publish the combined lists of recommended data sourses.)</t>
    </r>
  </si>
  <si>
    <t>Faller , B. ; Wohnsland , F. Physicochemical parameters as tools in drug discovery and lead optimization . In: Testa , B. ; van de Waterbeemd , H. ; Folkers , G. ; Guy , R. (eds.). Pharmacokinetic Optimization in Drug Research , Verlag Helvetica Chimica Acta , Z ü rich ; and Wiley - VCH , Weinheim , 2001 , pp. 257 – 274</t>
  </si>
  <si>
    <t>lightGBM</t>
  </si>
  <si>
    <t>[3] Huuskonen J. Estimation of aqueous Solubility for a diverse set of organic compounds based on molecular topology. J. Chem. Inf. Comput. Sci. 2000, 40, 773-777.</t>
  </si>
  <si>
    <t>[4] Avdeef A, Berger CM, Brownell C. pH-metric solubility. 2.  Correlation between the acid-base titration and the saturation shake-flask solubility-pH methods. Pharm. Res. 17 (2000) 85-89.</t>
  </si>
  <si>
    <t>[5] Avdeef A, Berger CM. pH-metric solubility. 3. Dissolution titration template method for solubility determination. Eur. J. Pharm. Sci. 14 (2001) 281-291.</t>
  </si>
  <si>
    <t>[6] Bergstrom, C. A.; Norinder, U.; Luthman, K.; Artursson, P. Experimental and computational screening models for prediction of aqueous drug solubility. Pharm. Res. 2002, 19, 182-188.</t>
  </si>
  <si>
    <r>
      <rPr>
        <sz val="8"/>
        <rFont val="Calibri"/>
        <family val="2"/>
        <charset val="1"/>
      </rPr>
      <t xml:space="preserve">[8] Bergstrom, C. A.; Wassvik, C. M.; Norinder, U.; Luthman, K.; Artursson, P. Global and local computational models for aqueous solubility prediction of druglike molecules. J. Chem. Inf. Comput. Sci. </t>
    </r>
    <r>
      <rPr>
        <b/>
        <sz val="8"/>
        <rFont val="Calibri"/>
        <family val="2"/>
        <charset val="1"/>
      </rPr>
      <t>2004,</t>
    </r>
    <r>
      <rPr>
        <sz val="8"/>
        <rFont val="Calibri"/>
        <family val="2"/>
        <charset val="1"/>
      </rPr>
      <t xml:space="preserve"> 44, 1477-1488.</t>
    </r>
  </si>
  <si>
    <r>
      <rPr>
        <sz val="8"/>
        <rFont val="Calibri"/>
        <family val="2"/>
        <charset val="1"/>
      </rPr>
      <t xml:space="preserve">[9] Bergström CAS, Luthman K, Artursson P. Accuracy of calculated pH-dependent aqueous drug solubility.  Eur. J. Pharm. Sci. </t>
    </r>
    <r>
      <rPr>
        <b/>
        <sz val="8"/>
        <rFont val="Calibri"/>
        <family val="2"/>
        <charset val="1"/>
      </rPr>
      <t>2004,</t>
    </r>
    <r>
      <rPr>
        <sz val="8"/>
        <rFont val="Calibri"/>
        <family val="2"/>
        <charset val="1"/>
      </rPr>
      <t xml:space="preserve"> 22, 387-398.</t>
    </r>
  </si>
  <si>
    <r>
      <rPr>
        <sz val="8"/>
        <rFont val="Calibri"/>
        <family val="2"/>
        <charset val="1"/>
      </rPr>
      <t xml:space="preserve">[11] Rytting E, Lentz KA, Chen XQ, Qian F, Venkatesh S. Aqueous and cosolvent solubility data for drug-like organic compounds.  AAPS J. </t>
    </r>
    <r>
      <rPr>
        <b/>
        <sz val="8"/>
        <rFont val="Calibri"/>
        <family val="2"/>
        <charset val="1"/>
      </rPr>
      <t>2005,</t>
    </r>
    <r>
      <rPr>
        <sz val="8"/>
        <rFont val="Calibri"/>
        <family val="2"/>
        <charset val="1"/>
      </rPr>
      <t xml:space="preserve"> 7(1) Article 10, E78-E105.</t>
    </r>
  </si>
  <si>
    <r>
      <rPr>
        <sz val="8"/>
        <rFont val="Calibri"/>
        <family val="2"/>
        <charset val="1"/>
      </rP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8"/>
        <rFont val="Calibri"/>
        <family val="2"/>
        <charset val="1"/>
      </rPr>
      <t>2006,</t>
    </r>
    <r>
      <rPr>
        <sz val="8"/>
        <rFont val="Calibri"/>
        <family val="2"/>
        <charset val="1"/>
      </rPr>
      <t xml:space="preserve"> 49, 6660-6671.</t>
    </r>
  </si>
  <si>
    <r>
      <rPr>
        <sz val="8"/>
        <rFont val="Calibri"/>
        <family val="2"/>
        <charset val="1"/>
      </rPr>
      <t xml:space="preserve">[13] Wassvik, C. M.; Holmen, A. G.; Bergstrom, C. A.; Zamora, I.; Artursson, P. Contribution of solid-state properties to the aqueous solubility of drugs. Eur. J. Pharm. Sci. </t>
    </r>
    <r>
      <rPr>
        <b/>
        <sz val="8"/>
        <rFont val="Calibri"/>
        <family val="2"/>
        <charset val="1"/>
      </rPr>
      <t>2006,</t>
    </r>
    <r>
      <rPr>
        <sz val="8"/>
        <rFont val="Calibri"/>
        <family val="2"/>
        <charset val="1"/>
      </rPr>
      <t xml:space="preserve"> 29, 294-305</t>
    </r>
  </si>
  <si>
    <r>
      <rPr>
        <sz val="8"/>
        <rFont val="Calibri"/>
        <family val="2"/>
        <charset val="1"/>
      </rPr>
      <t xml:space="preserve">[14] Llinàs A, Glen RC, Goodman JM. Solubility challenge: Can you predict solubilities of 32 molecules using a database of 100 reliable measurements? J. Chem. Inf. Model. </t>
    </r>
    <r>
      <rPr>
        <b/>
        <sz val="8"/>
        <rFont val="Calibri"/>
        <family val="2"/>
        <charset val="1"/>
      </rPr>
      <t>2008,</t>
    </r>
    <r>
      <rPr>
        <sz val="8"/>
        <rFont val="Calibri"/>
        <family val="2"/>
        <charset val="1"/>
      </rPr>
      <t xml:space="preserve"> 48, 1289-1303.</t>
    </r>
  </si>
  <si>
    <r>
      <rPr>
        <sz val="8"/>
        <rFont val="Calibri"/>
        <family val="2"/>
        <charset val="1"/>
      </rPr>
      <t xml:space="preserve">[15] Hopfinger AJ, Esposito EX, Llinàs A, Glen RC, Goodman JM. Findings of the challenge to predict aqueous solubility. J. Chem. Inf. Model. </t>
    </r>
    <r>
      <rPr>
        <b/>
        <sz val="8"/>
        <rFont val="Calibri"/>
        <family val="2"/>
        <charset val="1"/>
      </rPr>
      <t>2009,</t>
    </r>
    <r>
      <rPr>
        <sz val="8"/>
        <rFont val="Calibri"/>
        <family val="2"/>
        <charset val="1"/>
      </rPr>
      <t xml:space="preserve"> 49, 1-5.</t>
    </r>
  </si>
  <si>
    <r>
      <rPr>
        <sz val="8"/>
        <rFont val="Calibri"/>
        <family val="2"/>
        <charset val="1"/>
      </rPr>
      <t xml:space="preserve">[18] Baek K, Jeon SB, Kim BK, Kang NS.Method validation for equilibrium solubility and determination of temperature effect on the ionization constant and intrinsic solubility of drugs. J Pharm Sci Emerg Drugs 6 </t>
    </r>
    <r>
      <rPr>
        <b/>
        <sz val="8"/>
        <rFont val="Calibri"/>
        <family val="2"/>
        <charset val="1"/>
      </rPr>
      <t>(2018)</t>
    </r>
    <r>
      <rPr>
        <sz val="8"/>
        <rFont val="Calibri"/>
        <family val="2"/>
        <charset val="1"/>
      </rPr>
      <t xml:space="preserve"> 1-6. DOI: 10.4172/2380-9477.1000125.</t>
    </r>
  </si>
  <si>
    <t>Dragon 6.0 all descriptors</t>
  </si>
  <si>
    <t>RDKIT FP</t>
  </si>
  <si>
    <r>
      <rPr>
        <sz val="11"/>
        <rFont val="Calibri"/>
        <family val="2"/>
        <charset val="1"/>
      </rPr>
      <t xml:space="preserve">[17] Boobier S, Osbourn A, Mitchell JBO. Can human experts predict solubility better than computers? J. Cheminform. </t>
    </r>
    <r>
      <rPr>
        <b/>
        <sz val="11"/>
        <rFont val="Calibri"/>
        <family val="2"/>
        <charset val="1"/>
      </rPr>
      <t>(2017)</t>
    </r>
    <r>
      <rPr>
        <sz val="11"/>
        <rFont val="Calibri"/>
        <family val="2"/>
        <charset val="1"/>
      </rPr>
      <t xml:space="preserve"> 9:63. https://doi: 10.1186/s13321-017-0250-y. </t>
    </r>
  </si>
  <si>
    <r>
      <rPr>
        <sz val="11"/>
        <rFont val="Calibri"/>
        <family val="2"/>
        <charset val="1"/>
      </rPr>
      <t xml:space="preserve">[18] Baek K, Jeon SB, Kim BK, Kang NS.Method validation for equilibrium solubility and determination of temperature effect on the ionization constant and intrinsic solubility of drugs. J Pharm Sci Emerg Drugs 6 </t>
    </r>
    <r>
      <rPr>
        <b/>
        <sz val="11"/>
        <rFont val="Calibri"/>
        <family val="2"/>
        <charset val="1"/>
      </rPr>
      <t>(2018)</t>
    </r>
    <r>
      <rPr>
        <sz val="11"/>
        <rFont val="Calibri"/>
        <family val="2"/>
        <charset val="1"/>
      </rPr>
      <t xml:space="preserve"> 1-6. DOI: 10.4172/2380-9477.1000125.</t>
    </r>
  </si>
  <si>
    <r>
      <rPr>
        <sz val="11"/>
        <color theme="1"/>
        <rFont val="Calibri"/>
        <family val="2"/>
        <scheme val="minor"/>
      </rPr>
      <t xml:space="preserve">[19] Stuart M, Box K. Chasing equilibrium: solubility of weak acids and bases. Anal. Chem. 77 </t>
    </r>
    <r>
      <rPr>
        <b/>
        <sz val="11"/>
        <color rgb="FF000000"/>
        <rFont val="Calibri"/>
        <family val="2"/>
        <charset val="1"/>
      </rPr>
      <t>(2005)</t>
    </r>
    <r>
      <rPr>
        <sz val="11"/>
        <color theme="1"/>
        <rFont val="Calibri"/>
        <family val="2"/>
        <scheme val="minor"/>
      </rPr>
      <t xml:space="preserve"> 983-990</t>
    </r>
  </si>
  <si>
    <r>
      <rPr>
        <sz val="11"/>
        <color theme="1"/>
        <rFont val="Calibri"/>
        <family val="2"/>
        <scheme val="minor"/>
      </rPr>
      <t>[20] Narasimham YS L, Barhate VD. Kinetic and intrinsic solubility determination of some b-blockers and antidiabetics by potentiometry. J. Pharm. Res. 4(2)</t>
    </r>
    <r>
      <rPr>
        <b/>
        <sz val="11"/>
        <color rgb="FF000000"/>
        <rFont val="Calibri"/>
        <family val="2"/>
        <charset val="1"/>
      </rPr>
      <t xml:space="preserve"> (2011)</t>
    </r>
    <r>
      <rPr>
        <sz val="11"/>
        <color theme="1"/>
        <rFont val="Calibri"/>
        <family val="2"/>
        <scheme val="minor"/>
      </rPr>
      <t xml:space="preserve"> 532-536</t>
    </r>
  </si>
  <si>
    <r>
      <rPr>
        <sz val="11"/>
        <color theme="1"/>
        <rFont val="Calibri"/>
        <family val="2"/>
        <scheme val="minor"/>
      </rPr>
      <t xml:space="preserve">[21] Palmer DS, Llinas A, Morao I, Day GM, Goodman JM, Glen RC, Mitchell JBO. Predicting intrinsic aqueous solubility by a thermodynamic cycle. Mol. Pharm. 5(2) </t>
    </r>
    <r>
      <rPr>
        <b/>
        <sz val="11"/>
        <color rgb="FF000000"/>
        <rFont val="Calibri"/>
        <family val="2"/>
        <charset val="1"/>
      </rPr>
      <t>(2008)</t>
    </r>
    <r>
      <rPr>
        <sz val="11"/>
        <color theme="1"/>
        <rFont val="Calibri"/>
        <family val="2"/>
        <scheme val="minor"/>
      </rPr>
      <t xml:space="preserve"> 266-279</t>
    </r>
  </si>
  <si>
    <r>
      <rPr>
        <sz val="11"/>
        <color theme="1"/>
        <rFont val="Calibri"/>
        <family val="2"/>
        <scheme val="minor"/>
      </rPr>
      <t xml:space="preserve">[22] Delaney JS. ESOL: Estimating aqueous solubility directly from molecular structure. J. Chem. Inf. Comput. Sci. 44 </t>
    </r>
    <r>
      <rPr>
        <b/>
        <sz val="11"/>
        <color rgb="FF000000"/>
        <rFont val="Calibri"/>
        <family val="2"/>
        <charset val="1"/>
      </rPr>
      <t>(2004)</t>
    </r>
    <r>
      <rPr>
        <sz val="11"/>
        <color theme="1"/>
        <rFont val="Calibri"/>
        <family val="2"/>
        <scheme val="minor"/>
      </rPr>
      <t xml:space="preserve"> 1000-1005</t>
    </r>
  </si>
  <si>
    <r>
      <rPr>
        <sz val="11"/>
        <color theme="1"/>
        <rFont val="Calibri"/>
        <family val="2"/>
        <scheme val="minor"/>
      </rPr>
      <t xml:space="preserve">[23] Bergström CAS, Strafford M, Lazorova L, Avdeef A, Luthman K, Artursson P. Absorption classification of oral drugs based on molecular surface properties. J. Med. Chem. 46 </t>
    </r>
    <r>
      <rPr>
        <b/>
        <sz val="11"/>
        <color rgb="FF000000"/>
        <rFont val="Calibri"/>
        <family val="2"/>
        <charset val="1"/>
      </rPr>
      <t>(2003)</t>
    </r>
    <r>
      <rPr>
        <sz val="11"/>
        <color theme="1"/>
        <rFont val="Calibri"/>
        <family val="2"/>
        <scheme val="minor"/>
      </rPr>
      <t xml:space="preserve"> 558-570. </t>
    </r>
  </si>
  <si>
    <r>
      <rPr>
        <sz val="11"/>
        <color theme="1"/>
        <rFont val="Calibri"/>
        <family val="2"/>
        <scheme val="minor"/>
      </rPr>
      <t>[24] Shareef A, Angove MJ, Wells JD, Johnson BB. Aqueous Solubilities of Estrone, 17beta-Estradiol, 17alpha-Ethynylestradiol, and Bisphenol A. J. Chem. Eng. Data 51</t>
    </r>
    <r>
      <rPr>
        <b/>
        <sz val="11"/>
        <color rgb="FF000000"/>
        <rFont val="Calibri"/>
        <family val="2"/>
        <charset val="1"/>
      </rPr>
      <t xml:space="preserve"> (2006)</t>
    </r>
    <r>
      <rPr>
        <sz val="11"/>
        <color theme="1"/>
        <rFont val="Calibri"/>
        <family val="2"/>
        <scheme val="minor"/>
      </rPr>
      <t xml:space="preserve"> 879-881</t>
    </r>
  </si>
  <si>
    <r>
      <rPr>
        <sz val="11"/>
        <color theme="1"/>
        <rFont val="Calibri"/>
        <family val="2"/>
        <scheme val="minor"/>
      </rPr>
      <t>[25] McFarland JW, Avdeef A, Berger CM, Raevsky OA. Estimating the Water Solubilities of Crystalline Compounds from Their Chemical Structures Alone. J. Chem. Inf. Comput. Sci. 41</t>
    </r>
    <r>
      <rPr>
        <b/>
        <sz val="11"/>
        <color rgb="FF000000"/>
        <rFont val="Calibri"/>
        <family val="2"/>
        <charset val="1"/>
      </rPr>
      <t xml:space="preserve"> (2001)</t>
    </r>
    <r>
      <rPr>
        <sz val="11"/>
        <color theme="1"/>
        <rFont val="Calibri"/>
        <family val="2"/>
        <scheme val="minor"/>
      </rPr>
      <t xml:space="preserve"> 1355-1359</t>
    </r>
  </si>
  <si>
    <r>
      <rPr>
        <sz val="11"/>
        <color theme="1"/>
        <rFont val="Calibri"/>
        <family val="2"/>
        <scheme val="minor"/>
      </rPr>
      <t xml:space="preserve">[26] Avdeef A. Multi-lab intrinsic solubility measurement reproducibility in CheqSol and shake-flask methods. ADMET &amp; DMPK X(Y) </t>
    </r>
    <r>
      <rPr>
        <b/>
        <sz val="11"/>
        <color rgb="FF000000"/>
        <rFont val="Calibri"/>
        <family val="2"/>
        <charset val="1"/>
      </rPr>
      <t>(2019)</t>
    </r>
    <r>
      <rPr>
        <sz val="11"/>
        <color theme="1"/>
        <rFont val="Calibri"/>
        <family val="2"/>
        <scheme val="minor"/>
      </rPr>
      <t xml:space="preserve"> pp-pp</t>
    </r>
  </si>
  <si>
    <r>
      <rPr>
        <sz val="11"/>
        <color theme="1"/>
        <rFont val="Calibri"/>
        <family val="2"/>
        <scheme val="minor"/>
      </rPr>
      <t xml:space="preserve">[27] Box KJ, Comer JEA. Using Measured pKa, LogP and Solubility to Investigate Supersaturation and Predict BCS Class. Current Drug Metabolism 9 </t>
    </r>
    <r>
      <rPr>
        <b/>
        <sz val="11"/>
        <color rgb="FF000000"/>
        <rFont val="Calibri"/>
        <family val="2"/>
        <charset val="1"/>
      </rPr>
      <t>(2008)</t>
    </r>
    <r>
      <rPr>
        <sz val="11"/>
        <color theme="1"/>
        <rFont val="Calibri"/>
        <family val="2"/>
        <scheme val="minor"/>
      </rPr>
      <t xml:space="preserve"> 869-878</t>
    </r>
  </si>
  <si>
    <r>
      <rPr>
        <sz val="11"/>
        <color theme="1"/>
        <rFont val="Calibri"/>
        <family val="2"/>
        <scheme val="minor"/>
      </rPr>
      <t xml:space="preserve">[28] Etherson K, Halbert G, Elliott M. Determination of excipient based solubility increases using the CheqSol method. Int. J. Pharm. 465 </t>
    </r>
    <r>
      <rPr>
        <b/>
        <sz val="11"/>
        <color rgb="FF000000"/>
        <rFont val="Calibri"/>
        <family val="2"/>
        <charset val="1"/>
      </rPr>
      <t>(2014)</t>
    </r>
    <r>
      <rPr>
        <sz val="11"/>
        <color theme="1"/>
        <rFont val="Calibri"/>
        <family val="2"/>
        <scheme val="minor"/>
      </rPr>
      <t xml:space="preserve"> 202–209</t>
    </r>
  </si>
  <si>
    <r>
      <rPr>
        <sz val="11"/>
        <color theme="1"/>
        <rFont val="Calibri"/>
        <family val="2"/>
        <scheme val="minor"/>
      </rPr>
      <t xml:space="preserve">[29] Fornellsa E, Fugueta E, Mañéa M, Ruizc R, Boxc K, Boscha E, Ràfols C. Effect of vinylpyrrolidone polymers on the solubility and supersaturation of drugs; a study using the Cheqsol method. Eur. J. Pharm. Sci. 117 </t>
    </r>
    <r>
      <rPr>
        <b/>
        <sz val="11"/>
        <color rgb="FF000000"/>
        <rFont val="Calibri"/>
        <family val="2"/>
        <charset val="1"/>
      </rPr>
      <t>(2018)</t>
    </r>
    <r>
      <rPr>
        <sz val="11"/>
        <color theme="1"/>
        <rFont val="Calibri"/>
        <family val="2"/>
        <scheme val="minor"/>
      </rPr>
      <t xml:space="preserve"> 227–235 </t>
    </r>
  </si>
  <si>
    <r>
      <rPr>
        <sz val="11"/>
        <color theme="1"/>
        <rFont val="Calibri"/>
        <family val="2"/>
        <scheme val="minor"/>
      </rPr>
      <t xml:space="preserve">[30] Llinàs A, Burley JC, Box KJ, Glen RC, Goodman JM. Diclofenac Solubility: Independent Determination of the Intrinsic Solubility of Three Crystal Forms. J. Med. Chem. 50 </t>
    </r>
    <r>
      <rPr>
        <b/>
        <sz val="11"/>
        <color rgb="FF000000"/>
        <rFont val="Calibri"/>
        <family val="2"/>
        <charset val="1"/>
      </rPr>
      <t>(2007)</t>
    </r>
    <r>
      <rPr>
        <sz val="11"/>
        <color theme="1"/>
        <rFont val="Calibri"/>
        <family val="2"/>
        <scheme val="minor"/>
      </rPr>
      <t xml:space="preserve"> 979-983</t>
    </r>
  </si>
  <si>
    <r>
      <rPr>
        <sz val="11"/>
        <color theme="1"/>
        <rFont val="Calibri"/>
        <family val="2"/>
        <scheme val="minor"/>
      </rPr>
      <t xml:space="preserve">[31] Schönherr D, Wollatz U, Haznar-Garbacz D, Hanke U, Box KJ, Taylor R, Ruiz R, Beato S, Becker D, Weitschies W, Characterisation of selected active agents regarding pKa values, solubilityconcentrations and pH profiles by SiriusT3. Eur. J. Pharm. Biopharm. 92 </t>
    </r>
    <r>
      <rPr>
        <b/>
        <sz val="11"/>
        <color rgb="FF000000"/>
        <rFont val="Calibri"/>
        <family val="2"/>
        <charset val="1"/>
      </rPr>
      <t>(2015)</t>
    </r>
    <r>
      <rPr>
        <sz val="11"/>
        <color theme="1"/>
        <rFont val="Calibri"/>
        <family val="2"/>
        <scheme val="minor"/>
      </rPr>
      <t xml:space="preserve"> 155–170</t>
    </r>
  </si>
  <si>
    <r>
      <rPr>
        <sz val="11"/>
        <color theme="1"/>
        <rFont val="Calibri"/>
        <family val="2"/>
        <scheme val="minor"/>
      </rPr>
      <t xml:space="preserve">[32] Abraham MH, Le J. The Correlation and Prediction of the Solubility of Compounds in Water Using an Amended Solvation Energy Relationship. J. Pharm. Sci. 88(9) </t>
    </r>
    <r>
      <rPr>
        <b/>
        <sz val="11"/>
        <color rgb="FF000000"/>
        <rFont val="Calibri"/>
        <family val="2"/>
        <charset val="1"/>
      </rPr>
      <t xml:space="preserve">(1999) </t>
    </r>
    <r>
      <rPr>
        <sz val="11"/>
        <color theme="1"/>
        <rFont val="Calibri"/>
        <family val="2"/>
        <scheme val="minor"/>
      </rPr>
      <t>868-880</t>
    </r>
  </si>
  <si>
    <r>
      <rPr>
        <sz val="11"/>
        <color theme="1"/>
        <rFont val="Calibri"/>
        <family val="2"/>
        <scheme val="minor"/>
      </rPr>
      <t>[33] Mitchell BE, Jurs PC. Prediction of Aqueous Solubility of Organic Compounds from Molecular Structure. J. Chem. Inf. Comput. Sci. 38</t>
    </r>
    <r>
      <rPr>
        <b/>
        <sz val="11"/>
        <color rgb="FF000000"/>
        <rFont val="Calibri"/>
        <family val="2"/>
        <charset val="1"/>
      </rPr>
      <t xml:space="preserve"> (1998)</t>
    </r>
    <r>
      <rPr>
        <sz val="11"/>
        <color theme="1"/>
        <rFont val="Calibri"/>
        <family val="2"/>
        <scheme val="minor"/>
      </rPr>
      <t xml:space="preserve"> 489-496</t>
    </r>
  </si>
  <si>
    <t>lightgbm</t>
  </si>
  <si>
    <t>all Dragon 6.0 all descriptors</t>
  </si>
  <si>
    <t>all Dragon 6.0 descriptors</t>
  </si>
  <si>
    <t>RDKIT FingerPrints</t>
  </si>
  <si>
    <t xml:space="preserve"> </t>
  </si>
  <si>
    <t>-1.91444</t>
  </si>
  <si>
    <t>-2.02124</t>
  </si>
  <si>
    <t>-2.99829</t>
  </si>
  <si>
    <t>-3.6676</t>
  </si>
  <si>
    <t>-4.77283</t>
  </si>
  <si>
    <t>-5.86036</t>
  </si>
  <si>
    <t>-3.18597</t>
  </si>
  <si>
    <t>-2.28331</t>
  </si>
  <si>
    <t>-1.80288</t>
  </si>
  <si>
    <t>-3.6372</t>
  </si>
  <si>
    <t>-3.99952</t>
  </si>
  <si>
    <t>AqSolDB [19]</t>
  </si>
  <si>
    <t>-5.50213</t>
  </si>
  <si>
    <t>-4.20842</t>
  </si>
  <si>
    <t>-3.67597</t>
  </si>
  <si>
    <t>-3.03514</t>
  </si>
  <si>
    <t>-2.68027</t>
  </si>
  <si>
    <t>-2.61705</t>
  </si>
  <si>
    <t>-5.54256</t>
  </si>
  <si>
    <t>-2.39781</t>
  </si>
  <si>
    <t>-2.90787</t>
  </si>
  <si>
    <t>-4.78329</t>
  </si>
  <si>
    <t>-4.57042</t>
  </si>
  <si>
    <t>-2.73322</t>
  </si>
  <si>
    <t>-3.51252</t>
  </si>
  <si>
    <t>-4.18334</t>
  </si>
  <si>
    <t>-4.08453</t>
  </si>
  <si>
    <t>-3.96552</t>
  </si>
  <si>
    <t>-4.09186</t>
  </si>
  <si>
    <t>-3.05872</t>
  </si>
  <si>
    <t>-3.44094</t>
  </si>
  <si>
    <t>-3.38844</t>
  </si>
  <si>
    <t>-3.35948</t>
  </si>
  <si>
    <t>-4.71931</t>
  </si>
  <si>
    <t>-4.11333</t>
  </si>
  <si>
    <t>-3.45096</t>
  </si>
  <si>
    <t>-3.22547</t>
  </si>
  <si>
    <t>-3.22926</t>
  </si>
  <si>
    <t>-1.64188</t>
  </si>
  <si>
    <t>4 fold cross val</t>
  </si>
  <si>
    <t>-3.00143</t>
  </si>
  <si>
    <t>-4.36216</t>
  </si>
  <si>
    <t>-4.63359</t>
  </si>
  <si>
    <t>-2.94986</t>
  </si>
  <si>
    <t>LogP(calc)</t>
  </si>
  <si>
    <t>-3.32895</t>
  </si>
  <si>
    <t>atom counts</t>
  </si>
  <si>
    <t>-3.07661</t>
  </si>
  <si>
    <t>ring count</t>
  </si>
  <si>
    <t>-3.88779</t>
  </si>
  <si>
    <t>bond count</t>
  </si>
  <si>
    <t>-3.83228</t>
  </si>
  <si>
    <t>-3.97344</t>
  </si>
  <si>
    <t>H bond Donor</t>
  </si>
  <si>
    <t>-3.7772</t>
  </si>
  <si>
    <t>H bond Acceptor</t>
  </si>
  <si>
    <t>-2.1047</t>
  </si>
  <si>
    <t>-3.72428</t>
  </si>
  <si>
    <t>-4.04537</t>
  </si>
  <si>
    <t>-5.00265</t>
  </si>
  <si>
    <t>-4.96565</t>
  </si>
  <si>
    <t>-4.09505</t>
  </si>
  <si>
    <t>-4.72617</t>
  </si>
  <si>
    <t>-4.10464</t>
  </si>
  <si>
    <t>-3.64566</t>
  </si>
  <si>
    <t>-4.75241</t>
  </si>
  <si>
    <t>-4.23254</t>
  </si>
  <si>
    <t>-4.00925</t>
  </si>
  <si>
    <t>-3.39521</t>
  </si>
  <si>
    <t>-4.0446</t>
  </si>
  <si>
    <t>-3.87174</t>
  </si>
  <si>
    <t>-3.64067</t>
  </si>
  <si>
    <t>-4.38559</t>
  </si>
  <si>
    <t>-3.19538</t>
  </si>
  <si>
    <t>-4.37856</t>
  </si>
  <si>
    <t>-4.05989</t>
  </si>
  <si>
    <t>-2.4489</t>
  </si>
  <si>
    <t>-3.94324</t>
  </si>
  <si>
    <t>-4.21914</t>
  </si>
  <si>
    <t>-4.33283</t>
  </si>
  <si>
    <t>-4.04136</t>
  </si>
  <si>
    <t>-2.11866</t>
  </si>
  <si>
    <t>-3.56526</t>
  </si>
  <si>
    <t>-2.77706</t>
  </si>
  <si>
    <t>-2.85852</t>
  </si>
  <si>
    <t>-3.3078</t>
  </si>
  <si>
    <t>-2.13291</t>
  </si>
  <si>
    <t>-3.21837</t>
  </si>
  <si>
    <t>-4.45468</t>
  </si>
  <si>
    <t>-4.45352</t>
  </si>
  <si>
    <t>-5.19715</t>
  </si>
  <si>
    <t>-2.80225</t>
  </si>
  <si>
    <t>-4.84239</t>
  </si>
  <si>
    <t>-4.126</t>
  </si>
  <si>
    <t>-5.04201</t>
  </si>
  <si>
    <t>-2.9881</t>
  </si>
  <si>
    <t>-4.18328</t>
  </si>
  <si>
    <t>-2.93953</t>
  </si>
  <si>
    <t>-2.9311</t>
  </si>
  <si>
    <t>-3.05306</t>
  </si>
  <si>
    <t>-4.43269</t>
  </si>
  <si>
    <t>-2.29913</t>
  </si>
  <si>
    <t>-2.70531</t>
  </si>
  <si>
    <t>-2.50135</t>
  </si>
  <si>
    <t>-2.36144</t>
  </si>
  <si>
    <t>-3.07726</t>
  </si>
  <si>
    <t>-4.18305</t>
  </si>
  <si>
    <t>-2.72371</t>
  </si>
  <si>
    <t>-1.93995</t>
  </si>
  <si>
    <t>-7.69449</t>
  </si>
  <si>
    <t>-5.43281</t>
  </si>
  <si>
    <t>-1.84777</t>
  </si>
  <si>
    <t>-4.87068</t>
  </si>
  <si>
    <t>-4.51512</t>
  </si>
  <si>
    <t>-6.24264</t>
  </si>
  <si>
    <t>-6.34749</t>
  </si>
  <si>
    <t>-4.00941</t>
  </si>
  <si>
    <t>-6.06722</t>
  </si>
  <si>
    <t>-1.82273</t>
  </si>
  <si>
    <t>-4.21421</t>
  </si>
  <si>
    <t>-3.7043</t>
  </si>
  <si>
    <t>-2.82811</t>
  </si>
  <si>
    <t>-5.59943</t>
  </si>
  <si>
    <t>-5.27294</t>
  </si>
  <si>
    <t>-4.48435</t>
  </si>
  <si>
    <t>-5.42579</t>
  </si>
  <si>
    <t>-6.27219</t>
  </si>
  <si>
    <t>-7.15067</t>
  </si>
  <si>
    <t>-4.35819</t>
  </si>
  <si>
    <t>-4.42368</t>
  </si>
  <si>
    <t>-2.25815</t>
  </si>
  <si>
    <t>-3.18879</t>
  </si>
  <si>
    <t>-6.14148</t>
  </si>
  <si>
    <t>-4.47834</t>
  </si>
  <si>
    <t>-5.16887</t>
  </si>
  <si>
    <t>-3.01874</t>
  </si>
  <si>
    <t>-7.03876</t>
  </si>
  <si>
    <t>-6.93412</t>
  </si>
  <si>
    <t>-6.21435</t>
  </si>
  <si>
    <t>H bond Donor/Acceptor</t>
  </si>
  <si>
    <t>-2.61498</t>
  </si>
  <si>
    <t>Carbon types</t>
  </si>
  <si>
    <t>[19] Sorkun, M. C., Khetan, A., &amp; Er, S. (2019). AqSolDB, a curated reference set of aqueous solubility and 2D descriptors for a diverse set of compounds. Scientific data, 6(1), 1-8.</t>
  </si>
  <si>
    <r>
      <rPr>
        <b/>
        <sz val="18"/>
        <rFont val="Calibri"/>
        <charset val="134"/>
        <scheme val="minor"/>
      </rPr>
      <t>PARTICIPANTS USE THEIR OWN INTRINSIC SOLUBILITY (</t>
    </r>
    <r>
      <rPr>
        <b/>
        <i/>
        <sz val="18"/>
        <rFont val="Calibri"/>
        <charset val="134"/>
        <scheme val="minor"/>
      </rPr>
      <t>log S</t>
    </r>
    <r>
      <rPr>
        <b/>
        <i/>
        <vertAlign val="subscript"/>
        <sz val="18"/>
        <rFont val="Calibri"/>
        <charset val="134"/>
        <scheme val="minor"/>
      </rPr>
      <t>0</t>
    </r>
    <r>
      <rPr>
        <b/>
        <sz val="18"/>
        <rFont val="Calibri"/>
        <charset val="134"/>
        <scheme val="minor"/>
      </rPr>
      <t xml:space="preserve">) TRAINING SET OF COMPOUNDS - enter the predicted values in log </t>
    </r>
    <r>
      <rPr>
        <b/>
        <sz val="18"/>
        <color rgb="FFFF0000"/>
        <rFont val="Calibri"/>
        <charset val="134"/>
        <scheme val="minor"/>
      </rPr>
      <t>molarity</t>
    </r>
    <r>
      <rPr>
        <b/>
        <sz val="18"/>
        <rFont val="Calibri"/>
        <charset val="134"/>
        <scheme val="minor"/>
      </rPr>
      <t xml:space="preserve"> units</t>
    </r>
  </si>
  <si>
    <r>
      <rPr>
        <b/>
        <sz val="11"/>
        <color rgb="FFFF0000"/>
        <rFont val="Calibri"/>
        <charset val="134"/>
        <scheme val="minor"/>
      </rPr>
      <t xml:space="preserve">SELECT </t>
    </r>
    <r>
      <rPr>
        <b/>
        <u/>
        <sz val="11"/>
        <color rgb="FFFF0000"/>
        <rFont val="Calibri"/>
        <charset val="134"/>
        <scheme val="minor"/>
      </rPr>
      <t>ONE</t>
    </r>
    <r>
      <rPr>
        <b/>
        <sz val="11"/>
        <color rgb="FFFF0000"/>
        <rFont val="Calibri"/>
        <charset val="134"/>
        <scheme val="minor"/>
      </rPr>
      <t xml:space="preserve"> OF THE THREE OPTIONS:</t>
    </r>
  </si>
  <si>
    <r>
      <rPr>
        <b/>
        <sz val="11"/>
        <color rgb="FFFF0000"/>
        <rFont val="Calibri"/>
        <charset val="134"/>
        <scheme val="minor"/>
      </rPr>
      <t xml:space="preserve">               (i) None of the external test set molecules in the lists below was used in training the prediction model; i.e., all test set molecules found in the training set have been </t>
    </r>
    <r>
      <rPr>
        <b/>
        <u/>
        <sz val="11"/>
        <color rgb="FFFF0000"/>
        <rFont val="Calibri"/>
        <charset val="134"/>
        <scheme val="minor"/>
      </rPr>
      <t>removed</t>
    </r>
    <r>
      <rPr>
        <b/>
        <sz val="11"/>
        <color rgb="FFFF0000"/>
        <rFont val="Calibri"/>
        <charset val="134"/>
        <scheme val="minor"/>
      </rPr>
      <t xml:space="preserve"> and the model was re-trained.</t>
    </r>
  </si>
  <si>
    <r>
      <rPr>
        <b/>
        <sz val="11"/>
        <rFont val="Calibri"/>
        <charset val="134"/>
        <scheme val="minor"/>
      </rPr>
      <t xml:space="preserve">Please note: Yalkowsky's General Solubility Equation (GSE) results are cited below as a semi-empirical  benchmark for predicting solubility (using </t>
    </r>
    <r>
      <rPr>
        <b/>
        <i/>
        <sz val="11"/>
        <rFont val="Calibri"/>
        <charset val="134"/>
        <scheme val="minor"/>
      </rPr>
      <t>experimental</t>
    </r>
    <r>
      <rPr>
        <b/>
        <sz val="11"/>
        <rFont val="Calibri"/>
        <charset val="134"/>
        <scheme val="minor"/>
      </rPr>
      <t xml:space="preserve"> melting points and </t>
    </r>
    <r>
      <rPr>
        <b/>
        <i/>
        <sz val="11"/>
        <rFont val="Calibri"/>
        <charset val="134"/>
        <scheme val="minor"/>
      </rPr>
      <t>calculated</t>
    </r>
    <r>
      <rPr>
        <b/>
        <sz val="11"/>
        <rFont val="Calibri"/>
        <charset val="134"/>
        <scheme val="minor"/>
      </rPr>
      <t xml:space="preserve"> octanol-water </t>
    </r>
    <r>
      <rPr>
        <b/>
        <i/>
        <sz val="11"/>
        <rFont val="Calibri"/>
        <charset val="134"/>
        <scheme val="minor"/>
      </rPr>
      <t>log P</t>
    </r>
    <r>
      <rPr>
        <b/>
        <sz val="11"/>
        <rFont val="Calibri"/>
        <charset val="134"/>
        <scheme val="minor"/>
      </rPr>
      <t>).</t>
    </r>
  </si>
  <si>
    <r>
      <rPr>
        <b/>
        <sz val="20"/>
        <rFont val="Calibri"/>
        <charset val="134"/>
        <scheme val="minor"/>
      </rPr>
      <t>INTRINSIC SOLUBILITY (MOLARITY) EXTERNAL TEST SET 1 (</t>
    </r>
    <r>
      <rPr>
        <b/>
        <i/>
        <sz val="22"/>
        <rFont val="Castellar"/>
        <charset val="134"/>
      </rPr>
      <t>AVERAGE</t>
    </r>
    <r>
      <rPr>
        <b/>
        <sz val="20"/>
        <rFont val="Calibri"/>
        <charset val="134"/>
        <scheme val="minor"/>
      </rPr>
      <t xml:space="preserve"> interlab SD)</t>
    </r>
  </si>
  <si>
    <r>
      <rPr>
        <b/>
        <sz val="9"/>
        <rFont val="Calibri"/>
        <charset val="134"/>
      </rPr>
      <t xml:space="preserve">PREDICTED  </t>
    </r>
    <r>
      <rPr>
        <b/>
        <i/>
        <sz val="9"/>
        <rFont val="Calibri"/>
        <charset val="134"/>
      </rPr>
      <t>log S</t>
    </r>
    <r>
      <rPr>
        <b/>
        <i/>
        <vertAlign val="subscript"/>
        <sz val="9"/>
        <rFont val="Calibri"/>
        <charset val="134"/>
      </rPr>
      <t>0</t>
    </r>
    <r>
      <rPr>
        <b/>
        <vertAlign val="subscript"/>
        <sz val="9"/>
        <rFont val="Calibri"/>
        <charset val="134"/>
      </rPr>
      <t xml:space="preserve"> </t>
    </r>
    <r>
      <rPr>
        <b/>
        <sz val="9"/>
        <rFont val="Calibri"/>
        <charset val="134"/>
      </rPr>
      <t xml:space="preserve">(25 `C) </t>
    </r>
  </si>
  <si>
    <r>
      <rPr>
        <b/>
        <sz val="9"/>
        <rFont val="Calibri"/>
        <charset val="134"/>
      </rPr>
      <t xml:space="preserve">Avg. Interlab.  </t>
    </r>
    <r>
      <rPr>
        <b/>
        <i/>
        <sz val="9"/>
        <rFont val="Calibri"/>
        <charset val="134"/>
      </rPr>
      <t>log S</t>
    </r>
    <r>
      <rPr>
        <b/>
        <i/>
        <vertAlign val="subscript"/>
        <sz val="9"/>
        <rFont val="Calibri"/>
        <charset val="134"/>
      </rPr>
      <t>0</t>
    </r>
    <r>
      <rPr>
        <b/>
        <vertAlign val="subscript"/>
        <sz val="9"/>
        <rFont val="Calibri"/>
        <charset val="134"/>
      </rPr>
      <t xml:space="preserve"> </t>
    </r>
    <r>
      <rPr>
        <b/>
        <sz val="9"/>
        <rFont val="Calibri"/>
        <charset val="134"/>
      </rPr>
      <t xml:space="preserve">(25 `C) </t>
    </r>
  </si>
  <si>
    <r>
      <rPr>
        <b/>
        <i/>
        <sz val="9"/>
        <rFont val="Calibri"/>
        <charset val="134"/>
      </rPr>
      <t>log P</t>
    </r>
    <r>
      <rPr>
        <b/>
        <vertAlign val="subscript"/>
        <sz val="9"/>
        <rFont val="Calibri"/>
        <charset val="134"/>
      </rPr>
      <t>oct-water</t>
    </r>
    <r>
      <rPr>
        <b/>
        <sz val="9"/>
        <rFont val="Calibri"/>
        <charset val="134"/>
      </rPr>
      <t xml:space="preserve">  calc in RDKit</t>
    </r>
  </si>
  <si>
    <r>
      <rPr>
        <b/>
        <i/>
        <sz val="9"/>
        <rFont val="Calibri"/>
        <charset val="134"/>
      </rPr>
      <t>log S</t>
    </r>
    <r>
      <rPr>
        <b/>
        <i/>
        <vertAlign val="subscript"/>
        <sz val="9"/>
        <rFont val="Calibri"/>
        <charset val="134"/>
      </rPr>
      <t>0</t>
    </r>
    <r>
      <rPr>
        <b/>
        <sz val="9"/>
        <rFont val="Calibri"/>
        <charset val="134"/>
      </rPr>
      <t xml:space="preserve">     calc by GSE</t>
    </r>
  </si>
  <si>
    <t>Graph Convolution Neural Network</t>
  </si>
  <si>
    <t>1.Sorkun, Murat Cihan, Abhishek Khetan, and Süleyman Er. "AqSolDB, a curated reference set of aqueous solubility and 2D descriptors for a diverse set of compounds." Scientific Data6.1 (2019): 1-8.</t>
  </si>
  <si>
    <t>Here, we used molecule groph as Descritors. The atom and adjacency matrix of molecule were calculated. The method of Graph Convolution Neural Network(GCN) was used to represent the relational mapping between atoms in molecular graphs. Finally, we find that the best relationship of molecules can be learned through the five-layer graph convolution network.</t>
  </si>
  <si>
    <r>
      <rPr>
        <b/>
        <sz val="20"/>
        <rFont val="Calibri"/>
        <charset val="134"/>
        <scheme val="minor"/>
      </rPr>
      <t>INTRINSIC SOLUBILITY (MOLARITY) EXTERNAL TEST SET 2 (</t>
    </r>
    <r>
      <rPr>
        <b/>
        <i/>
        <sz val="22"/>
        <rFont val="Castellar"/>
        <charset val="134"/>
      </rPr>
      <t>HIGH</t>
    </r>
    <r>
      <rPr>
        <b/>
        <sz val="20"/>
        <rFont val="Calibri"/>
        <charset val="134"/>
        <scheme val="minor"/>
      </rPr>
      <t xml:space="preserve"> interlab SD)</t>
    </r>
  </si>
  <si>
    <r>
      <rPr>
        <b/>
        <sz val="9"/>
        <rFont val="Calibri"/>
        <charset val="134"/>
      </rPr>
      <t xml:space="preserve">PREDICTED </t>
    </r>
    <r>
      <rPr>
        <b/>
        <i/>
        <sz val="9"/>
        <rFont val="Calibri"/>
        <charset val="134"/>
      </rPr>
      <t xml:space="preserve"> log S</t>
    </r>
    <r>
      <rPr>
        <b/>
        <i/>
        <vertAlign val="subscript"/>
        <sz val="9"/>
        <rFont val="Calibri"/>
        <charset val="134"/>
      </rPr>
      <t>0</t>
    </r>
    <r>
      <rPr>
        <b/>
        <vertAlign val="subscript"/>
        <sz val="9"/>
        <rFont val="Calibri"/>
        <charset val="134"/>
      </rPr>
      <t xml:space="preserve"> </t>
    </r>
    <r>
      <rPr>
        <b/>
        <sz val="9"/>
        <rFont val="Calibri"/>
        <charset val="134"/>
      </rPr>
      <t xml:space="preserve">(25 `C) </t>
    </r>
  </si>
  <si>
    <r>
      <rPr>
        <sz val="11"/>
        <color theme="1"/>
        <rFont val="Calibri"/>
        <family val="2"/>
        <scheme val="minor"/>
      </rPr>
      <t xml:space="preserve">NOTE: three underlined melting points (in red) were calculated by open-source program: </t>
    </r>
    <r>
      <rPr>
        <u/>
        <sz val="11"/>
        <color rgb="FF0070C0"/>
        <rFont val="Calibri"/>
        <charset val="134"/>
        <scheme val="minor"/>
      </rPr>
      <t xml:space="preserve">www.qsardb.org/repository/predictor/10967/104?model=rf </t>
    </r>
  </si>
  <si>
    <r>
      <rPr>
        <sz val="11"/>
        <color theme="1"/>
        <rFont val="Calibri"/>
        <family val="2"/>
        <scheme val="minor"/>
      </rPr>
      <t xml:space="preserve">n(tr) = number of molecules in the </t>
    </r>
    <r>
      <rPr>
        <u/>
        <sz val="11"/>
        <color theme="1"/>
        <rFont val="Calibri"/>
        <charset val="134"/>
        <scheme val="minor"/>
      </rPr>
      <t>training</t>
    </r>
    <r>
      <rPr>
        <sz val="11"/>
        <color theme="1"/>
        <rFont val="Calibri"/>
        <family val="2"/>
        <scheme val="minor"/>
      </rPr>
      <t xml:space="preserve"> set;  n(va) = number in the </t>
    </r>
    <r>
      <rPr>
        <u/>
        <sz val="11"/>
        <color theme="1"/>
        <rFont val="Calibri"/>
        <charset val="134"/>
        <scheme val="minor"/>
      </rPr>
      <t>validation</t>
    </r>
    <r>
      <rPr>
        <sz val="11"/>
        <color theme="1"/>
        <rFont val="Calibri"/>
        <family val="2"/>
        <scheme val="minor"/>
      </rPr>
      <t xml:space="preserve"> set; n(oob) = number in the RFR </t>
    </r>
    <r>
      <rPr>
        <u/>
        <sz val="11"/>
        <color theme="1"/>
        <rFont val="Calibri"/>
        <charset val="134"/>
        <scheme val="minor"/>
      </rPr>
      <t>out-of-bag</t>
    </r>
    <r>
      <rPr>
        <sz val="11"/>
        <color theme="1"/>
        <rFont val="Calibri"/>
        <family val="2"/>
        <scheme val="minor"/>
      </rPr>
      <t xml:space="preserve"> validation set; n(te) = number in the external </t>
    </r>
    <r>
      <rPr>
        <u/>
        <sz val="11"/>
        <color theme="1"/>
        <rFont val="Calibri"/>
        <charset val="134"/>
        <scheme val="minor"/>
      </rPr>
      <t>test</t>
    </r>
    <r>
      <rPr>
        <sz val="11"/>
        <color theme="1"/>
        <rFont val="Calibri"/>
        <family val="2"/>
        <scheme val="minor"/>
      </rPr>
      <t xml:space="preserve"> set.</t>
    </r>
  </si>
  <si>
    <r>
      <rPr>
        <b/>
        <sz val="12"/>
        <rFont val="Calibri"/>
        <charset val="134"/>
        <scheme val="minor"/>
      </rPr>
      <t xml:space="preserve">Note: </t>
    </r>
    <r>
      <rPr>
        <b/>
        <u/>
        <sz val="12"/>
        <rFont val="Calibri"/>
        <charset val="134"/>
        <scheme val="minor"/>
      </rPr>
      <t xml:space="preserve">underlined </t>
    </r>
    <r>
      <rPr>
        <b/>
        <sz val="12"/>
        <rFont val="Calibri"/>
        <charset val="134"/>
        <scheme val="minor"/>
      </rPr>
      <t xml:space="preserve">references mainly contain compilations of solubility values in water, </t>
    </r>
    <r>
      <rPr>
        <b/>
        <i/>
        <sz val="12"/>
        <rFont val="Calibri"/>
        <charset val="134"/>
        <scheme val="minor"/>
      </rPr>
      <t>S</t>
    </r>
    <r>
      <rPr>
        <b/>
        <i/>
        <vertAlign val="subscript"/>
        <sz val="12"/>
        <rFont val="Calibri"/>
        <charset val="134"/>
        <scheme val="minor"/>
      </rPr>
      <t>w</t>
    </r>
    <r>
      <rPr>
        <b/>
        <sz val="12"/>
        <rFont val="Calibri"/>
        <charset val="134"/>
        <scheme val="minor"/>
      </rPr>
      <t xml:space="preserve">,which is not always the same as intrinsic solubility values, </t>
    </r>
    <r>
      <rPr>
        <b/>
        <i/>
        <sz val="12"/>
        <rFont val="Calibri"/>
        <charset val="134"/>
        <scheme val="minor"/>
      </rPr>
      <t>S</t>
    </r>
    <r>
      <rPr>
        <b/>
        <i/>
        <vertAlign val="subscript"/>
        <sz val="12"/>
        <rFont val="Calibri"/>
        <charset val="134"/>
        <scheme val="minor"/>
      </rPr>
      <t>0</t>
    </r>
    <r>
      <rPr>
        <b/>
        <sz val="12"/>
        <rFont val="Calibri"/>
        <charset val="134"/>
        <scheme val="minor"/>
      </rPr>
      <t xml:space="preserve">.  </t>
    </r>
  </si>
  <si>
    <r>
      <rPr>
        <b/>
        <sz val="12"/>
        <rFont val="Calibri"/>
        <charset val="134"/>
        <scheme val="minor"/>
      </rPr>
      <t xml:space="preserve">The other references contain mostly </t>
    </r>
    <r>
      <rPr>
        <b/>
        <i/>
        <sz val="12"/>
        <rFont val="Calibri"/>
        <charset val="134"/>
        <scheme val="minor"/>
      </rPr>
      <t>druglike</t>
    </r>
    <r>
      <rPr>
        <b/>
        <sz val="12"/>
        <rFont val="Calibri"/>
        <charset val="134"/>
        <scheme val="minor"/>
      </rPr>
      <t xml:space="preserve"> molecules.</t>
    </r>
  </si>
  <si>
    <r>
      <rPr>
        <u/>
        <sz val="11"/>
        <color rgb="FFFF0000"/>
        <rFont val="Calibri"/>
        <charset val="134"/>
        <scheme val="minor"/>
      </rPr>
      <t>[1]</t>
    </r>
    <r>
      <rPr>
        <u/>
        <sz val="11"/>
        <rFont val="Calibri"/>
        <charset val="134"/>
        <scheme val="minor"/>
      </rPr>
      <t xml:space="preserve"> Yalkowsky SH, Dannenfelser RM. </t>
    </r>
    <r>
      <rPr>
        <b/>
        <u/>
        <sz val="11"/>
        <rFont val="Calibri"/>
        <charset val="134"/>
        <scheme val="minor"/>
      </rPr>
      <t>1992.</t>
    </r>
    <r>
      <rPr>
        <u/>
        <sz val="11"/>
        <rFont val="Calibri"/>
        <charset val="134"/>
        <scheme val="minor"/>
      </rPr>
      <t xml:space="preserve"> Aquasol Database of Aqueous Solubility, Version 5. College of Pharmacy, Univ. of Ariz, Tucson, AZ.</t>
    </r>
  </si>
  <si>
    <r>
      <rPr>
        <u/>
        <sz val="11"/>
        <rFont val="Calibri"/>
        <charset val="134"/>
        <scheme val="minor"/>
      </rPr>
      <t xml:space="preserve">[2] Howard P, Meylan W. PHYSPROP DATABASE. Syracuse Research Corp.,  Environmental Science Center,  N. Syracuse, NY, Sept. </t>
    </r>
    <r>
      <rPr>
        <b/>
        <u/>
        <sz val="11"/>
        <rFont val="Calibri"/>
        <charset val="134"/>
        <scheme val="minor"/>
      </rPr>
      <t>1999.</t>
    </r>
  </si>
  <si>
    <r>
      <rPr>
        <u/>
        <sz val="11"/>
        <color rgb="FFFF0000"/>
        <rFont val="Calibri"/>
        <charset val="134"/>
        <scheme val="minor"/>
      </rPr>
      <t>[3]</t>
    </r>
    <r>
      <rPr>
        <u/>
        <sz val="11"/>
        <rFont val="Calibri"/>
        <charset val="134"/>
        <scheme val="minor"/>
      </rPr>
      <t xml:space="preserve"> Huuskonen J. Estimation of aqueous Solubility for a diverse set of organic compounds based on molecular topology. J. Chem. Inf. Comput. Sci. </t>
    </r>
    <r>
      <rPr>
        <b/>
        <u/>
        <sz val="11"/>
        <rFont val="Calibri"/>
        <charset val="134"/>
        <scheme val="minor"/>
      </rPr>
      <t>2000,</t>
    </r>
    <r>
      <rPr>
        <u/>
        <sz val="11"/>
        <rFont val="Calibri"/>
        <charset val="134"/>
        <scheme val="minor"/>
      </rPr>
      <t xml:space="preserve"> 40, 773-777.</t>
    </r>
  </si>
  <si>
    <r>
      <rPr>
        <sz val="11"/>
        <rFont val="Calibri"/>
        <charset val="134"/>
        <scheme val="minor"/>
      </rPr>
      <t>[4] Avdeef A, Berger CM, Brownell C. pH-metric solubility. 2.  Correlation between the acid-base titration and the saturation shake-flask solubility-pH methods. Pharm. Res. 17</t>
    </r>
    <r>
      <rPr>
        <b/>
        <sz val="11"/>
        <rFont val="Calibri"/>
        <charset val="134"/>
        <scheme val="minor"/>
      </rPr>
      <t xml:space="preserve"> (2000)</t>
    </r>
    <r>
      <rPr>
        <sz val="11"/>
        <rFont val="Calibri"/>
        <charset val="134"/>
        <scheme val="minor"/>
      </rPr>
      <t xml:space="preserve"> 85-89.</t>
    </r>
  </si>
  <si>
    <r>
      <rPr>
        <sz val="11"/>
        <rFont val="Calibri"/>
        <charset val="134"/>
        <scheme val="minor"/>
      </rPr>
      <t xml:space="preserve">[5] Avdeef A, Berger CM. pH-metric solubility. 3. Dissolution titration template method for solubility determination. Eur. J. Pharm. Sci. 14 </t>
    </r>
    <r>
      <rPr>
        <b/>
        <sz val="11"/>
        <rFont val="Calibri"/>
        <charset val="134"/>
        <scheme val="minor"/>
      </rPr>
      <t>(2001)</t>
    </r>
    <r>
      <rPr>
        <sz val="11"/>
        <rFont val="Calibri"/>
        <charset val="134"/>
        <scheme val="minor"/>
      </rPr>
      <t xml:space="preserve"> 281-291.</t>
    </r>
  </si>
  <si>
    <r>
      <rPr>
        <sz val="11"/>
        <rFont val="Calibri"/>
        <charset val="134"/>
        <scheme val="minor"/>
      </rPr>
      <t xml:space="preserve">[6] Bergstrom, C. A.; Norinder, U.; Luthman, K.; Artursson, P. Experimental and computational screening models for prediction of aqueous drug solubility. Pharm. Res. </t>
    </r>
    <r>
      <rPr>
        <b/>
        <sz val="11"/>
        <rFont val="Calibri"/>
        <charset val="134"/>
        <scheme val="minor"/>
      </rPr>
      <t>2002,</t>
    </r>
    <r>
      <rPr>
        <sz val="11"/>
        <rFont val="Calibri"/>
        <charset val="134"/>
        <scheme val="minor"/>
      </rPr>
      <t xml:space="preserve"> 19, 182-188.</t>
    </r>
  </si>
  <si>
    <r>
      <rPr>
        <u/>
        <sz val="11"/>
        <rFont val="Calibri"/>
        <charset val="134"/>
        <scheme val="minor"/>
      </rPr>
      <t xml:space="preserve">[7] Yalkowsky SH, He Y, Jain P. Handbook of Aqueous Solubility Data. CRC Press - Taylor &amp; Francis Group: Boca Raton, FL, </t>
    </r>
    <r>
      <rPr>
        <b/>
        <u/>
        <sz val="11"/>
        <rFont val="Calibri"/>
        <charset val="134"/>
        <scheme val="minor"/>
      </rPr>
      <t>2003.</t>
    </r>
  </si>
  <si>
    <r>
      <rPr>
        <sz val="11"/>
        <rFont val="Calibri"/>
        <charset val="134"/>
        <scheme val="minor"/>
      </rPr>
      <t xml:space="preserve">[8] Bergstrom, C. A.; Wassvik, C. M.; Norinder, U.; Luthman, K.; Artursson, P. Global and local computational models for aqueous solubility prediction of druglike molecules. J. Chem. Inf. Comput. Sci. </t>
    </r>
    <r>
      <rPr>
        <b/>
        <sz val="11"/>
        <rFont val="Calibri"/>
        <charset val="134"/>
        <scheme val="minor"/>
      </rPr>
      <t>2004,</t>
    </r>
    <r>
      <rPr>
        <sz val="11"/>
        <rFont val="Calibri"/>
        <charset val="134"/>
        <scheme val="minor"/>
      </rPr>
      <t xml:space="preserve"> 44, 1477-1488.</t>
    </r>
  </si>
  <si>
    <r>
      <rPr>
        <sz val="11"/>
        <rFont val="Calibri"/>
        <charset val="134"/>
        <scheme val="minor"/>
      </rPr>
      <t xml:space="preserve">[9] Bergström CAS, Luthman K, Artursson P. Accuracy of calculated pH-dependent aqueous drug solubility.  Eur. J. Pharm. Sci. </t>
    </r>
    <r>
      <rPr>
        <b/>
        <sz val="11"/>
        <rFont val="Calibri"/>
        <charset val="134"/>
        <scheme val="minor"/>
      </rPr>
      <t>2004,</t>
    </r>
    <r>
      <rPr>
        <sz val="11"/>
        <rFont val="Calibri"/>
        <charset val="134"/>
        <scheme val="minor"/>
      </rPr>
      <t xml:space="preserve"> 22, 387-398.</t>
    </r>
  </si>
  <si>
    <r>
      <rPr>
        <u/>
        <sz val="11"/>
        <rFont val="Calibri"/>
        <charset val="134"/>
        <scheme val="minor"/>
      </rPr>
      <t xml:space="preserve">[10] Rytting E, Lentz KA, Chen XQ, Qian F, Venkatesh S. A quantitative structure-property relationship for predicting drug solubility in PEG400/water cosolvent systems. Pharm Res. </t>
    </r>
    <r>
      <rPr>
        <b/>
        <u/>
        <sz val="11"/>
        <rFont val="Calibri"/>
        <charset val="134"/>
        <scheme val="minor"/>
      </rPr>
      <t>2004;</t>
    </r>
    <r>
      <rPr>
        <u/>
        <sz val="11"/>
        <rFont val="Calibri"/>
        <charset val="134"/>
        <scheme val="minor"/>
      </rPr>
      <t xml:space="preserve"> 21:237-244.</t>
    </r>
  </si>
  <si>
    <r>
      <rPr>
        <u/>
        <sz val="11"/>
        <rFont val="Calibri"/>
        <charset val="134"/>
        <scheme val="minor"/>
      </rPr>
      <t xml:space="preserve">[11] Rytting E, Lentz KA, Chen XQ, Qian F, Venkatesh S. Aqueous and cosolvent solubility data for drug-like organic compounds.  AAPS J. </t>
    </r>
    <r>
      <rPr>
        <b/>
        <u/>
        <sz val="11"/>
        <rFont val="Calibri"/>
        <charset val="134"/>
        <scheme val="minor"/>
      </rPr>
      <t>2005,</t>
    </r>
    <r>
      <rPr>
        <u/>
        <sz val="11"/>
        <rFont val="Calibri"/>
        <charset val="134"/>
        <scheme val="minor"/>
      </rPr>
      <t xml:space="preserve"> 7(1) Article 10, E78-E105.</t>
    </r>
  </si>
  <si>
    <r>
      <rPr>
        <sz val="11"/>
        <rFont val="Calibri"/>
        <charset val="134"/>
        <scheme val="minor"/>
      </rP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11"/>
        <rFont val="Calibri"/>
        <charset val="134"/>
        <scheme val="minor"/>
      </rPr>
      <t>2006,</t>
    </r>
    <r>
      <rPr>
        <sz val="11"/>
        <rFont val="Calibri"/>
        <charset val="134"/>
        <scheme val="minor"/>
      </rPr>
      <t xml:space="preserve"> 49, 6660-6671.</t>
    </r>
  </si>
  <si>
    <r>
      <rPr>
        <sz val="11"/>
        <rFont val="Calibri"/>
        <charset val="134"/>
        <scheme val="minor"/>
      </rPr>
      <t xml:space="preserve">[13] Wassvik, C. M.; Holmen, A. G.; Bergstrom, C. A.; Zamora, I.; Artursson, P. Contribution of solid-state properties to the aqueous solubility of drugs. Eur. J. Pharm. Sci. </t>
    </r>
    <r>
      <rPr>
        <b/>
        <sz val="11"/>
        <rFont val="Calibri"/>
        <charset val="134"/>
        <scheme val="minor"/>
      </rPr>
      <t>2006,</t>
    </r>
    <r>
      <rPr>
        <sz val="11"/>
        <rFont val="Calibri"/>
        <charset val="134"/>
        <scheme val="minor"/>
      </rPr>
      <t xml:space="preserve"> 29, 294-305</t>
    </r>
  </si>
  <si>
    <r>
      <rPr>
        <sz val="11"/>
        <rFont val="Calibri"/>
        <charset val="134"/>
        <scheme val="minor"/>
      </rPr>
      <t xml:space="preserve">[14] Llinàs A, Glen RC, Goodman JM. Solubility challenge: Can you predict solubilities of 32 molecules using a database of 100 reliable measurements? J. Chem. Inf. Model. </t>
    </r>
    <r>
      <rPr>
        <b/>
        <sz val="11"/>
        <rFont val="Calibri"/>
        <charset val="134"/>
        <scheme val="minor"/>
      </rPr>
      <t>2008,</t>
    </r>
    <r>
      <rPr>
        <sz val="11"/>
        <rFont val="Calibri"/>
        <charset val="134"/>
        <scheme val="minor"/>
      </rPr>
      <t xml:space="preserve"> 48, 1289-1303.</t>
    </r>
  </si>
  <si>
    <r>
      <rPr>
        <sz val="11"/>
        <rFont val="Calibri"/>
        <charset val="134"/>
        <scheme val="minor"/>
      </rPr>
      <t xml:space="preserve">[15] Hopfinger AJ, Esposito EX, Llinàs A, Glen RC, Goodman JM. Findings of the challenge to predict aqueous solubility. J. Chem. Inf. Model. </t>
    </r>
    <r>
      <rPr>
        <b/>
        <sz val="11"/>
        <rFont val="Calibri"/>
        <charset val="134"/>
        <scheme val="minor"/>
      </rPr>
      <t>2009,</t>
    </r>
    <r>
      <rPr>
        <sz val="11"/>
        <rFont val="Calibri"/>
        <charset val="134"/>
        <scheme val="minor"/>
      </rPr>
      <t xml:space="preserve"> 49, 1-5.</t>
    </r>
  </si>
  <si>
    <r>
      <rPr>
        <u/>
        <sz val="11"/>
        <rFont val="Calibri"/>
        <charset val="134"/>
        <scheme val="minor"/>
      </rPr>
      <t xml:space="preserve">[16] Yalkowsky SH, He Y, Jain P. Handbook of Aqueous Solubility Data. Second Edition.  CRC Press - Taylor &amp; Francis Group: Boca Raton, FL, </t>
    </r>
    <r>
      <rPr>
        <b/>
        <u/>
        <sz val="11"/>
        <rFont val="Calibri"/>
        <charset val="134"/>
        <scheme val="minor"/>
      </rPr>
      <t>2010.</t>
    </r>
  </si>
  <si>
    <r>
      <rPr>
        <sz val="11"/>
        <rFont val="Calibri"/>
        <charset val="134"/>
        <scheme val="minor"/>
      </rPr>
      <t xml:space="preserve">[17] Boobier S, Osbourn A, Mitchell JBO. Can human experts predict solubility better than computers? J. Cheminform. </t>
    </r>
    <r>
      <rPr>
        <b/>
        <sz val="11"/>
        <rFont val="Calibri"/>
        <charset val="134"/>
        <scheme val="minor"/>
      </rPr>
      <t>(2017)</t>
    </r>
    <r>
      <rPr>
        <sz val="11"/>
        <rFont val="Calibri"/>
        <charset val="134"/>
        <scheme val="minor"/>
      </rPr>
      <t xml:space="preserve"> 9:63. https://doi: 10.1186/s13321-017-0250-y. </t>
    </r>
  </si>
  <si>
    <r>
      <rPr>
        <sz val="11"/>
        <rFont val="Calibri"/>
        <charset val="134"/>
        <scheme val="minor"/>
      </rPr>
      <t xml:space="preserve">[18] Baek K, Jeon SB, Kim BK, Kang NS.Method validation for equilibrium solubility and determination of temperature effect on the ionization constant and intrinsic solubility of drugs. J Pharm Sci Emerg Drugs 6 </t>
    </r>
    <r>
      <rPr>
        <b/>
        <sz val="11"/>
        <rFont val="Calibri"/>
        <charset val="134"/>
        <scheme val="minor"/>
      </rPr>
      <t>(2018)</t>
    </r>
    <r>
      <rPr>
        <sz val="11"/>
        <rFont val="Calibri"/>
        <charset val="134"/>
        <scheme val="minor"/>
      </rPr>
      <t xml:space="preserve"> 1-6. DOI: 10.4172/2380-9477.1000125.</t>
    </r>
  </si>
  <si>
    <r>
      <rPr>
        <sz val="11"/>
        <color theme="1"/>
        <rFont val="Calibri"/>
        <family val="2"/>
        <scheme val="minor"/>
      </rPr>
      <t xml:space="preserve">(Please add your most important references, </t>
    </r>
    <r>
      <rPr>
        <i/>
        <sz val="11"/>
        <color theme="1"/>
        <rFont val="Calibri"/>
        <charset val="134"/>
        <scheme val="minor"/>
      </rPr>
      <t>if not in the above list</t>
    </r>
    <r>
      <rPr>
        <sz val="11"/>
        <color theme="1"/>
        <rFont val="Calibri"/>
        <family val="2"/>
        <scheme val="minor"/>
      </rPr>
      <t>. We intend to publish the combined lists of recommended data sourses.)</t>
    </r>
  </si>
  <si>
    <t>Sorkun, Murat Cihan, Abhishek Khetan, and Süleyman Er. "AqSolDB, a curated reference set of aqueous solubility and 2D descriptors for a diverse set of compounds." Scientific Data6.1 (2019): 1-8.</t>
  </si>
  <si>
    <t>Here, we used molecule groph as Descritors. The atom and adjacency matrix of molecule were calculated. The method of Graph Convolution Neural Network(GCN) was used to represent the relational mapping between atoms in molecular graphs. Finally, we find that the best relationship of molecules can be learned through the five-layer graph convolution network.We also use some methods to prevent over-fitting.</t>
  </si>
  <si>
    <r>
      <t xml:space="preserve">[6] Bergstrom, C. A.; Norinder, U.; Luthman, K.; Artursson, P. Experimental and computational screening models for prediction of aqueous drug solubility. Pharm. Res. </t>
    </r>
    <r>
      <rPr>
        <b/>
        <sz val="8"/>
        <rFont val="Calibri"/>
        <family val="2"/>
        <scheme val="minor"/>
      </rPr>
      <t>2002,</t>
    </r>
    <r>
      <rPr>
        <sz val="8"/>
        <rFont val="Calibri"/>
        <family val="2"/>
        <scheme val="minor"/>
      </rPr>
      <t xml:space="preserve"> 19, 182-188.</t>
    </r>
  </si>
  <si>
    <t xml:space="preserve">Avdeef, Alex. (2019). Multi-lab intrinsic solubility measurement reproducibility in CheqSol and shake-flask methods. ADMET and DMPK. 7. 1-10. 10.5599/admet.698. </t>
  </si>
  <si>
    <t>0.626</t>
  </si>
  <si>
    <t>0.959</t>
  </si>
  <si>
    <t>MOE 2D Descriptors (all)</t>
  </si>
  <si>
    <r>
      <t>PARTICIPANTS USE THEIR OWN INTRINSIC SOLUBILITY (</t>
    </r>
    <r>
      <rPr>
        <b/>
        <i/>
        <sz val="18"/>
        <rFont val="Calibri"/>
      </rPr>
      <t>log S</t>
    </r>
    <r>
      <rPr>
        <b/>
        <i/>
        <vertAlign val="subscript"/>
        <sz val="18"/>
        <rFont val="Calibri"/>
      </rPr>
      <t>0</t>
    </r>
    <r>
      <rPr>
        <b/>
        <sz val="18"/>
        <rFont val="Calibri"/>
      </rPr>
      <t xml:space="preserve">) TRAINING SET OF COMPOUNDS - enter the predicted values in log </t>
    </r>
    <r>
      <rPr>
        <b/>
        <sz val="18"/>
        <color rgb="FFFF0000"/>
        <rFont val="Calibri"/>
      </rPr>
      <t>molarity</t>
    </r>
    <r>
      <rPr>
        <b/>
        <sz val="18"/>
        <rFont val="Calibri"/>
      </rPr>
      <t xml:space="preserve"> units</t>
    </r>
  </si>
  <si>
    <r>
      <t xml:space="preserve">SELECT </t>
    </r>
    <r>
      <rPr>
        <b/>
        <u/>
        <sz val="11"/>
        <color rgb="FFFF0000"/>
        <rFont val="Calibri"/>
      </rPr>
      <t>ONE</t>
    </r>
    <r>
      <rPr>
        <b/>
        <sz val="11"/>
        <color rgb="FFFF0000"/>
        <rFont val="Calibri"/>
      </rPr>
      <t xml:space="preserve"> OF THE THREE OPTIONS:</t>
    </r>
  </si>
  <si>
    <r>
      <t xml:space="preserve">               (i) None of the external test set molecules in the lists below was used in training the prediction model; i.e., all test set molecules found in the training set have been </t>
    </r>
    <r>
      <rPr>
        <b/>
        <u/>
        <sz val="11"/>
        <color rgb="FFFF0000"/>
        <rFont val="Calibri"/>
      </rPr>
      <t>removed</t>
    </r>
    <r>
      <rPr>
        <b/>
        <sz val="11"/>
        <color rgb="FFFF0000"/>
        <rFont val="Calibri"/>
      </rPr>
      <t xml:space="preserve"> and the model was re-trained.</t>
    </r>
  </si>
  <si>
    <r>
      <t xml:space="preserve">Please note: Yalkowsky's General Solubility Equation (GSE) results are cited below as a semi-empirical  benchmark for predicting solubility (using </t>
    </r>
    <r>
      <rPr>
        <b/>
        <i/>
        <sz val="11"/>
        <rFont val="Calibri"/>
      </rPr>
      <t>experimental</t>
    </r>
    <r>
      <rPr>
        <b/>
        <sz val="11"/>
        <rFont val="Calibri"/>
      </rPr>
      <t xml:space="preserve"> melting points and </t>
    </r>
    <r>
      <rPr>
        <b/>
        <i/>
        <sz val="11"/>
        <rFont val="Calibri"/>
      </rPr>
      <t>calculated</t>
    </r>
    <r>
      <rPr>
        <b/>
        <sz val="11"/>
        <rFont val="Calibri"/>
      </rPr>
      <t xml:space="preserve"> octanol-water </t>
    </r>
    <r>
      <rPr>
        <b/>
        <i/>
        <sz val="11"/>
        <rFont val="Calibri"/>
      </rPr>
      <t>log P</t>
    </r>
    <r>
      <rPr>
        <b/>
        <sz val="11"/>
        <rFont val="Calibri"/>
      </rPr>
      <t>).</t>
    </r>
  </si>
  <si>
    <r>
      <t>INTRINSIC SOLUBILITY (MOLARITY) EXTERNAL TEST SET 1 (</t>
    </r>
    <r>
      <rPr>
        <b/>
        <i/>
        <sz val="22"/>
        <rFont val="Castellar"/>
      </rPr>
      <t>AVERAGE</t>
    </r>
    <r>
      <rPr>
        <b/>
        <sz val="20"/>
        <rFont val="Calibri"/>
      </rPr>
      <t xml:space="preserve"> interlab SD)</t>
    </r>
  </si>
  <si>
    <r>
      <t xml:space="preserve">PREDICTED  </t>
    </r>
    <r>
      <rPr>
        <b/>
        <i/>
        <sz val="9"/>
        <rFont val="Calibri"/>
      </rPr>
      <t>log S</t>
    </r>
    <r>
      <rPr>
        <b/>
        <i/>
        <vertAlign val="subscript"/>
        <sz val="9"/>
        <rFont val="Calibri"/>
      </rPr>
      <t>0</t>
    </r>
    <r>
      <rPr>
        <b/>
        <vertAlign val="subscript"/>
        <sz val="9"/>
        <rFont val="Calibri"/>
      </rPr>
      <t xml:space="preserve"> </t>
    </r>
    <r>
      <rPr>
        <b/>
        <sz val="9"/>
        <rFont val="Calibri"/>
      </rPr>
      <t xml:space="preserve">(25 `C) </t>
    </r>
  </si>
  <si>
    <r>
      <t xml:space="preserve">Avg. Interlab.  </t>
    </r>
    <r>
      <rPr>
        <b/>
        <i/>
        <sz val="9"/>
        <rFont val="Calibri"/>
      </rPr>
      <t>log S</t>
    </r>
    <r>
      <rPr>
        <b/>
        <i/>
        <vertAlign val="subscript"/>
        <sz val="9"/>
        <rFont val="Calibri"/>
      </rPr>
      <t>0</t>
    </r>
    <r>
      <rPr>
        <b/>
        <vertAlign val="subscript"/>
        <sz val="9"/>
        <rFont val="Calibri"/>
      </rPr>
      <t xml:space="preserve"> </t>
    </r>
    <r>
      <rPr>
        <b/>
        <sz val="9"/>
        <rFont val="Calibri"/>
      </rPr>
      <t xml:space="preserve">(25 `C) </t>
    </r>
  </si>
  <si>
    <r>
      <rPr>
        <b/>
        <i/>
        <sz val="9"/>
        <rFont val="Calibri"/>
      </rPr>
      <t>log P</t>
    </r>
    <r>
      <rPr>
        <b/>
        <vertAlign val="subscript"/>
        <sz val="9"/>
        <rFont val="Calibri"/>
      </rPr>
      <t>oct-water</t>
    </r>
    <r>
      <rPr>
        <b/>
        <sz val="9"/>
        <rFont val="Calibri"/>
      </rPr>
      <t xml:space="preserve">  calc in RDKit</t>
    </r>
  </si>
  <si>
    <r>
      <rPr>
        <b/>
        <i/>
        <sz val="9"/>
        <rFont val="Calibri"/>
      </rPr>
      <t>log S</t>
    </r>
    <r>
      <rPr>
        <b/>
        <i/>
        <vertAlign val="subscript"/>
        <sz val="9"/>
        <rFont val="Calibri"/>
      </rPr>
      <t>0</t>
    </r>
    <r>
      <rPr>
        <b/>
        <sz val="9"/>
        <rFont val="Calibri"/>
      </rPr>
      <t xml:space="preserve">     calc by GSE</t>
    </r>
  </si>
  <si>
    <t>message passing neural network (https://pubs.acs.org/doi/pdf/10.1021/acs.jcim.9b00237?rand=dwyp9l0b, https://github.com/swansonk14/chemprop/)</t>
  </si>
  <si>
    <t>From below:</t>
  </si>
  <si>
    <t>[4] Avdeef</t>
  </si>
  <si>
    <t>[5] Avdeef</t>
  </si>
  <si>
    <t>[6] Bergstrom</t>
  </si>
  <si>
    <t>[8] Bergstrom</t>
  </si>
  <si>
    <t>[9] Bergstrom</t>
  </si>
  <si>
    <t>[12] Skold</t>
  </si>
  <si>
    <t>[13] Wassvik</t>
  </si>
  <si>
    <t>[14] Llinas</t>
  </si>
  <si>
    <t>[15] Hopfinger</t>
  </si>
  <si>
    <t>[17] Boobier</t>
  </si>
  <si>
    <t>[18] Baek</t>
  </si>
  <si>
    <t>Additional sources:</t>
  </si>
  <si>
    <t>AqSolDB (https://www.nature.com/articles/s41597-019-0151-1)</t>
  </si>
  <si>
    <t>ESOL (https://pubs.acs.org/doi/10.1021/ci034243x)</t>
  </si>
  <si>
    <t>Please see the list of atom and bond features on page 3373 of https://pubs.acs.org/doi/pdf/10.1021/acs.jcim.9b00237?rand=dwyp9l0b and the list of 200 RDKit features on pages S41 to S44 of https://pubs.acs.org/doi/suppl/10.1021/acs.jcim.9b00237/suppl_file/ci9b00237_si_001.pdf</t>
  </si>
  <si>
    <r>
      <t>INTRINSIC SOLUBILITY (MOLARITY) EXTERNAL TEST SET 2 (</t>
    </r>
    <r>
      <rPr>
        <b/>
        <i/>
        <sz val="22"/>
        <rFont val="Castellar"/>
      </rPr>
      <t>HIGH</t>
    </r>
    <r>
      <rPr>
        <b/>
        <sz val="20"/>
        <rFont val="Calibri"/>
      </rPr>
      <t xml:space="preserve"> interlab SD)</t>
    </r>
  </si>
  <si>
    <r>
      <t xml:space="preserve">PREDICTED </t>
    </r>
    <r>
      <rPr>
        <b/>
        <i/>
        <sz val="9"/>
        <rFont val="Calibri"/>
      </rPr>
      <t xml:space="preserve"> log S</t>
    </r>
    <r>
      <rPr>
        <b/>
        <i/>
        <vertAlign val="subscript"/>
        <sz val="9"/>
        <rFont val="Calibri"/>
      </rPr>
      <t>0</t>
    </r>
    <r>
      <rPr>
        <b/>
        <vertAlign val="subscript"/>
        <sz val="9"/>
        <rFont val="Calibri"/>
      </rPr>
      <t xml:space="preserve"> </t>
    </r>
    <r>
      <rPr>
        <b/>
        <sz val="9"/>
        <rFont val="Calibri"/>
      </rPr>
      <t xml:space="preserve">(25 `C) </t>
    </r>
  </si>
  <si>
    <r>
      <t xml:space="preserve">NOTE: three underlined melting points (in red) were calculated by open-source program: </t>
    </r>
    <r>
      <rPr>
        <u/>
        <sz val="11"/>
        <color rgb="FF0070C0"/>
        <rFont val="Calibri"/>
      </rPr>
      <t xml:space="preserve">www.qsardb.org/repository/predictor/10967/104?model=rf </t>
    </r>
  </si>
  <si>
    <r>
      <t xml:space="preserve">n(tr) = number of molecules in the </t>
    </r>
    <r>
      <rPr>
        <u/>
        <sz val="11"/>
        <color theme="1"/>
        <rFont val="Calibri"/>
      </rPr>
      <t>training</t>
    </r>
    <r>
      <rPr>
        <sz val="11"/>
        <color theme="1"/>
        <rFont val="Calibri"/>
      </rPr>
      <t xml:space="preserve"> set;  n(va) = number in the </t>
    </r>
    <r>
      <rPr>
        <u/>
        <sz val="11"/>
        <color theme="1"/>
        <rFont val="Calibri"/>
      </rPr>
      <t>validation</t>
    </r>
    <r>
      <rPr>
        <sz val="11"/>
        <color theme="1"/>
        <rFont val="Calibri"/>
      </rPr>
      <t xml:space="preserve"> set; n(oob) = number in the RFR </t>
    </r>
    <r>
      <rPr>
        <u/>
        <sz val="11"/>
        <color theme="1"/>
        <rFont val="Calibri"/>
      </rPr>
      <t>out-of-bag</t>
    </r>
    <r>
      <rPr>
        <sz val="11"/>
        <color theme="1"/>
        <rFont val="Calibri"/>
      </rPr>
      <t xml:space="preserve"> validation set; n(te) = number in the external </t>
    </r>
    <r>
      <rPr>
        <u/>
        <sz val="11"/>
        <color theme="1"/>
        <rFont val="Calibri"/>
      </rPr>
      <t>test</t>
    </r>
    <r>
      <rPr>
        <sz val="11"/>
        <color theme="1"/>
        <rFont val="Calibri"/>
      </rPr>
      <t xml:space="preserve"> set.</t>
    </r>
  </si>
  <si>
    <r>
      <t xml:space="preserve">Note: </t>
    </r>
    <r>
      <rPr>
        <b/>
        <u/>
        <sz val="12"/>
        <rFont val="Calibri"/>
      </rPr>
      <t xml:space="preserve">underlined </t>
    </r>
    <r>
      <rPr>
        <b/>
        <sz val="12"/>
        <rFont val="Calibri"/>
      </rPr>
      <t xml:space="preserve">references mainly contain compilations of solubility values in water, </t>
    </r>
    <r>
      <rPr>
        <b/>
        <i/>
        <sz val="12"/>
        <rFont val="Calibri"/>
      </rPr>
      <t>S</t>
    </r>
    <r>
      <rPr>
        <b/>
        <i/>
        <vertAlign val="subscript"/>
        <sz val="12"/>
        <rFont val="Calibri"/>
      </rPr>
      <t>w</t>
    </r>
    <r>
      <rPr>
        <b/>
        <sz val="12"/>
        <rFont val="Calibri"/>
      </rPr>
      <t xml:space="preserve">,which is not always the same as intrinsic solubility values, </t>
    </r>
    <r>
      <rPr>
        <b/>
        <i/>
        <sz val="12"/>
        <rFont val="Calibri"/>
      </rPr>
      <t>S</t>
    </r>
    <r>
      <rPr>
        <b/>
        <i/>
        <vertAlign val="subscript"/>
        <sz val="12"/>
        <rFont val="Calibri"/>
      </rPr>
      <t>0</t>
    </r>
    <r>
      <rPr>
        <b/>
        <sz val="12"/>
        <rFont val="Calibri"/>
      </rPr>
      <t xml:space="preserve">.  </t>
    </r>
  </si>
  <si>
    <r>
      <t xml:space="preserve">The other references contain mostly </t>
    </r>
    <r>
      <rPr>
        <b/>
        <i/>
        <sz val="12"/>
        <rFont val="Calibri"/>
      </rPr>
      <t>druglike</t>
    </r>
    <r>
      <rPr>
        <b/>
        <sz val="12"/>
        <rFont val="Calibri"/>
      </rPr>
      <t xml:space="preserve"> molecules.</t>
    </r>
  </si>
  <si>
    <r>
      <t xml:space="preserve">[1] Yalkowsky SH, Dannenfelser RM. </t>
    </r>
    <r>
      <rPr>
        <b/>
        <u/>
        <sz val="11"/>
        <rFont val="Calibri"/>
      </rPr>
      <t>1992.</t>
    </r>
    <r>
      <rPr>
        <u/>
        <sz val="11"/>
        <rFont val="Calibri"/>
      </rPr>
      <t xml:space="preserve"> Aquasol Database of Aqueous Solubility, Version 5. College of Pharmacy, Univ. of Ariz, Tucson, AZ.</t>
    </r>
  </si>
  <si>
    <r>
      <t xml:space="preserve">[2] Howard P, Meylan W. PHYSPROP DATABASE. Syracuse Research Corp.,  Environmental Science Center,  N. Syracuse, NY, Sept. </t>
    </r>
    <r>
      <rPr>
        <b/>
        <u/>
        <sz val="11"/>
        <rFont val="Calibri"/>
      </rPr>
      <t>1999.</t>
    </r>
  </si>
  <si>
    <r>
      <t xml:space="preserve">[3] Huuskonen J. Estimation of aqueous Solubility for a diverse set of organic compounds based on molecular topology. J. Chem. Inf. Comput. Sci. </t>
    </r>
    <r>
      <rPr>
        <b/>
        <u/>
        <sz val="11"/>
        <rFont val="Calibri"/>
      </rPr>
      <t>2000,</t>
    </r>
    <r>
      <rPr>
        <u/>
        <sz val="11"/>
        <rFont val="Calibri"/>
      </rPr>
      <t xml:space="preserve"> 40, 773-777.</t>
    </r>
  </si>
  <si>
    <r>
      <t>[4] Avdeef A, Berger CM, Brownell C. pH-metric solubility. 2.  Correlation between the acid-base titration and the saturation shake-flask solubility-pH methods. Pharm. Res. 17</t>
    </r>
    <r>
      <rPr>
        <b/>
        <sz val="11"/>
        <rFont val="Calibri"/>
      </rPr>
      <t xml:space="preserve"> (2000)</t>
    </r>
    <r>
      <rPr>
        <sz val="11"/>
        <rFont val="Calibri"/>
      </rPr>
      <t xml:space="preserve"> 85-89.</t>
    </r>
  </si>
  <si>
    <r>
      <t xml:space="preserve">[5] Avdeef A, Berger CM. pH-metric solubility. 3. Dissolution titration template method for solubility determination. Eur. J. Pharm. Sci. 14 </t>
    </r>
    <r>
      <rPr>
        <b/>
        <sz val="11"/>
        <rFont val="Calibri"/>
      </rPr>
      <t>(2001)</t>
    </r>
    <r>
      <rPr>
        <sz val="11"/>
        <rFont val="Calibri"/>
      </rPr>
      <t xml:space="preserve"> 281-291.</t>
    </r>
  </si>
  <si>
    <r>
      <t xml:space="preserve">[6] Bergstrom, C. A.; Norinder, U.; Luthman, K.; Artursson, P. Experimental and computational screening models for prediction of aqueous drug solubility. Pharm. Res. </t>
    </r>
    <r>
      <rPr>
        <b/>
        <sz val="11"/>
        <rFont val="Calibri"/>
      </rPr>
      <t>2002,</t>
    </r>
    <r>
      <rPr>
        <sz val="11"/>
        <rFont val="Calibri"/>
      </rPr>
      <t xml:space="preserve"> 19, 182-188.</t>
    </r>
  </si>
  <si>
    <r>
      <t xml:space="preserve">[7] Yalkowsky SH, He Y, Jain P. Handbook of Aqueous Solubility Data. CRC Press - Taylor &amp; Francis Group: Boca Raton, FL, </t>
    </r>
    <r>
      <rPr>
        <b/>
        <u/>
        <sz val="11"/>
        <rFont val="Calibri"/>
      </rPr>
      <t>2003.</t>
    </r>
  </si>
  <si>
    <r>
      <t xml:space="preserve">[8] Bergstrom, C. A.; Wassvik, C. M.; Norinder, U.; Luthman, K.; Artursson, P. Global and local computational models for aqueous solubility prediction of druglike molecules. J. Chem. Inf. Comput. Sci. </t>
    </r>
    <r>
      <rPr>
        <b/>
        <sz val="11"/>
        <rFont val="Calibri"/>
      </rPr>
      <t>2004,</t>
    </r>
    <r>
      <rPr>
        <sz val="11"/>
        <rFont val="Calibri"/>
      </rPr>
      <t xml:space="preserve"> 44, 1477-1488.</t>
    </r>
  </si>
  <si>
    <r>
      <t xml:space="preserve">[9] Bergström CAS, Luthman K, Artursson P. Accuracy of calculated pH-dependent aqueous drug solubility.  Eur. J. Pharm. Sci. </t>
    </r>
    <r>
      <rPr>
        <b/>
        <sz val="11"/>
        <rFont val="Calibri"/>
      </rPr>
      <t>2004,</t>
    </r>
    <r>
      <rPr>
        <sz val="11"/>
        <rFont val="Calibri"/>
      </rPr>
      <t xml:space="preserve"> 22, 387-398.</t>
    </r>
  </si>
  <si>
    <r>
      <t xml:space="preserve">[10] Rytting E, Lentz KA, Chen XQ, Qian F, Venkatesh S. A quantitative structure-property relationship for predicting drug solubility in PEG400/water cosolvent systems. Pharm Res. </t>
    </r>
    <r>
      <rPr>
        <b/>
        <u/>
        <sz val="11"/>
        <rFont val="Calibri"/>
      </rPr>
      <t>2004;</t>
    </r>
    <r>
      <rPr>
        <u/>
        <sz val="11"/>
        <rFont val="Calibri"/>
      </rPr>
      <t xml:space="preserve"> 21:237-244.</t>
    </r>
  </si>
  <si>
    <r>
      <t xml:space="preserve">[11] Rytting E, Lentz KA, Chen XQ, Qian F, Venkatesh S. Aqueous and cosolvent solubility data for drug-like organic compounds.  AAPS J. </t>
    </r>
    <r>
      <rPr>
        <b/>
        <u/>
        <sz val="11"/>
        <rFont val="Calibri"/>
      </rPr>
      <t>2005,</t>
    </r>
    <r>
      <rPr>
        <u/>
        <sz val="11"/>
        <rFont val="Calibri"/>
      </rPr>
      <t xml:space="preserve"> 7(1) Article 10, E78-E105.</t>
    </r>
  </si>
  <si>
    <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11"/>
        <rFont val="Calibri"/>
      </rPr>
      <t>2006,</t>
    </r>
    <r>
      <rPr>
        <sz val="11"/>
        <rFont val="Calibri"/>
      </rPr>
      <t xml:space="preserve"> 49, 6660-6671.</t>
    </r>
  </si>
  <si>
    <r>
      <t xml:space="preserve">[13] Wassvik, C. M.; Holmen, A. G.; Bergstrom, C. A.; Zamora, I.; Artursson, P. Contribution of solid-state properties to the aqueous solubility of drugs. Eur. J. Pharm. Sci. </t>
    </r>
    <r>
      <rPr>
        <b/>
        <sz val="11"/>
        <rFont val="Calibri"/>
      </rPr>
      <t>2006,</t>
    </r>
    <r>
      <rPr>
        <sz val="11"/>
        <rFont val="Calibri"/>
      </rPr>
      <t xml:space="preserve"> 29, 294-305</t>
    </r>
  </si>
  <si>
    <r>
      <t xml:space="preserve">[14] Llinàs A, Glen RC, Goodman JM. Solubility challenge: Can you predict solubilities of 32 molecules using a database of 100 reliable measurements? J. Chem. Inf. Model. </t>
    </r>
    <r>
      <rPr>
        <b/>
        <sz val="11"/>
        <rFont val="Calibri"/>
      </rPr>
      <t>2008,</t>
    </r>
    <r>
      <rPr>
        <sz val="11"/>
        <rFont val="Calibri"/>
      </rPr>
      <t xml:space="preserve"> 48, 1289-1303.</t>
    </r>
  </si>
  <si>
    <r>
      <t xml:space="preserve">[15] Hopfinger AJ, Esposito EX, Llinàs A, Glen RC, Goodman JM. Findings of the challenge to predict aqueous solubility. J. Chem. Inf. Model. </t>
    </r>
    <r>
      <rPr>
        <b/>
        <sz val="11"/>
        <rFont val="Calibri"/>
      </rPr>
      <t>2009,</t>
    </r>
    <r>
      <rPr>
        <sz val="11"/>
        <rFont val="Calibri"/>
      </rPr>
      <t xml:space="preserve"> 49, 1-5.</t>
    </r>
  </si>
  <si>
    <r>
      <t xml:space="preserve">[16] Yalkowsky SH, He Y, Jain P. Handbook of Aqueous Solubility Data. Second Edition.  CRC Press - Taylor &amp; Francis Group: Boca Raton, FL, </t>
    </r>
    <r>
      <rPr>
        <b/>
        <u/>
        <sz val="11"/>
        <rFont val="Calibri"/>
      </rPr>
      <t>2010.</t>
    </r>
  </si>
  <si>
    <r>
      <t xml:space="preserve">[17] Boobier S, Osbourn A, Mitchell JBO. Can human experts predict solubility better than computers? J. Cheminform. </t>
    </r>
    <r>
      <rPr>
        <b/>
        <sz val="11"/>
        <rFont val="Calibri"/>
      </rPr>
      <t>(2017)</t>
    </r>
    <r>
      <rPr>
        <sz val="11"/>
        <rFont val="Calibri"/>
      </rPr>
      <t xml:space="preserve"> 9:63. https://doi: 10.1186/s13321-017-0250-y. </t>
    </r>
  </si>
  <si>
    <r>
      <t xml:space="preserve">[18] Baek K, Jeon SB, Kim BK, Kang NS.Method validation for equilibrium solubility and determination of temperature effect on the ionization constant and intrinsic solubility of drugs. J Pharm Sci Emerg Drugs 6 </t>
    </r>
    <r>
      <rPr>
        <b/>
        <sz val="11"/>
        <rFont val="Calibri"/>
      </rPr>
      <t>(2018)</t>
    </r>
    <r>
      <rPr>
        <sz val="11"/>
        <rFont val="Calibri"/>
      </rPr>
      <t xml:space="preserve"> 1-6. DOI: 10.4172/2380-9477.1000125.</t>
    </r>
  </si>
  <si>
    <r>
      <t xml:space="preserve">(Please add your most important references, </t>
    </r>
    <r>
      <rPr>
        <i/>
        <sz val="11"/>
        <color theme="1"/>
        <rFont val="Calibri"/>
      </rPr>
      <t>if not in the above list</t>
    </r>
    <r>
      <rPr>
        <sz val="11"/>
        <color theme="1"/>
        <rFont val="Calibri"/>
      </rPr>
      <t>. We intend to publish the combined lists of recommended data sourses.)</t>
    </r>
  </si>
  <si>
    <t xml:space="preserve">Experimental water solubility from EPI suite database 
(https://www.epa.gov/tsca-screening-tools/epi-suitetm-estimation-program-interface)
Conversion from water solubility to intrinsic solubility by using the pKa predicted with a neural network, trained on pKa experimental data from the QSAR toolbox.
(https://qsartoolbox.org/
Acidic and basic behaviour predicted with nAcid and nBasic descriptors calculated with Mordred
https://github.com/mordred-descriptor/mordred
</t>
  </si>
  <si>
    <t>All the descriptors (exclued the experimental log(P_oct_water) present in EPI database) were calculated with the Python package Mordred
https://github.com/mordred-descriptor/mordred
All the used descriptors are listed below
We refer to the original publication regarding the Mordred package for the detailed descriptions of each descriptor (doi: 10.1186/s13321-018-0258-y)
log(P_oct_water)
ABC
ABCGG
SpAbs_A
SpMax_A
SpDiam_A
SpAD_A
SpMAD_A
LogEE_A
VE1_A
VE2_A
VE3_A
VR1_A
VR2_A
VR3_A
nAromAtom
nAromBond
nAtom
nHeavyAtom
nHetero
nH
nC
nN
nO
nF
nCl
nX
ATS0dv
ATS1dv
ATS2dv
ATS3dv
ATS4dv
ATS5dv
ATS6dv
ATS7dv
ATS8dv
ATS0d
ATS1d
ATS2d
ATS3d
ATS4d
ATS5d
ATS6d
ATS7d
ATS8d
ATS0s
ATS1s
ATS2s
ATS3s
ATS4s
ATS5s
ATS6s
ATS7s
ATS8s
ATS0Z
ATS1Z
ATS2Z
ATS3Z
ATS4Z
ATS5Z
ATS6Z
ATS7Z
ATS8Z
ATS0m
ATS1m
ATS2m
ATS3m
ATS4m
ATS5m
ATS6m
ATS7m
ATS8m
ATS0v
ATS1v
ATS2v
ATS3v
ATS4v
ATS5v
ATS6v
ATS7v
ATS8v
ATS0se
ATS1se
ATS2se
ATS3se
ATS4se
ATS5se
ATS6se
ATS7se
ATS8se
ATS0pe
ATS1pe
ATS2pe
ATS3pe
ATS4pe
ATS5pe
ATS6pe
ATS7pe
ATS8pe
ATS0are
ATS1are
ATS2are
ATS3are
ATS4are
ATS5are
ATS6are
ATS7are
ATS8are
ATS0p
ATS1p
ATS2p
ATS3p
ATS4p
ATS5p
ATS6p
ATS7p
ATS8p
ATS0i
ATS1i
ATS2i
ATS3i
ATS4i
ATS5i
ATS6i
ATS7i
ATS8i
AATS0dv
AATS1dv
AATS2dv
AATS3dv
AATS0d
AATS1d
AATS2d
AATS3d
AATS0s
AATS1s
AATS2s
AATS3s
AATS0Z
AATS1Z
AATS2Z
AATS3Z
AATS0m
AATS1m
AATS2m
AATS3m
AATS0v
AATS1v
AATS2v
AATS3v
AATS0se
AATS1se
AATS2se
AATS3se
AATS0pe
AATS1pe
AATS2pe
AATS3pe
AATS0are
AATS1are
AATS2are
AATS3are
AATS0p
AATS1p
AATS2p
AATS3p
AATS0i
AATS1i
AATS2i
AATS3i
ATSC0dv
ATSC1dv
ATSC2dv
ATSC3dv
ATSC4dv
ATSC5dv
ATSC6dv
ATSC7dv
ATSC8dv
ATSC0d
ATSC1d
ATSC2d
ATSC3d
ATSC4d
ATSC5d
ATSC6d
ATSC7d
ATSC8d
ATSC0s
ATSC1s
ATSC2s
ATSC3s
ATSC4s
ATSC5s
ATSC6s
ATSC7s
ATSC8s
ATSC0Z
ATSC1Z
ATSC2Z
ATSC3Z
ATSC4Z
ATSC5Z
ATSC6Z
ATSC7Z
ATSC8Z
ATSC0m
ATSC1m
ATSC2m
ATSC3m
ATSC4m
ATSC5m
ATSC6m
ATSC7m
ATSC8m
ATSC0v
ATSC1v
ATSC2v
ATSC3v
ATSC4v
ATSC5v
ATSC6v
ATSC7v
ATSC8v
ATSC0se
ATSC1se
ATSC2se
ATSC3se
ATSC4se
ATSC5se
ATSC6se
ATSC7se
ATSC8se
ATSC0pe
ATSC1pe
ATSC2pe
ATSC3pe
ATSC4pe
ATSC5pe
ATSC6pe
ATSC7pe
ATSC8pe
ATSC0are
ATSC1are
ATSC2are
ATSC3are
ATSC4are
ATSC5are
ATSC6are
ATSC7are
ATSC8are
ATSC0p
ATSC1p
ATSC2p
ATSC3p
ATSC4p
ATSC5p
ATSC6p
ATSC7p
ATSC8p
ATSC0i
ATSC1i
ATSC2i
ATSC3i
ATSC4i
ATSC5i
ATSC6i
ATSC7i
ATSC8i
AATSC0dv
AATSC1dv
AATSC2dv
AATSC3dv
AATSC0d
AATSC1d
AATSC2d
AATSC3d
AATSC0s
AATSC1s
AATSC2s
AATSC3s
AATSC0Z
AATSC1Z
AATSC2Z
AATSC3Z
AATSC0m
AATSC1m
AATSC2m
AATSC3m
AATSC0v
AATSC1v
AATSC2v
AATSC3v
AATSC0se
AATSC1se
AATSC2se
AATSC3se
AATSC0pe
AATSC1pe
AATSC2pe
AATSC3pe
AATSC0are
AATSC1are
AATSC2are
AATSC3are
AATSC0p
AATSC1p
AATSC2p
AATSC3p
AATSC0i
AATSC1i
AATSC2i
AATSC3i
MATS1dv
MATS2dv
MATS3dv
MATS1d
MATS2d
MATS3d
MATS1s
MATS2s
MATS3s
MATS1Z
MATS2Z
MATS3Z
MATS1m
MATS2m
MATS3m
MATS1v
MATS2v
MATS3v
MATS1se
MATS2se
MATS3se
MATS1pe
MATS2pe
MATS3pe
MATS1are
MATS2are
MATS3are
MATS1p
MATS2p
MATS3p
MATS1i
MATS2i
MATS3i
GATS1dv
GATS2dv
GATS3dv
GATS1d
GATS2d
GATS3d
GATS1s
GATS2s
GATS3s
GATS1Z
GATS2Z
GATS3Z
GATS1m
GATS2m
GATS3m
GATS1v
GATS2v
GATS3v
GATS1se
GATS2se
GATS3se
GATS1pe
GATS2pe
GATS3pe
GATS1are
GATS2are
GATS3are
GATS1p
GATS2p
GATS3p
GATS1i
GATS2i
GATS3i
BCUTdv_1h
BCUTdv_1l
BCUTd_1h
BCUTd_1l
BCUTs_1h
BCUTs_1l
BCUTZ_1h
BCUTZ_1l
BCUTm_1h
BCUTm_1l
BCUTv_1h
BCUTv_1l
BCUTse_1h
BCUTse_1l
BCUTpe_1h
BCUTpe_1l
BCUTare_1h
BCUTare_1l
BCUTp_1h
BCUTp_1l
BCUTi_1h
BCUTi_1l
BalabanJ
SpAbs_DzZ
SpMax_DzZ
SpDiam_DzZ
SpAD_DzZ
SpMAD_DzZ
LogEE_DzZ
SM1_DzZ
VE1_DzZ
VE2_DzZ
VE3_DzZ
VR1_DzZ
VR2_DzZ
VR3_DzZ
SpAbs_Dzm
SpMax_Dzm
SpDiam_Dzm
SpAD_Dzm
SpMAD_Dzm
LogEE_Dzm
SM1_Dzm
VE1_Dzm
VE2_Dzm
VE3_Dzm
VR1_Dzm
VR2_Dzm
VR3_Dzm
SpAbs_Dzv
SpMax_Dzv
SpDiam_Dzv
SpAD_Dzv
SpMAD_Dzv
LogEE_Dzv
SM1_Dzv
VE1_Dzv
VE2_Dzv
VE3_Dzv
VR1_Dzv
VR2_Dzv
VR3_Dzv
SpAbs_Dzse
SpMax_Dzse
SpDiam_Dzse
SpAD_Dzse
SpMAD_Dzse
LogEE_Dzse
SM1_Dzse
VE1_Dzse
VE2_Dzse
VE3_Dzse
VR1_Dzse
VR2_Dzse
VR3_Dzse
SpAbs_Dzpe
SpMax_Dzpe
SpDiam_Dzpe
SpAD_Dzpe
SpMAD_Dzpe
LogEE_Dzpe
SM1_Dzpe
VE1_Dzpe
VE2_Dzpe
VE3_Dzpe
VR1_Dzpe
VR2_Dzpe
VR3_Dzpe
SpAbs_Dzare
SpMax_Dzare
SpDiam_Dzare
SpAD_Dzare
SpMAD_Dzare
LogEE_Dzare
SM1_Dzare
VE1_Dzare
VE2_Dzare
VE3_Dzare
VR1_Dzare
VR2_Dzare
VR3_Dzare
SpAbs_Dzp
SpMax_Dzp
SpDiam_Dzp
SpAD_Dzp
SpMAD_Dzp
LogEE_Dzp
SM1_Dzp
VE1_Dzp
VE2_Dzp
VE3_Dzp
VR1_Dzp
VR2_Dzp
VR3_Dzp
SpAbs_Dzi
SpMax_Dzi
SpDiam_Dzi
SpAD_Dzi
SpMAD_Dzi
LogEE_Dzi
SM1_Dzi
VE1_Dzi
VE2_Dzi
VE3_Dzi
VR1_Dzi
VR2_Dzi
VR3_Dzi
BertzCT
nBonds
nBondsO
nBondsS
nBondsD
nBondsA
nBondsM
nBondsKS
nBondsKD
C2SP2
C3SP2
C1SP3
C2SP3
FCSP3
Xch_3d
Xch_4d
Xch_5d
Xch_6d
Xch_7d
Xch_3dv
Xch_4dv
Xch_5dv
Xch_6dv
Xch_7dv
Xc_3d
Xc_4d
Xc_5d
Xc_6d
Xc_3dv
Xc_4dv
Xc_5dv
Xc_6dv
Xpc_4d
Xpc_5d
Xpc_6d
Xpc_4dv
Xpc_5dv
Xpc_6dv
Xp_0d
Xp_1d
Xp_2d
Xp_3d
Xp_4d
Xp_5d
Xp_6d
Xp_7d
AXp_0d
AXp_1d
AXp_2d
Xp_0dv
Xp_1dv
Xp_2dv
Xp_3dv
Xp_4dv
Xp_5dv
Xp_6dv
Xp_7dv
AXp_0dv
AXp_1dv
AXp_2dv
SZ
Sm
Sv
Sse
Spe
Sare
Sp
Si
MZ
Mm
Mv
Mse
Mpe
Mare
Mp
Mi
SpAbs_Dt
SpMax_Dt
SpDiam_Dt
SpAD_Dt
SpMAD_Dt
LogEE_Dt
VE1_Dt
VE2_Dt
VE3_Dt
VR1_Dt
VR2_Dt
VR3_Dt
DetourIndex
SpAbs_D
SpMax_D
SpDiam_D
SpAD_D
SpMAD_D
LogEE_D
VE1_D
VE2_D
VE3_D
VR1_D
VR2_D
VR3_D
NsCH3
NssCH2
NdsCH
NaaCH
NsssCH
NdssC
NaasC
NssssC
NsOH
NssO
NsF
NsCl
SsCH3
SdCH2
SssCH2
StCH
SdsCH
SaaCH
SsssCH
SddC
StsC
SdssC
SaasC
SaaaC
SssssC</t>
  </si>
  <si>
    <t>Experimental water solubility from EPI suite database 
(https://www.epa.gov/tsca-screening-tools/epi-suitetm-estimation-program-interface)
Conversion from water solubility to intrinsic solubility by using the pKa predicted with a neural network, trained on pKa experimental data from the QSAR toolbox.
(https://qsartoolbox.org/
Acidic and basic behaviour predicted with nAcid and nBasic descriptors calculated with Mordred
https://github.com/mordred-descriptor/mordred</t>
  </si>
  <si>
    <t>EPI suite database https://www.epa.gov/tsca-screening-tools/epi-suitetm-estimation-program-interface</t>
  </si>
  <si>
    <r>
      <rPr>
        <b/>
        <sz val="18"/>
        <color indexed="8"/>
        <rFont val="Calibri"/>
      </rPr>
      <t>PARTICIPANTS USE THEIR OWN INTRINSIC SOLUBILITY (</t>
    </r>
    <r>
      <rPr>
        <b/>
        <i/>
        <sz val="18"/>
        <color indexed="8"/>
        <rFont val="Calibri"/>
      </rPr>
      <t>log S</t>
    </r>
    <r>
      <rPr>
        <b/>
        <i/>
        <vertAlign val="subscript"/>
        <sz val="18"/>
        <color indexed="8"/>
        <rFont val="Calibri"/>
      </rPr>
      <t>0</t>
    </r>
    <r>
      <rPr>
        <b/>
        <sz val="18"/>
        <color indexed="8"/>
        <rFont val="Calibri"/>
      </rPr>
      <t xml:space="preserve">) TRAINING SET OF COMPOUNDS - enter the predicted values in log </t>
    </r>
    <r>
      <rPr>
        <b/>
        <sz val="18"/>
        <color indexed="13"/>
        <rFont val="Calibri"/>
      </rPr>
      <t>molarity</t>
    </r>
    <r>
      <rPr>
        <b/>
        <sz val="18"/>
        <color indexed="8"/>
        <rFont val="Calibri"/>
      </rPr>
      <t xml:space="preserve"> units</t>
    </r>
  </si>
  <si>
    <r>
      <rPr>
        <b/>
        <sz val="11"/>
        <color indexed="13"/>
        <rFont val="Calibri"/>
      </rPr>
      <t xml:space="preserve">SELECT </t>
    </r>
    <r>
      <rPr>
        <b/>
        <u/>
        <sz val="11"/>
        <color indexed="13"/>
        <rFont val="Calibri"/>
      </rPr>
      <t>ONE</t>
    </r>
    <r>
      <rPr>
        <b/>
        <sz val="11"/>
        <color indexed="13"/>
        <rFont val="Calibri"/>
      </rPr>
      <t xml:space="preserve"> OF THE THREE OPTIONS:</t>
    </r>
  </si>
  <si>
    <r>
      <rPr>
        <b/>
        <sz val="11"/>
        <color indexed="13"/>
        <rFont val="Calibri"/>
      </rPr>
      <t xml:space="preserve">               (i) None of the external test set molecules in the lists below was used in training the prediction model; i.e., all test set molecules found in the training set have been </t>
    </r>
    <r>
      <rPr>
        <b/>
        <u/>
        <sz val="11"/>
        <color indexed="13"/>
        <rFont val="Calibri"/>
      </rPr>
      <t>removed</t>
    </r>
    <r>
      <rPr>
        <b/>
        <sz val="11"/>
        <color indexed="13"/>
        <rFont val="Calibri"/>
      </rPr>
      <t xml:space="preserve"> and the model was re-trained.</t>
    </r>
  </si>
  <si>
    <r>
      <rPr>
        <b/>
        <sz val="11"/>
        <color indexed="8"/>
        <rFont val="Calibri"/>
      </rPr>
      <t xml:space="preserve">Please note: Yalkowsky's General Solubility Equation (GSE) results are cited below as a semi-empirical  benchmark for predicting solubility (using </t>
    </r>
    <r>
      <rPr>
        <b/>
        <i/>
        <sz val="11"/>
        <color indexed="8"/>
        <rFont val="Calibri"/>
      </rPr>
      <t>experimental</t>
    </r>
    <r>
      <rPr>
        <b/>
        <sz val="11"/>
        <color indexed="8"/>
        <rFont val="Calibri"/>
      </rPr>
      <t xml:space="preserve"> melting points and </t>
    </r>
    <r>
      <rPr>
        <b/>
        <i/>
        <sz val="11"/>
        <color indexed="8"/>
        <rFont val="Calibri"/>
      </rPr>
      <t>calculated</t>
    </r>
    <r>
      <rPr>
        <b/>
        <sz val="11"/>
        <color indexed="8"/>
        <rFont val="Calibri"/>
      </rPr>
      <t xml:space="preserve"> octanol-water </t>
    </r>
    <r>
      <rPr>
        <b/>
        <i/>
        <sz val="11"/>
        <color indexed="8"/>
        <rFont val="Calibri"/>
      </rPr>
      <t>log P</t>
    </r>
    <r>
      <rPr>
        <b/>
        <sz val="11"/>
        <color indexed="8"/>
        <rFont val="Calibri"/>
      </rPr>
      <t>).</t>
    </r>
  </si>
  <si>
    <r>
      <rPr>
        <b/>
        <sz val="20"/>
        <color indexed="8"/>
        <rFont val="Calibri"/>
      </rPr>
      <t>INTRINSIC SOLUBILITY (MOLARITY) EXTERNAL TEST SET 1 (</t>
    </r>
    <r>
      <rPr>
        <sz val="22"/>
        <color indexed="8"/>
        <rFont val="Castellar"/>
      </rPr>
      <t>AVERAGE</t>
    </r>
    <r>
      <rPr>
        <b/>
        <sz val="20"/>
        <color indexed="8"/>
        <rFont val="Calibri"/>
      </rPr>
      <t xml:space="preserve"> interlab SD)</t>
    </r>
  </si>
  <si>
    <r>
      <rPr>
        <b/>
        <sz val="9"/>
        <color indexed="8"/>
        <rFont val="Calibri"/>
      </rPr>
      <t xml:space="preserve">PREDICTED  </t>
    </r>
    <r>
      <rPr>
        <b/>
        <i/>
        <sz val="9"/>
        <color indexed="8"/>
        <rFont val="Calibri"/>
      </rPr>
      <t>log S</t>
    </r>
    <r>
      <rPr>
        <b/>
        <i/>
        <vertAlign val="subscript"/>
        <sz val="9"/>
        <color indexed="8"/>
        <rFont val="Calibri"/>
      </rPr>
      <t>0</t>
    </r>
    <r>
      <rPr>
        <b/>
        <vertAlign val="subscript"/>
        <sz val="9"/>
        <color indexed="8"/>
        <rFont val="Calibri"/>
      </rPr>
      <t xml:space="preserve"> </t>
    </r>
    <r>
      <rPr>
        <b/>
        <sz val="9"/>
        <color indexed="8"/>
        <rFont val="Calibri"/>
      </rPr>
      <t xml:space="preserve">(25 `C) </t>
    </r>
  </si>
  <si>
    <r>
      <rPr>
        <b/>
        <sz val="9"/>
        <color indexed="8"/>
        <rFont val="Calibri"/>
      </rPr>
      <t xml:space="preserve">Avg. Interlab.  </t>
    </r>
    <r>
      <rPr>
        <b/>
        <i/>
        <sz val="9"/>
        <color indexed="8"/>
        <rFont val="Calibri"/>
      </rPr>
      <t>log S</t>
    </r>
    <r>
      <rPr>
        <b/>
        <i/>
        <vertAlign val="subscript"/>
        <sz val="9"/>
        <color indexed="8"/>
        <rFont val="Calibri"/>
      </rPr>
      <t>0</t>
    </r>
    <r>
      <rPr>
        <b/>
        <vertAlign val="subscript"/>
        <sz val="9"/>
        <color indexed="8"/>
        <rFont val="Calibri"/>
      </rPr>
      <t xml:space="preserve"> </t>
    </r>
    <r>
      <rPr>
        <b/>
        <sz val="9"/>
        <color indexed="8"/>
        <rFont val="Calibri"/>
      </rPr>
      <t xml:space="preserve">(25 `C) </t>
    </r>
  </si>
  <si>
    <r>
      <rPr>
        <b/>
        <i/>
        <sz val="9"/>
        <color indexed="8"/>
        <rFont val="Calibri"/>
      </rPr>
      <t>log P</t>
    </r>
    <r>
      <rPr>
        <b/>
        <vertAlign val="subscript"/>
        <sz val="9"/>
        <color indexed="8"/>
        <rFont val="Calibri"/>
      </rPr>
      <t>oct-water</t>
    </r>
    <r>
      <rPr>
        <b/>
        <sz val="9"/>
        <color indexed="8"/>
        <rFont val="Calibri"/>
      </rPr>
      <t xml:space="preserve">  calc in RDKit</t>
    </r>
  </si>
  <si>
    <r>
      <rPr>
        <b/>
        <i/>
        <sz val="9"/>
        <color indexed="8"/>
        <rFont val="Calibri"/>
      </rPr>
      <t>log S</t>
    </r>
    <r>
      <rPr>
        <b/>
        <i/>
        <vertAlign val="subscript"/>
        <sz val="9"/>
        <color indexed="8"/>
        <rFont val="Calibri"/>
      </rPr>
      <t>0</t>
    </r>
    <r>
      <rPr>
        <b/>
        <sz val="9"/>
        <color indexed="8"/>
        <rFont val="Calibri"/>
      </rPr>
      <t xml:space="preserve">     calc by GSE</t>
    </r>
  </si>
  <si>
    <r>
      <rPr>
        <sz val="8"/>
        <color indexed="8"/>
        <rFont val="Calibri"/>
      </rPr>
      <t xml:space="preserve">Message Passing Neural Network, Explanation: </t>
    </r>
    <r>
      <rPr>
        <u/>
        <sz val="8"/>
        <color indexed="12"/>
        <rFont val="Calibri"/>
      </rPr>
      <t>https://pubs.acs.org/doi/abs/10.1021/acs.jcim.9b00237</t>
    </r>
    <r>
      <rPr>
        <sz val="8"/>
        <color indexed="8"/>
        <rFont val="Calibri"/>
      </rPr>
      <t xml:space="preserve"> Code: </t>
    </r>
    <r>
      <rPr>
        <u/>
        <sz val="8"/>
        <color indexed="12"/>
        <rFont val="Calibri"/>
      </rPr>
      <t>https://github.com/swansonk14/chemprop/</t>
    </r>
  </si>
  <si>
    <r>
      <rPr>
        <u/>
        <sz val="11"/>
        <color indexed="8"/>
        <rFont val="Calibri"/>
      </rPr>
      <t xml:space="preserve">[16] Yalkowsky SH, He Y, Jain P. Handbook of Aqueous Solubility Data. Second Edition.  CRC Press - Taylor &amp; Francis Group: Boca Raton, FL, </t>
    </r>
    <r>
      <rPr>
        <b/>
        <u/>
        <sz val="11"/>
        <color indexed="8"/>
        <rFont val="Calibri"/>
      </rPr>
      <t>2010.</t>
    </r>
  </si>
  <si>
    <t>Delaney JS,ESOL:  Estimating Aqueous Solubility Directly from Molecular Structure, 2004</t>
  </si>
  <si>
    <r>
      <rPr>
        <u/>
        <sz val="11"/>
        <color indexed="8"/>
        <rFont val="Calibri"/>
      </rPr>
      <t xml:space="preserve"> Murat Cihan Sorkun</t>
    </r>
    <r>
      <rPr>
        <u/>
        <sz val="11"/>
        <color indexed="14"/>
        <rFont val="Calibri"/>
      </rPr>
      <t>, </t>
    </r>
    <r>
      <rPr>
        <u/>
        <sz val="11"/>
        <color indexed="8"/>
        <rFont val="Calibri"/>
      </rPr>
      <t>Abhishek Khetan</t>
    </r>
    <r>
      <rPr>
        <u/>
        <sz val="11"/>
        <color indexed="14"/>
        <rFont val="Calibri"/>
      </rPr>
      <t> &amp; </t>
    </r>
    <r>
      <rPr>
        <u/>
        <sz val="11"/>
        <color indexed="8"/>
        <rFont val="Calibri"/>
      </rPr>
      <t>Süleyman Er</t>
    </r>
    <r>
      <rPr>
        <u/>
        <sz val="11"/>
        <color indexed="14"/>
        <rFont val="Calibri"/>
      </rPr>
      <t>.AqSolDB, a curated reference set of aqueous solubility and 2D descriptors for a diverse set of compounds,2019</t>
    </r>
  </si>
  <si>
    <r>
      <rPr>
        <u/>
        <sz val="15"/>
        <color indexed="12"/>
        <rFont val="Helvetica"/>
      </rPr>
      <t>https://pubs.acs.org/doi/suppl/10.1021/acs.jcim.9b00237/suppl_file/ci9b00237_si_001.pdf</t>
    </r>
  </si>
  <si>
    <t>200 RDKit descriptors provided on S41 to S44</t>
  </si>
  <si>
    <r>
      <rPr>
        <b/>
        <sz val="20"/>
        <color indexed="8"/>
        <rFont val="Calibri"/>
      </rPr>
      <t>INTRINSIC SOLUBILITY (MOLARITY) EXTERNAL TEST SET 2 (</t>
    </r>
    <r>
      <rPr>
        <sz val="22"/>
        <color indexed="8"/>
        <rFont val="Castellar"/>
      </rPr>
      <t>HIGH</t>
    </r>
    <r>
      <rPr>
        <b/>
        <sz val="20"/>
        <color indexed="8"/>
        <rFont val="Calibri"/>
      </rPr>
      <t xml:space="preserve"> interlab SD)</t>
    </r>
  </si>
  <si>
    <r>
      <rPr>
        <b/>
        <sz val="9"/>
        <color indexed="8"/>
        <rFont val="Calibri"/>
      </rPr>
      <t xml:space="preserve">PREDICTED </t>
    </r>
    <r>
      <rPr>
        <b/>
        <i/>
        <sz val="9"/>
        <color indexed="8"/>
        <rFont val="Calibri"/>
      </rPr>
      <t xml:space="preserve"> log S</t>
    </r>
    <r>
      <rPr>
        <b/>
        <i/>
        <vertAlign val="subscript"/>
        <sz val="9"/>
        <color indexed="8"/>
        <rFont val="Calibri"/>
      </rPr>
      <t>0</t>
    </r>
    <r>
      <rPr>
        <b/>
        <vertAlign val="subscript"/>
        <sz val="9"/>
        <color indexed="8"/>
        <rFont val="Calibri"/>
      </rPr>
      <t xml:space="preserve"> </t>
    </r>
    <r>
      <rPr>
        <b/>
        <sz val="9"/>
        <color indexed="8"/>
        <rFont val="Calibri"/>
      </rPr>
      <t xml:space="preserve">(25 `C) </t>
    </r>
  </si>
  <si>
    <r>
      <rPr>
        <sz val="11"/>
        <color theme="1"/>
        <rFont val="Calibri"/>
        <family val="2"/>
        <scheme val="minor"/>
      </rPr>
      <t xml:space="preserve">NOTE: three underlined melting points (in red) were calculated by open-source program: </t>
    </r>
    <r>
      <rPr>
        <u/>
        <sz val="11"/>
        <color indexed="15"/>
        <rFont val="Calibri"/>
      </rPr>
      <t xml:space="preserve">www.qsardb.org/repository/predictor/10967/104?model=rf </t>
    </r>
  </si>
  <si>
    <r>
      <rPr>
        <sz val="11"/>
        <color theme="1"/>
        <rFont val="Calibri"/>
        <family val="2"/>
        <scheme val="minor"/>
      </rPr>
      <t xml:space="preserve">n(tr) = number of molecules in the </t>
    </r>
    <r>
      <rPr>
        <u/>
        <sz val="11"/>
        <color indexed="8"/>
        <rFont val="Calibri"/>
      </rPr>
      <t>training</t>
    </r>
    <r>
      <rPr>
        <sz val="11"/>
        <color theme="1"/>
        <rFont val="Calibri"/>
        <family val="2"/>
        <scheme val="minor"/>
      </rPr>
      <t xml:space="preserve"> set;  n(va) = number in the </t>
    </r>
    <r>
      <rPr>
        <u/>
        <sz val="11"/>
        <color indexed="8"/>
        <rFont val="Calibri"/>
      </rPr>
      <t>validation</t>
    </r>
    <r>
      <rPr>
        <sz val="11"/>
        <color theme="1"/>
        <rFont val="Calibri"/>
        <family val="2"/>
        <scheme val="minor"/>
      </rPr>
      <t xml:space="preserve"> set; n(oob) = number in the RFR </t>
    </r>
    <r>
      <rPr>
        <u/>
        <sz val="11"/>
        <color indexed="8"/>
        <rFont val="Calibri"/>
      </rPr>
      <t>out-of-bag</t>
    </r>
    <r>
      <rPr>
        <sz val="11"/>
        <color theme="1"/>
        <rFont val="Calibri"/>
        <family val="2"/>
        <scheme val="minor"/>
      </rPr>
      <t xml:space="preserve"> validation set; n(te) = number in the external </t>
    </r>
    <r>
      <rPr>
        <u/>
        <sz val="11"/>
        <color indexed="8"/>
        <rFont val="Calibri"/>
      </rPr>
      <t>test</t>
    </r>
    <r>
      <rPr>
        <sz val="11"/>
        <color theme="1"/>
        <rFont val="Calibri"/>
        <family val="2"/>
        <scheme val="minor"/>
      </rPr>
      <t xml:space="preserve"> set.</t>
    </r>
  </si>
  <si>
    <r>
      <rPr>
        <b/>
        <sz val="12"/>
        <color indexed="8"/>
        <rFont val="Calibri"/>
      </rPr>
      <t xml:space="preserve">Note: </t>
    </r>
    <r>
      <rPr>
        <b/>
        <u/>
        <sz val="12"/>
        <color indexed="8"/>
        <rFont val="Calibri"/>
      </rPr>
      <t xml:space="preserve">underlined </t>
    </r>
    <r>
      <rPr>
        <b/>
        <sz val="12"/>
        <color indexed="8"/>
        <rFont val="Calibri"/>
      </rPr>
      <t xml:space="preserve">references mainly contain compilations of solubility values in water, </t>
    </r>
    <r>
      <rPr>
        <b/>
        <i/>
        <sz val="12"/>
        <color indexed="8"/>
        <rFont val="Calibri"/>
      </rPr>
      <t>S</t>
    </r>
    <r>
      <rPr>
        <b/>
        <i/>
        <vertAlign val="subscript"/>
        <sz val="12"/>
        <color indexed="8"/>
        <rFont val="Calibri"/>
      </rPr>
      <t>w</t>
    </r>
    <r>
      <rPr>
        <b/>
        <sz val="12"/>
        <color indexed="8"/>
        <rFont val="Calibri"/>
      </rPr>
      <t xml:space="preserve">,which is not always the same as intrinsic solubility values, </t>
    </r>
    <r>
      <rPr>
        <b/>
        <i/>
        <sz val="12"/>
        <color indexed="8"/>
        <rFont val="Calibri"/>
      </rPr>
      <t>S</t>
    </r>
    <r>
      <rPr>
        <b/>
        <i/>
        <vertAlign val="subscript"/>
        <sz val="12"/>
        <color indexed="8"/>
        <rFont val="Calibri"/>
      </rPr>
      <t>0</t>
    </r>
    <r>
      <rPr>
        <b/>
        <sz val="12"/>
        <color indexed="8"/>
        <rFont val="Calibri"/>
      </rPr>
      <t xml:space="preserve">.  </t>
    </r>
  </si>
  <si>
    <r>
      <rPr>
        <b/>
        <sz val="12"/>
        <color indexed="8"/>
        <rFont val="Calibri"/>
      </rPr>
      <t xml:space="preserve">The other references contain mostly </t>
    </r>
    <r>
      <rPr>
        <b/>
        <i/>
        <sz val="12"/>
        <color indexed="8"/>
        <rFont val="Calibri"/>
      </rPr>
      <t>druglike</t>
    </r>
    <r>
      <rPr>
        <b/>
        <sz val="12"/>
        <color indexed="8"/>
        <rFont val="Calibri"/>
      </rPr>
      <t xml:space="preserve"> molecules.</t>
    </r>
  </si>
  <si>
    <r>
      <rPr>
        <u/>
        <sz val="11"/>
        <color indexed="8"/>
        <rFont val="Calibri"/>
      </rPr>
      <t xml:space="preserve">[1] Yalkowsky SH, Dannenfelser RM. </t>
    </r>
    <r>
      <rPr>
        <b/>
        <u/>
        <sz val="11"/>
        <color indexed="8"/>
        <rFont val="Calibri"/>
      </rPr>
      <t>1992.</t>
    </r>
    <r>
      <rPr>
        <u/>
        <sz val="11"/>
        <color indexed="8"/>
        <rFont val="Calibri"/>
      </rPr>
      <t xml:space="preserve"> Aquasol Database of Aqueous Solubility, Version 5. College of Pharmacy, Univ. of Ariz, Tucson, AZ.</t>
    </r>
  </si>
  <si>
    <r>
      <rPr>
        <u/>
        <sz val="11"/>
        <color indexed="8"/>
        <rFont val="Calibri"/>
      </rPr>
      <t xml:space="preserve">[2] Howard P, Meylan W. PHYSPROP DATABASE. Syracuse Research Corp.,  Environmental Science Center,  N. Syracuse, NY, Sept. </t>
    </r>
    <r>
      <rPr>
        <b/>
        <u/>
        <sz val="11"/>
        <color indexed="8"/>
        <rFont val="Calibri"/>
      </rPr>
      <t>1999.</t>
    </r>
  </si>
  <si>
    <r>
      <rPr>
        <u/>
        <sz val="11"/>
        <color indexed="8"/>
        <rFont val="Calibri"/>
      </rPr>
      <t xml:space="preserve">[3] Huuskonen J. Estimation of aqueous Solubility for a diverse set of organic compounds based on molecular topology. J. Chem. Inf. Comput. Sci. </t>
    </r>
    <r>
      <rPr>
        <b/>
        <u/>
        <sz val="11"/>
        <color indexed="8"/>
        <rFont val="Calibri"/>
      </rPr>
      <t>2000,</t>
    </r>
    <r>
      <rPr>
        <u/>
        <sz val="11"/>
        <color indexed="8"/>
        <rFont val="Calibri"/>
      </rPr>
      <t xml:space="preserve"> 40, 773-777.</t>
    </r>
  </si>
  <si>
    <r>
      <rPr>
        <sz val="11"/>
        <color theme="1"/>
        <rFont val="Calibri"/>
        <family val="2"/>
        <scheme val="minor"/>
      </rPr>
      <t>[4] Avdeef A, Berger CM, Brownell C. pH-metric solubility. 2.  Correlation between the acid-base titration and the saturation shake-flask solubility-pH methods. Pharm. Res. 17</t>
    </r>
    <r>
      <rPr>
        <b/>
        <sz val="11"/>
        <color indexed="8"/>
        <rFont val="Calibri"/>
      </rPr>
      <t xml:space="preserve"> (2000)</t>
    </r>
    <r>
      <rPr>
        <sz val="11"/>
        <color theme="1"/>
        <rFont val="Calibri"/>
        <family val="2"/>
        <scheme val="minor"/>
      </rPr>
      <t xml:space="preserve"> 85-89.</t>
    </r>
  </si>
  <si>
    <r>
      <rPr>
        <sz val="11"/>
        <color theme="1"/>
        <rFont val="Calibri"/>
        <family val="2"/>
        <scheme val="minor"/>
      </rPr>
      <t xml:space="preserve">[5] Avdeef A, Berger CM. pH-metric solubility. 3. Dissolution titration template method for solubility determination. Eur. J. Pharm. Sci. 14 </t>
    </r>
    <r>
      <rPr>
        <b/>
        <sz val="11"/>
        <color indexed="8"/>
        <rFont val="Calibri"/>
      </rPr>
      <t>(2001)</t>
    </r>
    <r>
      <rPr>
        <sz val="11"/>
        <color theme="1"/>
        <rFont val="Calibri"/>
        <family val="2"/>
        <scheme val="minor"/>
      </rPr>
      <t xml:space="preserve"> 281-291.</t>
    </r>
  </si>
  <si>
    <r>
      <rPr>
        <sz val="11"/>
        <color theme="1"/>
        <rFont val="Calibri"/>
        <family val="2"/>
        <scheme val="minor"/>
      </rPr>
      <t xml:space="preserve">[6] Bergstrom, C. A.; Norinder, U.; Luthman, K.; Artursson, P. Experimental and computational screening models for prediction of aqueous drug solubility. Pharm. Res. </t>
    </r>
    <r>
      <rPr>
        <b/>
        <sz val="11"/>
        <color indexed="8"/>
        <rFont val="Calibri"/>
      </rPr>
      <t>2002,</t>
    </r>
    <r>
      <rPr>
        <sz val="11"/>
        <color theme="1"/>
        <rFont val="Calibri"/>
        <family val="2"/>
        <scheme val="minor"/>
      </rPr>
      <t xml:space="preserve"> 19, 182-188.</t>
    </r>
  </si>
  <si>
    <r>
      <rPr>
        <u/>
        <sz val="11"/>
        <color indexed="8"/>
        <rFont val="Calibri"/>
      </rPr>
      <t xml:space="preserve">[7] Yalkowsky SH, He Y, Jain P. Handbook of Aqueous Solubility Data. CRC Press - Taylor &amp; Francis Group: Boca Raton, FL, </t>
    </r>
    <r>
      <rPr>
        <b/>
        <u/>
        <sz val="11"/>
        <color indexed="8"/>
        <rFont val="Calibri"/>
      </rPr>
      <t>2003.</t>
    </r>
  </si>
  <si>
    <r>
      <rPr>
        <sz val="11"/>
        <color theme="1"/>
        <rFont val="Calibri"/>
        <family val="2"/>
        <scheme val="minor"/>
      </rPr>
      <t xml:space="preserve">[8] Bergstrom, C. A.; Wassvik, C. M.; Norinder, U.; Luthman, K.; Artursson, P. Global and local computational models for aqueous solubility prediction of druglike molecules. J. Chem. Inf. Comput. Sci. </t>
    </r>
    <r>
      <rPr>
        <b/>
        <sz val="11"/>
        <color indexed="8"/>
        <rFont val="Calibri"/>
      </rPr>
      <t>2004,</t>
    </r>
    <r>
      <rPr>
        <sz val="11"/>
        <color theme="1"/>
        <rFont val="Calibri"/>
        <family val="2"/>
        <scheme val="minor"/>
      </rPr>
      <t xml:space="preserve"> 44, 1477-1488.</t>
    </r>
  </si>
  <si>
    <r>
      <rPr>
        <sz val="11"/>
        <color theme="1"/>
        <rFont val="Calibri"/>
        <family val="2"/>
        <scheme val="minor"/>
      </rPr>
      <t xml:space="preserve">[9] Bergström CAS, Luthman K, Artursson P. Accuracy of calculated pH-dependent aqueous drug solubility.  Eur. J. Pharm. Sci. </t>
    </r>
    <r>
      <rPr>
        <b/>
        <sz val="11"/>
        <color indexed="8"/>
        <rFont val="Calibri"/>
      </rPr>
      <t>2004,</t>
    </r>
    <r>
      <rPr>
        <sz val="11"/>
        <color theme="1"/>
        <rFont val="Calibri"/>
        <family val="2"/>
        <scheme val="minor"/>
      </rPr>
      <t xml:space="preserve"> 22, 387-398.</t>
    </r>
  </si>
  <si>
    <r>
      <rPr>
        <u/>
        <sz val="11"/>
        <color indexed="8"/>
        <rFont val="Calibri"/>
      </rPr>
      <t xml:space="preserve">[10] Rytting E, Lentz KA, Chen XQ, Qian F, Venkatesh S. A quantitative structure-property relationship for predicting drug solubility in PEG400/water cosolvent systems. Pharm Res. </t>
    </r>
    <r>
      <rPr>
        <b/>
        <u/>
        <sz val="11"/>
        <color indexed="8"/>
        <rFont val="Calibri"/>
      </rPr>
      <t>2004;</t>
    </r>
    <r>
      <rPr>
        <u/>
        <sz val="11"/>
        <color indexed="8"/>
        <rFont val="Calibri"/>
      </rPr>
      <t xml:space="preserve"> 21:237-244.</t>
    </r>
  </si>
  <si>
    <r>
      <rPr>
        <u/>
        <sz val="11"/>
        <color indexed="8"/>
        <rFont val="Calibri"/>
      </rPr>
      <t xml:space="preserve">[11] Rytting E, Lentz KA, Chen XQ, Qian F, Venkatesh S. Aqueous and cosolvent solubility data for drug-like organic compounds.  AAPS J. </t>
    </r>
    <r>
      <rPr>
        <b/>
        <u/>
        <sz val="11"/>
        <color indexed="8"/>
        <rFont val="Calibri"/>
      </rPr>
      <t>2005,</t>
    </r>
    <r>
      <rPr>
        <u/>
        <sz val="11"/>
        <color indexed="8"/>
        <rFont val="Calibri"/>
      </rPr>
      <t xml:space="preserve"> 7(1) Article 10, E78-E105.</t>
    </r>
  </si>
  <si>
    <r>
      <rPr>
        <sz val="11"/>
        <color theme="1"/>
        <rFont val="Calibri"/>
        <family val="2"/>
        <scheme val="minor"/>
      </rPr>
      <t xml:space="preserve">[12] Sköld C, Winiwarter S, Wernevik J, Bergström F, Engström L, Allen R, Box K, Comer J, Mole J, Hallberg A, Lennernäs H, Lundstedt T, Ungell A-L, Karlén A. Presentation of a structurally diverse and commercially available drug data set for correlation and benchmarking studies.  J. Med. Chem. </t>
    </r>
    <r>
      <rPr>
        <b/>
        <sz val="11"/>
        <color indexed="8"/>
        <rFont val="Calibri"/>
      </rPr>
      <t>2006,</t>
    </r>
    <r>
      <rPr>
        <sz val="11"/>
        <color theme="1"/>
        <rFont val="Calibri"/>
        <family val="2"/>
        <scheme val="minor"/>
      </rPr>
      <t xml:space="preserve"> 49, 6660-6671.</t>
    </r>
  </si>
  <si>
    <r>
      <rPr>
        <sz val="11"/>
        <color theme="1"/>
        <rFont val="Calibri"/>
        <family val="2"/>
        <scheme val="minor"/>
      </rPr>
      <t xml:space="preserve">[13] Wassvik, C. M.; Holmen, A. G.; Bergstrom, C. A.; Zamora, I.; Artursson, P. Contribution of solid-state properties to the aqueous solubility of drugs. Eur. J. Pharm. Sci. </t>
    </r>
    <r>
      <rPr>
        <b/>
        <sz val="11"/>
        <color indexed="8"/>
        <rFont val="Calibri"/>
      </rPr>
      <t>2006,</t>
    </r>
    <r>
      <rPr>
        <sz val="11"/>
        <color theme="1"/>
        <rFont val="Calibri"/>
        <family val="2"/>
        <scheme val="minor"/>
      </rPr>
      <t xml:space="preserve"> 29, 294-305</t>
    </r>
  </si>
  <si>
    <r>
      <rPr>
        <sz val="11"/>
        <color theme="1"/>
        <rFont val="Calibri"/>
        <family val="2"/>
        <scheme val="minor"/>
      </rPr>
      <t xml:space="preserve">[14] Llinàs A, Glen RC, Goodman JM. Solubility challenge: Can you predict solubilities of 32 molecules using a database of 100 reliable measurements? J. Chem. Inf. Model. </t>
    </r>
    <r>
      <rPr>
        <b/>
        <sz val="11"/>
        <color indexed="8"/>
        <rFont val="Calibri"/>
      </rPr>
      <t>2008,</t>
    </r>
    <r>
      <rPr>
        <sz val="11"/>
        <color theme="1"/>
        <rFont val="Calibri"/>
        <family val="2"/>
        <scheme val="minor"/>
      </rPr>
      <t xml:space="preserve"> 48, 1289-1303.</t>
    </r>
  </si>
  <si>
    <r>
      <rPr>
        <sz val="11"/>
        <color theme="1"/>
        <rFont val="Calibri"/>
        <family val="2"/>
        <scheme val="minor"/>
      </rPr>
      <t xml:space="preserve">[15] Hopfinger AJ, Esposito EX, Llinàs A, Glen RC, Goodman JM. Findings of the challenge to predict aqueous solubility. J. Chem. Inf. Model. </t>
    </r>
    <r>
      <rPr>
        <b/>
        <sz val="11"/>
        <color indexed="8"/>
        <rFont val="Calibri"/>
      </rPr>
      <t>2009,</t>
    </r>
    <r>
      <rPr>
        <sz val="11"/>
        <color theme="1"/>
        <rFont val="Calibri"/>
        <family val="2"/>
        <scheme val="minor"/>
      </rPr>
      <t xml:space="preserve"> 49, 1-5.</t>
    </r>
  </si>
  <si>
    <r>
      <rPr>
        <sz val="11"/>
        <color theme="1"/>
        <rFont val="Calibri"/>
        <family val="2"/>
        <scheme val="minor"/>
      </rPr>
      <t xml:space="preserve">[17] Boobier S, Osbourn A, Mitchell JBO. Can human experts predict solubility better than computers? J. Cheminform. </t>
    </r>
    <r>
      <rPr>
        <b/>
        <sz val="11"/>
        <color indexed="8"/>
        <rFont val="Calibri"/>
      </rPr>
      <t>(2017)</t>
    </r>
    <r>
      <rPr>
        <sz val="11"/>
        <color theme="1"/>
        <rFont val="Calibri"/>
        <family val="2"/>
        <scheme val="minor"/>
      </rPr>
      <t xml:space="preserve"> 9:63. https://doi: 10.1186/s13321-017-0250-y. </t>
    </r>
  </si>
  <si>
    <r>
      <rPr>
        <sz val="11"/>
        <color theme="1"/>
        <rFont val="Calibri"/>
        <family val="2"/>
        <scheme val="minor"/>
      </rPr>
      <t xml:space="preserve">[18] Baek K, Jeon SB, Kim BK, Kang NS.Method validation for equilibrium solubility and determination of temperature effect on the ionization constant and intrinsic solubility of drugs. J Pharm Sci Emerg Drugs 6 </t>
    </r>
    <r>
      <rPr>
        <b/>
        <sz val="11"/>
        <color indexed="8"/>
        <rFont val="Calibri"/>
      </rPr>
      <t>(2018)</t>
    </r>
    <r>
      <rPr>
        <sz val="11"/>
        <color theme="1"/>
        <rFont val="Calibri"/>
        <family val="2"/>
        <scheme val="minor"/>
      </rPr>
      <t xml:space="preserve"> 1-6. DOI: 10.4172/2380-9477.1000125.</t>
    </r>
  </si>
  <si>
    <r>
      <rPr>
        <sz val="11"/>
        <color theme="1"/>
        <rFont val="Calibri"/>
        <family val="2"/>
        <scheme val="minor"/>
      </rPr>
      <t xml:space="preserve">(Please add your most important references, </t>
    </r>
    <r>
      <rPr>
        <i/>
        <sz val="11"/>
        <color indexed="8"/>
        <rFont val="Calibri"/>
      </rPr>
      <t>if not in the above list</t>
    </r>
    <r>
      <rPr>
        <sz val="11"/>
        <color theme="1"/>
        <rFont val="Calibri"/>
        <family val="2"/>
        <scheme val="minor"/>
      </rPr>
      <t>. We intend to publish the combined lists of recommended data sourses.)</t>
    </r>
  </si>
  <si>
    <r>
      <rPr>
        <u/>
        <sz val="11"/>
        <color indexed="8"/>
        <rFont val="Calibri"/>
      </rPr>
      <t>Delaney JS.ESOL:  Estimating Aqueous Solubility Directly from Molecular Structure, 2004 | Murat Cihan Sorkun</t>
    </r>
    <r>
      <rPr>
        <u/>
        <sz val="11"/>
        <color indexed="14"/>
        <rFont val="Calibri"/>
      </rPr>
      <t>, </t>
    </r>
    <r>
      <rPr>
        <u/>
        <sz val="11"/>
        <color indexed="8"/>
        <rFont val="Calibri"/>
      </rPr>
      <t>Abhishek Khetan</t>
    </r>
    <r>
      <rPr>
        <u/>
        <sz val="11"/>
        <color indexed="14"/>
        <rFont val="Calibri"/>
      </rPr>
      <t> &amp; </t>
    </r>
    <r>
      <rPr>
        <u/>
        <sz val="11"/>
        <color indexed="8"/>
        <rFont val="Calibri"/>
      </rPr>
      <t>Süleyman Er</t>
    </r>
    <r>
      <rPr>
        <u/>
        <sz val="11"/>
        <color indexed="14"/>
        <rFont val="Calibri"/>
      </rPr>
      <t>.AqSolDB, a curated reference set of aqueous solubility and 2D descriptors for a diverse set of compounds,2019</t>
    </r>
  </si>
  <si>
    <t>All below</t>
  </si>
  <si>
    <t>RDKit MorganFingerprint, HashedAtomPairFingerprint, HashedTopologicalTorsionFingerprint,and MACCSKeysFingerprint all concatenated together</t>
  </si>
  <si>
    <t>All Below</t>
  </si>
  <si>
    <t>Molecular Graph, input to Graph Convolution Neural Network</t>
  </si>
  <si>
    <t>Custom curated data, can provide sources later (lab member out of town)</t>
  </si>
  <si>
    <t>Molecular graph, input to Graph Convolution Neural Network</t>
  </si>
  <si>
    <t>Consensus of ML methods</t>
  </si>
  <si>
    <t>[8]</t>
  </si>
  <si>
    <t>[13]</t>
  </si>
  <si>
    <t>[14]</t>
  </si>
  <si>
    <t>[15]</t>
  </si>
  <si>
    <t>[17]</t>
  </si>
  <si>
    <t>CDK (173 descriptors with non-zero variance used)</t>
  </si>
  <si>
    <t>Some SMILES were replaced with aromatised versions</t>
  </si>
  <si>
    <t>extraTrees regression</t>
  </si>
  <si>
    <t>SET</t>
  </si>
  <si>
    <r>
      <t>log</t>
    </r>
    <r>
      <rPr>
        <i/>
        <sz val="11"/>
        <color theme="1"/>
        <rFont val="Calibri"/>
        <family val="2"/>
        <scheme val="minor"/>
      </rPr>
      <t xml:space="preserve"> S</t>
    </r>
    <r>
      <rPr>
        <i/>
        <vertAlign val="subscript"/>
        <sz val="11"/>
        <color theme="1"/>
        <rFont val="Calibri"/>
        <family val="2"/>
        <scheme val="minor"/>
      </rPr>
      <t>0</t>
    </r>
  </si>
  <si>
    <t>SD</t>
  </si>
  <si>
    <t>n</t>
  </si>
  <si>
    <r>
      <t>mp (</t>
    </r>
    <r>
      <rPr>
        <vertAlign val="superscript"/>
        <sz val="11"/>
        <color theme="1"/>
        <rFont val="Calibri"/>
        <family val="2"/>
        <scheme val="minor"/>
      </rPr>
      <t>o</t>
    </r>
    <r>
      <rPr>
        <sz val="11"/>
        <color theme="1"/>
        <rFont val="Calibri"/>
        <family val="2"/>
        <scheme val="minor"/>
      </rPr>
      <t>C)</t>
    </r>
  </si>
  <si>
    <r>
      <t>log</t>
    </r>
    <r>
      <rPr>
        <i/>
        <sz val="11"/>
        <color theme="1"/>
        <rFont val="Calibri"/>
        <family val="2"/>
        <scheme val="minor"/>
      </rPr>
      <t xml:space="preserve"> P</t>
    </r>
  </si>
  <si>
    <r>
      <t>GSE-log</t>
    </r>
    <r>
      <rPr>
        <i/>
        <sz val="11"/>
        <color theme="1"/>
        <rFont val="Calibri"/>
        <family val="2"/>
        <scheme val="minor"/>
      </rPr>
      <t xml:space="preserve"> S</t>
    </r>
  </si>
  <si>
    <t>SET1</t>
  </si>
  <si>
    <t>Acetylsalicylic Acid</t>
  </si>
  <si>
    <r>
      <t xml:space="preserve">193 </t>
    </r>
    <r>
      <rPr>
        <vertAlign val="superscript"/>
        <sz val="10"/>
        <color theme="1"/>
        <rFont val="Calibri"/>
        <family val="2"/>
        <scheme val="minor"/>
      </rPr>
      <t>b</t>
    </r>
  </si>
  <si>
    <t>Candesartan Cilexetil</t>
  </si>
  <si>
    <t>Cholic Acid, Deoxy-</t>
  </si>
  <si>
    <t>Cortisone Acetate</t>
  </si>
  <si>
    <t>Cyclosporine A</t>
  </si>
  <si>
    <t>Diflorasone Diacetate</t>
  </si>
  <si>
    <t>Estradiol, 17α-</t>
  </si>
  <si>
    <t>Folic Acid</t>
  </si>
  <si>
    <t>Prednisolone, Methyl-</t>
  </si>
  <si>
    <t>Resveratrol, trans-</t>
  </si>
  <si>
    <t>SET2</t>
  </si>
  <si>
    <r>
      <t xml:space="preserve">124 </t>
    </r>
    <r>
      <rPr>
        <vertAlign val="superscript"/>
        <sz val="10"/>
        <color theme="1"/>
        <rFont val="Calibri"/>
        <family val="2"/>
        <scheme val="minor"/>
      </rPr>
      <t>b</t>
    </r>
  </si>
  <si>
    <t>Iopanoic Acid</t>
  </si>
  <si>
    <r>
      <t xml:space="preserve">176 </t>
    </r>
    <r>
      <rPr>
        <vertAlign val="superscript"/>
        <sz val="10"/>
        <color theme="1"/>
        <rFont val="Calibri"/>
        <family val="2"/>
        <scheme val="minor"/>
      </rPr>
      <t>b</t>
    </r>
  </si>
  <si>
    <r>
      <t xml:space="preserve">Findings of the Second Challenge to Predict Aqueous Solubility 
</t>
    </r>
    <r>
      <rPr>
        <b/>
        <sz val="10"/>
        <color theme="1"/>
        <rFont val="Calibri"/>
        <family val="2"/>
        <scheme val="minor"/>
      </rPr>
      <t>ꝉ Dedicated to the memory of Anton J. Hopfinger and Oleg A. Raevsky</t>
    </r>
  </si>
  <si>
    <t>Corresponding Author
*E-mail:  Antonio.llinas@astrazeneca.com</t>
  </si>
  <si>
    <r>
      <t>Antonio Llinas,</t>
    </r>
    <r>
      <rPr>
        <b/>
        <vertAlign val="superscript"/>
        <sz val="12"/>
        <color theme="1"/>
        <rFont val="Calibri"/>
        <family val="2"/>
        <scheme val="minor"/>
      </rPr>
      <t>1,*</t>
    </r>
    <r>
      <rPr>
        <b/>
        <sz val="12"/>
        <color theme="1"/>
        <rFont val="Calibri"/>
        <family val="2"/>
        <scheme val="minor"/>
      </rPr>
      <t xml:space="preserve"> Ioana Oprisiu</t>
    </r>
    <r>
      <rPr>
        <b/>
        <vertAlign val="superscript"/>
        <sz val="12"/>
        <color theme="1"/>
        <rFont val="Calibri"/>
        <family val="2"/>
        <scheme val="minor"/>
      </rPr>
      <t>2</t>
    </r>
    <r>
      <rPr>
        <b/>
        <sz val="12"/>
        <color theme="1"/>
        <rFont val="Calibri"/>
        <family val="2"/>
        <scheme val="minor"/>
      </rPr>
      <t xml:space="preserve"> and Alex Avdeef</t>
    </r>
    <r>
      <rPr>
        <b/>
        <vertAlign val="superscript"/>
        <sz val="12"/>
        <color theme="1"/>
        <rFont val="Calibri"/>
        <family val="2"/>
        <scheme val="minor"/>
      </rPr>
      <t xml:space="preserve">3 </t>
    </r>
  </si>
  <si>
    <r>
      <rPr>
        <b/>
        <vertAlign val="superscript"/>
        <sz val="11"/>
        <color theme="1"/>
        <rFont val="Calibri"/>
        <family val="2"/>
        <scheme val="minor"/>
      </rPr>
      <t>1</t>
    </r>
    <r>
      <rPr>
        <b/>
        <sz val="11"/>
        <color theme="1"/>
        <rFont val="Calibri"/>
        <family val="2"/>
        <scheme val="minor"/>
      </rPr>
      <t xml:space="preserve">  DMPK, Research and Early Development, Respiratory &amp; Immunology (R&amp;I), BioPharmaceuticals R&amp;D, AstraZeneca, Gothenburg, SE 431 50, Sweden
</t>
    </r>
    <r>
      <rPr>
        <b/>
        <vertAlign val="superscript"/>
        <sz val="11"/>
        <color theme="1"/>
        <rFont val="Calibri"/>
        <family val="2"/>
        <scheme val="minor"/>
      </rPr>
      <t>2</t>
    </r>
    <r>
      <rPr>
        <b/>
        <sz val="11"/>
        <color theme="1"/>
        <rFont val="Calibri"/>
        <family val="2"/>
        <scheme val="minor"/>
      </rPr>
      <t xml:space="preserve">  Data Science &amp; Artificial Intelligence, Imaging &amp; Data Analytics, Clinical Pharmacology &amp; Safety Sciences, R&amp;D, AstraZeneca, Gothenburg, SE 431 50, Sweden
</t>
    </r>
    <r>
      <rPr>
        <b/>
        <vertAlign val="superscript"/>
        <sz val="11"/>
        <color theme="1"/>
        <rFont val="Calibri"/>
        <family val="2"/>
        <scheme val="minor"/>
      </rPr>
      <t>3</t>
    </r>
    <r>
      <rPr>
        <b/>
        <sz val="11"/>
        <color theme="1"/>
        <rFont val="Calibri"/>
        <family val="2"/>
        <scheme val="minor"/>
      </rPr>
      <t xml:space="preserve"> in-ADME Research, 1732 First Avenue, #102, New York, NY 10128, USA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</si>
</sst>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_ "/>
    <numFmt numFmtId="165" formatCode="0.000"/>
    <numFmt numFmtId="166" formatCode="m/d/yy"/>
    <numFmt numFmtId="167" formatCode="d/m/yyyy"/>
    <numFmt numFmtId="168" formatCode="mm/dd/yy"/>
    <numFmt numFmtId="169" formatCode="0.0000"/>
  </numFmts>
  <fonts count="299">
    <font>
      <sz val="11"/>
      <color theme="1"/>
      <name val="Calibri"/>
      <family val="2"/>
      <scheme val="minor"/>
    </font>
    <font>
      <b/>
      <sz val="11"/>
      <color theme="1"/>
      <name val="Calibri"/>
      <family val="2"/>
      <scheme val="minor"/>
    </font>
    <font>
      <sz val="8"/>
      <color rgb="FF000000"/>
      <name val="Calibri"/>
      <family val="2"/>
    </font>
    <font>
      <sz val="8"/>
      <name val="Calibri"/>
      <family val="2"/>
    </font>
    <font>
      <u/>
      <sz val="11"/>
      <color rgb="FF0070C0"/>
      <name val="Calibri"/>
      <family val="2"/>
      <scheme val="minor"/>
    </font>
    <font>
      <b/>
      <sz val="16"/>
      <name val="Calibri"/>
      <family val="2"/>
      <scheme val="minor"/>
    </font>
    <font>
      <b/>
      <sz val="8"/>
      <color theme="1"/>
      <name val="Calibri"/>
      <family val="2"/>
      <scheme val="minor"/>
    </font>
    <font>
      <sz val="8"/>
      <color theme="1"/>
      <name val="Calibri"/>
      <family val="2"/>
      <scheme val="minor"/>
    </font>
    <font>
      <sz val="8"/>
      <name val="Calibri"/>
      <family val="2"/>
      <scheme val="minor"/>
    </font>
    <font>
      <u/>
      <sz val="8"/>
      <color rgb="FFFF0000"/>
      <name val="Calibri"/>
      <family val="2"/>
      <scheme val="minor"/>
    </font>
    <font>
      <b/>
      <sz val="9"/>
      <name val="Calibri"/>
      <family val="2"/>
    </font>
    <font>
      <b/>
      <sz val="14"/>
      <name val="Calibri"/>
      <family val="2"/>
    </font>
    <font>
      <b/>
      <vertAlign val="subscript"/>
      <sz val="9"/>
      <name val="Calibri"/>
      <family val="2"/>
    </font>
    <font>
      <b/>
      <i/>
      <sz val="9"/>
      <name val="Calibri"/>
      <family val="2"/>
    </font>
    <font>
      <b/>
      <i/>
      <vertAlign val="subscript"/>
      <sz val="9"/>
      <name val="Calibri"/>
      <family val="2"/>
    </font>
    <font>
      <b/>
      <sz val="14"/>
      <name val="Calibri"/>
      <family val="2"/>
      <scheme val="minor"/>
    </font>
    <font>
      <sz val="9"/>
      <name val="Calibri"/>
      <family val="2"/>
      <scheme val="minor"/>
    </font>
    <font>
      <sz val="11"/>
      <name val="Calibri"/>
      <family val="2"/>
      <scheme val="minor"/>
    </font>
    <font>
      <b/>
      <sz val="20"/>
      <name val="Calibri"/>
      <family val="2"/>
      <scheme val="minor"/>
    </font>
    <font>
      <b/>
      <sz val="22"/>
      <color rgb="FF000000"/>
      <name val="Calibri"/>
      <family val="2"/>
      <scheme val="minor"/>
    </font>
    <font>
      <b/>
      <sz val="11"/>
      <name val="Calibri"/>
      <family val="2"/>
      <scheme val="minor"/>
    </font>
    <font>
      <sz val="8"/>
      <color theme="0"/>
      <name val="Calibri"/>
      <family val="2"/>
      <scheme val="minor"/>
    </font>
    <font>
      <u/>
      <sz val="11"/>
      <color theme="1"/>
      <name val="Calibri"/>
      <family val="2"/>
      <scheme val="minor"/>
    </font>
    <font>
      <sz val="11"/>
      <color theme="1"/>
      <name val="Calibri"/>
      <family val="2"/>
    </font>
    <font>
      <vertAlign val="superscript"/>
      <sz val="10"/>
      <name val="Calibri"/>
      <family val="2"/>
      <scheme val="minor"/>
    </font>
    <font>
      <b/>
      <i/>
      <sz val="22"/>
      <name val="Castellar"/>
      <family val="1"/>
    </font>
    <font>
      <b/>
      <i/>
      <sz val="11"/>
      <name val="Calibri"/>
      <family val="2"/>
      <scheme val="minor"/>
    </font>
    <font>
      <b/>
      <sz val="9"/>
      <name val="Calibri"/>
      <family val="2"/>
      <scheme val="minor"/>
    </font>
    <font>
      <b/>
      <sz val="18"/>
      <name val="Calibri"/>
      <family val="2"/>
      <scheme val="minor"/>
    </font>
    <font>
      <b/>
      <sz val="26"/>
      <color rgb="FF000000"/>
      <name val="Calibri"/>
      <family val="2"/>
      <scheme val="minor"/>
    </font>
    <font>
      <b/>
      <i/>
      <sz val="18"/>
      <name val="Calibri"/>
      <family val="2"/>
      <scheme val="minor"/>
    </font>
    <font>
      <b/>
      <i/>
      <vertAlign val="subscript"/>
      <sz val="18"/>
      <name val="Calibri"/>
      <family val="2"/>
      <scheme val="minor"/>
    </font>
    <font>
      <b/>
      <sz val="18"/>
      <color rgb="FFFF0000"/>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i/>
      <sz val="16"/>
      <name val="Calibri"/>
      <family val="2"/>
    </font>
    <font>
      <sz val="14"/>
      <name val="Calibri"/>
      <family val="2"/>
      <scheme val="minor"/>
    </font>
    <font>
      <i/>
      <sz val="12"/>
      <name val="Calibri"/>
      <family val="2"/>
    </font>
    <font>
      <b/>
      <sz val="12"/>
      <name val="Calibri"/>
      <family val="2"/>
      <scheme val="minor"/>
    </font>
    <font>
      <b/>
      <u/>
      <sz val="12"/>
      <name val="Calibri"/>
      <family val="2"/>
      <scheme val="minor"/>
    </font>
    <font>
      <u/>
      <sz val="11"/>
      <name val="Calibri"/>
      <family val="2"/>
      <scheme val="minor"/>
    </font>
    <font>
      <b/>
      <u/>
      <sz val="11"/>
      <name val="Calibri"/>
      <family val="2"/>
      <scheme val="minor"/>
    </font>
    <font>
      <i/>
      <sz val="11"/>
      <color theme="1"/>
      <name val="Calibri"/>
      <family val="2"/>
      <scheme val="minor"/>
    </font>
    <font>
      <b/>
      <i/>
      <sz val="12"/>
      <name val="Calibri"/>
      <family val="2"/>
      <scheme val="minor"/>
    </font>
    <font>
      <b/>
      <i/>
      <vertAlign val="subscript"/>
      <sz val="12"/>
      <name val="Calibri"/>
      <family val="2"/>
      <scheme val="minor"/>
    </font>
    <font>
      <b/>
      <sz val="9"/>
      <color rgb="FF00B050"/>
      <name val="Calibri"/>
      <family val="2"/>
    </font>
    <font>
      <sz val="8"/>
      <color rgb="FF00B050"/>
      <name val="Calibri"/>
      <family val="2"/>
      <scheme val="minor"/>
    </font>
    <font>
      <sz val="11"/>
      <color rgb="FF00B050"/>
      <name val="Calibri"/>
      <family val="2"/>
      <scheme val="minor"/>
    </font>
    <font>
      <sz val="8"/>
      <color rgb="FF92D050"/>
      <name val="Calibri"/>
      <family val="2"/>
      <scheme val="minor"/>
    </font>
    <font>
      <b/>
      <sz val="8"/>
      <color rgb="FF92D050"/>
      <name val="Calibri"/>
      <family val="2"/>
      <scheme val="minor"/>
    </font>
    <font>
      <sz val="8"/>
      <color rgb="FFFF0000"/>
      <name val="Calibri"/>
      <family val="2"/>
      <scheme val="minor"/>
    </font>
    <font>
      <u/>
      <sz val="11"/>
      <color theme="10"/>
      <name val="Calibri"/>
      <family val="2"/>
      <scheme val="minor"/>
    </font>
    <font>
      <i/>
      <sz val="8"/>
      <color theme="1"/>
      <name val="Calibri"/>
      <family val="3"/>
      <charset val="134"/>
      <scheme val="minor"/>
    </font>
    <font>
      <b/>
      <sz val="8"/>
      <color theme="1"/>
      <name val="Calibri"/>
      <family val="3"/>
      <charset val="134"/>
      <scheme val="minor"/>
    </font>
    <font>
      <sz val="11"/>
      <color theme="1"/>
      <name val="Calibri"/>
      <family val="3"/>
      <charset val="129"/>
      <scheme val="minor"/>
    </font>
    <font>
      <sz val="11"/>
      <color theme="1"/>
      <name val="Calibri"/>
      <family val="2"/>
      <scheme val="minor"/>
    </font>
    <font>
      <sz val="10"/>
      <color rgb="FF000000"/>
      <name val="Sans"/>
    </font>
    <font>
      <sz val="11"/>
      <color rgb="FF000000"/>
      <name val="Calibri"/>
    </font>
    <font>
      <b/>
      <sz val="26"/>
      <color rgb="FF000000"/>
      <name val="Calibri"/>
    </font>
    <font>
      <b/>
      <sz val="22"/>
      <color rgb="FF000000"/>
      <name val="Calibri"/>
    </font>
    <font>
      <i/>
      <sz val="16"/>
      <color rgb="FF000000"/>
      <name val="Calibri"/>
    </font>
    <font>
      <sz val="14"/>
      <color rgb="FF000000"/>
      <name val="Calibri"/>
    </font>
    <font>
      <vertAlign val="superscript"/>
      <sz val="10"/>
      <color rgb="FF000000"/>
      <name val="Calibri"/>
    </font>
    <font>
      <i/>
      <sz val="12"/>
      <color rgb="FF000000"/>
      <name val="Calibri"/>
    </font>
    <font>
      <u/>
      <sz val="11"/>
      <color rgb="FF0000FF"/>
      <name val="Calibri"/>
    </font>
    <font>
      <b/>
      <sz val="18"/>
      <color rgb="FF000000"/>
      <name val="Calibri"/>
    </font>
    <font>
      <b/>
      <i/>
      <sz val="18"/>
      <name val="2"/>
    </font>
    <font>
      <b/>
      <i/>
      <vertAlign val="subscript"/>
      <sz val="18"/>
      <name val="2"/>
    </font>
    <font>
      <b/>
      <sz val="18"/>
      <name val="2"/>
    </font>
    <font>
      <b/>
      <sz val="18"/>
      <color indexed="10"/>
      <name val="2"/>
    </font>
    <font>
      <b/>
      <sz val="11"/>
      <color rgb="FFFF0000"/>
      <name val="Calibri"/>
    </font>
    <font>
      <b/>
      <u/>
      <sz val="11"/>
      <color indexed="10"/>
      <name val="2"/>
    </font>
    <font>
      <b/>
      <sz val="11"/>
      <color indexed="10"/>
      <name val="2"/>
    </font>
    <font>
      <sz val="11"/>
      <color rgb="FFFF0000"/>
      <name val="Calibri"/>
    </font>
    <font>
      <b/>
      <sz val="11"/>
      <color rgb="FF000000"/>
      <name val="Calibri"/>
    </font>
    <font>
      <b/>
      <i/>
      <sz val="11"/>
      <name val="2"/>
    </font>
    <font>
      <b/>
      <sz val="11"/>
      <name val="2"/>
    </font>
    <font>
      <b/>
      <sz val="20"/>
      <color rgb="FF000000"/>
      <name val="Calibri"/>
    </font>
    <font>
      <b/>
      <i/>
      <sz val="22"/>
      <name val="1"/>
    </font>
    <font>
      <b/>
      <sz val="20"/>
      <name val="2"/>
    </font>
    <font>
      <b/>
      <sz val="16"/>
      <color rgb="FF000000"/>
      <name val="Calibri"/>
    </font>
    <font>
      <sz val="9"/>
      <color rgb="FF000000"/>
      <name val="Calibri"/>
    </font>
    <font>
      <b/>
      <sz val="14"/>
      <color rgb="FF000000"/>
      <name val="Calibri"/>
    </font>
    <font>
      <b/>
      <sz val="9"/>
      <color rgb="FF000000"/>
      <name val="Calibri"/>
    </font>
    <font>
      <b/>
      <i/>
      <sz val="9"/>
      <name val="2"/>
    </font>
    <font>
      <b/>
      <i/>
      <vertAlign val="subscript"/>
      <sz val="9"/>
      <name val="2"/>
    </font>
    <font>
      <b/>
      <vertAlign val="subscript"/>
      <sz val="9"/>
      <name val="2"/>
    </font>
    <font>
      <b/>
      <sz val="9"/>
      <name val="2"/>
    </font>
    <font>
      <sz val="8"/>
      <color rgb="FFFFFFFF"/>
      <name val="Calibri"/>
    </font>
    <font>
      <sz val="8"/>
      <color rgb="FF000000"/>
      <name val="Calibri"/>
    </font>
    <font>
      <u/>
      <sz val="8"/>
      <color rgb="FFFF0000"/>
      <name val="Calibri"/>
    </font>
    <font>
      <b/>
      <sz val="8"/>
      <color rgb="FF000000"/>
      <name val="Calibri"/>
    </font>
    <font>
      <u/>
      <sz val="11"/>
      <color indexed="30"/>
      <name val="2"/>
    </font>
    <font>
      <u/>
      <sz val="11"/>
      <color indexed="8"/>
      <name val="2"/>
    </font>
    <font>
      <sz val="11"/>
      <color indexed="8"/>
      <name val="2"/>
    </font>
    <font>
      <b/>
      <sz val="12"/>
      <color rgb="FF000000"/>
      <name val="Calibri"/>
    </font>
    <font>
      <b/>
      <u/>
      <sz val="12"/>
      <name val="2"/>
    </font>
    <font>
      <b/>
      <sz val="12"/>
      <name val="2"/>
    </font>
    <font>
      <b/>
      <i/>
      <sz val="12"/>
      <name val="2"/>
    </font>
    <font>
      <b/>
      <i/>
      <vertAlign val="subscript"/>
      <sz val="12"/>
      <name val="2"/>
    </font>
    <font>
      <u/>
      <sz val="11"/>
      <color rgb="FF000000"/>
      <name val="Calibri"/>
    </font>
    <font>
      <b/>
      <u/>
      <sz val="11"/>
      <name val="2"/>
    </font>
    <font>
      <u/>
      <sz val="11"/>
      <name val="2"/>
    </font>
    <font>
      <sz val="11"/>
      <name val="2"/>
    </font>
    <font>
      <i/>
      <sz val="11"/>
      <color indexed="8"/>
      <name val="2"/>
    </font>
    <font>
      <vertAlign val="superscript"/>
      <sz val="11"/>
      <color theme="1"/>
      <name val="Calibri"/>
      <family val="2"/>
      <scheme val="minor"/>
    </font>
    <font>
      <sz val="11"/>
      <color rgb="FF000000"/>
      <name val="Calibri"/>
      <family val="2"/>
      <charset val="1"/>
    </font>
    <font>
      <b/>
      <sz val="26"/>
      <color rgb="FF000000"/>
      <name val="Calibri"/>
      <family val="2"/>
      <charset val="1"/>
    </font>
    <font>
      <b/>
      <sz val="22"/>
      <color rgb="FF000000"/>
      <name val="Calibri"/>
      <family val="2"/>
      <charset val="1"/>
    </font>
    <font>
      <sz val="11"/>
      <name val="Calibri"/>
      <family val="2"/>
      <charset val="1"/>
    </font>
    <font>
      <i/>
      <sz val="16"/>
      <name val="Calibri"/>
      <family val="2"/>
      <charset val="1"/>
    </font>
    <font>
      <sz val="14"/>
      <name val="Calibri"/>
      <family val="2"/>
      <charset val="1"/>
    </font>
    <font>
      <sz val="10"/>
      <name val="Calibri"/>
      <family val="2"/>
      <charset val="1"/>
    </font>
    <font>
      <i/>
      <sz val="12"/>
      <name val="Calibri"/>
      <family val="2"/>
      <charset val="1"/>
    </font>
    <font>
      <b/>
      <sz val="18"/>
      <name val="Calibri"/>
      <family val="2"/>
      <charset val="1"/>
    </font>
    <font>
      <b/>
      <i/>
      <sz val="18"/>
      <name val="Calibri"/>
      <family val="2"/>
      <charset val="1"/>
    </font>
    <font>
      <b/>
      <i/>
      <vertAlign val="subscript"/>
      <sz val="18"/>
      <name val="Calibri"/>
      <family val="2"/>
      <charset val="1"/>
    </font>
    <font>
      <b/>
      <sz val="18"/>
      <color rgb="FFFF0000"/>
      <name val="Calibri"/>
      <family val="2"/>
      <charset val="1"/>
    </font>
    <font>
      <b/>
      <sz val="11"/>
      <color rgb="FFFF0000"/>
      <name val="Calibri"/>
      <family val="2"/>
      <charset val="1"/>
    </font>
    <font>
      <b/>
      <u/>
      <sz val="11"/>
      <color rgb="FFFF0000"/>
      <name val="Calibri"/>
      <family val="2"/>
      <charset val="1"/>
    </font>
    <font>
      <sz val="11"/>
      <color rgb="FFFF0000"/>
      <name val="Calibri"/>
      <family val="2"/>
      <charset val="1"/>
    </font>
    <font>
      <b/>
      <sz val="11"/>
      <name val="Calibri"/>
      <family val="2"/>
      <charset val="1"/>
    </font>
    <font>
      <b/>
      <i/>
      <sz val="11"/>
      <name val="Calibri"/>
      <family val="2"/>
      <charset val="1"/>
    </font>
    <font>
      <b/>
      <sz val="20"/>
      <name val="Calibri"/>
      <family val="2"/>
      <charset val="1"/>
    </font>
    <font>
      <b/>
      <i/>
      <sz val="22"/>
      <name val="Castellar"/>
      <family val="1"/>
      <charset val="1"/>
    </font>
    <font>
      <b/>
      <sz val="16"/>
      <name val="Calibri"/>
      <family val="2"/>
      <charset val="1"/>
    </font>
    <font>
      <sz val="9"/>
      <name val="Calibri"/>
      <family val="2"/>
      <charset val="1"/>
    </font>
    <font>
      <b/>
      <sz val="14"/>
      <name val="Calibri"/>
      <family val="2"/>
      <charset val="1"/>
    </font>
    <font>
      <b/>
      <sz val="9"/>
      <name val="Calibri"/>
      <family val="2"/>
      <charset val="1"/>
    </font>
    <font>
      <b/>
      <i/>
      <sz val="9"/>
      <name val="Calibri"/>
      <family val="2"/>
      <charset val="1"/>
    </font>
    <font>
      <b/>
      <i/>
      <vertAlign val="subscript"/>
      <sz val="9"/>
      <name val="Calibri"/>
      <family val="2"/>
      <charset val="1"/>
    </font>
    <font>
      <b/>
      <vertAlign val="subscript"/>
      <sz val="9"/>
      <name val="Calibri"/>
      <family val="2"/>
      <charset val="1"/>
    </font>
    <font>
      <sz val="8"/>
      <name val="Calibri"/>
      <family val="2"/>
      <charset val="1"/>
    </font>
    <font>
      <sz val="8"/>
      <color rgb="FFFFFFFF"/>
      <name val="Calibri"/>
      <family val="2"/>
      <charset val="1"/>
    </font>
    <font>
      <sz val="8"/>
      <color rgb="FF000000"/>
      <name val="Calibri"/>
      <family val="2"/>
      <charset val="1"/>
    </font>
    <font>
      <u/>
      <sz val="8"/>
      <color rgb="FFFF0000"/>
      <name val="Calibri"/>
      <family val="2"/>
      <charset val="1"/>
    </font>
    <font>
      <b/>
      <sz val="11"/>
      <color rgb="FF000000"/>
      <name val="Calibri"/>
      <family val="2"/>
      <charset val="1"/>
    </font>
    <font>
      <b/>
      <sz val="8"/>
      <color rgb="FF000000"/>
      <name val="Calibri"/>
      <family val="2"/>
      <charset val="1"/>
    </font>
    <font>
      <u/>
      <sz val="11"/>
      <color rgb="FF0070C0"/>
      <name val="Calibri"/>
      <family val="2"/>
      <charset val="1"/>
    </font>
    <font>
      <u/>
      <sz val="11"/>
      <color rgb="FF000000"/>
      <name val="Calibri"/>
      <family val="2"/>
      <charset val="1"/>
    </font>
    <font>
      <b/>
      <sz val="12"/>
      <name val="Calibri"/>
      <family val="2"/>
      <charset val="1"/>
    </font>
    <font>
      <b/>
      <u/>
      <sz val="12"/>
      <name val="Calibri"/>
      <family val="2"/>
      <charset val="1"/>
    </font>
    <font>
      <b/>
      <i/>
      <sz val="12"/>
      <name val="Calibri"/>
      <family val="2"/>
      <charset val="1"/>
    </font>
    <font>
      <b/>
      <i/>
      <vertAlign val="subscript"/>
      <sz val="12"/>
      <name val="Calibri"/>
      <family val="2"/>
      <charset val="1"/>
    </font>
    <font>
      <u/>
      <sz val="11"/>
      <name val="Calibri"/>
      <family val="2"/>
      <charset val="1"/>
    </font>
    <font>
      <b/>
      <u/>
      <sz val="11"/>
      <name val="Calibri"/>
      <family val="2"/>
      <charset val="1"/>
    </font>
    <font>
      <i/>
      <sz val="11"/>
      <color rgb="FF000000"/>
      <name val="Calibri"/>
      <family val="2"/>
      <charset val="1"/>
    </font>
    <font>
      <sz val="10"/>
      <color rgb="FF000000"/>
      <name val="Times New Roman"/>
      <family val="1"/>
      <charset val="1"/>
    </font>
    <font>
      <b/>
      <sz val="8"/>
      <name val="Calibri"/>
      <family val="2"/>
      <charset val="1"/>
    </font>
    <font>
      <u/>
      <sz val="11"/>
      <color theme="10"/>
      <name val="Calibri"/>
      <family val="2"/>
    </font>
    <font>
      <sz val="11"/>
      <color theme="1"/>
      <name val="Calibri"/>
      <charset val="134"/>
      <scheme val="minor"/>
    </font>
    <font>
      <b/>
      <sz val="26"/>
      <color rgb="FF000000"/>
      <name val="Calibri"/>
      <charset val="134"/>
      <scheme val="minor"/>
    </font>
    <font>
      <b/>
      <sz val="22"/>
      <color rgb="FF000000"/>
      <name val="Calibri"/>
      <charset val="134"/>
      <scheme val="minor"/>
    </font>
    <font>
      <sz val="11"/>
      <name val="Calibri"/>
      <charset val="134"/>
      <scheme val="minor"/>
    </font>
    <font>
      <sz val="11"/>
      <color theme="1"/>
      <name val="Calibri"/>
      <charset val="134"/>
    </font>
    <font>
      <i/>
      <sz val="16"/>
      <name val="Calibri"/>
      <charset val="134"/>
    </font>
    <font>
      <sz val="14"/>
      <name val="Calibri"/>
      <charset val="134"/>
      <scheme val="minor"/>
    </font>
    <font>
      <vertAlign val="superscript"/>
      <sz val="10"/>
      <name val="Calibri"/>
      <charset val="134"/>
      <scheme val="minor"/>
    </font>
    <font>
      <i/>
      <sz val="12"/>
      <name val="Calibri"/>
      <charset val="134"/>
    </font>
    <font>
      <u/>
      <sz val="11"/>
      <color rgb="FF0000FF"/>
      <name val="Calibri"/>
      <scheme val="minor"/>
    </font>
    <font>
      <u/>
      <sz val="11"/>
      <color rgb="FF800080"/>
      <name val="Calibri"/>
      <scheme val="minor"/>
    </font>
    <font>
      <b/>
      <sz val="18"/>
      <name val="Calibri"/>
      <charset val="134"/>
      <scheme val="minor"/>
    </font>
    <font>
      <b/>
      <i/>
      <sz val="18"/>
      <name val="Calibri"/>
      <charset val="134"/>
      <scheme val="minor"/>
    </font>
    <font>
      <b/>
      <i/>
      <vertAlign val="subscript"/>
      <sz val="18"/>
      <name val="Calibri"/>
      <charset val="134"/>
      <scheme val="minor"/>
    </font>
    <font>
      <b/>
      <sz val="18"/>
      <color rgb="FFFF0000"/>
      <name val="Calibri"/>
      <charset val="134"/>
      <scheme val="minor"/>
    </font>
    <font>
      <b/>
      <sz val="11"/>
      <color rgb="FFFF0000"/>
      <name val="Calibri"/>
      <charset val="134"/>
      <scheme val="minor"/>
    </font>
    <font>
      <b/>
      <u/>
      <sz val="11"/>
      <color rgb="FFFF0000"/>
      <name val="Calibri"/>
      <charset val="134"/>
      <scheme val="minor"/>
    </font>
    <font>
      <sz val="11"/>
      <color rgb="FFFF0000"/>
      <name val="Calibri"/>
      <charset val="134"/>
      <scheme val="minor"/>
    </font>
    <font>
      <b/>
      <sz val="11"/>
      <name val="Calibri"/>
      <charset val="134"/>
      <scheme val="minor"/>
    </font>
    <font>
      <b/>
      <i/>
      <sz val="11"/>
      <name val="Calibri"/>
      <charset val="134"/>
      <scheme val="minor"/>
    </font>
    <font>
      <b/>
      <sz val="20"/>
      <name val="Calibri"/>
      <charset val="134"/>
      <scheme val="minor"/>
    </font>
    <font>
      <b/>
      <i/>
      <sz val="22"/>
      <name val="Castellar"/>
      <charset val="134"/>
    </font>
    <font>
      <b/>
      <sz val="16"/>
      <name val="Calibri"/>
      <charset val="134"/>
      <scheme val="minor"/>
    </font>
    <font>
      <sz val="9"/>
      <name val="Calibri"/>
      <charset val="134"/>
      <scheme val="minor"/>
    </font>
    <font>
      <b/>
      <sz val="14"/>
      <name val="Calibri"/>
      <charset val="134"/>
    </font>
    <font>
      <b/>
      <sz val="9"/>
      <name val="Calibri"/>
      <charset val="134"/>
    </font>
    <font>
      <b/>
      <i/>
      <sz val="9"/>
      <name val="Calibri"/>
      <charset val="134"/>
    </font>
    <font>
      <b/>
      <i/>
      <vertAlign val="subscript"/>
      <sz val="9"/>
      <name val="Calibri"/>
      <charset val="134"/>
    </font>
    <font>
      <b/>
      <vertAlign val="subscript"/>
      <sz val="9"/>
      <name val="Calibri"/>
      <charset val="134"/>
    </font>
    <font>
      <b/>
      <sz val="14"/>
      <name val="Calibri"/>
      <charset val="134"/>
      <scheme val="minor"/>
    </font>
    <font>
      <b/>
      <sz val="9"/>
      <name val="Calibri"/>
      <charset val="134"/>
      <scheme val="minor"/>
    </font>
    <font>
      <sz val="10.5"/>
      <name val="宋体"/>
      <charset val="134"/>
    </font>
    <font>
      <sz val="8"/>
      <color theme="0"/>
      <name val="Calibri"/>
      <charset val="134"/>
      <scheme val="minor"/>
    </font>
    <font>
      <sz val="8"/>
      <name val="Calibri"/>
      <charset val="134"/>
      <scheme val="minor"/>
    </font>
    <font>
      <sz val="8"/>
      <color theme="1"/>
      <name val="Calibri"/>
      <charset val="134"/>
      <scheme val="minor"/>
    </font>
    <font>
      <sz val="8"/>
      <name val="Calibri"/>
      <charset val="134"/>
    </font>
    <font>
      <sz val="8"/>
      <color rgb="FF000000"/>
      <name val="Calibri"/>
      <charset val="134"/>
    </font>
    <font>
      <u/>
      <sz val="8"/>
      <color rgb="FFFF0000"/>
      <name val="Calibri"/>
      <charset val="134"/>
      <scheme val="minor"/>
    </font>
    <font>
      <b/>
      <sz val="11"/>
      <color theme="1"/>
      <name val="Calibri"/>
      <charset val="134"/>
      <scheme val="minor"/>
    </font>
    <font>
      <sz val="10.5"/>
      <color theme="1"/>
      <name val="Calibri"/>
      <charset val="134"/>
    </font>
    <font>
      <b/>
      <sz val="8"/>
      <color theme="1"/>
      <name val="Calibri"/>
      <charset val="134"/>
      <scheme val="minor"/>
    </font>
    <font>
      <u/>
      <sz val="11"/>
      <color rgb="FF0070C0"/>
      <name val="Calibri"/>
      <charset val="134"/>
      <scheme val="minor"/>
    </font>
    <font>
      <u/>
      <sz val="11"/>
      <color theme="1"/>
      <name val="Calibri"/>
      <charset val="134"/>
      <scheme val="minor"/>
    </font>
    <font>
      <b/>
      <sz val="12"/>
      <name val="Calibri"/>
      <charset val="134"/>
      <scheme val="minor"/>
    </font>
    <font>
      <b/>
      <u/>
      <sz val="12"/>
      <name val="Calibri"/>
      <charset val="134"/>
      <scheme val="minor"/>
    </font>
    <font>
      <b/>
      <i/>
      <sz val="12"/>
      <name val="Calibri"/>
      <charset val="134"/>
      <scheme val="minor"/>
    </font>
    <font>
      <b/>
      <i/>
      <vertAlign val="subscript"/>
      <sz val="12"/>
      <name val="Calibri"/>
      <charset val="134"/>
      <scheme val="minor"/>
    </font>
    <font>
      <u/>
      <sz val="11"/>
      <color rgb="FFFF0000"/>
      <name val="Calibri"/>
      <charset val="134"/>
      <scheme val="minor"/>
    </font>
    <font>
      <u/>
      <sz val="11"/>
      <name val="Calibri"/>
      <charset val="134"/>
      <scheme val="minor"/>
    </font>
    <font>
      <b/>
      <u/>
      <sz val="11"/>
      <name val="Calibri"/>
      <charset val="134"/>
      <scheme val="minor"/>
    </font>
    <font>
      <i/>
      <sz val="11"/>
      <color theme="1"/>
      <name val="Calibri"/>
      <charset val="134"/>
      <scheme val="minor"/>
    </font>
    <font>
      <sz val="8"/>
      <color rgb="FF000000"/>
      <name val="Calibri"/>
      <family val="2"/>
      <scheme val="minor"/>
    </font>
    <font>
      <b/>
      <sz val="8"/>
      <name val="Calibri"/>
      <family val="2"/>
      <scheme val="minor"/>
    </font>
    <font>
      <sz val="11"/>
      <color theme="1"/>
      <name val="Arial"/>
    </font>
    <font>
      <sz val="11"/>
      <color theme="1"/>
      <name val="Calibri"/>
    </font>
    <font>
      <i/>
      <sz val="16"/>
      <color theme="1"/>
      <name val="Calibri"/>
    </font>
    <font>
      <sz val="14"/>
      <color theme="1"/>
      <name val="Calibri"/>
    </font>
    <font>
      <vertAlign val="superscript"/>
      <sz val="10"/>
      <color theme="1"/>
      <name val="Calibri"/>
    </font>
    <font>
      <i/>
      <sz val="12"/>
      <color theme="1"/>
      <name val="Calibri"/>
    </font>
    <font>
      <b/>
      <sz val="18"/>
      <color theme="1"/>
      <name val="Calibri"/>
    </font>
    <font>
      <b/>
      <i/>
      <sz val="18"/>
      <name val="Calibri"/>
    </font>
    <font>
      <b/>
      <i/>
      <vertAlign val="subscript"/>
      <sz val="18"/>
      <name val="Calibri"/>
    </font>
    <font>
      <b/>
      <sz val="18"/>
      <name val="Calibri"/>
    </font>
    <font>
      <b/>
      <sz val="18"/>
      <color rgb="FFFF0000"/>
      <name val="Calibri"/>
    </font>
    <font>
      <b/>
      <u/>
      <sz val="11"/>
      <color rgb="FFFF0000"/>
      <name val="Calibri"/>
    </font>
    <font>
      <b/>
      <sz val="11"/>
      <color theme="1"/>
      <name val="Calibri"/>
    </font>
    <font>
      <b/>
      <i/>
      <sz val="11"/>
      <name val="Calibri"/>
    </font>
    <font>
      <b/>
      <sz val="11"/>
      <name val="Calibri"/>
    </font>
    <font>
      <b/>
      <sz val="20"/>
      <color theme="1"/>
      <name val="Calibri"/>
    </font>
    <font>
      <b/>
      <i/>
      <sz val="22"/>
      <name val="Castellar"/>
    </font>
    <font>
      <b/>
      <sz val="20"/>
      <name val="Calibri"/>
    </font>
    <font>
      <b/>
      <sz val="16"/>
      <color theme="1"/>
      <name val="Calibri"/>
    </font>
    <font>
      <b/>
      <sz val="14"/>
      <color theme="1"/>
      <name val="Calibri"/>
    </font>
    <font>
      <b/>
      <sz val="9"/>
      <color theme="1"/>
      <name val="Calibri"/>
    </font>
    <font>
      <b/>
      <i/>
      <sz val="9"/>
      <name val="Calibri"/>
    </font>
    <font>
      <b/>
      <i/>
      <vertAlign val="subscript"/>
      <sz val="9"/>
      <name val="Calibri"/>
    </font>
    <font>
      <b/>
      <vertAlign val="subscript"/>
      <sz val="9"/>
      <name val="Calibri"/>
    </font>
    <font>
      <b/>
      <sz val="9"/>
      <name val="Calibri"/>
    </font>
    <font>
      <sz val="9"/>
      <color theme="1"/>
      <name val="Calibri"/>
    </font>
    <font>
      <sz val="8"/>
      <name val="Arial"/>
    </font>
    <font>
      <sz val="8"/>
      <color theme="0"/>
      <name val="Calibri"/>
    </font>
    <font>
      <sz val="8"/>
      <color theme="1"/>
      <name val="Calibri"/>
    </font>
    <font>
      <sz val="8"/>
      <color rgb="FF000000"/>
      <name val="Arial"/>
    </font>
    <font>
      <sz val="8"/>
      <name val="Calibri"/>
    </font>
    <font>
      <sz val="8"/>
      <color theme="1"/>
      <name val="Arial"/>
    </font>
    <font>
      <sz val="11"/>
      <name val="Arial"/>
    </font>
    <font>
      <sz val="9"/>
      <name val="Arial"/>
    </font>
    <font>
      <b/>
      <sz val="8"/>
      <color theme="1"/>
      <name val="Calibri"/>
    </font>
    <font>
      <u/>
      <sz val="11"/>
      <color rgb="FF0070C0"/>
      <name val="Calibri"/>
    </font>
    <font>
      <u/>
      <sz val="11"/>
      <color theme="1"/>
      <name val="Calibri"/>
    </font>
    <font>
      <b/>
      <sz val="12"/>
      <color theme="1"/>
      <name val="Calibri"/>
    </font>
    <font>
      <b/>
      <u/>
      <sz val="12"/>
      <name val="Calibri"/>
    </font>
    <font>
      <b/>
      <sz val="12"/>
      <name val="Calibri"/>
    </font>
    <font>
      <b/>
      <i/>
      <sz val="12"/>
      <name val="Calibri"/>
    </font>
    <font>
      <b/>
      <i/>
      <vertAlign val="subscript"/>
      <sz val="12"/>
      <name val="Calibri"/>
    </font>
    <font>
      <b/>
      <u/>
      <sz val="11"/>
      <name val="Calibri"/>
    </font>
    <font>
      <u/>
      <sz val="11"/>
      <name val="Calibri"/>
    </font>
    <font>
      <sz val="11"/>
      <name val="Calibri"/>
    </font>
    <font>
      <i/>
      <sz val="11"/>
      <color theme="1"/>
      <name val="Calibri"/>
    </font>
    <font>
      <sz val="11"/>
      <color indexed="8"/>
      <name val="Calibri"/>
    </font>
    <font>
      <b/>
      <sz val="26"/>
      <color indexed="8"/>
      <name val="Calibri"/>
    </font>
    <font>
      <b/>
      <sz val="22"/>
      <color indexed="8"/>
      <name val="Calibri"/>
    </font>
    <font>
      <i/>
      <sz val="16"/>
      <color indexed="8"/>
      <name val="Calibri"/>
    </font>
    <font>
      <sz val="14"/>
      <color indexed="8"/>
      <name val="Calibri"/>
    </font>
    <font>
      <vertAlign val="superscript"/>
      <sz val="10"/>
      <color indexed="8"/>
      <name val="Calibri"/>
    </font>
    <font>
      <i/>
      <sz val="12"/>
      <color indexed="8"/>
      <name val="Calibri"/>
    </font>
    <font>
      <b/>
      <sz val="18"/>
      <color indexed="8"/>
      <name val="Calibri"/>
    </font>
    <font>
      <b/>
      <i/>
      <sz val="18"/>
      <color indexed="8"/>
      <name val="Calibri"/>
    </font>
    <font>
      <b/>
      <i/>
      <vertAlign val="subscript"/>
      <sz val="18"/>
      <color indexed="8"/>
      <name val="Calibri"/>
    </font>
    <font>
      <b/>
      <sz val="18"/>
      <color indexed="13"/>
      <name val="Calibri"/>
    </font>
    <font>
      <b/>
      <sz val="11"/>
      <color indexed="13"/>
      <name val="Calibri"/>
    </font>
    <font>
      <b/>
      <u/>
      <sz val="11"/>
      <color indexed="13"/>
      <name val="Calibri"/>
    </font>
    <font>
      <b/>
      <sz val="11"/>
      <color indexed="8"/>
      <name val="Calibri"/>
    </font>
    <font>
      <b/>
      <i/>
      <sz val="11"/>
      <color indexed="8"/>
      <name val="Calibri"/>
    </font>
    <font>
      <b/>
      <sz val="20"/>
      <color indexed="8"/>
      <name val="Calibri"/>
    </font>
    <font>
      <sz val="22"/>
      <color indexed="8"/>
      <name val="Castellar"/>
    </font>
    <font>
      <b/>
      <sz val="16"/>
      <color indexed="8"/>
      <name val="Calibri"/>
    </font>
    <font>
      <b/>
      <sz val="14"/>
      <color indexed="8"/>
      <name val="Calibri"/>
    </font>
    <font>
      <b/>
      <sz val="9"/>
      <color indexed="8"/>
      <name val="Calibri"/>
    </font>
    <font>
      <b/>
      <i/>
      <sz val="9"/>
      <color indexed="8"/>
      <name val="Calibri"/>
    </font>
    <font>
      <b/>
      <i/>
      <vertAlign val="subscript"/>
      <sz val="9"/>
      <color indexed="8"/>
      <name val="Calibri"/>
    </font>
    <font>
      <b/>
      <vertAlign val="subscript"/>
      <sz val="9"/>
      <color indexed="8"/>
      <name val="Calibri"/>
    </font>
    <font>
      <sz val="9"/>
      <color indexed="8"/>
      <name val="Calibri"/>
    </font>
    <font>
      <sz val="8"/>
      <color indexed="9"/>
      <name val="Calibri"/>
    </font>
    <font>
      <sz val="8"/>
      <color indexed="8"/>
      <name val="Calibri"/>
    </font>
    <font>
      <u/>
      <sz val="8"/>
      <color indexed="12"/>
      <name val="Calibri"/>
    </font>
    <font>
      <u/>
      <sz val="8"/>
      <color indexed="13"/>
      <name val="Calibri"/>
    </font>
    <font>
      <u/>
      <sz val="11"/>
      <color indexed="8"/>
      <name val="Calibri"/>
    </font>
    <font>
      <b/>
      <u/>
      <sz val="11"/>
      <color indexed="8"/>
      <name val="Calibri"/>
    </font>
    <font>
      <u/>
      <sz val="11"/>
      <color indexed="14"/>
      <name val="Calibri"/>
    </font>
    <font>
      <u/>
      <sz val="15"/>
      <color indexed="12"/>
      <name val="Helvetica"/>
    </font>
    <font>
      <b/>
      <sz val="8"/>
      <color indexed="8"/>
      <name val="Calibri"/>
    </font>
    <font>
      <u/>
      <sz val="11"/>
      <color indexed="15"/>
      <name val="Calibri"/>
    </font>
    <font>
      <b/>
      <sz val="12"/>
      <color indexed="8"/>
      <name val="Calibri"/>
    </font>
    <font>
      <b/>
      <u/>
      <sz val="12"/>
      <color indexed="8"/>
      <name val="Calibri"/>
    </font>
    <font>
      <b/>
      <i/>
      <sz val="12"/>
      <color indexed="8"/>
      <name val="Calibri"/>
    </font>
    <font>
      <b/>
      <i/>
      <vertAlign val="subscript"/>
      <sz val="12"/>
      <color indexed="8"/>
      <name val="Calibri"/>
    </font>
    <font>
      <i/>
      <sz val="11"/>
      <color indexed="8"/>
      <name val="Calibri"/>
    </font>
    <font>
      <sz val="10"/>
      <color theme="1"/>
      <name val="Calibri"/>
      <family val="2"/>
      <scheme val="minor"/>
    </font>
    <font>
      <i/>
      <vertAlign val="subscript"/>
      <sz val="11"/>
      <color theme="1"/>
      <name val="Calibri"/>
      <family val="2"/>
      <scheme val="minor"/>
    </font>
    <font>
      <vertAlign val="superscript"/>
      <sz val="10"/>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b/>
      <vertAlign val="superscript"/>
      <sz val="12"/>
      <color theme="1"/>
      <name val="Calibri"/>
      <family val="2"/>
      <scheme val="minor"/>
    </font>
    <font>
      <b/>
      <vertAlign val="superscrip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FF00"/>
        <bgColor rgb="FF000000"/>
      </patternFill>
    </fill>
    <fill>
      <patternFill patternType="solid">
        <fgColor rgb="FF000000"/>
        <bgColor rgb="FF000000"/>
      </patternFill>
    </fill>
    <fill>
      <patternFill patternType="solid">
        <fgColor rgb="FFFFFF00"/>
        <bgColor rgb="FFFFFF00"/>
      </patternFill>
    </fill>
    <fill>
      <patternFill patternType="solid">
        <fgColor rgb="FF000000"/>
        <bgColor rgb="FF003300"/>
      </patternFill>
    </fill>
    <fill>
      <patternFill patternType="solid">
        <fgColor theme="1"/>
        <bgColor theme="1"/>
      </patternFill>
    </fill>
    <fill>
      <patternFill patternType="solid">
        <fgColor indexed="9"/>
        <bgColor auto="1"/>
      </patternFill>
    </fill>
    <fill>
      <patternFill patternType="solid">
        <fgColor indexed="11"/>
        <bgColor auto="1"/>
      </patternFill>
    </fill>
    <fill>
      <patternFill patternType="solid">
        <fgColor indexed="8"/>
        <bgColor auto="1"/>
      </patternFill>
    </fill>
  </fills>
  <borders count="9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style="thin">
        <color indexed="10"/>
      </right>
      <top/>
      <bottom style="thin">
        <color indexed="10"/>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medium">
        <color indexed="64"/>
      </bottom>
      <diagonal/>
    </border>
    <border>
      <left/>
      <right/>
      <top style="medium">
        <color indexed="64"/>
      </top>
      <bottom/>
      <diagonal/>
    </border>
  </borders>
  <cellStyleXfs count="10">
    <xf numFmtId="0" fontId="0" fillId="0" borderId="0"/>
    <xf numFmtId="0" fontId="52" fillId="0" borderId="0" applyNumberFormat="0" applyFill="0" applyBorder="0" applyAlignment="0" applyProtection="0"/>
    <xf numFmtId="0" fontId="56" fillId="0" borderId="0"/>
    <xf numFmtId="0" fontId="57" fillId="0" borderId="0"/>
    <xf numFmtId="0" fontId="107" fillId="0" borderId="0"/>
    <xf numFmtId="0" fontId="150" fillId="0" borderId="0" applyNumberFormat="0" applyFill="0" applyBorder="0" applyAlignment="0" applyProtection="0">
      <alignment vertical="top"/>
      <protection locked="0"/>
    </xf>
    <xf numFmtId="0" fontId="151" fillId="0" borderId="0"/>
    <xf numFmtId="0" fontId="160" fillId="0" borderId="0" applyNumberFormat="0" applyFill="0" applyBorder="0" applyAlignment="0" applyProtection="0">
      <alignment vertical="center"/>
    </xf>
    <xf numFmtId="0" fontId="204" fillId="0" borderId="0"/>
    <xf numFmtId="0" fontId="250" fillId="0" borderId="0" applyNumberFormat="0" applyFill="0" applyBorder="0" applyProtection="0"/>
  </cellStyleXfs>
  <cellXfs count="952">
    <xf numFmtId="0" fontId="0" fillId="0" borderId="0" xfId="0"/>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3" fillId="0" borderId="0" xfId="0" applyFont="1" applyFill="1" applyBorder="1"/>
    <xf numFmtId="2" fontId="3" fillId="0" borderId="0" xfId="0" applyNumberFormat="1" applyFont="1" applyFill="1" applyBorder="1" applyAlignment="1">
      <alignment horizontal="center"/>
    </xf>
    <xf numFmtId="0" fontId="5" fillId="0" borderId="0" xfId="0" applyFont="1" applyFill="1" applyBorder="1" applyAlignment="1">
      <alignment horizontal="center"/>
    </xf>
    <xf numFmtId="0" fontId="7" fillId="0" borderId="0" xfId="0" applyFont="1" applyFill="1" applyBorder="1" applyAlignment="1">
      <alignment horizontal="center"/>
    </xf>
    <xf numFmtId="2" fontId="7" fillId="2" borderId="0" xfId="0" applyNumberFormat="1" applyFont="1" applyFill="1" applyBorder="1" applyAlignment="1">
      <alignment horizontal="center"/>
    </xf>
    <xf numFmtId="0" fontId="7" fillId="0" borderId="0" xfId="0" applyFont="1" applyFill="1" applyBorder="1"/>
    <xf numFmtId="0" fontId="8" fillId="0" borderId="0" xfId="0" applyFont="1" applyFill="1" applyBorder="1" applyAlignment="1">
      <alignment horizontal="center"/>
    </xf>
    <xf numFmtId="1" fontId="7" fillId="0" borderId="0" xfId="0" applyNumberFormat="1" applyFont="1" applyFill="1" applyBorder="1" applyAlignment="1">
      <alignment horizontal="center"/>
    </xf>
    <xf numFmtId="0" fontId="8" fillId="0" borderId="0" xfId="0" applyFont="1" applyFill="1" applyBorder="1"/>
    <xf numFmtId="2" fontId="8" fillId="0" borderId="0" xfId="0" applyNumberFormat="1" applyFont="1" applyFill="1" applyBorder="1" applyAlignment="1">
      <alignment horizontal="center"/>
    </xf>
    <xf numFmtId="1" fontId="9" fillId="0" borderId="0" xfId="0" applyNumberFormat="1" applyFont="1" applyFill="1" applyBorder="1" applyAlignment="1">
      <alignment horizontal="center"/>
    </xf>
    <xf numFmtId="0" fontId="0" fillId="0" borderId="0" xfId="0" applyFill="1"/>
    <xf numFmtId="2" fontId="7" fillId="0" borderId="0" xfId="0" applyNumberFormat="1" applyFont="1" applyFill="1" applyBorder="1" applyAlignment="1">
      <alignment horizontal="center"/>
    </xf>
    <xf numFmtId="2" fontId="7" fillId="0" borderId="2" xfId="0" applyNumberFormat="1" applyFont="1" applyFill="1" applyBorder="1" applyAlignment="1">
      <alignment horizontal="center"/>
    </xf>
    <xf numFmtId="2" fontId="7" fillId="0" borderId="3" xfId="0" applyNumberFormat="1" applyFont="1" applyFill="1" applyBorder="1" applyAlignment="1">
      <alignment horizontal="left"/>
    </xf>
    <xf numFmtId="2" fontId="7" fillId="0" borderId="9" xfId="0" applyNumberFormat="1" applyFont="1" applyFill="1" applyBorder="1" applyAlignment="1">
      <alignment horizontal="center"/>
    </xf>
    <xf numFmtId="2" fontId="7" fillId="0" borderId="4" xfId="0" applyNumberFormat="1" applyFont="1" applyFill="1" applyBorder="1" applyAlignment="1">
      <alignment horizontal="center"/>
    </xf>
    <xf numFmtId="2" fontId="7" fillId="0" borderId="3" xfId="0" applyNumberFormat="1" applyFont="1" applyFill="1" applyBorder="1" applyAlignment="1">
      <alignment horizontal="center"/>
    </xf>
    <xf numFmtId="2" fontId="7" fillId="2" borderId="3" xfId="0" applyNumberFormat="1" applyFont="1" applyFill="1" applyBorder="1" applyAlignment="1">
      <alignment horizontal="center"/>
    </xf>
    <xf numFmtId="2" fontId="7" fillId="2" borderId="9" xfId="0" applyNumberFormat="1" applyFont="1" applyFill="1" applyBorder="1" applyAlignment="1">
      <alignment horizontal="center"/>
    </xf>
    <xf numFmtId="2" fontId="7" fillId="2" borderId="4" xfId="0" applyNumberFormat="1" applyFont="1" applyFill="1" applyBorder="1" applyAlignment="1">
      <alignment horizontal="center"/>
    </xf>
    <xf numFmtId="2" fontId="7" fillId="2" borderId="5" xfId="0" applyNumberFormat="1" applyFont="1" applyFill="1" applyBorder="1" applyAlignment="1">
      <alignment horizontal="center"/>
    </xf>
    <xf numFmtId="2" fontId="7" fillId="2" borderId="6" xfId="0" applyNumberFormat="1" applyFont="1" applyFill="1" applyBorder="1" applyAlignment="1">
      <alignment horizontal="center"/>
    </xf>
    <xf numFmtId="0" fontId="0" fillId="2" borderId="5" xfId="0" applyFill="1" applyBorder="1"/>
    <xf numFmtId="0" fontId="0" fillId="2" borderId="7" xfId="0" applyFill="1" applyBorder="1"/>
    <xf numFmtId="2" fontId="7" fillId="2" borderId="1" xfId="0" applyNumberFormat="1" applyFont="1" applyFill="1" applyBorder="1" applyAlignment="1">
      <alignment horizontal="center"/>
    </xf>
    <xf numFmtId="2" fontId="7" fillId="2" borderId="8" xfId="0" applyNumberFormat="1" applyFont="1" applyFill="1" applyBorder="1" applyAlignment="1">
      <alignment horizontal="center"/>
    </xf>
    <xf numFmtId="2" fontId="7" fillId="2" borderId="2" xfId="0" applyNumberFormat="1" applyFont="1" applyFill="1" applyBorder="1" applyAlignment="1">
      <alignment horizontal="center"/>
    </xf>
    <xf numFmtId="2" fontId="7" fillId="0" borderId="10" xfId="0" applyNumberFormat="1" applyFont="1" applyFill="1" applyBorder="1" applyAlignment="1">
      <alignment horizontal="center"/>
    </xf>
    <xf numFmtId="2" fontId="7" fillId="2" borderId="11" xfId="0" applyNumberFormat="1" applyFont="1" applyFill="1" applyBorder="1" applyAlignment="1">
      <alignment horizontal="center"/>
    </xf>
    <xf numFmtId="2" fontId="7" fillId="2" borderId="10" xfId="0" applyNumberFormat="1" applyFont="1" applyFill="1" applyBorder="1" applyAlignment="1">
      <alignment horizontal="center"/>
    </xf>
    <xf numFmtId="2" fontId="7" fillId="2" borderId="12" xfId="0" applyNumberFormat="1" applyFont="1" applyFill="1" applyBorder="1" applyAlignment="1">
      <alignment horizontal="center"/>
    </xf>
    <xf numFmtId="2" fontId="7" fillId="2" borderId="13" xfId="0" applyNumberFormat="1" applyFont="1" applyFill="1" applyBorder="1" applyAlignment="1">
      <alignment horizontal="center"/>
    </xf>
    <xf numFmtId="2" fontId="7" fillId="2" borderId="7" xfId="0" applyNumberFormat="1" applyFont="1" applyFill="1" applyBorder="1" applyAlignment="1">
      <alignment horizontal="center"/>
    </xf>
    <xf numFmtId="0" fontId="0" fillId="0" borderId="2" xfId="0" applyFill="1" applyBorder="1" applyAlignment="1">
      <alignment horizontal="right"/>
    </xf>
    <xf numFmtId="0" fontId="0" fillId="0" borderId="11" xfId="0" applyFill="1" applyBorder="1" applyAlignment="1">
      <alignment horizontal="right"/>
    </xf>
    <xf numFmtId="0" fontId="0" fillId="0" borderId="14" xfId="0" applyFill="1" applyBorder="1" applyAlignment="1">
      <alignment horizontal="right"/>
    </xf>
    <xf numFmtId="0" fontId="0" fillId="2" borderId="0" xfId="0" applyFill="1" applyBorder="1"/>
    <xf numFmtId="0" fontId="0" fillId="2" borderId="6" xfId="0" applyFill="1" applyBorder="1"/>
    <xf numFmtId="0" fontId="0" fillId="2" borderId="1" xfId="0" applyFill="1" applyBorder="1"/>
    <xf numFmtId="0" fontId="0" fillId="2" borderId="8" xfId="0" applyFill="1" applyBorder="1"/>
    <xf numFmtId="0" fontId="0" fillId="2" borderId="10" xfId="0" applyFill="1" applyBorder="1"/>
    <xf numFmtId="0" fontId="0" fillId="2" borderId="12" xfId="0" applyFill="1" applyBorder="1"/>
    <xf numFmtId="0" fontId="0" fillId="2" borderId="13" xfId="0" applyFill="1" applyBorder="1"/>
    <xf numFmtId="0" fontId="16" fillId="0" borderId="0" xfId="0" applyFont="1" applyFill="1"/>
    <xf numFmtId="0" fontId="17" fillId="0" borderId="0" xfId="0" applyFont="1" applyFill="1"/>
    <xf numFmtId="0" fontId="17" fillId="2" borderId="12" xfId="0" applyFont="1" applyFill="1" applyBorder="1"/>
    <xf numFmtId="0" fontId="17" fillId="2" borderId="0" xfId="0" applyFont="1" applyFill="1" applyBorder="1"/>
    <xf numFmtId="0" fontId="17" fillId="2" borderId="1" xfId="0" applyFont="1" applyFill="1" applyBorder="1"/>
    <xf numFmtId="0" fontId="5" fillId="0" borderId="0" xfId="0" applyFont="1" applyFill="1" applyBorder="1"/>
    <xf numFmtId="0" fontId="18" fillId="0" borderId="0" xfId="0" applyFont="1" applyFill="1" applyBorder="1"/>
    <xf numFmtId="2" fontId="7" fillId="0" borderId="15" xfId="0" applyNumberFormat="1" applyFont="1" applyFill="1" applyBorder="1" applyAlignment="1">
      <alignment horizontal="center"/>
    </xf>
    <xf numFmtId="2" fontId="7" fillId="2" borderId="15" xfId="0" applyNumberFormat="1" applyFont="1" applyFill="1" applyBorder="1" applyAlignment="1">
      <alignment horizontal="center"/>
    </xf>
    <xf numFmtId="0" fontId="11" fillId="0" borderId="16" xfId="0" applyFont="1" applyFill="1" applyBorder="1"/>
    <xf numFmtId="0" fontId="10" fillId="0" borderId="17" xfId="0" applyFont="1" applyFill="1" applyBorder="1" applyAlignment="1">
      <alignment horizontal="center" wrapText="1"/>
    </xf>
    <xf numFmtId="0" fontId="10" fillId="0" borderId="17" xfId="0" applyFont="1" applyFill="1" applyBorder="1" applyAlignment="1">
      <alignment horizontal="center"/>
    </xf>
    <xf numFmtId="0" fontId="15" fillId="0" borderId="17" xfId="0" applyFont="1" applyFill="1" applyBorder="1"/>
    <xf numFmtId="0" fontId="16" fillId="0" borderId="17" xfId="0" applyFont="1" applyFill="1" applyBorder="1"/>
    <xf numFmtId="0" fontId="16" fillId="0" borderId="18" xfId="0" applyFont="1" applyFill="1" applyBorder="1"/>
    <xf numFmtId="0" fontId="19" fillId="0" borderId="0" xfId="0" applyFont="1" applyFill="1"/>
    <xf numFmtId="0" fontId="1" fillId="0" borderId="0" xfId="0" applyFont="1" applyFill="1"/>
    <xf numFmtId="0" fontId="6" fillId="0" borderId="0" xfId="0" applyFont="1" applyFill="1"/>
    <xf numFmtId="0" fontId="20" fillId="0" borderId="0" xfId="0" applyFont="1" applyFill="1"/>
    <xf numFmtId="0" fontId="20" fillId="0" borderId="0" xfId="0" applyFont="1" applyFill="1" applyBorder="1" applyAlignment="1">
      <alignment horizontal="right"/>
    </xf>
    <xf numFmtId="0" fontId="8" fillId="0" borderId="5" xfId="0" applyFont="1" applyFill="1" applyBorder="1"/>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0" fontId="1" fillId="0" borderId="0" xfId="0" applyFont="1" applyFill="1" applyBorder="1" applyAlignment="1">
      <alignment horizontal="center"/>
    </xf>
    <xf numFmtId="2" fontId="7" fillId="0" borderId="10" xfId="0" applyNumberFormat="1" applyFont="1" applyFill="1" applyBorder="1" applyAlignment="1">
      <alignment horizontal="right"/>
    </xf>
    <xf numFmtId="2" fontId="8" fillId="3" borderId="0" xfId="0" applyNumberFormat="1" applyFont="1" applyFill="1" applyBorder="1" applyAlignment="1">
      <alignment horizontal="center"/>
    </xf>
    <xf numFmtId="2" fontId="3" fillId="3" borderId="0" xfId="0" applyNumberFormat="1" applyFont="1" applyFill="1" applyBorder="1" applyAlignment="1">
      <alignment horizontal="center"/>
    </xf>
    <xf numFmtId="2" fontId="21" fillId="3" borderId="0" xfId="0" applyNumberFormat="1" applyFont="1" applyFill="1" applyBorder="1" applyAlignment="1">
      <alignment horizontal="center"/>
    </xf>
    <xf numFmtId="0" fontId="0" fillId="0" borderId="0" xfId="0" applyFont="1" applyFill="1" applyAlignment="1">
      <alignment vertical="center"/>
    </xf>
    <xf numFmtId="1" fontId="7" fillId="2" borderId="10" xfId="0" applyNumberFormat="1" applyFont="1" applyFill="1" applyBorder="1" applyAlignment="1">
      <alignment horizontal="center"/>
    </xf>
    <xf numFmtId="0" fontId="23" fillId="0" borderId="0" xfId="0" applyFont="1" applyAlignment="1">
      <alignment horizontal="left" vertical="center" indent="1"/>
    </xf>
    <xf numFmtId="0" fontId="24" fillId="0" borderId="0" xfId="0" applyFont="1" applyAlignment="1">
      <alignment vertical="center"/>
    </xf>
    <xf numFmtId="0" fontId="24" fillId="0" borderId="0" xfId="0" applyFont="1" applyAlignment="1">
      <alignment horizontal="left" vertical="center" indent="1"/>
    </xf>
    <xf numFmtId="0" fontId="0" fillId="0" borderId="15" xfId="0" applyFill="1" applyBorder="1" applyAlignment="1">
      <alignment horizontal="right"/>
    </xf>
    <xf numFmtId="2" fontId="20" fillId="0" borderId="0" xfId="0" applyNumberFormat="1" applyFont="1" applyFill="1" applyBorder="1" applyAlignment="1">
      <alignment horizontal="center"/>
    </xf>
    <xf numFmtId="0" fontId="20" fillId="0" borderId="0" xfId="0" applyFont="1"/>
    <xf numFmtId="0" fontId="27" fillId="0" borderId="0" xfId="0" applyFont="1" applyFill="1" applyBorder="1"/>
    <xf numFmtId="0" fontId="27" fillId="0" borderId="0" xfId="0" applyFont="1" applyFill="1" applyBorder="1" applyAlignment="1">
      <alignment horizontal="left"/>
    </xf>
    <xf numFmtId="0" fontId="27" fillId="0" borderId="0" xfId="0" applyFont="1" applyFill="1" applyBorder="1" applyAlignment="1">
      <alignment vertical="center"/>
    </xf>
    <xf numFmtId="0" fontId="10" fillId="0" borderId="0" xfId="0" applyFont="1" applyFill="1" applyBorder="1" applyAlignment="1">
      <alignment horizontal="left"/>
    </xf>
    <xf numFmtId="0" fontId="10" fillId="0" borderId="0" xfId="0" applyFont="1" applyFill="1" applyBorder="1"/>
    <xf numFmtId="0" fontId="28" fillId="0" borderId="0" xfId="0" applyFont="1" applyFill="1"/>
    <xf numFmtId="0" fontId="0" fillId="0" borderId="0" xfId="0" applyFill="1" applyBorder="1"/>
    <xf numFmtId="0" fontId="29" fillId="0" borderId="0" xfId="0" applyFont="1" applyFill="1"/>
    <xf numFmtId="0" fontId="1" fillId="0" borderId="0" xfId="0" applyFont="1" applyFill="1" applyAlignment="1">
      <alignment horizontal="center"/>
    </xf>
    <xf numFmtId="0" fontId="0" fillId="0" borderId="0" xfId="0" applyFill="1" applyBorder="1" applyAlignment="1">
      <alignment horizontal="right"/>
    </xf>
    <xf numFmtId="0" fontId="34" fillId="0" borderId="0" xfId="0" applyFont="1"/>
    <xf numFmtId="0" fontId="33" fillId="0" borderId="0" xfId="0" applyFont="1" applyFill="1"/>
    <xf numFmtId="0" fontId="36" fillId="0" borderId="0" xfId="0" applyFont="1" applyAlignment="1">
      <alignment horizontal="left" vertical="center" indent="1"/>
    </xf>
    <xf numFmtId="0" fontId="37" fillId="0" borderId="0" xfId="0" applyFont="1" applyFill="1"/>
    <xf numFmtId="0" fontId="38" fillId="0" borderId="0" xfId="0" applyFont="1" applyAlignment="1">
      <alignment horizontal="left" vertical="center" indent="1"/>
    </xf>
    <xf numFmtId="0" fontId="17" fillId="0" borderId="0" xfId="0" applyFont="1" applyFill="1" applyBorder="1"/>
    <xf numFmtId="0" fontId="34" fillId="0" borderId="0" xfId="0" applyFont="1" applyFill="1" applyBorder="1" applyAlignment="1">
      <alignment horizontal="center"/>
    </xf>
    <xf numFmtId="0" fontId="39" fillId="0" borderId="0" xfId="0" applyFont="1" applyFill="1"/>
    <xf numFmtId="0" fontId="41" fillId="0" borderId="0" xfId="0" applyFont="1" applyFill="1"/>
    <xf numFmtId="0" fontId="41" fillId="0" borderId="0" xfId="0" applyFont="1" applyFill="1" applyAlignment="1">
      <alignment horizontal="left"/>
    </xf>
    <xf numFmtId="0" fontId="41" fillId="0" borderId="0" xfId="0" applyFont="1" applyFill="1" applyAlignment="1">
      <alignment vertical="center"/>
    </xf>
    <xf numFmtId="0" fontId="17" fillId="0" borderId="0" xfId="0" applyFont="1" applyFill="1" applyAlignment="1">
      <alignment vertical="center"/>
    </xf>
    <xf numFmtId="0" fontId="41" fillId="0" borderId="0" xfId="0" applyFont="1" applyFill="1" applyBorder="1" applyAlignment="1">
      <alignment vertical="center"/>
    </xf>
    <xf numFmtId="0" fontId="17" fillId="0" borderId="0" xfId="0" applyFont="1" applyFill="1" applyAlignment="1"/>
    <xf numFmtId="0" fontId="0" fillId="0" borderId="17" xfId="0" applyFill="1" applyBorder="1"/>
    <xf numFmtId="0" fontId="15" fillId="0" borderId="0" xfId="0" applyFont="1" applyFill="1"/>
    <xf numFmtId="0" fontId="46" fillId="0" borderId="17" xfId="0" applyFont="1" applyFill="1" applyBorder="1" applyAlignment="1">
      <alignment horizontal="center" wrapText="1"/>
    </xf>
    <xf numFmtId="2" fontId="47" fillId="0" borderId="0" xfId="0" applyNumberFormat="1" applyFont="1" applyFill="1" applyBorder="1" applyAlignment="1">
      <alignment horizontal="center"/>
    </xf>
    <xf numFmtId="2" fontId="47" fillId="2" borderId="15" xfId="0" applyNumberFormat="1" applyFont="1" applyFill="1" applyBorder="1" applyAlignment="1">
      <alignment horizontal="center"/>
    </xf>
    <xf numFmtId="0" fontId="48" fillId="2" borderId="2" xfId="0" applyFont="1" applyFill="1" applyBorder="1"/>
    <xf numFmtId="0" fontId="48" fillId="2" borderId="10" xfId="0" applyFont="1" applyFill="1" applyBorder="1"/>
    <xf numFmtId="0" fontId="48" fillId="2" borderId="0" xfId="0" applyFont="1" applyFill="1" applyBorder="1"/>
    <xf numFmtId="17" fontId="48" fillId="2" borderId="1" xfId="0" applyNumberFormat="1" applyFont="1" applyFill="1" applyBorder="1" applyAlignment="1">
      <alignment horizontal="left"/>
    </xf>
    <xf numFmtId="2" fontId="47" fillId="2" borderId="3" xfId="0" applyNumberFormat="1" applyFont="1" applyFill="1" applyBorder="1" applyAlignment="1">
      <alignment horizontal="left"/>
    </xf>
    <xf numFmtId="2" fontId="47" fillId="2" borderId="5" xfId="0" applyNumberFormat="1" applyFont="1" applyFill="1" applyBorder="1" applyAlignment="1">
      <alignment horizontal="left"/>
    </xf>
    <xf numFmtId="2" fontId="50" fillId="2" borderId="3" xfId="0" applyNumberFormat="1" applyFont="1" applyFill="1" applyBorder="1" applyAlignment="1">
      <alignment horizontal="left"/>
    </xf>
    <xf numFmtId="2" fontId="49" fillId="2" borderId="15" xfId="0" applyNumberFormat="1" applyFont="1" applyFill="1" applyBorder="1" applyAlignment="1">
      <alignment horizontal="center"/>
    </xf>
    <xf numFmtId="0" fontId="51" fillId="0" borderId="0" xfId="0" applyFont="1" applyFill="1" applyBorder="1"/>
    <xf numFmtId="2" fontId="50" fillId="2" borderId="5" xfId="0" applyNumberFormat="1" applyFont="1" applyFill="1" applyBorder="1" applyAlignment="1">
      <alignment horizontal="left"/>
    </xf>
    <xf numFmtId="0" fontId="52" fillId="2" borderId="12" xfId="1" applyFill="1" applyBorder="1"/>
    <xf numFmtId="0" fontId="52" fillId="0" borderId="0" xfId="1"/>
    <xf numFmtId="0" fontId="0" fillId="2" borderId="2" xfId="0" applyFill="1" applyBorder="1"/>
    <xf numFmtId="14" fontId="0" fillId="2" borderId="1" xfId="0" applyNumberFormat="1" applyFill="1" applyBorder="1"/>
    <xf numFmtId="0" fontId="52" fillId="2" borderId="10" xfId="1" applyFill="1" applyBorder="1"/>
    <xf numFmtId="2" fontId="8" fillId="2" borderId="15" xfId="0" applyNumberFormat="1" applyFont="1" applyFill="1" applyBorder="1" applyAlignment="1">
      <alignment horizontal="center"/>
    </xf>
    <xf numFmtId="2" fontId="8" fillId="2" borderId="2" xfId="0" applyNumberFormat="1" applyFont="1" applyFill="1" applyBorder="1" applyAlignment="1">
      <alignment horizontal="center"/>
    </xf>
    <xf numFmtId="2" fontId="3" fillId="2" borderId="2" xfId="0" applyNumberFormat="1" applyFont="1" applyFill="1" applyBorder="1" applyAlignment="1">
      <alignment horizontal="center"/>
    </xf>
    <xf numFmtId="2" fontId="7" fillId="2" borderId="10" xfId="0" applyNumberFormat="1" applyFont="1" applyFill="1" applyBorder="1" applyAlignment="1">
      <alignment horizontal="left"/>
    </xf>
    <xf numFmtId="2" fontId="7" fillId="2" borderId="3" xfId="0" applyNumberFormat="1" applyFont="1" applyFill="1" applyBorder="1" applyAlignment="1">
      <alignment horizontal="left"/>
    </xf>
    <xf numFmtId="2" fontId="7" fillId="2" borderId="3" xfId="0" applyNumberFormat="1" applyFont="1" applyFill="1" applyBorder="1" applyAlignment="1">
      <alignment horizontal="center" wrapText="1"/>
    </xf>
    <xf numFmtId="2" fontId="7" fillId="2" borderId="5" xfId="0" applyNumberFormat="1" applyFont="1" applyFill="1" applyBorder="1" applyAlignment="1">
      <alignment horizontal="center" wrapText="1"/>
    </xf>
    <xf numFmtId="2" fontId="7" fillId="2" borderId="7" xfId="0" applyNumberFormat="1" applyFont="1" applyFill="1" applyBorder="1" applyAlignment="1">
      <alignment horizontal="center" wrapText="1"/>
    </xf>
    <xf numFmtId="2" fontId="7" fillId="2" borderId="5" xfId="0" applyNumberFormat="1" applyFont="1" applyFill="1" applyBorder="1" applyAlignment="1">
      <alignment horizontal="left"/>
    </xf>
    <xf numFmtId="2" fontId="7" fillId="2" borderId="10" xfId="0" applyNumberFormat="1" applyFont="1" applyFill="1" applyBorder="1" applyAlignment="1">
      <alignment horizontal="left"/>
    </xf>
    <xf numFmtId="2" fontId="7" fillId="2" borderId="3" xfId="0" applyNumberFormat="1" applyFont="1" applyFill="1" applyBorder="1" applyAlignment="1">
      <alignment horizontal="left"/>
    </xf>
    <xf numFmtId="0" fontId="0" fillId="2" borderId="2" xfId="0" applyFill="1" applyBorder="1" applyAlignment="1">
      <alignment horizontal="center" vertical="center"/>
    </xf>
    <xf numFmtId="2" fontId="0" fillId="0" borderId="0" xfId="0" applyNumberFormat="1" applyFill="1"/>
    <xf numFmtId="0" fontId="7" fillId="2" borderId="10" xfId="0" applyNumberFormat="1" applyFont="1" applyFill="1" applyBorder="1" applyAlignment="1">
      <alignment horizontal="center"/>
    </xf>
    <xf numFmtId="2" fontId="17" fillId="0" borderId="0" xfId="0" applyNumberFormat="1" applyFont="1" applyFill="1"/>
    <xf numFmtId="2" fontId="16" fillId="0" borderId="0" xfId="0" applyNumberFormat="1" applyFont="1" applyFill="1"/>
    <xf numFmtId="49" fontId="16" fillId="0" borderId="0" xfId="0" applyNumberFormat="1" applyFont="1" applyFill="1"/>
    <xf numFmtId="49" fontId="0" fillId="0" borderId="0" xfId="0" applyNumberFormat="1" applyFill="1"/>
    <xf numFmtId="49" fontId="17" fillId="0" borderId="0" xfId="0" applyNumberFormat="1" applyFont="1" applyFill="1"/>
    <xf numFmtId="49" fontId="16" fillId="0" borderId="18" xfId="0" applyNumberFormat="1" applyFont="1" applyFill="1" applyBorder="1"/>
    <xf numFmtId="0" fontId="0" fillId="2" borderId="0" xfId="0" applyFill="1"/>
    <xf numFmtId="0" fontId="55" fillId="2" borderId="10" xfId="0" applyFont="1" applyFill="1" applyBorder="1"/>
    <xf numFmtId="15" fontId="0" fillId="2" borderId="1" xfId="0" applyNumberFormat="1" applyFill="1" applyBorder="1"/>
    <xf numFmtId="0" fontId="0" fillId="2" borderId="2" xfId="0" applyFill="1" applyBorder="1" applyAlignment="1">
      <alignment horizontal="center"/>
    </xf>
    <xf numFmtId="2" fontId="7" fillId="2" borderId="3" xfId="0" quotePrefix="1" applyNumberFormat="1" applyFont="1" applyFill="1" applyBorder="1" applyAlignment="1">
      <alignment horizontal="left"/>
    </xf>
    <xf numFmtId="2" fontId="7" fillId="2" borderId="5" xfId="0" quotePrefix="1" applyNumberFormat="1" applyFont="1" applyFill="1" applyBorder="1" applyAlignment="1">
      <alignment horizontal="left"/>
    </xf>
    <xf numFmtId="164" fontId="7" fillId="2" borderId="10" xfId="0" applyNumberFormat="1" applyFont="1" applyFill="1" applyBorder="1" applyAlignment="1">
      <alignment horizontal="center"/>
    </xf>
    <xf numFmtId="2" fontId="6" fillId="2" borderId="3" xfId="0" applyNumberFormat="1" applyFont="1" applyFill="1" applyBorder="1" applyAlignment="1">
      <alignment horizontal="center"/>
    </xf>
    <xf numFmtId="2" fontId="6" fillId="2" borderId="9" xfId="0" applyNumberFormat="1" applyFont="1" applyFill="1" applyBorder="1" applyAlignment="1">
      <alignment horizontal="center"/>
    </xf>
    <xf numFmtId="2" fontId="0" fillId="0" borderId="0" xfId="0" applyNumberFormat="1"/>
    <xf numFmtId="0" fontId="17" fillId="2" borderId="0" xfId="2" applyFont="1" applyFill="1"/>
    <xf numFmtId="0" fontId="58" fillId="0" borderId="0" xfId="3" applyNumberFormat="1" applyFont="1" applyFill="1" applyBorder="1" applyAlignment="1"/>
    <xf numFmtId="0" fontId="59" fillId="0" borderId="0" xfId="3" applyNumberFormat="1" applyFont="1" applyFill="1" applyBorder="1" applyAlignment="1"/>
    <xf numFmtId="0" fontId="60" fillId="0" borderId="0" xfId="3" applyNumberFormat="1" applyFont="1" applyFill="1" applyBorder="1" applyAlignment="1"/>
    <xf numFmtId="0" fontId="58" fillId="0" borderId="0" xfId="3" applyNumberFormat="1" applyFont="1" applyFill="1" applyBorder="1" applyAlignment="1">
      <alignment horizontal="left" vertical="center" indent="1"/>
    </xf>
    <xf numFmtId="0" fontId="61" fillId="0" borderId="0" xfId="3" applyNumberFormat="1" applyFont="1" applyFill="1" applyBorder="1" applyAlignment="1">
      <alignment horizontal="left" vertical="center" indent="1"/>
    </xf>
    <xf numFmtId="0" fontId="62" fillId="0" borderId="0" xfId="3" applyNumberFormat="1" applyFont="1" applyFill="1" applyBorder="1" applyAlignment="1"/>
    <xf numFmtId="0" fontId="63" fillId="0" borderId="0" xfId="3" applyNumberFormat="1" applyFont="1" applyFill="1" applyBorder="1" applyAlignment="1">
      <alignment vertical="center"/>
    </xf>
    <xf numFmtId="0" fontId="64" fillId="0" borderId="0" xfId="3" applyNumberFormat="1" applyFont="1" applyFill="1" applyBorder="1" applyAlignment="1">
      <alignment horizontal="left" vertical="center" indent="1"/>
    </xf>
    <xf numFmtId="0" fontId="63" fillId="0" borderId="0" xfId="3" applyNumberFormat="1" applyFont="1" applyFill="1" applyBorder="1" applyAlignment="1">
      <alignment horizontal="left" vertical="center" indent="1"/>
    </xf>
    <xf numFmtId="0" fontId="58" fillId="0" borderId="19" xfId="3" applyNumberFormat="1" applyFont="1" applyFill="1" applyBorder="1" applyAlignment="1">
      <alignment horizontal="right"/>
    </xf>
    <xf numFmtId="0" fontId="58" fillId="4" borderId="20" xfId="3" applyNumberFormat="1" applyFont="1" applyFill="1" applyBorder="1" applyAlignment="1"/>
    <xf numFmtId="0" fontId="58" fillId="4" borderId="21" xfId="3" applyNumberFormat="1" applyFont="1" applyFill="1" applyBorder="1" applyAlignment="1"/>
    <xf numFmtId="0" fontId="58" fillId="4" borderId="22" xfId="3" applyNumberFormat="1" applyFont="1" applyFill="1" applyBorder="1" applyAlignment="1"/>
    <xf numFmtId="0" fontId="58" fillId="4" borderId="0" xfId="3" applyNumberFormat="1" applyFont="1" applyFill="1" applyBorder="1" applyAlignment="1"/>
    <xf numFmtId="0" fontId="58" fillId="4" borderId="23" xfId="3" applyNumberFormat="1" applyFont="1" applyFill="1" applyBorder="1" applyAlignment="1"/>
    <xf numFmtId="0" fontId="58" fillId="0" borderId="24" xfId="3" applyNumberFormat="1" applyFont="1" applyFill="1" applyBorder="1" applyAlignment="1">
      <alignment horizontal="right"/>
    </xf>
    <xf numFmtId="0" fontId="58" fillId="0" borderId="25" xfId="3" applyNumberFormat="1" applyFont="1" applyFill="1" applyBorder="1" applyAlignment="1">
      <alignment horizontal="right"/>
    </xf>
    <xf numFmtId="0" fontId="58" fillId="4" borderId="26" xfId="3" applyNumberFormat="1" applyFont="1" applyFill="1" applyBorder="1" applyAlignment="1"/>
    <xf numFmtId="0" fontId="65" fillId="4" borderId="20" xfId="3" applyNumberFormat="1" applyFont="1" applyFill="1" applyBorder="1" applyAlignment="1"/>
    <xf numFmtId="0" fontId="58" fillId="0" borderId="27" xfId="3" applyNumberFormat="1" applyFont="1" applyFill="1" applyBorder="1" applyAlignment="1">
      <alignment horizontal="right"/>
    </xf>
    <xf numFmtId="14" fontId="58" fillId="4" borderId="28" xfId="3" applyNumberFormat="1" applyFont="1" applyFill="1" applyBorder="1" applyAlignment="1"/>
    <xf numFmtId="0" fontId="58" fillId="4" borderId="28" xfId="3" applyNumberFormat="1" applyFont="1" applyFill="1" applyBorder="1" applyAlignment="1"/>
    <xf numFmtId="0" fontId="58" fillId="4" borderId="29" xfId="3" applyNumberFormat="1" applyFont="1" applyFill="1" applyBorder="1" applyAlignment="1"/>
    <xf numFmtId="0" fontId="58" fillId="0" borderId="0" xfId="3" applyNumberFormat="1" applyFont="1" applyFill="1" applyBorder="1" applyAlignment="1">
      <alignment horizontal="right"/>
    </xf>
    <xf numFmtId="0" fontId="66" fillId="0" borderId="0" xfId="3" applyNumberFormat="1" applyFont="1" applyFill="1" applyBorder="1" applyAlignment="1"/>
    <xf numFmtId="0" fontId="71" fillId="0" borderId="0" xfId="3" applyNumberFormat="1" applyFont="1" applyFill="1" applyBorder="1" applyAlignment="1">
      <alignment horizontal="center"/>
    </xf>
    <xf numFmtId="0" fontId="71" fillId="0" borderId="0" xfId="3" applyNumberFormat="1" applyFont="1" applyFill="1" applyBorder="1" applyAlignment="1"/>
    <xf numFmtId="0" fontId="74" fillId="0" borderId="0" xfId="3" applyNumberFormat="1" applyFont="1" applyFill="1" applyBorder="1" applyAlignment="1"/>
    <xf numFmtId="0" fontId="58" fillId="4" borderId="27" xfId="3" applyNumberFormat="1" applyFont="1" applyFill="1" applyBorder="1" applyAlignment="1"/>
    <xf numFmtId="0" fontId="57" fillId="0" borderId="0" xfId="3"/>
    <xf numFmtId="0" fontId="75" fillId="0" borderId="0" xfId="3" applyNumberFormat="1" applyFont="1" applyFill="1" applyBorder="1" applyAlignment="1"/>
    <xf numFmtId="0" fontId="78" fillId="0" borderId="0" xfId="3" applyNumberFormat="1" applyFont="1" applyFill="1" applyBorder="1" applyAlignment="1"/>
    <xf numFmtId="0" fontId="81" fillId="0" borderId="0" xfId="3" applyNumberFormat="1" applyFont="1" applyFill="1" applyBorder="1" applyAlignment="1">
      <alignment horizontal="center"/>
    </xf>
    <xf numFmtId="0" fontId="81" fillId="0" borderId="0" xfId="3" applyNumberFormat="1" applyFont="1" applyFill="1" applyBorder="1" applyAlignment="1"/>
    <xf numFmtId="0" fontId="82" fillId="0" borderId="0" xfId="3" applyNumberFormat="1" applyFont="1" applyFill="1" applyBorder="1" applyAlignment="1"/>
    <xf numFmtId="0" fontId="83" fillId="0" borderId="30" xfId="3" applyNumberFormat="1" applyFont="1" applyFill="1" applyBorder="1" applyAlignment="1"/>
    <xf numFmtId="0" fontId="84" fillId="0" borderId="31" xfId="3" applyNumberFormat="1" applyFont="1" applyFill="1" applyBorder="1" applyAlignment="1">
      <alignment horizontal="center" wrapText="1"/>
    </xf>
    <xf numFmtId="0" fontId="58" fillId="0" borderId="31" xfId="3" applyNumberFormat="1" applyFont="1" applyFill="1" applyBorder="1" applyAlignment="1"/>
    <xf numFmtId="0" fontId="84" fillId="0" borderId="31" xfId="3" applyNumberFormat="1" applyFont="1" applyFill="1" applyBorder="1" applyAlignment="1">
      <alignment horizontal="center"/>
    </xf>
    <xf numFmtId="0" fontId="83" fillId="0" borderId="31" xfId="3" applyNumberFormat="1" applyFont="1" applyFill="1" applyBorder="1" applyAlignment="1"/>
    <xf numFmtId="0" fontId="82" fillId="0" borderId="31" xfId="3" applyNumberFormat="1" applyFont="1" applyFill="1" applyBorder="1" applyAlignment="1"/>
    <xf numFmtId="0" fontId="82" fillId="0" borderId="32" xfId="3" applyNumberFormat="1" applyFont="1" applyFill="1" applyBorder="1" applyAlignment="1"/>
    <xf numFmtId="0" fontId="84" fillId="0" borderId="0" xfId="3" applyNumberFormat="1" applyFont="1" applyFill="1" applyBorder="1" applyAlignment="1"/>
    <xf numFmtId="0" fontId="57" fillId="4" borderId="0" xfId="3" applyNumberFormat="1" applyFont="1" applyFill="1" applyBorder="1" applyAlignment="1"/>
    <xf numFmtId="2" fontId="89" fillId="5" borderId="0" xfId="3" applyNumberFormat="1" applyFont="1" applyFill="1" applyBorder="1" applyAlignment="1">
      <alignment horizontal="center"/>
    </xf>
    <xf numFmtId="2" fontId="90" fillId="0" borderId="0" xfId="3" applyNumberFormat="1" applyFont="1" applyFill="1" applyBorder="1" applyAlignment="1">
      <alignment horizontal="center"/>
    </xf>
    <xf numFmtId="1" fontId="90" fillId="0" borderId="0" xfId="3" applyNumberFormat="1" applyFont="1" applyFill="1" applyBorder="1" applyAlignment="1">
      <alignment horizontal="center"/>
    </xf>
    <xf numFmtId="0" fontId="90" fillId="0" borderId="0" xfId="3" applyNumberFormat="1" applyFont="1" applyFill="1" applyBorder="1" applyAlignment="1">
      <alignment horizontal="center"/>
    </xf>
    <xf numFmtId="2" fontId="90" fillId="0" borderId="25" xfId="3" applyNumberFormat="1" applyFont="1" applyFill="1" applyBorder="1" applyAlignment="1">
      <alignment horizontal="center"/>
    </xf>
    <xf numFmtId="2" fontId="90" fillId="4" borderId="25" xfId="3" applyNumberFormat="1" applyFont="1" applyFill="1" applyBorder="1" applyAlignment="1">
      <alignment horizontal="center"/>
    </xf>
    <xf numFmtId="0" fontId="90" fillId="0" borderId="0" xfId="3" applyNumberFormat="1" applyFont="1" applyFill="1" applyBorder="1" applyAlignment="1"/>
    <xf numFmtId="0" fontId="84" fillId="0" borderId="0" xfId="3" applyNumberFormat="1" applyFont="1" applyFill="1" applyBorder="1" applyAlignment="1">
      <alignment horizontal="left"/>
    </xf>
    <xf numFmtId="2" fontId="90" fillId="0" borderId="27" xfId="3" applyNumberFormat="1" applyFont="1" applyFill="1" applyBorder="1" applyAlignment="1">
      <alignment horizontal="center"/>
    </xf>
    <xf numFmtId="2" fontId="90" fillId="4" borderId="27" xfId="3" applyNumberFormat="1" applyFont="1" applyFill="1" applyBorder="1" applyAlignment="1">
      <alignment horizontal="center"/>
    </xf>
    <xf numFmtId="2" fontId="90" fillId="5" borderId="0" xfId="3" applyNumberFormat="1" applyFont="1" applyFill="1" applyBorder="1" applyAlignment="1">
      <alignment horizontal="center"/>
    </xf>
    <xf numFmtId="2" fontId="90" fillId="4" borderId="19" xfId="3" applyNumberFormat="1" applyFont="1" applyFill="1" applyBorder="1" applyAlignment="1">
      <alignment horizontal="center"/>
    </xf>
    <xf numFmtId="2" fontId="90" fillId="0" borderId="20" xfId="3" applyNumberFormat="1" applyFont="1" applyFill="1" applyBorder="1" applyAlignment="1">
      <alignment horizontal="center"/>
    </xf>
    <xf numFmtId="2" fontId="90" fillId="4" borderId="20" xfId="3" applyNumberFormat="1" applyFont="1" applyFill="1" applyBorder="1" applyAlignment="1">
      <alignment horizontal="center"/>
    </xf>
    <xf numFmtId="2" fontId="90" fillId="4" borderId="21" xfId="3" applyNumberFormat="1" applyFont="1" applyFill="1" applyBorder="1" applyAlignment="1">
      <alignment horizontal="center"/>
    </xf>
    <xf numFmtId="2" fontId="90" fillId="4" borderId="22" xfId="3" applyNumberFormat="1" applyFont="1" applyFill="1" applyBorder="1" applyAlignment="1">
      <alignment horizontal="center"/>
    </xf>
    <xf numFmtId="0" fontId="84" fillId="0" borderId="0" xfId="3" applyNumberFormat="1" applyFont="1" applyFill="1" applyBorder="1" applyAlignment="1">
      <alignment vertical="center"/>
    </xf>
    <xf numFmtId="2" fontId="90" fillId="0" borderId="33" xfId="3" applyNumberFormat="1" applyFont="1" applyFill="1" applyBorder="1" applyAlignment="1">
      <alignment horizontal="left"/>
    </xf>
    <xf numFmtId="2" fontId="90" fillId="0" borderId="34" xfId="3" applyNumberFormat="1" applyFont="1" applyFill="1" applyBorder="1" applyAlignment="1">
      <alignment horizontal="center"/>
    </xf>
    <xf numFmtId="2" fontId="90" fillId="0" borderId="35" xfId="3" applyNumberFormat="1" applyFont="1" applyFill="1" applyBorder="1" applyAlignment="1">
      <alignment horizontal="center"/>
    </xf>
    <xf numFmtId="1" fontId="91" fillId="0" borderId="0" xfId="3" applyNumberFormat="1" applyFont="1" applyFill="1" applyBorder="1" applyAlignment="1">
      <alignment horizontal="center"/>
    </xf>
    <xf numFmtId="2" fontId="90" fillId="4" borderId="33" xfId="3" applyNumberFormat="1" applyFont="1" applyFill="1" applyBorder="1" applyAlignment="1">
      <alignment horizontal="left"/>
    </xf>
    <xf numFmtId="2" fontId="90" fillId="4" borderId="34" xfId="3" applyNumberFormat="1" applyFont="1" applyFill="1" applyBorder="1" applyAlignment="1">
      <alignment horizontal="center"/>
    </xf>
    <xf numFmtId="2" fontId="90" fillId="4" borderId="35" xfId="3" applyNumberFormat="1" applyFont="1" applyFill="1" applyBorder="1" applyAlignment="1">
      <alignment horizontal="center"/>
    </xf>
    <xf numFmtId="2" fontId="90" fillId="4" borderId="36" xfId="3" applyNumberFormat="1" applyFont="1" applyFill="1" applyBorder="1" applyAlignment="1">
      <alignment horizontal="center"/>
    </xf>
    <xf numFmtId="2" fontId="90" fillId="4" borderId="0" xfId="3" applyNumberFormat="1" applyFont="1" applyFill="1" applyBorder="1" applyAlignment="1">
      <alignment horizontal="center"/>
    </xf>
    <xf numFmtId="2" fontId="90" fillId="4" borderId="23" xfId="3" applyNumberFormat="1" applyFont="1" applyFill="1" applyBorder="1" applyAlignment="1">
      <alignment horizontal="center"/>
    </xf>
    <xf numFmtId="0" fontId="58" fillId="4" borderId="36" xfId="3" applyNumberFormat="1" applyFont="1" applyFill="1" applyBorder="1" applyAlignment="1"/>
    <xf numFmtId="0" fontId="90" fillId="0" borderId="36" xfId="3" applyNumberFormat="1" applyFont="1" applyFill="1" applyBorder="1" applyAlignment="1"/>
    <xf numFmtId="2" fontId="90" fillId="4" borderId="28" xfId="3" applyNumberFormat="1" applyFont="1" applyFill="1" applyBorder="1" applyAlignment="1">
      <alignment horizontal="center"/>
    </xf>
    <xf numFmtId="2" fontId="90" fillId="4" borderId="29" xfId="3" applyNumberFormat="1" applyFont="1" applyFill="1" applyBorder="1" applyAlignment="1">
      <alignment horizontal="center"/>
    </xf>
    <xf numFmtId="2" fontId="90" fillId="0" borderId="20" xfId="3" applyNumberFormat="1" applyFont="1" applyFill="1" applyBorder="1" applyAlignment="1">
      <alignment horizontal="right"/>
    </xf>
    <xf numFmtId="1" fontId="90" fillId="4" borderId="20" xfId="3" applyNumberFormat="1" applyFont="1" applyFill="1" applyBorder="1" applyAlignment="1">
      <alignment horizontal="center"/>
    </xf>
    <xf numFmtId="2" fontId="90" fillId="0" borderId="33" xfId="3" applyNumberFormat="1" applyFont="1" applyFill="1" applyBorder="1" applyAlignment="1">
      <alignment horizontal="center"/>
    </xf>
    <xf numFmtId="2" fontId="90" fillId="4" borderId="33" xfId="3" applyNumberFormat="1" applyFont="1" applyFill="1" applyBorder="1" applyAlignment="1">
      <alignment horizontal="center"/>
    </xf>
    <xf numFmtId="2" fontId="90" fillId="4" borderId="26" xfId="3" applyNumberFormat="1" applyFont="1" applyFill="1" applyBorder="1" applyAlignment="1">
      <alignment horizontal="center"/>
    </xf>
    <xf numFmtId="0" fontId="75" fillId="0" borderId="0" xfId="3" applyNumberFormat="1" applyFont="1" applyFill="1" applyBorder="1" applyAlignment="1">
      <alignment horizontal="right"/>
    </xf>
    <xf numFmtId="2" fontId="75" fillId="0" borderId="0" xfId="3" applyNumberFormat="1" applyFont="1" applyFill="1" applyBorder="1" applyAlignment="1">
      <alignment horizontal="center"/>
    </xf>
    <xf numFmtId="1" fontId="58" fillId="0" borderId="0" xfId="3" applyNumberFormat="1" applyFont="1" applyFill="1" applyBorder="1" applyAlignment="1">
      <alignment horizontal="center"/>
    </xf>
    <xf numFmtId="0" fontId="58" fillId="0" borderId="0" xfId="3" applyNumberFormat="1" applyFont="1" applyFill="1" applyBorder="1" applyAlignment="1">
      <alignment horizontal="center"/>
    </xf>
    <xf numFmtId="0" fontId="75" fillId="0" borderId="0" xfId="3" applyNumberFormat="1" applyFont="1" applyFill="1" applyBorder="1" applyAlignment="1">
      <alignment horizontal="center"/>
    </xf>
    <xf numFmtId="0" fontId="92" fillId="0" borderId="0" xfId="3" applyNumberFormat="1" applyFont="1" applyFill="1" applyBorder="1" applyAlignment="1"/>
    <xf numFmtId="0" fontId="83" fillId="0" borderId="0" xfId="3" applyNumberFormat="1" applyFont="1" applyFill="1" applyBorder="1" applyAlignment="1"/>
    <xf numFmtId="0" fontId="96" fillId="0" borderId="0" xfId="3" applyNumberFormat="1" applyFont="1" applyFill="1" applyBorder="1" applyAlignment="1"/>
    <xf numFmtId="0" fontId="101" fillId="0" borderId="0" xfId="3" applyNumberFormat="1" applyFont="1" applyFill="1" applyBorder="1" applyAlignment="1"/>
    <xf numFmtId="0" fontId="101" fillId="0" borderId="0" xfId="3" applyNumberFormat="1" applyFont="1" applyFill="1" applyBorder="1" applyAlignment="1">
      <alignment horizontal="left"/>
    </xf>
    <xf numFmtId="0" fontId="101" fillId="0" borderId="0" xfId="3" applyNumberFormat="1" applyFont="1" applyFill="1" applyBorder="1" applyAlignment="1">
      <alignment vertical="center"/>
    </xf>
    <xf numFmtId="0" fontId="58" fillId="0" borderId="0" xfId="3" applyNumberFormat="1" applyFont="1" applyFill="1" applyBorder="1" applyAlignment="1">
      <alignment vertical="center"/>
    </xf>
    <xf numFmtId="2" fontId="7" fillId="0" borderId="0" xfId="0" applyNumberFormat="1" applyFont="1"/>
    <xf numFmtId="2" fontId="7" fillId="0" borderId="0" xfId="0" quotePrefix="1" applyNumberFormat="1" applyFont="1"/>
    <xf numFmtId="0" fontId="17" fillId="2" borderId="0" xfId="0" applyFont="1" applyFill="1"/>
    <xf numFmtId="0" fontId="107" fillId="0" borderId="0" xfId="4"/>
    <xf numFmtId="0" fontId="108" fillId="0" borderId="0" xfId="4" applyFont="1"/>
    <xf numFmtId="0" fontId="109" fillId="0" borderId="0" xfId="4" applyFont="1"/>
    <xf numFmtId="0" fontId="110" fillId="0" borderId="0" xfId="4" applyFont="1"/>
    <xf numFmtId="0" fontId="107" fillId="0" borderId="0" xfId="4" applyFont="1" applyAlignment="1">
      <alignment horizontal="left" vertical="center" indent="5"/>
    </xf>
    <xf numFmtId="0" fontId="111" fillId="0" borderId="0" xfId="4" applyFont="1" applyAlignment="1">
      <alignment horizontal="left" vertical="center" indent="5"/>
    </xf>
    <xf numFmtId="0" fontId="112" fillId="0" borderId="0" xfId="4" applyFont="1"/>
    <xf numFmtId="0" fontId="113" fillId="0" borderId="0" xfId="4" applyFont="1" applyAlignment="1">
      <alignment vertical="center"/>
    </xf>
    <xf numFmtId="0" fontId="114" fillId="0" borderId="0" xfId="4" applyFont="1" applyAlignment="1">
      <alignment horizontal="left" vertical="center" indent="5"/>
    </xf>
    <xf numFmtId="0" fontId="113" fillId="0" borderId="0" xfId="4" applyFont="1" applyAlignment="1">
      <alignment horizontal="left" vertical="center" indent="5"/>
    </xf>
    <xf numFmtId="0" fontId="107" fillId="0" borderId="11" xfId="4" applyFont="1" applyBorder="1" applyAlignment="1">
      <alignment horizontal="right"/>
    </xf>
    <xf numFmtId="0" fontId="107" fillId="6" borderId="10" xfId="4" applyFont="1" applyFill="1" applyBorder="1"/>
    <xf numFmtId="0" fontId="107" fillId="6" borderId="12" xfId="4" applyFill="1" applyBorder="1"/>
    <xf numFmtId="0" fontId="110" fillId="6" borderId="12" xfId="4" applyFont="1" applyFill="1" applyBorder="1"/>
    <xf numFmtId="0" fontId="107" fillId="6" borderId="13" xfId="4" applyFill="1" applyBorder="1"/>
    <xf numFmtId="0" fontId="107" fillId="6" borderId="0" xfId="4" applyFont="1" applyFill="1" applyBorder="1"/>
    <xf numFmtId="0" fontId="110" fillId="6" borderId="0" xfId="4" applyFont="1" applyFill="1" applyBorder="1"/>
    <xf numFmtId="0" fontId="107" fillId="6" borderId="6" xfId="4" applyFill="1" applyBorder="1"/>
    <xf numFmtId="0" fontId="107" fillId="0" borderId="14" xfId="4" applyFont="1" applyBorder="1" applyAlignment="1">
      <alignment horizontal="right"/>
    </xf>
    <xf numFmtId="0" fontId="107" fillId="0" borderId="15" xfId="4" applyBorder="1" applyAlignment="1">
      <alignment horizontal="right"/>
    </xf>
    <xf numFmtId="0" fontId="107" fillId="6" borderId="7" xfId="4" applyFont="1" applyFill="1" applyBorder="1"/>
    <xf numFmtId="0" fontId="107" fillId="0" borderId="2" xfId="4" applyFont="1" applyBorder="1" applyAlignment="1">
      <alignment horizontal="right"/>
    </xf>
    <xf numFmtId="0" fontId="107" fillId="6" borderId="1" xfId="4" applyFont="1" applyFill="1" applyBorder="1"/>
    <xf numFmtId="0" fontId="110" fillId="6" borderId="1" xfId="4" applyFont="1" applyFill="1" applyBorder="1"/>
    <xf numFmtId="0" fontId="107" fillId="6" borderId="8" xfId="4" applyFill="1" applyBorder="1"/>
    <xf numFmtId="0" fontId="107" fillId="0" borderId="0" xfId="4" applyBorder="1" applyAlignment="1">
      <alignment horizontal="right"/>
    </xf>
    <xf numFmtId="0" fontId="107" fillId="0" borderId="0" xfId="4" applyBorder="1"/>
    <xf numFmtId="0" fontId="110" fillId="0" borderId="0" xfId="4" applyFont="1" applyBorder="1"/>
    <xf numFmtId="0" fontId="115" fillId="0" borderId="0" xfId="4" applyFont="1"/>
    <xf numFmtId="0" fontId="119" fillId="0" borderId="0" xfId="4" applyFont="1" applyBorder="1" applyAlignment="1">
      <alignment horizontal="center"/>
    </xf>
    <xf numFmtId="0" fontId="119" fillId="0" borderId="0" xfId="4" applyFont="1"/>
    <xf numFmtId="0" fontId="121" fillId="0" borderId="0" xfId="4" applyFont="1"/>
    <xf numFmtId="0" fontId="107" fillId="6" borderId="2" xfId="4" applyFont="1" applyFill="1" applyBorder="1"/>
    <xf numFmtId="0" fontId="122" fillId="0" borderId="0" xfId="4" applyFont="1"/>
    <xf numFmtId="0" fontId="124" fillId="0" borderId="0" xfId="4" applyFont="1" applyBorder="1"/>
    <xf numFmtId="0" fontId="126" fillId="0" borderId="0" xfId="4" applyFont="1" applyBorder="1" applyAlignment="1">
      <alignment horizontal="center"/>
    </xf>
    <xf numFmtId="0" fontId="126" fillId="0" borderId="0" xfId="4" applyFont="1" applyBorder="1"/>
    <xf numFmtId="0" fontId="127" fillId="0" borderId="0" xfId="4" applyFont="1"/>
    <xf numFmtId="0" fontId="128" fillId="0" borderId="16" xfId="4" applyFont="1" applyBorder="1"/>
    <xf numFmtId="0" fontId="129" fillId="0" borderId="17" xfId="4" applyFont="1" applyBorder="1" applyAlignment="1">
      <alignment horizontal="center" wrapText="1"/>
    </xf>
    <xf numFmtId="0" fontId="130" fillId="0" borderId="17" xfId="4" applyFont="1" applyBorder="1" applyAlignment="1">
      <alignment horizontal="center" wrapText="1"/>
    </xf>
    <xf numFmtId="0" fontId="107" fillId="0" borderId="17" xfId="4" applyBorder="1"/>
    <xf numFmtId="0" fontId="129" fillId="0" borderId="17" xfId="4" applyFont="1" applyBorder="1" applyAlignment="1">
      <alignment horizontal="center"/>
    </xf>
    <xf numFmtId="0" fontId="128" fillId="0" borderId="17" xfId="4" applyFont="1" applyBorder="1"/>
    <xf numFmtId="0" fontId="127" fillId="0" borderId="17" xfId="4" applyFont="1" applyBorder="1"/>
    <xf numFmtId="0" fontId="127" fillId="0" borderId="18" xfId="4" applyFont="1" applyBorder="1"/>
    <xf numFmtId="0" fontId="129" fillId="0" borderId="0" xfId="4" applyFont="1" applyBorder="1"/>
    <xf numFmtId="2" fontId="133" fillId="6" borderId="15" xfId="4" applyNumberFormat="1" applyFont="1" applyFill="1" applyBorder="1" applyAlignment="1">
      <alignment horizontal="center"/>
    </xf>
    <xf numFmtId="2" fontId="134" fillId="7" borderId="0" xfId="4" applyNumberFormat="1" applyFont="1" applyFill="1" applyBorder="1" applyAlignment="1">
      <alignment horizontal="center"/>
    </xf>
    <xf numFmtId="2" fontId="133" fillId="0" borderId="0" xfId="4" applyNumberFormat="1" applyFont="1" applyBorder="1" applyAlignment="1">
      <alignment horizontal="center"/>
    </xf>
    <xf numFmtId="1" fontId="135" fillId="0" borderId="0" xfId="4" applyNumberFormat="1" applyFont="1" applyBorder="1" applyAlignment="1">
      <alignment horizontal="center"/>
    </xf>
    <xf numFmtId="0" fontId="135" fillId="0" borderId="0" xfId="4" applyFont="1" applyBorder="1" applyAlignment="1">
      <alignment horizontal="center"/>
    </xf>
    <xf numFmtId="2" fontId="135" fillId="0" borderId="0" xfId="4" applyNumberFormat="1" applyFont="1" applyBorder="1" applyAlignment="1">
      <alignment horizontal="center"/>
    </xf>
    <xf numFmtId="2" fontId="135" fillId="0" borderId="15" xfId="4" applyNumberFormat="1" applyFont="1" applyBorder="1" applyAlignment="1">
      <alignment horizontal="center"/>
    </xf>
    <xf numFmtId="2" fontId="135" fillId="6" borderId="15" xfId="4" applyNumberFormat="1" applyFont="1" applyFill="1" applyBorder="1" applyAlignment="1">
      <alignment horizontal="center"/>
    </xf>
    <xf numFmtId="0" fontId="133" fillId="0" borderId="0" xfId="4" applyFont="1" applyBorder="1"/>
    <xf numFmtId="0" fontId="129" fillId="0" borderId="0" xfId="4" applyFont="1" applyBorder="1" applyAlignment="1">
      <alignment horizontal="left"/>
    </xf>
    <xf numFmtId="2" fontId="133" fillId="6" borderId="2" xfId="4" applyNumberFormat="1" applyFont="1" applyFill="1" applyBorder="1" applyAlignment="1">
      <alignment horizontal="center"/>
    </xf>
    <xf numFmtId="2" fontId="135" fillId="0" borderId="2" xfId="4" applyNumberFormat="1" applyFont="1" applyBorder="1" applyAlignment="1">
      <alignment horizontal="center"/>
    </xf>
    <xf numFmtId="2" fontId="135" fillId="6" borderId="2" xfId="4" applyNumberFormat="1" applyFont="1" applyFill="1" applyBorder="1" applyAlignment="1">
      <alignment horizontal="center"/>
    </xf>
    <xf numFmtId="2" fontId="133" fillId="7" borderId="0" xfId="4" applyNumberFormat="1" applyFont="1" applyFill="1" applyBorder="1" applyAlignment="1">
      <alignment horizontal="center"/>
    </xf>
    <xf numFmtId="2" fontId="135" fillId="6" borderId="11" xfId="4" applyNumberFormat="1" applyFont="1" applyFill="1" applyBorder="1" applyAlignment="1">
      <alignment horizontal="center"/>
    </xf>
    <xf numFmtId="2" fontId="135" fillId="0" borderId="10" xfId="4" applyNumberFormat="1" applyFont="1" applyBorder="1" applyAlignment="1">
      <alignment horizontal="center"/>
    </xf>
    <xf numFmtId="2" fontId="135" fillId="6" borderId="10" xfId="4" applyNumberFormat="1" applyFont="1" applyFill="1" applyBorder="1" applyAlignment="1">
      <alignment horizontal="center"/>
    </xf>
    <xf numFmtId="2" fontId="135" fillId="6" borderId="12" xfId="4" applyNumberFormat="1" applyFont="1" applyFill="1" applyBorder="1" applyAlignment="1">
      <alignment horizontal="center"/>
    </xf>
    <xf numFmtId="2" fontId="135" fillId="6" borderId="13" xfId="4" applyNumberFormat="1" applyFont="1" applyFill="1" applyBorder="1" applyAlignment="1">
      <alignment horizontal="center"/>
    </xf>
    <xf numFmtId="0" fontId="129" fillId="0" borderId="0" xfId="4" applyFont="1" applyBorder="1" applyAlignment="1">
      <alignment vertical="center"/>
    </xf>
    <xf numFmtId="2" fontId="135" fillId="0" borderId="3" xfId="4" applyNumberFormat="1" applyFont="1" applyBorder="1" applyAlignment="1">
      <alignment horizontal="left"/>
    </xf>
    <xf numFmtId="2" fontId="135" fillId="0" borderId="9" xfId="4" applyNumberFormat="1" applyFont="1" applyBorder="1" applyAlignment="1">
      <alignment horizontal="center"/>
    </xf>
    <xf numFmtId="2" fontId="135" fillId="0" borderId="4" xfId="4" applyNumberFormat="1" applyFont="1" applyBorder="1" applyAlignment="1">
      <alignment horizontal="center"/>
    </xf>
    <xf numFmtId="1" fontId="136" fillId="0" borderId="0" xfId="4" applyNumberFormat="1" applyFont="1" applyBorder="1" applyAlignment="1">
      <alignment horizontal="center"/>
    </xf>
    <xf numFmtId="2" fontId="135" fillId="6" borderId="3" xfId="4" applyNumberFormat="1" applyFont="1" applyFill="1" applyBorder="1" applyAlignment="1">
      <alignment horizontal="center"/>
    </xf>
    <xf numFmtId="2" fontId="135" fillId="6" borderId="9" xfId="4" applyNumberFormat="1" applyFont="1" applyFill="1" applyBorder="1" applyAlignment="1">
      <alignment horizontal="center"/>
    </xf>
    <xf numFmtId="2" fontId="135" fillId="6" borderId="4" xfId="4" applyNumberFormat="1" applyFont="1" applyFill="1" applyBorder="1" applyAlignment="1">
      <alignment horizontal="center"/>
    </xf>
    <xf numFmtId="2" fontId="135" fillId="6" borderId="5" xfId="4" applyNumberFormat="1" applyFont="1" applyFill="1" applyBorder="1" applyAlignment="1">
      <alignment horizontal="center"/>
    </xf>
    <xf numFmtId="2" fontId="135" fillId="6" borderId="0" xfId="4" applyNumberFormat="1" applyFont="1" applyFill="1" applyBorder="1" applyAlignment="1">
      <alignment horizontal="center"/>
    </xf>
    <xf numFmtId="49" fontId="135" fillId="6" borderId="0" xfId="4" applyNumberFormat="1" applyFont="1" applyFill="1" applyBorder="1" applyAlignment="1">
      <alignment horizontal="center"/>
    </xf>
    <xf numFmtId="2" fontId="135" fillId="6" borderId="6" xfId="4" applyNumberFormat="1" applyFont="1" applyFill="1" applyBorder="1" applyAlignment="1">
      <alignment horizontal="center"/>
    </xf>
    <xf numFmtId="0" fontId="107" fillId="6" borderId="5" xfId="4" applyFill="1" applyBorder="1"/>
    <xf numFmtId="0" fontId="133" fillId="0" borderId="5" xfId="4" applyFont="1" applyBorder="1"/>
    <xf numFmtId="0" fontId="107" fillId="6" borderId="7" xfId="4" applyFill="1" applyBorder="1"/>
    <xf numFmtId="2" fontId="135" fillId="6" borderId="1" xfId="4" applyNumberFormat="1" applyFont="1" applyFill="1" applyBorder="1" applyAlignment="1">
      <alignment horizontal="center"/>
    </xf>
    <xf numFmtId="2" fontId="135" fillId="6" borderId="8" xfId="4" applyNumberFormat="1" applyFont="1" applyFill="1" applyBorder="1" applyAlignment="1">
      <alignment horizontal="center"/>
    </xf>
    <xf numFmtId="2" fontId="135" fillId="0" borderId="10" xfId="4" applyNumberFormat="1" applyFont="1" applyBorder="1" applyAlignment="1">
      <alignment horizontal="right"/>
    </xf>
    <xf numFmtId="1" fontId="135" fillId="6" borderId="10" xfId="4" applyNumberFormat="1" applyFont="1" applyFill="1" applyBorder="1" applyAlignment="1">
      <alignment horizontal="center"/>
    </xf>
    <xf numFmtId="1" fontId="135" fillId="6" borderId="13" xfId="4" applyNumberFormat="1" applyFont="1" applyFill="1" applyBorder="1" applyAlignment="1">
      <alignment horizontal="center"/>
    </xf>
    <xf numFmtId="2" fontId="135" fillId="0" borderId="3" xfId="4" applyNumberFormat="1" applyFont="1" applyBorder="1" applyAlignment="1">
      <alignment horizontal="center"/>
    </xf>
    <xf numFmtId="2" fontId="135" fillId="6" borderId="7" xfId="4" applyNumberFormat="1" applyFont="1" applyFill="1" applyBorder="1" applyAlignment="1">
      <alignment horizontal="center"/>
    </xf>
    <xf numFmtId="0" fontId="122" fillId="0" borderId="0" xfId="4" applyFont="1" applyBorder="1" applyAlignment="1">
      <alignment horizontal="right"/>
    </xf>
    <xf numFmtId="2" fontId="122" fillId="0" borderId="0" xfId="4" applyNumberFormat="1" applyFont="1" applyBorder="1" applyAlignment="1">
      <alignment horizontal="center"/>
    </xf>
    <xf numFmtId="1" fontId="107" fillId="0" borderId="0" xfId="4" applyNumberFormat="1" applyFont="1" applyBorder="1" applyAlignment="1">
      <alignment horizontal="center"/>
    </xf>
    <xf numFmtId="0" fontId="107" fillId="0" borderId="0" xfId="4" applyFont="1" applyBorder="1" applyAlignment="1">
      <alignment horizontal="center"/>
    </xf>
    <xf numFmtId="0" fontId="137" fillId="0" borderId="0" xfId="4" applyFont="1" applyAlignment="1">
      <alignment horizontal="center"/>
    </xf>
    <xf numFmtId="0" fontId="137" fillId="0" borderId="0" xfId="4" applyFont="1" applyBorder="1" applyAlignment="1">
      <alignment horizontal="center"/>
    </xf>
    <xf numFmtId="0" fontId="135" fillId="0" borderId="0" xfId="4" applyFont="1" applyBorder="1"/>
    <xf numFmtId="0" fontId="133" fillId="0" borderId="0" xfId="4" applyFont="1" applyBorder="1" applyAlignment="1">
      <alignment horizontal="center"/>
    </xf>
    <xf numFmtId="49" fontId="135" fillId="6" borderId="5" xfId="4" applyNumberFormat="1" applyFont="1" applyFill="1" applyBorder="1" applyAlignment="1">
      <alignment horizontal="center"/>
    </xf>
    <xf numFmtId="0" fontId="137" fillId="0" borderId="0" xfId="4" applyFont="1"/>
    <xf numFmtId="0" fontId="138" fillId="0" borderId="0" xfId="4" applyFont="1"/>
    <xf numFmtId="0" fontId="128" fillId="0" borderId="0" xfId="4" applyFont="1"/>
    <xf numFmtId="0" fontId="141" fillId="0" borderId="0" xfId="4" applyFont="1"/>
    <xf numFmtId="0" fontId="145" fillId="0" borderId="0" xfId="4" applyFont="1"/>
    <xf numFmtId="0" fontId="145" fillId="0" borderId="0" xfId="4" applyFont="1" applyAlignment="1">
      <alignment horizontal="left"/>
    </xf>
    <xf numFmtId="0" fontId="145" fillId="0" borderId="0" xfId="4" applyFont="1" applyAlignment="1">
      <alignment vertical="center"/>
    </xf>
    <xf numFmtId="0" fontId="110" fillId="0" borderId="0" xfId="4" applyFont="1" applyAlignment="1">
      <alignment vertical="center"/>
    </xf>
    <xf numFmtId="0" fontId="145" fillId="0" borderId="0" xfId="4" applyFont="1" applyBorder="1" applyAlignment="1">
      <alignment vertical="center"/>
    </xf>
    <xf numFmtId="0" fontId="110" fillId="0" borderId="0" xfId="4" applyFont="1" applyAlignment="1"/>
    <xf numFmtId="0" fontId="107" fillId="0" borderId="0" xfId="4" applyFont="1" applyAlignment="1">
      <alignment vertical="center"/>
    </xf>
    <xf numFmtId="0" fontId="148" fillId="6" borderId="10" xfId="4" applyFont="1" applyFill="1" applyBorder="1"/>
    <xf numFmtId="0" fontId="107" fillId="0" borderId="0" xfId="4" applyFont="1" applyAlignment="1">
      <alignment horizontal="left" vertical="center" indent="2"/>
    </xf>
    <xf numFmtId="0" fontId="111" fillId="0" borderId="0" xfId="4" applyFont="1" applyAlignment="1">
      <alignment horizontal="left" vertical="center" indent="2"/>
    </xf>
    <xf numFmtId="0" fontId="114" fillId="0" borderId="0" xfId="4" applyFont="1" applyAlignment="1">
      <alignment horizontal="left" vertical="center" indent="2"/>
    </xf>
    <xf numFmtId="0" fontId="113" fillId="0" borderId="0" xfId="4" applyFont="1" applyAlignment="1">
      <alignment horizontal="left" vertical="center" indent="2"/>
    </xf>
    <xf numFmtId="15" fontId="107" fillId="6" borderId="1" xfId="4" applyNumberFormat="1" applyFill="1" applyBorder="1"/>
    <xf numFmtId="0" fontId="107" fillId="6" borderId="1" xfId="4" applyFill="1" applyBorder="1"/>
    <xf numFmtId="165" fontId="107" fillId="0" borderId="0" xfId="4" applyNumberFormat="1"/>
    <xf numFmtId="165" fontId="107" fillId="0" borderId="0" xfId="4" applyNumberFormat="1" applyFont="1"/>
    <xf numFmtId="2" fontId="135" fillId="6" borderId="3" xfId="4" applyNumberFormat="1" applyFont="1" applyFill="1" applyBorder="1" applyAlignment="1">
      <alignment horizontal="left"/>
    </xf>
    <xf numFmtId="2" fontId="135" fillId="6" borderId="5" xfId="4" applyNumberFormat="1" applyFont="1" applyFill="1" applyBorder="1" applyAlignment="1">
      <alignment horizontal="left"/>
    </xf>
    <xf numFmtId="0" fontId="135" fillId="6" borderId="5" xfId="4" applyFont="1" applyFill="1" applyBorder="1" applyAlignment="1">
      <alignment horizontal="left"/>
    </xf>
    <xf numFmtId="0" fontId="133" fillId="6" borderId="5" xfId="4" applyFont="1" applyFill="1" applyBorder="1"/>
    <xf numFmtId="0" fontId="133" fillId="6" borderId="5" xfId="4" applyFont="1" applyFill="1" applyBorder="1" applyAlignment="1">
      <alignment vertical="center"/>
    </xf>
    <xf numFmtId="0" fontId="133" fillId="6" borderId="7" xfId="4" applyFont="1" applyFill="1" applyBorder="1" applyAlignment="1"/>
    <xf numFmtId="0" fontId="107" fillId="6" borderId="3" xfId="4" applyFont="1" applyFill="1" applyBorder="1"/>
    <xf numFmtId="0" fontId="107" fillId="6" borderId="9" xfId="4" applyFill="1" applyBorder="1"/>
    <xf numFmtId="0" fontId="110" fillId="6" borderId="9" xfId="4" applyFont="1" applyFill="1" applyBorder="1"/>
    <xf numFmtId="0" fontId="107" fillId="6" borderId="4" xfId="4" applyFill="1" applyBorder="1"/>
    <xf numFmtId="0" fontId="107" fillId="6" borderId="5" xfId="4" applyFont="1" applyFill="1" applyBorder="1"/>
    <xf numFmtId="0" fontId="107" fillId="0" borderId="0" xfId="4" applyFont="1" applyAlignment="1">
      <alignment horizontal="left" vertical="center" indent="4"/>
    </xf>
    <xf numFmtId="0" fontId="111" fillId="0" borderId="0" xfId="4" applyFont="1" applyAlignment="1">
      <alignment horizontal="left" vertical="center" indent="4"/>
    </xf>
    <xf numFmtId="0" fontId="114" fillId="0" borderId="0" xfId="4" applyFont="1" applyAlignment="1">
      <alignment horizontal="left" vertical="center" indent="4"/>
    </xf>
    <xf numFmtId="0" fontId="113" fillId="0" borderId="0" xfId="4" applyFont="1" applyAlignment="1">
      <alignment horizontal="left" vertical="center" indent="4"/>
    </xf>
    <xf numFmtId="0" fontId="107" fillId="6" borderId="10" xfId="4" applyFill="1" applyBorder="1"/>
    <xf numFmtId="0" fontId="150" fillId="2" borderId="10" xfId="5" applyFill="1" applyBorder="1" applyAlignment="1" applyProtection="1"/>
    <xf numFmtId="49" fontId="8" fillId="2" borderId="15" xfId="0" applyNumberFormat="1" applyFont="1" applyFill="1" applyBorder="1" applyAlignment="1">
      <alignment horizontal="center"/>
    </xf>
    <xf numFmtId="49" fontId="8" fillId="2" borderId="2" xfId="0" applyNumberFormat="1" applyFont="1" applyFill="1" applyBorder="1" applyAlignment="1">
      <alignment horizontal="center"/>
    </xf>
    <xf numFmtId="49" fontId="3" fillId="2" borderId="2" xfId="0" applyNumberFormat="1" applyFont="1" applyFill="1" applyBorder="1" applyAlignment="1">
      <alignment horizontal="center"/>
    </xf>
    <xf numFmtId="49" fontId="7" fillId="2" borderId="2" xfId="0" applyNumberFormat="1" applyFont="1" applyFill="1" applyBorder="1" applyAlignment="1">
      <alignment horizontal="center"/>
    </xf>
    <xf numFmtId="0" fontId="151" fillId="0" borderId="0" xfId="6" applyFill="1"/>
    <xf numFmtId="0" fontId="152" fillId="0" borderId="0" xfId="6" applyFont="1" applyFill="1"/>
    <xf numFmtId="0" fontId="153" fillId="0" borderId="0" xfId="6" applyFont="1" applyFill="1"/>
    <xf numFmtId="0" fontId="154" fillId="0" borderId="0" xfId="6" applyFont="1" applyFill="1"/>
    <xf numFmtId="0" fontId="155" fillId="0" borderId="0" xfId="6" applyFont="1" applyAlignment="1">
      <alignment horizontal="left" vertical="center" indent="1"/>
    </xf>
    <xf numFmtId="0" fontId="156" fillId="0" borderId="0" xfId="6" applyFont="1" applyAlignment="1">
      <alignment horizontal="left" vertical="center" indent="1"/>
    </xf>
    <xf numFmtId="0" fontId="157" fillId="0" borderId="0" xfId="6" applyFont="1" applyFill="1"/>
    <xf numFmtId="0" fontId="158" fillId="0" borderId="0" xfId="6" applyFont="1" applyAlignment="1">
      <alignment vertical="center"/>
    </xf>
    <xf numFmtId="0" fontId="159" fillId="0" borderId="0" xfId="6" applyFont="1" applyAlignment="1">
      <alignment horizontal="left" vertical="center" indent="1"/>
    </xf>
    <xf numFmtId="0" fontId="158" fillId="0" borderId="0" xfId="6" applyFont="1" applyAlignment="1">
      <alignment horizontal="left" vertical="center" indent="1"/>
    </xf>
    <xf numFmtId="0" fontId="151" fillId="0" borderId="11" xfId="6" applyFill="1" applyBorder="1" applyAlignment="1">
      <alignment horizontal="right"/>
    </xf>
    <xf numFmtId="0" fontId="151" fillId="2" borderId="10" xfId="6" applyFill="1" applyBorder="1"/>
    <xf numFmtId="0" fontId="151" fillId="2" borderId="12" xfId="6" applyFill="1" applyBorder="1"/>
    <xf numFmtId="0" fontId="154" fillId="2" borderId="12" xfId="6" applyFont="1" applyFill="1" applyBorder="1"/>
    <xf numFmtId="0" fontId="151" fillId="2" borderId="13" xfId="6" applyFill="1" applyBorder="1"/>
    <xf numFmtId="0" fontId="151" fillId="2" borderId="0" xfId="6" applyFill="1" applyBorder="1"/>
    <xf numFmtId="0" fontId="154" fillId="2" borderId="0" xfId="6" applyFont="1" applyFill="1" applyBorder="1"/>
    <xf numFmtId="0" fontId="151" fillId="2" borderId="6" xfId="6" applyFill="1" applyBorder="1"/>
    <xf numFmtId="0" fontId="151" fillId="0" borderId="14" xfId="6" applyFill="1" applyBorder="1" applyAlignment="1">
      <alignment horizontal="right"/>
    </xf>
    <xf numFmtId="0" fontId="151" fillId="0" borderId="15" xfId="6" applyFill="1" applyBorder="1" applyAlignment="1">
      <alignment horizontal="right"/>
    </xf>
    <xf numFmtId="0" fontId="151" fillId="2" borderId="7" xfId="6" applyFill="1" applyBorder="1"/>
    <xf numFmtId="0" fontId="161" fillId="2" borderId="10" xfId="7" applyFont="1" applyFill="1" applyBorder="1" applyAlignment="1"/>
    <xf numFmtId="0" fontId="161" fillId="2" borderId="12" xfId="7" applyFont="1" applyFill="1" applyBorder="1" applyAlignment="1"/>
    <xf numFmtId="0" fontId="151" fillId="0" borderId="2" xfId="6" applyFill="1" applyBorder="1" applyAlignment="1">
      <alignment horizontal="right"/>
    </xf>
    <xf numFmtId="0" fontId="151" fillId="2" borderId="1" xfId="6" applyFill="1" applyBorder="1"/>
    <xf numFmtId="0" fontId="154" fillId="2" borderId="1" xfId="6" applyFont="1" applyFill="1" applyBorder="1"/>
    <xf numFmtId="0" fontId="151" fillId="2" borderId="8" xfId="6" applyFill="1" applyBorder="1"/>
    <xf numFmtId="0" fontId="151" fillId="0" borderId="0" xfId="6" applyFill="1" applyBorder="1" applyAlignment="1">
      <alignment horizontal="right"/>
    </xf>
    <xf numFmtId="0" fontId="151" fillId="0" borderId="0" xfId="6" applyFill="1" applyBorder="1"/>
    <xf numFmtId="0" fontId="154" fillId="0" borderId="0" xfId="6" applyFont="1" applyFill="1" applyBorder="1"/>
    <xf numFmtId="0" fontId="162" fillId="0" borderId="0" xfId="6" applyFont="1" applyFill="1"/>
    <xf numFmtId="0" fontId="166" fillId="0" borderId="0" xfId="6" applyFont="1" applyFill="1" applyBorder="1" applyAlignment="1">
      <alignment horizontal="center"/>
    </xf>
    <xf numFmtId="0" fontId="166" fillId="0" borderId="0" xfId="6" applyFont="1"/>
    <xf numFmtId="0" fontId="168" fillId="0" borderId="0" xfId="6" applyFont="1" applyFill="1"/>
    <xf numFmtId="0" fontId="151" fillId="2" borderId="2" xfId="6" applyFill="1" applyBorder="1"/>
    <xf numFmtId="0" fontId="169" fillId="0" borderId="0" xfId="6" applyFont="1"/>
    <xf numFmtId="0" fontId="169" fillId="0" borderId="0" xfId="6" applyFont="1" applyFill="1"/>
    <xf numFmtId="0" fontId="171" fillId="0" borderId="0" xfId="6" applyFont="1" applyFill="1" applyBorder="1"/>
    <xf numFmtId="0" fontId="173" fillId="0" borderId="0" xfId="6" applyFont="1" applyFill="1" applyBorder="1" applyAlignment="1">
      <alignment horizontal="center"/>
    </xf>
    <xf numFmtId="0" fontId="173" fillId="0" borderId="0" xfId="6" applyFont="1" applyFill="1" applyBorder="1"/>
    <xf numFmtId="0" fontId="174" fillId="0" borderId="0" xfId="6" applyFont="1" applyFill="1"/>
    <xf numFmtId="0" fontId="175" fillId="0" borderId="16" xfId="6" applyFont="1" applyFill="1" applyBorder="1"/>
    <xf numFmtId="0" fontId="176" fillId="0" borderId="17" xfId="6" applyFont="1" applyFill="1" applyBorder="1" applyAlignment="1">
      <alignment horizontal="center" wrapText="1"/>
    </xf>
    <xf numFmtId="0" fontId="177" fillId="0" borderId="17" xfId="6" applyFont="1" applyFill="1" applyBorder="1" applyAlignment="1">
      <alignment horizontal="center" wrapText="1"/>
    </xf>
    <xf numFmtId="0" fontId="151" fillId="0" borderId="17" xfId="6" applyFill="1" applyBorder="1"/>
    <xf numFmtId="0" fontId="176" fillId="0" borderId="17" xfId="6" applyFont="1" applyFill="1" applyBorder="1" applyAlignment="1">
      <alignment horizontal="center"/>
    </xf>
    <xf numFmtId="0" fontId="180" fillId="0" borderId="17" xfId="6" applyFont="1" applyFill="1" applyBorder="1"/>
    <xf numFmtId="0" fontId="174" fillId="0" borderId="17" xfId="6" applyFont="1" applyFill="1" applyBorder="1"/>
    <xf numFmtId="0" fontId="174" fillId="0" borderId="18" xfId="6" applyFont="1" applyFill="1" applyBorder="1"/>
    <xf numFmtId="0" fontId="181" fillId="0" borderId="0" xfId="6" applyFont="1" applyFill="1" applyBorder="1"/>
    <xf numFmtId="0" fontId="182" fillId="2" borderId="0" xfId="6" applyFont="1" applyFill="1" applyBorder="1" applyAlignment="1">
      <alignment horizontal="justify" vertical="center"/>
    </xf>
    <xf numFmtId="2" fontId="183" fillId="3" borderId="0" xfId="6" applyNumberFormat="1" applyFont="1" applyFill="1" applyBorder="1" applyAlignment="1">
      <alignment horizontal="center"/>
    </xf>
    <xf numFmtId="2" fontId="184" fillId="0" borderId="0" xfId="6" applyNumberFormat="1" applyFont="1" applyFill="1" applyBorder="1" applyAlignment="1">
      <alignment horizontal="center"/>
    </xf>
    <xf numFmtId="1" fontId="185" fillId="0" borderId="0" xfId="6" applyNumberFormat="1" applyFont="1" applyFill="1" applyBorder="1" applyAlignment="1">
      <alignment horizontal="center"/>
    </xf>
    <xf numFmtId="0" fontId="185" fillId="0" borderId="0" xfId="6" applyFont="1" applyFill="1" applyBorder="1" applyAlignment="1">
      <alignment horizontal="center"/>
    </xf>
    <xf numFmtId="2" fontId="185" fillId="0" borderId="0" xfId="6" applyNumberFormat="1" applyFont="1" applyFill="1" applyBorder="1" applyAlignment="1">
      <alignment horizontal="center"/>
    </xf>
    <xf numFmtId="2" fontId="185" fillId="0" borderId="15" xfId="6" applyNumberFormat="1" applyFont="1" applyFill="1" applyBorder="1" applyAlignment="1">
      <alignment horizontal="center"/>
    </xf>
    <xf numFmtId="2" fontId="185" fillId="2" borderId="15" xfId="6" applyNumberFormat="1" applyFont="1" applyFill="1" applyBorder="1" applyAlignment="1">
      <alignment horizontal="center"/>
    </xf>
    <xf numFmtId="0" fontId="184" fillId="0" borderId="0" xfId="6" applyFont="1" applyFill="1" applyBorder="1"/>
    <xf numFmtId="0" fontId="181" fillId="0" borderId="0" xfId="6" applyFont="1" applyFill="1" applyBorder="1" applyAlignment="1">
      <alignment horizontal="left"/>
    </xf>
    <xf numFmtId="2" fontId="185" fillId="0" borderId="2" xfId="6" applyNumberFormat="1" applyFont="1" applyFill="1" applyBorder="1" applyAlignment="1">
      <alignment horizontal="center"/>
    </xf>
    <xf numFmtId="2" fontId="185" fillId="2" borderId="2" xfId="6" applyNumberFormat="1" applyFont="1" applyFill="1" applyBorder="1" applyAlignment="1">
      <alignment horizontal="center"/>
    </xf>
    <xf numFmtId="2" fontId="184" fillId="3" borderId="0" xfId="6" applyNumberFormat="1" applyFont="1" applyFill="1" applyBorder="1" applyAlignment="1">
      <alignment horizontal="center"/>
    </xf>
    <xf numFmtId="2" fontId="185" fillId="2" borderId="11" xfId="6" applyNumberFormat="1" applyFont="1" applyFill="1" applyBorder="1" applyAlignment="1">
      <alignment horizontal="center"/>
    </xf>
    <xf numFmtId="2" fontId="185" fillId="0" borderId="10" xfId="6" applyNumberFormat="1" applyFont="1" applyFill="1" applyBorder="1" applyAlignment="1">
      <alignment horizontal="center"/>
    </xf>
    <xf numFmtId="0" fontId="181" fillId="0" borderId="0" xfId="6" applyFont="1" applyFill="1" applyBorder="1" applyAlignment="1">
      <alignment vertical="center"/>
    </xf>
    <xf numFmtId="2" fontId="185" fillId="0" borderId="3" xfId="6" applyNumberFormat="1" applyFont="1" applyFill="1" applyBorder="1" applyAlignment="1">
      <alignment horizontal="left"/>
    </xf>
    <xf numFmtId="2" fontId="185" fillId="0" borderId="9" xfId="6" applyNumberFormat="1" applyFont="1" applyFill="1" applyBorder="1" applyAlignment="1">
      <alignment horizontal="center"/>
    </xf>
    <xf numFmtId="2" fontId="185" fillId="0" borderId="4" xfId="6" applyNumberFormat="1" applyFont="1" applyFill="1" applyBorder="1" applyAlignment="1">
      <alignment horizontal="center"/>
    </xf>
    <xf numFmtId="0" fontId="176" fillId="0" borderId="0" xfId="6" applyFont="1" applyFill="1" applyBorder="1" applyAlignment="1">
      <alignment horizontal="left"/>
    </xf>
    <xf numFmtId="2" fontId="186" fillId="3" borderId="0" xfId="6" applyNumberFormat="1" applyFont="1" applyFill="1" applyBorder="1" applyAlignment="1">
      <alignment horizontal="center"/>
    </xf>
    <xf numFmtId="2" fontId="186" fillId="0" borderId="0" xfId="6" applyNumberFormat="1" applyFont="1" applyFill="1" applyBorder="1" applyAlignment="1">
      <alignment horizontal="center"/>
    </xf>
    <xf numFmtId="1" fontId="187" fillId="0" borderId="0" xfId="6" applyNumberFormat="1" applyFont="1" applyFill="1" applyBorder="1" applyAlignment="1">
      <alignment horizontal="center"/>
    </xf>
    <xf numFmtId="1" fontId="188" fillId="0" borderId="0" xfId="6" applyNumberFormat="1" applyFont="1" applyFill="1" applyBorder="1" applyAlignment="1">
      <alignment horizontal="center"/>
    </xf>
    <xf numFmtId="0" fontId="184" fillId="0" borderId="5" xfId="6" applyFont="1" applyFill="1" applyBorder="1"/>
    <xf numFmtId="0" fontId="151" fillId="2" borderId="5" xfId="6" applyFill="1" applyBorder="1"/>
    <xf numFmtId="0" fontId="176" fillId="0" borderId="0" xfId="6" applyFont="1" applyFill="1" applyBorder="1"/>
    <xf numFmtId="2" fontId="185" fillId="2" borderId="5" xfId="6" applyNumberFormat="1" applyFont="1" applyFill="1" applyBorder="1" applyAlignment="1">
      <alignment horizontal="center"/>
    </xf>
    <xf numFmtId="2" fontId="185" fillId="2" borderId="0" xfId="6" applyNumberFormat="1" applyFont="1" applyFill="1" applyBorder="1" applyAlignment="1">
      <alignment horizontal="center"/>
    </xf>
    <xf numFmtId="2" fontId="185" fillId="2" borderId="6" xfId="6" applyNumberFormat="1" applyFont="1" applyFill="1" applyBorder="1" applyAlignment="1">
      <alignment horizontal="center"/>
    </xf>
    <xf numFmtId="2" fontId="185" fillId="2" borderId="1" xfId="6" applyNumberFormat="1" applyFont="1" applyFill="1" applyBorder="1" applyAlignment="1">
      <alignment horizontal="center"/>
    </xf>
    <xf numFmtId="2" fontId="185" fillId="2" borderId="8" xfId="6" applyNumberFormat="1" applyFont="1" applyFill="1" applyBorder="1" applyAlignment="1">
      <alignment horizontal="center"/>
    </xf>
    <xf numFmtId="2" fontId="185" fillId="0" borderId="10" xfId="6" applyNumberFormat="1" applyFont="1" applyFill="1" applyBorder="1" applyAlignment="1">
      <alignment horizontal="right"/>
    </xf>
    <xf numFmtId="0" fontId="185" fillId="2" borderId="10" xfId="6" applyNumberFormat="1" applyFont="1" applyFill="1" applyBorder="1" applyAlignment="1">
      <alignment horizontal="center"/>
    </xf>
    <xf numFmtId="2" fontId="185" fillId="2" borderId="13" xfId="6" applyNumberFormat="1" applyFont="1" applyFill="1" applyBorder="1" applyAlignment="1">
      <alignment horizontal="center"/>
    </xf>
    <xf numFmtId="1" fontId="185" fillId="2" borderId="10" xfId="6" applyNumberFormat="1" applyFont="1" applyFill="1" applyBorder="1" applyAlignment="1">
      <alignment horizontal="center"/>
    </xf>
    <xf numFmtId="2" fontId="185" fillId="0" borderId="3" xfId="6" applyNumberFormat="1" applyFont="1" applyFill="1" applyBorder="1" applyAlignment="1">
      <alignment horizontal="center"/>
    </xf>
    <xf numFmtId="0" fontId="169" fillId="0" borderId="0" xfId="6" applyFont="1" applyFill="1" applyBorder="1" applyAlignment="1">
      <alignment horizontal="right"/>
    </xf>
    <xf numFmtId="2" fontId="169" fillId="0" borderId="0" xfId="6" applyNumberFormat="1" applyFont="1" applyFill="1" applyBorder="1" applyAlignment="1">
      <alignment horizontal="center"/>
    </xf>
    <xf numFmtId="1" fontId="151" fillId="0" borderId="0" xfId="6" applyNumberFormat="1" applyFont="1" applyFill="1" applyBorder="1" applyAlignment="1">
      <alignment horizontal="center"/>
    </xf>
    <xf numFmtId="0" fontId="151" fillId="0" borderId="0" xfId="6" applyFont="1" applyFill="1" applyBorder="1" applyAlignment="1">
      <alignment horizontal="center"/>
    </xf>
    <xf numFmtId="0" fontId="189" fillId="0" borderId="0" xfId="6" applyFont="1" applyFill="1" applyAlignment="1">
      <alignment horizontal="center"/>
    </xf>
    <xf numFmtId="0" fontId="189" fillId="0" borderId="0" xfId="6" applyFont="1" applyFill="1" applyBorder="1" applyAlignment="1">
      <alignment horizontal="center"/>
    </xf>
    <xf numFmtId="0" fontId="185" fillId="0" borderId="0" xfId="6" applyFont="1" applyFill="1" applyBorder="1"/>
    <xf numFmtId="0" fontId="184" fillId="0" borderId="0" xfId="6" applyFont="1" applyFill="1" applyBorder="1" applyAlignment="1">
      <alignment horizontal="center"/>
    </xf>
    <xf numFmtId="0" fontId="190" fillId="2" borderId="0" xfId="6" applyFont="1" applyFill="1" applyAlignment="1">
      <alignment horizontal="justify"/>
    </xf>
    <xf numFmtId="0" fontId="187" fillId="0" borderId="0" xfId="6" applyFont="1" applyFill="1" applyBorder="1" applyAlignment="1">
      <alignment horizontal="center"/>
    </xf>
    <xf numFmtId="0" fontId="186" fillId="0" borderId="0" xfId="6" applyFont="1" applyFill="1" applyBorder="1"/>
    <xf numFmtId="0" fontId="189" fillId="0" borderId="0" xfId="6" applyFont="1" applyFill="1"/>
    <xf numFmtId="0" fontId="191" fillId="0" borderId="0" xfId="6" applyFont="1" applyFill="1"/>
    <xf numFmtId="0" fontId="151" fillId="0" borderId="0" xfId="6" applyFont="1" applyFill="1"/>
    <xf numFmtId="0" fontId="180" fillId="0" borderId="0" xfId="6" applyFont="1" applyFill="1"/>
    <xf numFmtId="0" fontId="194" fillId="0" borderId="0" xfId="6" applyFont="1" applyFill="1"/>
    <xf numFmtId="0" fontId="198" fillId="0" borderId="0" xfId="6" applyFont="1" applyFill="1"/>
    <xf numFmtId="0" fontId="199" fillId="0" borderId="0" xfId="6" applyFont="1" applyFill="1" applyAlignment="1">
      <alignment horizontal="left"/>
    </xf>
    <xf numFmtId="0" fontId="198" fillId="0" borderId="0" xfId="6" applyFont="1" applyFill="1" applyAlignment="1">
      <alignment vertical="center"/>
    </xf>
    <xf numFmtId="0" fontId="154" fillId="0" borderId="0" xfId="6" applyFont="1" applyFill="1" applyAlignment="1">
      <alignment vertical="center"/>
    </xf>
    <xf numFmtId="0" fontId="199" fillId="0" borderId="0" xfId="6" applyFont="1" applyFill="1" applyAlignment="1">
      <alignment vertical="center"/>
    </xf>
    <xf numFmtId="0" fontId="199" fillId="0" borderId="0" xfId="6" applyFont="1" applyFill="1"/>
    <xf numFmtId="0" fontId="199" fillId="0" borderId="0" xfId="6" applyFont="1" applyFill="1" applyBorder="1" applyAlignment="1">
      <alignment vertical="center"/>
    </xf>
    <xf numFmtId="0" fontId="154" fillId="0" borderId="0" xfId="6" applyFont="1" applyFill="1" applyAlignment="1"/>
    <xf numFmtId="0" fontId="151" fillId="0" borderId="0" xfId="6" applyFont="1" applyFill="1" applyAlignment="1">
      <alignment vertical="center"/>
    </xf>
    <xf numFmtId="14" fontId="0" fillId="2" borderId="1" xfId="0" applyNumberFormat="1" applyFill="1" applyBorder="1" applyAlignment="1">
      <alignment horizontal="left"/>
    </xf>
    <xf numFmtId="3" fontId="202" fillId="2" borderId="15" xfId="0" applyNumberFormat="1" applyFont="1" applyFill="1" applyBorder="1" applyAlignment="1">
      <alignment horizontal="center"/>
    </xf>
    <xf numFmtId="3" fontId="202" fillId="2" borderId="2" xfId="0" applyNumberFormat="1" applyFont="1" applyFill="1" applyBorder="1" applyAlignment="1">
      <alignment horizontal="center"/>
    </xf>
    <xf numFmtId="0" fontId="8" fillId="2" borderId="2" xfId="0" applyFont="1" applyFill="1" applyBorder="1"/>
    <xf numFmtId="2" fontId="7" fillId="2" borderId="5" xfId="0" applyNumberFormat="1" applyFont="1" applyFill="1" applyBorder="1" applyAlignment="1"/>
    <xf numFmtId="0" fontId="202" fillId="2" borderId="2" xfId="0" applyFont="1" applyFill="1" applyBorder="1" applyAlignment="1">
      <alignment horizontal="center"/>
    </xf>
    <xf numFmtId="9" fontId="7" fillId="2" borderId="10" xfId="0" applyNumberFormat="1" applyFont="1" applyFill="1" applyBorder="1" applyAlignment="1">
      <alignment horizontal="center"/>
    </xf>
    <xf numFmtId="2" fontId="0" fillId="2" borderId="2" xfId="0" applyNumberFormat="1" applyFont="1" applyFill="1" applyBorder="1" applyAlignment="1"/>
    <xf numFmtId="0" fontId="205" fillId="0" borderId="0" xfId="8" applyFont="1"/>
    <xf numFmtId="0" fontId="59" fillId="0" borderId="0" xfId="8" applyFont="1"/>
    <xf numFmtId="0" fontId="60" fillId="0" borderId="0" xfId="8" applyFont="1"/>
    <xf numFmtId="0" fontId="205" fillId="0" borderId="0" xfId="8" applyFont="1" applyAlignment="1">
      <alignment horizontal="left" vertical="center"/>
    </xf>
    <xf numFmtId="0" fontId="204" fillId="0" borderId="0" xfId="8" applyFont="1" applyAlignment="1"/>
    <xf numFmtId="0" fontId="206" fillId="0" borderId="0" xfId="8" applyFont="1" applyAlignment="1">
      <alignment horizontal="left" vertical="center"/>
    </xf>
    <xf numFmtId="0" fontId="207" fillId="0" borderId="0" xfId="8" applyFont="1"/>
    <xf numFmtId="0" fontId="208" fillId="0" borderId="0" xfId="8" applyFont="1" applyAlignment="1">
      <alignment vertical="center"/>
    </xf>
    <xf numFmtId="0" fontId="209" fillId="0" borderId="0" xfId="8" applyFont="1" applyAlignment="1">
      <alignment horizontal="left" vertical="center"/>
    </xf>
    <xf numFmtId="0" fontId="208" fillId="0" borderId="0" xfId="8" applyFont="1" applyAlignment="1">
      <alignment horizontal="left" vertical="center"/>
    </xf>
    <xf numFmtId="0" fontId="205" fillId="0" borderId="19" xfId="8" applyFont="1" applyBorder="1" applyAlignment="1">
      <alignment horizontal="right"/>
    </xf>
    <xf numFmtId="0" fontId="58" fillId="6" borderId="20" xfId="8" applyFont="1" applyFill="1" applyBorder="1" applyAlignment="1"/>
    <xf numFmtId="0" fontId="205" fillId="6" borderId="21" xfId="8" applyFont="1" applyFill="1" applyBorder="1"/>
    <xf numFmtId="0" fontId="205" fillId="6" borderId="22" xfId="8" applyFont="1" applyFill="1" applyBorder="1"/>
    <xf numFmtId="0" fontId="58" fillId="6" borderId="0" xfId="8" applyFont="1" applyFill="1" applyBorder="1" applyAlignment="1"/>
    <xf numFmtId="0" fontId="205" fillId="6" borderId="0" xfId="8" applyFont="1" applyFill="1" applyBorder="1"/>
    <xf numFmtId="0" fontId="205" fillId="6" borderId="23" xfId="8" applyFont="1" applyFill="1" applyBorder="1"/>
    <xf numFmtId="0" fontId="205" fillId="0" borderId="24" xfId="8" applyFont="1" applyBorder="1" applyAlignment="1">
      <alignment horizontal="right"/>
    </xf>
    <xf numFmtId="0" fontId="205" fillId="0" borderId="25" xfId="8" applyFont="1" applyBorder="1" applyAlignment="1">
      <alignment horizontal="right"/>
    </xf>
    <xf numFmtId="0" fontId="58" fillId="6" borderId="26" xfId="8" applyFont="1" applyFill="1" applyBorder="1" applyAlignment="1"/>
    <xf numFmtId="0" fontId="205" fillId="0" borderId="27" xfId="8" applyFont="1" applyBorder="1" applyAlignment="1">
      <alignment horizontal="right"/>
    </xf>
    <xf numFmtId="166" fontId="58" fillId="6" borderId="28" xfId="8" applyNumberFormat="1" applyFont="1" applyFill="1" applyBorder="1" applyAlignment="1"/>
    <xf numFmtId="0" fontId="205" fillId="6" borderId="28" xfId="8" applyFont="1" applyFill="1" applyBorder="1"/>
    <xf numFmtId="0" fontId="205" fillId="6" borderId="29" xfId="8" applyFont="1" applyFill="1" applyBorder="1"/>
    <xf numFmtId="0" fontId="205" fillId="0" borderId="0" xfId="8" applyFont="1" applyAlignment="1">
      <alignment horizontal="right"/>
    </xf>
    <xf numFmtId="0" fontId="210" fillId="0" borderId="0" xfId="8" applyFont="1"/>
    <xf numFmtId="0" fontId="71" fillId="0" borderId="0" xfId="8" applyFont="1" applyAlignment="1">
      <alignment horizontal="center"/>
    </xf>
    <xf numFmtId="0" fontId="71" fillId="0" borderId="0" xfId="8" applyFont="1"/>
    <xf numFmtId="0" fontId="74" fillId="0" borderId="0" xfId="8" applyFont="1"/>
    <xf numFmtId="0" fontId="58" fillId="6" borderId="27" xfId="8" applyFont="1" applyFill="1" applyBorder="1" applyAlignment="1"/>
    <xf numFmtId="0" fontId="205" fillId="6" borderId="27" xfId="8" applyFont="1" applyFill="1" applyBorder="1"/>
    <xf numFmtId="0" fontId="205" fillId="6" borderId="20" xfId="8" applyFont="1" applyFill="1" applyBorder="1"/>
    <xf numFmtId="0" fontId="216" fillId="0" borderId="0" xfId="8" applyFont="1"/>
    <xf numFmtId="0" fontId="219" fillId="0" borderId="0" xfId="8" applyFont="1"/>
    <xf numFmtId="0" fontId="222" fillId="0" borderId="0" xfId="8" applyFont="1" applyAlignment="1">
      <alignment horizontal="center"/>
    </xf>
    <xf numFmtId="0" fontId="222" fillId="0" borderId="0" xfId="8" applyFont="1"/>
    <xf numFmtId="0" fontId="223" fillId="0" borderId="30" xfId="8" applyFont="1" applyBorder="1"/>
    <xf numFmtId="0" fontId="224" fillId="0" borderId="31" xfId="8" applyFont="1" applyBorder="1" applyAlignment="1">
      <alignment horizontal="center" wrapText="1"/>
    </xf>
    <xf numFmtId="0" fontId="205" fillId="0" borderId="31" xfId="8" applyFont="1" applyBorder="1"/>
    <xf numFmtId="0" fontId="224" fillId="0" borderId="31" xfId="8" applyFont="1" applyBorder="1" applyAlignment="1">
      <alignment horizontal="center"/>
    </xf>
    <xf numFmtId="0" fontId="223" fillId="0" borderId="31" xfId="8" applyFont="1" applyBorder="1"/>
    <xf numFmtId="0" fontId="229" fillId="0" borderId="31" xfId="8" applyFont="1" applyBorder="1"/>
    <xf numFmtId="0" fontId="229" fillId="0" borderId="32" xfId="8" applyFont="1" applyBorder="1"/>
    <xf numFmtId="0" fontId="229" fillId="0" borderId="0" xfId="8" applyFont="1"/>
    <xf numFmtId="0" fontId="229" fillId="0" borderId="0" xfId="8" applyFont="1" applyAlignment="1"/>
    <xf numFmtId="0" fontId="224" fillId="0" borderId="0" xfId="8" applyFont="1"/>
    <xf numFmtId="0" fontId="230" fillId="6" borderId="25" xfId="8" applyFont="1" applyFill="1" applyBorder="1" applyAlignment="1">
      <alignment horizontal="center"/>
    </xf>
    <xf numFmtId="2" fontId="231" fillId="8" borderId="0" xfId="8" applyNumberFormat="1" applyFont="1" applyFill="1" applyBorder="1" applyAlignment="1">
      <alignment horizontal="center"/>
    </xf>
    <xf numFmtId="2" fontId="232" fillId="0" borderId="0" xfId="8" applyNumberFormat="1" applyFont="1" applyAlignment="1">
      <alignment horizontal="center"/>
    </xf>
    <xf numFmtId="1" fontId="232" fillId="0" borderId="0" xfId="8" applyNumberFormat="1" applyFont="1" applyAlignment="1">
      <alignment horizontal="center"/>
    </xf>
    <xf numFmtId="0" fontId="232" fillId="0" borderId="0" xfId="8" applyFont="1" applyAlignment="1">
      <alignment horizontal="center"/>
    </xf>
    <xf numFmtId="2" fontId="232" fillId="0" borderId="25" xfId="8" applyNumberFormat="1" applyFont="1" applyBorder="1" applyAlignment="1">
      <alignment horizontal="center"/>
    </xf>
    <xf numFmtId="2" fontId="232" fillId="6" borderId="25" xfId="8" applyNumberFormat="1" applyFont="1" applyFill="1" applyBorder="1" applyAlignment="1">
      <alignment horizontal="center"/>
    </xf>
    <xf numFmtId="0" fontId="232" fillId="0" borderId="0" xfId="8" applyFont="1"/>
    <xf numFmtId="0" fontId="205" fillId="0" borderId="0" xfId="8" applyFont="1" applyAlignment="1"/>
    <xf numFmtId="0" fontId="224" fillId="0" borderId="0" xfId="8" applyFont="1" applyAlignment="1">
      <alignment horizontal="left"/>
    </xf>
    <xf numFmtId="0" fontId="230" fillId="6" borderId="27" xfId="8" applyFont="1" applyFill="1" applyBorder="1" applyAlignment="1">
      <alignment horizontal="center"/>
    </xf>
    <xf numFmtId="2" fontId="232" fillId="0" borderId="27" xfId="8" applyNumberFormat="1" applyFont="1" applyBorder="1" applyAlignment="1">
      <alignment horizontal="center"/>
    </xf>
    <xf numFmtId="2" fontId="90" fillId="6" borderId="27" xfId="8" applyNumberFormat="1" applyFont="1" applyFill="1" applyBorder="1" applyAlignment="1">
      <alignment horizontal="center"/>
    </xf>
    <xf numFmtId="2" fontId="232" fillId="6" borderId="27" xfId="8" applyNumberFormat="1" applyFont="1" applyFill="1" applyBorder="1" applyAlignment="1">
      <alignment horizontal="center"/>
    </xf>
    <xf numFmtId="2" fontId="232" fillId="8" borderId="0" xfId="8" applyNumberFormat="1" applyFont="1" applyFill="1" applyBorder="1" applyAlignment="1">
      <alignment horizontal="center"/>
    </xf>
    <xf numFmtId="2" fontId="232" fillId="6" borderId="19" xfId="8" applyNumberFormat="1" applyFont="1" applyFill="1" applyBorder="1" applyAlignment="1">
      <alignment horizontal="center"/>
    </xf>
    <xf numFmtId="2" fontId="232" fillId="0" borderId="20" xfId="8" applyNumberFormat="1" applyFont="1" applyBorder="1" applyAlignment="1">
      <alignment horizontal="center"/>
    </xf>
    <xf numFmtId="2" fontId="90" fillId="6" borderId="20" xfId="8" applyNumberFormat="1" applyFont="1" applyFill="1" applyBorder="1" applyAlignment="1">
      <alignment horizontal="center"/>
    </xf>
    <xf numFmtId="2" fontId="233" fillId="6" borderId="21" xfId="8" applyNumberFormat="1" applyFont="1" applyFill="1" applyBorder="1" applyAlignment="1">
      <alignment horizontal="left"/>
    </xf>
    <xf numFmtId="2" fontId="232" fillId="6" borderId="22" xfId="8" applyNumberFormat="1" applyFont="1" applyFill="1" applyBorder="1" applyAlignment="1">
      <alignment horizontal="center"/>
    </xf>
    <xf numFmtId="0" fontId="224" fillId="0" borderId="0" xfId="8" applyFont="1" applyAlignment="1">
      <alignment vertical="center"/>
    </xf>
    <xf numFmtId="2" fontId="232" fillId="0" borderId="33" xfId="8" applyNumberFormat="1" applyFont="1" applyBorder="1" applyAlignment="1">
      <alignment horizontal="left"/>
    </xf>
    <xf numFmtId="2" fontId="232" fillId="0" borderId="34" xfId="8" applyNumberFormat="1" applyFont="1" applyBorder="1" applyAlignment="1">
      <alignment horizontal="center"/>
    </xf>
    <xf numFmtId="2" fontId="232" fillId="0" borderId="35" xfId="8" applyNumberFormat="1" applyFont="1" applyBorder="1" applyAlignment="1">
      <alignment horizontal="center"/>
    </xf>
    <xf numFmtId="0" fontId="234" fillId="6" borderId="27" xfId="8" applyFont="1" applyFill="1" applyBorder="1" applyAlignment="1">
      <alignment horizontal="center"/>
    </xf>
    <xf numFmtId="1" fontId="90" fillId="0" borderId="0" xfId="8" applyNumberFormat="1" applyFont="1" applyAlignment="1">
      <alignment horizontal="center"/>
    </xf>
    <xf numFmtId="1" fontId="91" fillId="0" borderId="0" xfId="8" applyNumberFormat="1" applyFont="1" applyAlignment="1">
      <alignment horizontal="center"/>
    </xf>
    <xf numFmtId="2" fontId="90" fillId="6" borderId="33" xfId="8" applyNumberFormat="1" applyFont="1" applyFill="1" applyBorder="1" applyAlignment="1">
      <alignment horizontal="left"/>
    </xf>
    <xf numFmtId="2" fontId="232" fillId="6" borderId="34" xfId="8" applyNumberFormat="1" applyFont="1" applyFill="1" applyBorder="1" applyAlignment="1">
      <alignment horizontal="center"/>
    </xf>
    <xf numFmtId="2" fontId="232" fillId="6" borderId="35" xfId="8" applyNumberFormat="1" applyFont="1" applyFill="1" applyBorder="1" applyAlignment="1">
      <alignment horizontal="center"/>
    </xf>
    <xf numFmtId="2" fontId="232" fillId="6" borderId="36" xfId="8" applyNumberFormat="1" applyFont="1" applyFill="1" applyBorder="1" applyAlignment="1">
      <alignment horizontal="left"/>
    </xf>
    <xf numFmtId="2" fontId="232" fillId="6" borderId="0" xfId="8" applyNumberFormat="1" applyFont="1" applyFill="1" applyBorder="1" applyAlignment="1">
      <alignment horizontal="center"/>
    </xf>
    <xf numFmtId="2" fontId="232" fillId="6" borderId="23" xfId="8" applyNumberFormat="1" applyFont="1" applyFill="1" applyBorder="1" applyAlignment="1">
      <alignment horizontal="center"/>
    </xf>
    <xf numFmtId="0" fontId="232" fillId="6" borderId="36" xfId="8" applyFont="1" applyFill="1" applyBorder="1" applyAlignment="1">
      <alignment horizontal="left"/>
    </xf>
    <xf numFmtId="0" fontId="232" fillId="0" borderId="36" xfId="8" applyFont="1" applyBorder="1"/>
    <xf numFmtId="0" fontId="232" fillId="6" borderId="36" xfId="8" applyFont="1" applyFill="1" applyBorder="1" applyAlignment="1"/>
    <xf numFmtId="0" fontId="232" fillId="6" borderId="36" xfId="8" applyFont="1" applyFill="1" applyBorder="1"/>
    <xf numFmtId="0" fontId="90" fillId="6" borderId="36" xfId="8" applyFont="1" applyFill="1" applyBorder="1" applyAlignment="1"/>
    <xf numFmtId="0" fontId="205" fillId="6" borderId="36" xfId="8" applyFont="1" applyFill="1" applyBorder="1"/>
    <xf numFmtId="2" fontId="232" fillId="6" borderId="36" xfId="8" applyNumberFormat="1" applyFont="1" applyFill="1" applyBorder="1" applyAlignment="1">
      <alignment horizontal="center"/>
    </xf>
    <xf numFmtId="0" fontId="205" fillId="6" borderId="26" xfId="8" applyFont="1" applyFill="1" applyBorder="1"/>
    <xf numFmtId="2" fontId="232" fillId="6" borderId="28" xfId="8" applyNumberFormat="1" applyFont="1" applyFill="1" applyBorder="1" applyAlignment="1">
      <alignment horizontal="center"/>
    </xf>
    <xf numFmtId="2" fontId="232" fillId="6" borderId="29" xfId="8" applyNumberFormat="1" applyFont="1" applyFill="1" applyBorder="1" applyAlignment="1">
      <alignment horizontal="center"/>
    </xf>
    <xf numFmtId="2" fontId="232" fillId="0" borderId="20" xfId="8" applyNumberFormat="1" applyFont="1" applyBorder="1" applyAlignment="1">
      <alignment horizontal="right"/>
    </xf>
    <xf numFmtId="0" fontId="232" fillId="6" borderId="20" xfId="8" applyFont="1" applyFill="1" applyBorder="1" applyAlignment="1">
      <alignment horizontal="center"/>
    </xf>
    <xf numFmtId="1" fontId="232" fillId="6" borderId="20" xfId="8" applyNumberFormat="1" applyFont="1" applyFill="1" applyBorder="1" applyAlignment="1">
      <alignment horizontal="center"/>
    </xf>
    <xf numFmtId="2" fontId="232" fillId="0" borderId="33" xfId="8" applyNumberFormat="1" applyFont="1" applyBorder="1" applyAlignment="1">
      <alignment horizontal="center"/>
    </xf>
    <xf numFmtId="2" fontId="232" fillId="6" borderId="33" xfId="8" applyNumberFormat="1" applyFont="1" applyFill="1" applyBorder="1" applyAlignment="1">
      <alignment horizontal="left"/>
    </xf>
    <xf numFmtId="2" fontId="232" fillId="6" borderId="26" xfId="8" applyNumberFormat="1" applyFont="1" applyFill="1" applyBorder="1" applyAlignment="1">
      <alignment horizontal="center"/>
    </xf>
    <xf numFmtId="0" fontId="216" fillId="0" borderId="0" xfId="8" applyFont="1" applyAlignment="1">
      <alignment horizontal="right"/>
    </xf>
    <xf numFmtId="2" fontId="216" fillId="0" borderId="0" xfId="8" applyNumberFormat="1" applyFont="1" applyAlignment="1">
      <alignment horizontal="center"/>
    </xf>
    <xf numFmtId="1" fontId="205" fillId="0" borderId="0" xfId="8" applyNumberFormat="1" applyFont="1" applyAlignment="1">
      <alignment horizontal="center"/>
    </xf>
    <xf numFmtId="0" fontId="205" fillId="0" borderId="0" xfId="8" applyFont="1" applyAlignment="1">
      <alignment horizontal="center"/>
    </xf>
    <xf numFmtId="0" fontId="216" fillId="0" borderId="0" xfId="8" applyFont="1" applyAlignment="1">
      <alignment horizontal="center"/>
    </xf>
    <xf numFmtId="0" fontId="90" fillId="0" borderId="0" xfId="8" applyFont="1" applyAlignment="1">
      <alignment horizontal="center"/>
    </xf>
    <xf numFmtId="0" fontId="235" fillId="6" borderId="27" xfId="8" applyFont="1" applyFill="1" applyBorder="1" applyAlignment="1">
      <alignment horizontal="center"/>
    </xf>
    <xf numFmtId="0" fontId="236" fillId="0" borderId="0" xfId="8" applyFont="1" applyAlignment="1"/>
    <xf numFmtId="0" fontId="237" fillId="0" borderId="0" xfId="8" applyFont="1" applyAlignment="1"/>
    <xf numFmtId="2" fontId="232" fillId="6" borderId="34" xfId="8" applyNumberFormat="1" applyFont="1" applyFill="1" applyBorder="1" applyAlignment="1">
      <alignment horizontal="left"/>
    </xf>
    <xf numFmtId="2" fontId="232" fillId="6" borderId="0" xfId="8" applyNumberFormat="1" applyFont="1" applyFill="1" applyBorder="1" applyAlignment="1">
      <alignment horizontal="left"/>
    </xf>
    <xf numFmtId="0" fontId="232" fillId="6" borderId="26" xfId="8" applyFont="1" applyFill="1" applyBorder="1" applyAlignment="1">
      <alignment horizontal="left"/>
    </xf>
    <xf numFmtId="2" fontId="232" fillId="6" borderId="28" xfId="8" applyNumberFormat="1" applyFont="1" applyFill="1" applyBorder="1" applyAlignment="1">
      <alignment horizontal="left"/>
    </xf>
    <xf numFmtId="1" fontId="235" fillId="6" borderId="20" xfId="8" applyNumberFormat="1" applyFont="1" applyFill="1" applyBorder="1" applyAlignment="1">
      <alignment horizontal="center"/>
    </xf>
    <xf numFmtId="2" fontId="90" fillId="6" borderId="36" xfId="8" applyNumberFormat="1" applyFont="1" applyFill="1" applyBorder="1" applyAlignment="1">
      <alignment horizontal="center"/>
    </xf>
    <xf numFmtId="0" fontId="238" fillId="0" borderId="0" xfId="8" applyFont="1"/>
    <xf numFmtId="0" fontId="223" fillId="0" borderId="0" xfId="8" applyFont="1"/>
    <xf numFmtId="0" fontId="241" fillId="0" borderId="0" xfId="8" applyFont="1"/>
    <xf numFmtId="0" fontId="240" fillId="0" borderId="0" xfId="8" applyFont="1"/>
    <xf numFmtId="0" fontId="240" fillId="0" borderId="0" xfId="8" applyFont="1" applyAlignment="1">
      <alignment horizontal="left"/>
    </xf>
    <xf numFmtId="0" fontId="240" fillId="0" borderId="0" xfId="8" applyFont="1" applyAlignment="1">
      <alignment vertical="center"/>
    </xf>
    <xf numFmtId="0" fontId="205" fillId="0" borderId="0" xfId="8" applyFont="1" applyAlignment="1">
      <alignment vertical="center"/>
    </xf>
    <xf numFmtId="0" fontId="205" fillId="6" borderId="20" xfId="8" applyFont="1" applyFill="1" applyBorder="1" applyAlignment="1"/>
    <xf numFmtId="0" fontId="205" fillId="6" borderId="21" xfId="8" applyFont="1" applyFill="1" applyBorder="1" applyAlignment="1"/>
    <xf numFmtId="0" fontId="250" fillId="9" borderId="37" xfId="9" applyFont="1" applyFill="1" applyBorder="1" applyAlignment="1"/>
    <xf numFmtId="49" fontId="251" fillId="9" borderId="37" xfId="9" applyNumberFormat="1" applyFont="1" applyFill="1" applyBorder="1" applyAlignment="1"/>
    <xf numFmtId="0" fontId="252" fillId="9" borderId="37" xfId="9" applyFont="1" applyFill="1" applyBorder="1" applyAlignment="1"/>
    <xf numFmtId="0" fontId="250" fillId="9" borderId="37" xfId="9" applyFont="1" applyFill="1" applyBorder="1" applyAlignment="1">
      <alignment horizontal="left" vertical="center"/>
    </xf>
    <xf numFmtId="0" fontId="250" fillId="0" borderId="0" xfId="9" applyNumberFormat="1" applyFont="1" applyAlignment="1"/>
    <xf numFmtId="49" fontId="253" fillId="9" borderId="37" xfId="9" applyNumberFormat="1" applyFont="1" applyFill="1" applyBorder="1" applyAlignment="1">
      <alignment horizontal="left" vertical="center"/>
    </xf>
    <xf numFmtId="0" fontId="254" fillId="9" borderId="37" xfId="9" applyFont="1" applyFill="1" applyBorder="1" applyAlignment="1"/>
    <xf numFmtId="0" fontId="255" fillId="9" borderId="37" xfId="9" applyFont="1" applyFill="1" applyBorder="1" applyAlignment="1">
      <alignment vertical="center"/>
    </xf>
    <xf numFmtId="0" fontId="250" fillId="9" borderId="38" xfId="9" applyFont="1" applyFill="1" applyBorder="1" applyAlignment="1"/>
    <xf numFmtId="49" fontId="256" fillId="9" borderId="38" xfId="9" applyNumberFormat="1" applyFont="1" applyFill="1" applyBorder="1" applyAlignment="1">
      <alignment horizontal="left" vertical="center"/>
    </xf>
    <xf numFmtId="0" fontId="254" fillId="9" borderId="38" xfId="9" applyFont="1" applyFill="1" applyBorder="1" applyAlignment="1"/>
    <xf numFmtId="0" fontId="255" fillId="9" borderId="37" xfId="9" applyFont="1" applyFill="1" applyBorder="1" applyAlignment="1">
      <alignment horizontal="left" vertical="center"/>
    </xf>
    <xf numFmtId="49" fontId="250" fillId="9" borderId="39" xfId="9" applyNumberFormat="1" applyFont="1" applyFill="1" applyBorder="1" applyAlignment="1">
      <alignment horizontal="right"/>
    </xf>
    <xf numFmtId="49" fontId="250" fillId="10" borderId="40" xfId="9" applyNumberFormat="1" applyFont="1" applyFill="1" applyBorder="1" applyAlignment="1"/>
    <xf numFmtId="0" fontId="250" fillId="10" borderId="41" xfId="9" applyFont="1" applyFill="1" applyBorder="1" applyAlignment="1"/>
    <xf numFmtId="0" fontId="250" fillId="10" borderId="42" xfId="9" applyFont="1" applyFill="1" applyBorder="1" applyAlignment="1"/>
    <xf numFmtId="0" fontId="250" fillId="9" borderId="43" xfId="9" applyFont="1" applyFill="1" applyBorder="1" applyAlignment="1"/>
    <xf numFmtId="49" fontId="250" fillId="9" borderId="44" xfId="9" applyNumberFormat="1" applyFont="1" applyFill="1" applyBorder="1" applyAlignment="1">
      <alignment horizontal="right"/>
    </xf>
    <xf numFmtId="49" fontId="250" fillId="9" borderId="45" xfId="9" applyNumberFormat="1" applyFont="1" applyFill="1" applyBorder="1" applyAlignment="1">
      <alignment horizontal="right"/>
    </xf>
    <xf numFmtId="0" fontId="250" fillId="9" borderId="46" xfId="9" applyFont="1" applyFill="1" applyBorder="1" applyAlignment="1">
      <alignment horizontal="right"/>
    </xf>
    <xf numFmtId="0" fontId="250" fillId="10" borderId="40" xfId="9" applyFont="1" applyFill="1" applyBorder="1" applyAlignment="1"/>
    <xf numFmtId="167" fontId="250" fillId="10" borderId="40" xfId="9" applyNumberFormat="1" applyFont="1" applyFill="1" applyBorder="1" applyAlignment="1"/>
    <xf numFmtId="0" fontId="250" fillId="9" borderId="47" xfId="9" applyFont="1" applyFill="1" applyBorder="1" applyAlignment="1">
      <alignment horizontal="right"/>
    </xf>
    <xf numFmtId="0" fontId="250" fillId="9" borderId="47" xfId="9" applyFont="1" applyFill="1" applyBorder="1" applyAlignment="1"/>
    <xf numFmtId="49" fontId="250" fillId="9" borderId="37" xfId="9" applyNumberFormat="1" applyFont="1" applyFill="1" applyBorder="1" applyAlignment="1"/>
    <xf numFmtId="49" fontId="261" fillId="9" borderId="37" xfId="9" applyNumberFormat="1" applyFont="1" applyFill="1" applyBorder="1" applyAlignment="1">
      <alignment horizontal="center"/>
    </xf>
    <xf numFmtId="49" fontId="261" fillId="9" borderId="37" xfId="9" applyNumberFormat="1" applyFont="1" applyFill="1" applyBorder="1" applyAlignment="1"/>
    <xf numFmtId="0" fontId="250" fillId="9" borderId="48" xfId="9" applyFont="1" applyFill="1" applyBorder="1" applyAlignment="1"/>
    <xf numFmtId="49" fontId="250" fillId="10" borderId="39" xfId="9" applyNumberFormat="1" applyFont="1" applyFill="1" applyBorder="1" applyAlignment="1"/>
    <xf numFmtId="49" fontId="250" fillId="9" borderId="43" xfId="9" applyNumberFormat="1" applyFont="1" applyFill="1" applyBorder="1" applyAlignment="1"/>
    <xf numFmtId="0" fontId="250" fillId="9" borderId="49" xfId="9" applyFont="1" applyFill="1" applyBorder="1" applyAlignment="1"/>
    <xf numFmtId="0" fontId="250" fillId="10" borderId="39" xfId="9" applyFont="1" applyFill="1" applyBorder="1" applyAlignment="1"/>
    <xf numFmtId="49" fontId="265" fillId="9" borderId="50" xfId="9" applyNumberFormat="1" applyFont="1" applyFill="1" applyBorder="1" applyAlignment="1"/>
    <xf numFmtId="0" fontId="267" fillId="9" borderId="50" xfId="9" applyFont="1" applyFill="1" applyBorder="1" applyAlignment="1">
      <alignment horizontal="center"/>
    </xf>
    <xf numFmtId="0" fontId="267" fillId="9" borderId="50" xfId="9" applyFont="1" applyFill="1" applyBorder="1" applyAlignment="1"/>
    <xf numFmtId="0" fontId="250" fillId="9" borderId="50" xfId="9" applyFont="1" applyFill="1" applyBorder="1" applyAlignment="1"/>
    <xf numFmtId="49" fontId="268" fillId="9" borderId="51" xfId="9" applyNumberFormat="1" applyFont="1" applyFill="1" applyBorder="1" applyAlignment="1"/>
    <xf numFmtId="49" fontId="269" fillId="9" borderId="52" xfId="9" applyNumberFormat="1" applyFont="1" applyFill="1" applyBorder="1" applyAlignment="1">
      <alignment horizontal="center" wrapText="1"/>
    </xf>
    <xf numFmtId="0" fontId="250" fillId="9" borderId="52" xfId="9" applyFont="1" applyFill="1" applyBorder="1" applyAlignment="1"/>
    <xf numFmtId="49" fontId="269" fillId="9" borderId="52" xfId="9" applyNumberFormat="1" applyFont="1" applyFill="1" applyBorder="1" applyAlignment="1">
      <alignment horizontal="center"/>
    </xf>
    <xf numFmtId="0" fontId="269" fillId="9" borderId="52" xfId="9" applyFont="1" applyFill="1" applyBorder="1" applyAlignment="1">
      <alignment horizontal="center"/>
    </xf>
    <xf numFmtId="49" fontId="268" fillId="9" borderId="52" xfId="9" applyNumberFormat="1" applyFont="1" applyFill="1" applyBorder="1" applyAlignment="1"/>
    <xf numFmtId="0" fontId="273" fillId="9" borderId="52" xfId="9" applyFont="1" applyFill="1" applyBorder="1" applyAlignment="1"/>
    <xf numFmtId="0" fontId="273" fillId="9" borderId="53" xfId="9" applyFont="1" applyFill="1" applyBorder="1" applyAlignment="1"/>
    <xf numFmtId="0" fontId="273" fillId="9" borderId="54" xfId="9" applyFont="1" applyFill="1" applyBorder="1" applyAlignment="1"/>
    <xf numFmtId="0" fontId="273" fillId="9" borderId="37" xfId="9" applyFont="1" applyFill="1" applyBorder="1" applyAlignment="1"/>
    <xf numFmtId="49" fontId="269" fillId="9" borderId="55" xfId="9" applyNumberFormat="1" applyFont="1" applyFill="1" applyBorder="1" applyAlignment="1"/>
    <xf numFmtId="2" fontId="250" fillId="10" borderId="56" xfId="9" applyNumberFormat="1" applyFont="1" applyFill="1" applyBorder="1" applyAlignment="1">
      <alignment readingOrder="1"/>
    </xf>
    <xf numFmtId="49" fontId="274" fillId="11" borderId="57" xfId="9" applyNumberFormat="1" applyFont="1" applyFill="1" applyBorder="1" applyAlignment="1">
      <alignment horizontal="center"/>
    </xf>
    <xf numFmtId="2" fontId="275" fillId="9" borderId="58" xfId="9" applyNumberFormat="1" applyFont="1" applyFill="1" applyBorder="1" applyAlignment="1">
      <alignment horizontal="center"/>
    </xf>
    <xf numFmtId="1" fontId="275" fillId="9" borderId="59" xfId="9" applyNumberFormat="1" applyFont="1" applyFill="1" applyBorder="1" applyAlignment="1">
      <alignment horizontal="center"/>
    </xf>
    <xf numFmtId="0" fontId="275" fillId="9" borderId="59" xfId="9" applyNumberFormat="1" applyFont="1" applyFill="1" applyBorder="1" applyAlignment="1">
      <alignment horizontal="center"/>
    </xf>
    <xf numFmtId="2" fontId="275" fillId="9" borderId="55" xfId="9" applyNumberFormat="1" applyFont="1" applyFill="1" applyBorder="1" applyAlignment="1">
      <alignment horizontal="center"/>
    </xf>
    <xf numFmtId="49" fontId="275" fillId="9" borderId="56" xfId="9" applyNumberFormat="1" applyFont="1" applyFill="1" applyBorder="1" applyAlignment="1">
      <alignment horizontal="center"/>
    </xf>
    <xf numFmtId="2" fontId="275" fillId="10" borderId="56" xfId="9" applyNumberFormat="1" applyFont="1" applyFill="1" applyBorder="1" applyAlignment="1">
      <alignment horizontal="center"/>
    </xf>
    <xf numFmtId="2" fontId="275" fillId="9" borderId="60" xfId="9" applyNumberFormat="1" applyFont="1" applyFill="1" applyBorder="1" applyAlignment="1">
      <alignment horizontal="center"/>
    </xf>
    <xf numFmtId="2" fontId="275" fillId="9" borderId="59" xfId="9" applyNumberFormat="1" applyFont="1" applyFill="1" applyBorder="1" applyAlignment="1">
      <alignment horizontal="center"/>
    </xf>
    <xf numFmtId="49" fontId="275" fillId="9" borderId="59" xfId="9" applyNumberFormat="1" applyFont="1" applyFill="1" applyBorder="1" applyAlignment="1"/>
    <xf numFmtId="0" fontId="250" fillId="9" borderId="59" xfId="9" applyFont="1" applyFill="1" applyBorder="1" applyAlignment="1"/>
    <xf numFmtId="49" fontId="269" fillId="9" borderId="48" xfId="9" applyNumberFormat="1" applyFont="1" applyFill="1" applyBorder="1" applyAlignment="1">
      <alignment horizontal="left"/>
    </xf>
    <xf numFmtId="2" fontId="250" fillId="10" borderId="39" xfId="9" applyNumberFormat="1" applyFont="1" applyFill="1" applyBorder="1" applyAlignment="1">
      <alignment readingOrder="1"/>
    </xf>
    <xf numFmtId="49" fontId="274" fillId="11" borderId="61" xfId="9" applyNumberFormat="1" applyFont="1" applyFill="1" applyBorder="1" applyAlignment="1">
      <alignment horizontal="center"/>
    </xf>
    <xf numFmtId="2" fontId="275" fillId="9" borderId="62" xfId="9" applyNumberFormat="1" applyFont="1" applyFill="1" applyBorder="1" applyAlignment="1">
      <alignment horizontal="center"/>
    </xf>
    <xf numFmtId="1" fontId="275" fillId="9" borderId="37" xfId="9" applyNumberFormat="1" applyFont="1" applyFill="1" applyBorder="1" applyAlignment="1">
      <alignment horizontal="center"/>
    </xf>
    <xf numFmtId="0" fontId="275" fillId="9" borderId="37" xfId="9" applyNumberFormat="1" applyFont="1" applyFill="1" applyBorder="1" applyAlignment="1">
      <alignment horizontal="center"/>
    </xf>
    <xf numFmtId="2" fontId="275" fillId="9" borderId="48" xfId="9" applyNumberFormat="1" applyFont="1" applyFill="1" applyBorder="1" applyAlignment="1">
      <alignment horizontal="center"/>
    </xf>
    <xf numFmtId="49" fontId="275" fillId="9" borderId="39" xfId="9" applyNumberFormat="1" applyFont="1" applyFill="1" applyBorder="1" applyAlignment="1">
      <alignment horizontal="center"/>
    </xf>
    <xf numFmtId="2" fontId="275" fillId="10" borderId="39" xfId="9" applyNumberFormat="1" applyFont="1" applyFill="1" applyBorder="1" applyAlignment="1">
      <alignment horizontal="center"/>
    </xf>
    <xf numFmtId="2" fontId="275" fillId="9" borderId="43" xfId="9" applyNumberFormat="1" applyFont="1" applyFill="1" applyBorder="1" applyAlignment="1">
      <alignment horizontal="center"/>
    </xf>
    <xf numFmtId="2" fontId="275" fillId="9" borderId="37" xfId="9" applyNumberFormat="1" applyFont="1" applyFill="1" applyBorder="1" applyAlignment="1">
      <alignment horizontal="center"/>
    </xf>
    <xf numFmtId="49" fontId="275" fillId="9" borderId="37" xfId="9" applyNumberFormat="1" applyFont="1" applyFill="1" applyBorder="1" applyAlignment="1"/>
    <xf numFmtId="49" fontId="269" fillId="9" borderId="48" xfId="9" applyNumberFormat="1" applyFont="1" applyFill="1" applyBorder="1" applyAlignment="1"/>
    <xf numFmtId="2" fontId="275" fillId="11" borderId="61" xfId="9" applyNumberFormat="1" applyFont="1" applyFill="1" applyBorder="1" applyAlignment="1">
      <alignment horizontal="center"/>
    </xf>
    <xf numFmtId="2" fontId="275" fillId="9" borderId="63" xfId="9" applyNumberFormat="1" applyFont="1" applyFill="1" applyBorder="1" applyAlignment="1">
      <alignment horizontal="center"/>
    </xf>
    <xf numFmtId="2" fontId="275" fillId="9" borderId="38" xfId="9" applyNumberFormat="1" applyFont="1" applyFill="1" applyBorder="1" applyAlignment="1">
      <alignment horizontal="center"/>
    </xf>
    <xf numFmtId="0" fontId="275" fillId="10" borderId="40" xfId="9" applyFont="1" applyFill="1" applyBorder="1" applyAlignment="1">
      <alignment horizontal="center"/>
    </xf>
    <xf numFmtId="49" fontId="275" fillId="10" borderId="41" xfId="9" applyNumberFormat="1" applyFont="1" applyFill="1" applyBorder="1" applyAlignment="1">
      <alignment horizontal="center"/>
    </xf>
    <xf numFmtId="0" fontId="275" fillId="10" borderId="42" xfId="9" applyFont="1" applyFill="1" applyBorder="1" applyAlignment="1">
      <alignment horizontal="center"/>
    </xf>
    <xf numFmtId="49" fontId="275" fillId="9" borderId="43" xfId="9" applyNumberFormat="1" applyFont="1" applyFill="1" applyBorder="1" applyAlignment="1"/>
    <xf numFmtId="49" fontId="269" fillId="9" borderId="48" xfId="9" applyNumberFormat="1" applyFont="1" applyFill="1" applyBorder="1" applyAlignment="1">
      <alignment vertical="center"/>
    </xf>
    <xf numFmtId="2" fontId="275" fillId="9" borderId="49" xfId="9" applyNumberFormat="1" applyFont="1" applyFill="1" applyBorder="1" applyAlignment="1">
      <alignment horizontal="center"/>
    </xf>
    <xf numFmtId="49" fontId="275" fillId="9" borderId="64" xfId="9" applyNumberFormat="1" applyFont="1" applyFill="1" applyBorder="1" applyAlignment="1">
      <alignment horizontal="left"/>
    </xf>
    <xf numFmtId="2" fontId="275" fillId="9" borderId="65" xfId="9" applyNumberFormat="1" applyFont="1" applyFill="1" applyBorder="1" applyAlignment="1">
      <alignment horizontal="center"/>
    </xf>
    <xf numFmtId="1" fontId="277" fillId="9" borderId="37" xfId="9" applyNumberFormat="1" applyFont="1" applyFill="1" applyBorder="1" applyAlignment="1">
      <alignment horizontal="center"/>
    </xf>
    <xf numFmtId="49" fontId="278" fillId="10" borderId="66" xfId="9" applyNumberFormat="1" applyFont="1" applyFill="1" applyBorder="1" applyAlignment="1"/>
    <xf numFmtId="2" fontId="275" fillId="10" borderId="67" xfId="9" applyNumberFormat="1" applyFont="1" applyFill="1" applyBorder="1" applyAlignment="1">
      <alignment horizontal="center"/>
    </xf>
    <xf numFmtId="2" fontId="275" fillId="10" borderId="68" xfId="9" applyNumberFormat="1" applyFont="1" applyFill="1" applyBorder="1" applyAlignment="1">
      <alignment horizontal="center"/>
    </xf>
    <xf numFmtId="49" fontId="278" fillId="10" borderId="61" xfId="9" applyNumberFormat="1" applyFont="1" applyFill="1" applyBorder="1" applyAlignment="1"/>
    <xf numFmtId="2" fontId="275" fillId="10" borderId="0" xfId="9" applyNumberFormat="1" applyFont="1" applyFill="1" applyBorder="1" applyAlignment="1">
      <alignment horizontal="center"/>
    </xf>
    <xf numFmtId="2" fontId="275" fillId="10" borderId="69" xfId="9" applyNumberFormat="1" applyFont="1" applyFill="1" applyBorder="1" applyAlignment="1">
      <alignment horizontal="center"/>
    </xf>
    <xf numFmtId="49" fontId="275" fillId="10" borderId="61" xfId="9" applyNumberFormat="1" applyFont="1" applyFill="1" applyBorder="1" applyAlignment="1">
      <alignment horizontal="center"/>
    </xf>
    <xf numFmtId="0" fontId="250" fillId="10" borderId="61" xfId="9" applyFont="1" applyFill="1" applyBorder="1" applyAlignment="1"/>
    <xf numFmtId="0" fontId="250" fillId="10" borderId="0" xfId="9" applyFont="1" applyFill="1" applyBorder="1" applyAlignment="1"/>
    <xf numFmtId="0" fontId="250" fillId="10" borderId="69" xfId="9" applyFont="1" applyFill="1" applyBorder="1" applyAlignment="1"/>
    <xf numFmtId="2" fontId="275" fillId="10" borderId="61" xfId="9" applyNumberFormat="1" applyFont="1" applyFill="1" applyBorder="1" applyAlignment="1">
      <alignment horizontal="center"/>
    </xf>
    <xf numFmtId="0" fontId="250" fillId="10" borderId="70" xfId="9" applyFont="1" applyFill="1" applyBorder="1" applyAlignment="1"/>
    <xf numFmtId="2" fontId="275" fillId="10" borderId="71" xfId="9" applyNumberFormat="1" applyFont="1" applyFill="1" applyBorder="1" applyAlignment="1">
      <alignment horizontal="center"/>
    </xf>
    <xf numFmtId="2" fontId="275" fillId="10" borderId="72" xfId="9" applyNumberFormat="1" applyFont="1" applyFill="1" applyBorder="1" applyAlignment="1">
      <alignment horizontal="center"/>
    </xf>
    <xf numFmtId="2" fontId="275" fillId="9" borderId="47" xfId="9" applyNumberFormat="1" applyFont="1" applyFill="1" applyBorder="1" applyAlignment="1">
      <alignment horizontal="center"/>
    </xf>
    <xf numFmtId="49" fontId="275" fillId="9" borderId="39" xfId="9" applyNumberFormat="1" applyFont="1" applyFill="1" applyBorder="1" applyAlignment="1">
      <alignment horizontal="right"/>
    </xf>
    <xf numFmtId="2" fontId="275" fillId="10" borderId="40" xfId="9" applyNumberFormat="1" applyFont="1" applyFill="1" applyBorder="1" applyAlignment="1">
      <alignment horizontal="center"/>
    </xf>
    <xf numFmtId="2" fontId="275" fillId="10" borderId="42" xfId="9" applyNumberFormat="1" applyFont="1" applyFill="1" applyBorder="1" applyAlignment="1">
      <alignment horizontal="center"/>
    </xf>
    <xf numFmtId="1" fontId="275" fillId="10" borderId="40" xfId="9" applyNumberFormat="1" applyFont="1" applyFill="1" applyBorder="1" applyAlignment="1">
      <alignment horizontal="center"/>
    </xf>
    <xf numFmtId="49" fontId="275" fillId="9" borderId="64" xfId="9" applyNumberFormat="1" applyFont="1" applyFill="1" applyBorder="1" applyAlignment="1">
      <alignment horizontal="center"/>
    </xf>
    <xf numFmtId="49" fontId="275" fillId="10" borderId="66" xfId="9" applyNumberFormat="1" applyFont="1" applyFill="1" applyBorder="1" applyAlignment="1">
      <alignment horizontal="center"/>
    </xf>
    <xf numFmtId="0" fontId="275" fillId="10" borderId="61" xfId="9" applyFont="1" applyFill="1" applyBorder="1" applyAlignment="1">
      <alignment horizontal="center"/>
    </xf>
    <xf numFmtId="49" fontId="275" fillId="10" borderId="0" xfId="9" applyNumberFormat="1" applyFont="1" applyFill="1" applyBorder="1" applyAlignment="1">
      <alignment horizontal="center"/>
    </xf>
    <xf numFmtId="2" fontId="275" fillId="10" borderId="70" xfId="9" applyNumberFormat="1" applyFont="1" applyFill="1" applyBorder="1" applyAlignment="1">
      <alignment horizontal="center"/>
    </xf>
    <xf numFmtId="0" fontId="275" fillId="9" borderId="37" xfId="9" applyFont="1" applyFill="1" applyBorder="1" applyAlignment="1"/>
    <xf numFmtId="49" fontId="263" fillId="9" borderId="73" xfId="9" applyNumberFormat="1" applyFont="1" applyFill="1" applyBorder="1" applyAlignment="1">
      <alignment horizontal="right"/>
    </xf>
    <xf numFmtId="2" fontId="263" fillId="9" borderId="37" xfId="9" applyNumberFormat="1" applyFont="1" applyFill="1" applyBorder="1" applyAlignment="1">
      <alignment horizontal="center"/>
    </xf>
    <xf numFmtId="1" fontId="250" fillId="9" borderId="37" xfId="9" applyNumberFormat="1" applyFont="1" applyFill="1" applyBorder="1" applyAlignment="1">
      <alignment horizontal="center"/>
    </xf>
    <xf numFmtId="0" fontId="250" fillId="9" borderId="37" xfId="9" applyFont="1" applyFill="1" applyBorder="1" applyAlignment="1">
      <alignment horizontal="center"/>
    </xf>
    <xf numFmtId="49" fontId="263" fillId="9" borderId="37" xfId="9" applyNumberFormat="1" applyFont="1" applyFill="1" applyBorder="1" applyAlignment="1">
      <alignment horizontal="center"/>
    </xf>
    <xf numFmtId="0" fontId="250" fillId="9" borderId="47" xfId="9" applyFont="1" applyFill="1" applyBorder="1" applyAlignment="1">
      <alignment horizontal="center"/>
    </xf>
    <xf numFmtId="0" fontId="275" fillId="9" borderId="47" xfId="9" applyFont="1" applyFill="1" applyBorder="1" applyAlignment="1">
      <alignment horizontal="center"/>
    </xf>
    <xf numFmtId="49" fontId="263" fillId="9" borderId="37" xfId="9" applyNumberFormat="1" applyFont="1" applyFill="1" applyBorder="1" applyAlignment="1">
      <alignment horizontal="right"/>
    </xf>
    <xf numFmtId="0" fontId="275" fillId="9" borderId="37" xfId="9" applyFont="1" applyFill="1" applyBorder="1" applyAlignment="1">
      <alignment horizontal="center"/>
    </xf>
    <xf numFmtId="0" fontId="263" fillId="9" borderId="37" xfId="9" applyFont="1" applyFill="1" applyBorder="1" applyAlignment="1">
      <alignment horizontal="center"/>
    </xf>
    <xf numFmtId="0" fontId="275" fillId="9" borderId="50" xfId="9" applyFont="1" applyFill="1" applyBorder="1" applyAlignment="1">
      <alignment horizontal="center"/>
    </xf>
    <xf numFmtId="0" fontId="275" fillId="9" borderId="50" xfId="9" applyFont="1" applyFill="1" applyBorder="1" applyAlignment="1"/>
    <xf numFmtId="49" fontId="269" fillId="9" borderId="55" xfId="9" applyNumberFormat="1" applyFont="1" applyFill="1" applyBorder="1" applyAlignment="1">
      <alignment horizontal="left"/>
    </xf>
    <xf numFmtId="0" fontId="263" fillId="9" borderId="37" xfId="9" applyFont="1" applyFill="1" applyBorder="1" applyAlignment="1"/>
    <xf numFmtId="0" fontId="263" fillId="9" borderId="47" xfId="9" applyFont="1" applyFill="1" applyBorder="1" applyAlignment="1"/>
    <xf numFmtId="0" fontId="282" fillId="9" borderId="47" xfId="9" applyFont="1" applyFill="1" applyBorder="1" applyAlignment="1"/>
    <xf numFmtId="49" fontId="268" fillId="9" borderId="37" xfId="9" applyNumberFormat="1" applyFont="1" applyFill="1" applyBorder="1" applyAlignment="1"/>
    <xf numFmtId="49" fontId="284" fillId="9" borderId="37" xfId="9" applyNumberFormat="1" applyFont="1" applyFill="1" applyBorder="1" applyAlignment="1"/>
    <xf numFmtId="49" fontId="278" fillId="9" borderId="37" xfId="9" applyNumberFormat="1" applyFont="1" applyFill="1" applyBorder="1" applyAlignment="1"/>
    <xf numFmtId="49" fontId="278" fillId="9" borderId="37" xfId="9" applyNumberFormat="1" applyFont="1" applyFill="1" applyBorder="1" applyAlignment="1">
      <alignment horizontal="left"/>
    </xf>
    <xf numFmtId="49" fontId="278" fillId="9" borderId="37" xfId="9" applyNumberFormat="1" applyFont="1" applyFill="1" applyBorder="1" applyAlignment="1">
      <alignment vertical="center"/>
    </xf>
    <xf numFmtId="49" fontId="250" fillId="9" borderId="37" xfId="9" applyNumberFormat="1" applyFont="1" applyFill="1" applyBorder="1" applyAlignment="1">
      <alignment vertical="center"/>
    </xf>
    <xf numFmtId="49" fontId="250" fillId="9" borderId="38" xfId="9" applyNumberFormat="1" applyFont="1" applyFill="1" applyBorder="1" applyAlignment="1">
      <alignment vertical="center"/>
    </xf>
    <xf numFmtId="49" fontId="278" fillId="10" borderId="40" xfId="9" applyNumberFormat="1" applyFont="1" applyFill="1" applyBorder="1" applyAlignment="1"/>
    <xf numFmtId="0" fontId="250" fillId="0" borderId="0" xfId="9" applyFont="1" applyAlignment="1"/>
    <xf numFmtId="0" fontId="107" fillId="0" borderId="0" xfId="4" applyFont="1" applyAlignment="1">
      <alignment horizontal="left" vertical="center" indent="3"/>
    </xf>
    <xf numFmtId="0" fontId="111" fillId="0" borderId="0" xfId="4" applyFont="1" applyAlignment="1">
      <alignment horizontal="left" vertical="center" indent="3"/>
    </xf>
    <xf numFmtId="0" fontId="114" fillId="0" borderId="0" xfId="4" applyFont="1" applyAlignment="1">
      <alignment horizontal="left" vertical="center" indent="3"/>
    </xf>
    <xf numFmtId="0" fontId="113" fillId="0" borderId="0" xfId="4" applyFont="1" applyAlignment="1">
      <alignment horizontal="left" vertical="center" indent="3"/>
    </xf>
    <xf numFmtId="0" fontId="107" fillId="0" borderId="74" xfId="4" applyFont="1" applyBorder="1" applyAlignment="1">
      <alignment horizontal="right"/>
    </xf>
    <xf numFmtId="0" fontId="107" fillId="6" borderId="75" xfId="4" applyFont="1" applyFill="1" applyBorder="1"/>
    <xf numFmtId="0" fontId="107" fillId="6" borderId="76" xfId="4" applyFill="1" applyBorder="1"/>
    <xf numFmtId="0" fontId="110" fillId="6" borderId="76" xfId="4" applyFont="1" applyFill="1" applyBorder="1"/>
    <xf numFmtId="0" fontId="107" fillId="6" borderId="77" xfId="4" applyFill="1" applyBorder="1"/>
    <xf numFmtId="0" fontId="107" fillId="6" borderId="78" xfId="4" applyFill="1" applyBorder="1"/>
    <xf numFmtId="0" fontId="107" fillId="0" borderId="79" xfId="4" applyFont="1" applyBorder="1" applyAlignment="1">
      <alignment horizontal="right"/>
    </xf>
    <xf numFmtId="0" fontId="107" fillId="0" borderId="80" xfId="4" applyBorder="1" applyAlignment="1">
      <alignment horizontal="right"/>
    </xf>
    <xf numFmtId="0" fontId="107" fillId="6" borderId="81" xfId="4" applyFill="1" applyBorder="1"/>
    <xf numFmtId="0" fontId="107" fillId="0" borderId="82" xfId="4" applyFont="1" applyBorder="1" applyAlignment="1">
      <alignment horizontal="right"/>
    </xf>
    <xf numFmtId="168" fontId="107" fillId="6" borderId="83" xfId="4" applyNumberFormat="1" applyFill="1" applyBorder="1"/>
    <xf numFmtId="0" fontId="107" fillId="6" borderId="83" xfId="4" applyFill="1" applyBorder="1"/>
    <xf numFmtId="0" fontId="110" fillId="6" borderId="83" xfId="4" applyFont="1" applyFill="1" applyBorder="1"/>
    <xf numFmtId="0" fontId="107" fillId="6" borderId="84" xfId="4" applyFill="1" applyBorder="1"/>
    <xf numFmtId="0" fontId="107" fillId="6" borderId="82" xfId="4" applyFont="1" applyFill="1" applyBorder="1"/>
    <xf numFmtId="0" fontId="128" fillId="0" borderId="85" xfId="4" applyFont="1" applyBorder="1"/>
    <xf numFmtId="0" fontId="129" fillId="0" borderId="86" xfId="4" applyFont="1" applyBorder="1" applyAlignment="1">
      <alignment horizontal="center" wrapText="1"/>
    </xf>
    <xf numFmtId="0" fontId="130" fillId="0" borderId="86" xfId="4" applyFont="1" applyBorder="1" applyAlignment="1">
      <alignment horizontal="center" wrapText="1"/>
    </xf>
    <xf numFmtId="0" fontId="107" fillId="0" borderId="86" xfId="4" applyBorder="1"/>
    <xf numFmtId="0" fontId="129" fillId="0" borderId="86" xfId="4" applyFont="1" applyBorder="1" applyAlignment="1">
      <alignment horizontal="center"/>
    </xf>
    <xf numFmtId="0" fontId="128" fillId="0" borderId="86" xfId="4" applyFont="1" applyBorder="1"/>
    <xf numFmtId="0" fontId="127" fillId="0" borderId="86" xfId="4" applyFont="1" applyBorder="1"/>
    <xf numFmtId="0" fontId="127" fillId="0" borderId="87" xfId="4" applyFont="1" applyBorder="1"/>
    <xf numFmtId="2" fontId="135" fillId="0" borderId="80" xfId="4" applyNumberFormat="1" applyFont="1" applyBorder="1" applyAlignment="1">
      <alignment horizontal="center"/>
    </xf>
    <xf numFmtId="2" fontId="135" fillId="6" borderId="80" xfId="4" applyNumberFormat="1" applyFont="1" applyFill="1" applyBorder="1" applyAlignment="1">
      <alignment horizontal="center"/>
    </xf>
    <xf numFmtId="2" fontId="135" fillId="0" borderId="82" xfId="4" applyNumberFormat="1" applyFont="1" applyBorder="1" applyAlignment="1">
      <alignment horizontal="center"/>
    </xf>
    <xf numFmtId="2" fontId="135" fillId="6" borderId="82" xfId="4" applyNumberFormat="1" applyFont="1" applyFill="1" applyBorder="1" applyAlignment="1">
      <alignment horizontal="center"/>
    </xf>
    <xf numFmtId="2" fontId="135" fillId="6" borderId="74" xfId="4" applyNumberFormat="1" applyFont="1" applyFill="1" applyBorder="1" applyAlignment="1">
      <alignment horizontal="center"/>
    </xf>
    <xf numFmtId="2" fontId="135" fillId="0" borderId="75" xfId="4" applyNumberFormat="1" applyFont="1" applyBorder="1" applyAlignment="1">
      <alignment horizontal="center"/>
    </xf>
    <xf numFmtId="2" fontId="135" fillId="6" borderId="75" xfId="4" applyNumberFormat="1" applyFont="1" applyFill="1" applyBorder="1" applyAlignment="1">
      <alignment horizontal="center"/>
    </xf>
    <xf numFmtId="2" fontId="135" fillId="6" borderId="76" xfId="4" applyNumberFormat="1" applyFont="1" applyFill="1" applyBorder="1" applyAlignment="1">
      <alignment horizontal="center"/>
    </xf>
    <xf numFmtId="2" fontId="135" fillId="6" borderId="77" xfId="4" applyNumberFormat="1" applyFont="1" applyFill="1" applyBorder="1" applyAlignment="1">
      <alignment horizontal="center"/>
    </xf>
    <xf numFmtId="2" fontId="135" fillId="0" borderId="88" xfId="4" applyNumberFormat="1" applyFont="1" applyBorder="1" applyAlignment="1">
      <alignment horizontal="left"/>
    </xf>
    <xf numFmtId="2" fontId="135" fillId="0" borderId="89" xfId="4" applyNumberFormat="1" applyFont="1" applyBorder="1" applyAlignment="1">
      <alignment horizontal="center"/>
    </xf>
    <xf numFmtId="2" fontId="135" fillId="0" borderId="90" xfId="4" applyNumberFormat="1" applyFont="1" applyBorder="1" applyAlignment="1">
      <alignment horizontal="center"/>
    </xf>
    <xf numFmtId="2" fontId="135" fillId="6" borderId="88" xfId="4" applyNumberFormat="1" applyFont="1" applyFill="1" applyBorder="1" applyAlignment="1">
      <alignment horizontal="center"/>
    </xf>
    <xf numFmtId="2" fontId="135" fillId="6" borderId="89" xfId="4" applyNumberFormat="1" applyFont="1" applyFill="1" applyBorder="1" applyAlignment="1">
      <alignment horizontal="center"/>
    </xf>
    <xf numFmtId="2" fontId="135" fillId="6" borderId="90" xfId="4" applyNumberFormat="1" applyFont="1" applyFill="1" applyBorder="1" applyAlignment="1">
      <alignment horizontal="center"/>
    </xf>
    <xf numFmtId="2" fontId="135" fillId="6" borderId="91" xfId="4" applyNumberFormat="1" applyFont="1" applyFill="1" applyBorder="1" applyAlignment="1">
      <alignment horizontal="center"/>
    </xf>
    <xf numFmtId="2" fontId="135" fillId="6" borderId="78" xfId="4" applyNumberFormat="1" applyFont="1" applyFill="1" applyBorder="1" applyAlignment="1">
      <alignment horizontal="center"/>
    </xf>
    <xf numFmtId="0" fontId="107" fillId="6" borderId="91" xfId="4" applyFill="1" applyBorder="1"/>
    <xf numFmtId="0" fontId="133" fillId="0" borderId="91" xfId="4" applyFont="1" applyBorder="1"/>
    <xf numFmtId="2" fontId="135" fillId="6" borderId="83" xfId="4" applyNumberFormat="1" applyFont="1" applyFill="1" applyBorder="1" applyAlignment="1">
      <alignment horizontal="center"/>
    </xf>
    <xf numFmtId="2" fontId="135" fillId="6" borderId="84" xfId="4" applyNumberFormat="1" applyFont="1" applyFill="1" applyBorder="1" applyAlignment="1">
      <alignment horizontal="center"/>
    </xf>
    <xf numFmtId="2" fontId="135" fillId="0" borderId="75" xfId="4" applyNumberFormat="1" applyFont="1" applyBorder="1" applyAlignment="1">
      <alignment horizontal="right"/>
    </xf>
    <xf numFmtId="1" fontId="135" fillId="6" borderId="75" xfId="4" applyNumberFormat="1" applyFont="1" applyFill="1" applyBorder="1" applyAlignment="1">
      <alignment horizontal="center"/>
    </xf>
    <xf numFmtId="2" fontId="135" fillId="0" borderId="88" xfId="4" applyNumberFormat="1" applyFont="1" applyBorder="1" applyAlignment="1">
      <alignment horizontal="center"/>
    </xf>
    <xf numFmtId="2" fontId="135" fillId="6" borderId="81" xfId="4" applyNumberFormat="1" applyFont="1" applyFill="1" applyBorder="1" applyAlignment="1">
      <alignment horizontal="center"/>
    </xf>
    <xf numFmtId="2" fontId="2" fillId="6" borderId="88" xfId="4" applyNumberFormat="1" applyFont="1" applyFill="1" applyBorder="1" applyAlignment="1">
      <alignment horizontal="center"/>
    </xf>
    <xf numFmtId="0" fontId="0" fillId="0" borderId="74" xfId="0" applyFill="1" applyBorder="1" applyAlignment="1">
      <alignment horizontal="right"/>
    </xf>
    <xf numFmtId="0" fontId="0" fillId="2" borderId="75" xfId="0" applyFill="1" applyBorder="1"/>
    <xf numFmtId="0" fontId="0" fillId="2" borderId="76" xfId="0" applyFill="1" applyBorder="1"/>
    <xf numFmtId="0" fontId="17" fillId="2" borderId="76" xfId="0" applyFont="1" applyFill="1" applyBorder="1"/>
    <xf numFmtId="0" fontId="0" fillId="2" borderId="77" xfId="0" applyFill="1" applyBorder="1"/>
    <xf numFmtId="0" fontId="0" fillId="2" borderId="78" xfId="0" applyFill="1" applyBorder="1"/>
    <xf numFmtId="0" fontId="0" fillId="0" borderId="79" xfId="0" applyFill="1" applyBorder="1" applyAlignment="1">
      <alignment horizontal="right"/>
    </xf>
    <xf numFmtId="0" fontId="0" fillId="0" borderId="80" xfId="0" applyFill="1" applyBorder="1" applyAlignment="1">
      <alignment horizontal="right"/>
    </xf>
    <xf numFmtId="0" fontId="0" fillId="2" borderId="81" xfId="0" applyFill="1" applyBorder="1"/>
    <xf numFmtId="0" fontId="52" fillId="2" borderId="75" xfId="1" applyFill="1" applyBorder="1"/>
    <xf numFmtId="0" fontId="0" fillId="0" borderId="82" xfId="0" applyFill="1" applyBorder="1" applyAlignment="1">
      <alignment horizontal="right"/>
    </xf>
    <xf numFmtId="0" fontId="0" fillId="2" borderId="83" xfId="0" applyFill="1" applyBorder="1"/>
    <xf numFmtId="0" fontId="17" fillId="2" borderId="83" xfId="0" applyFont="1" applyFill="1" applyBorder="1"/>
    <xf numFmtId="0" fontId="0" fillId="2" borderId="84" xfId="0" applyFill="1" applyBorder="1"/>
    <xf numFmtId="0" fontId="0" fillId="2" borderId="82" xfId="0" applyFill="1" applyBorder="1"/>
    <xf numFmtId="0" fontId="11" fillId="0" borderId="85" xfId="0" applyFont="1" applyFill="1" applyBorder="1"/>
    <xf numFmtId="0" fontId="10" fillId="0" borderId="86" xfId="0" applyFont="1" applyFill="1" applyBorder="1" applyAlignment="1">
      <alignment horizontal="center" wrapText="1"/>
    </xf>
    <xf numFmtId="0" fontId="0" fillId="0" borderId="86" xfId="0" applyFill="1" applyBorder="1"/>
    <xf numFmtId="0" fontId="10" fillId="0" borderId="86" xfId="0" applyFont="1" applyFill="1" applyBorder="1" applyAlignment="1">
      <alignment horizontal="center"/>
    </xf>
    <xf numFmtId="0" fontId="15" fillId="0" borderId="86" xfId="0" applyFont="1" applyFill="1" applyBorder="1"/>
    <xf numFmtId="0" fontId="16" fillId="0" borderId="86" xfId="0" applyFont="1" applyFill="1" applyBorder="1"/>
    <xf numFmtId="0" fontId="16" fillId="0" borderId="87" xfId="0" applyFont="1" applyFill="1" applyBorder="1"/>
    <xf numFmtId="2" fontId="8" fillId="2" borderId="80" xfId="0" applyNumberFormat="1" applyFont="1" applyFill="1" applyBorder="1" applyAlignment="1">
      <alignment horizontal="center"/>
    </xf>
    <xf numFmtId="2" fontId="7" fillId="0" borderId="80" xfId="0" applyNumberFormat="1" applyFont="1" applyFill="1" applyBorder="1" applyAlignment="1">
      <alignment horizontal="center"/>
    </xf>
    <xf numFmtId="2" fontId="7" fillId="2" borderId="80" xfId="0" applyNumberFormat="1" applyFont="1" applyFill="1" applyBorder="1" applyAlignment="1">
      <alignment horizontal="center"/>
    </xf>
    <xf numFmtId="169" fontId="0" fillId="0" borderId="0" xfId="0" applyNumberFormat="1" applyFill="1"/>
    <xf numFmtId="2" fontId="8" fillId="2" borderId="82" xfId="0" applyNumberFormat="1" applyFont="1" applyFill="1" applyBorder="1" applyAlignment="1">
      <alignment horizontal="center"/>
    </xf>
    <xf numFmtId="2" fontId="7" fillId="0" borderId="82" xfId="0" applyNumberFormat="1" applyFont="1" applyFill="1" applyBorder="1" applyAlignment="1">
      <alignment horizontal="center"/>
    </xf>
    <xf numFmtId="2" fontId="7" fillId="2" borderId="82" xfId="0" applyNumberFormat="1" applyFont="1" applyFill="1" applyBorder="1" applyAlignment="1">
      <alignment horizontal="center"/>
    </xf>
    <xf numFmtId="2" fontId="7" fillId="2" borderId="74" xfId="0" applyNumberFormat="1" applyFont="1" applyFill="1" applyBorder="1" applyAlignment="1">
      <alignment horizontal="center"/>
    </xf>
    <xf numFmtId="2" fontId="7" fillId="0" borderId="75" xfId="0" applyNumberFormat="1" applyFont="1" applyFill="1" applyBorder="1" applyAlignment="1">
      <alignment horizontal="center"/>
    </xf>
    <xf numFmtId="2" fontId="7" fillId="2" borderId="75" xfId="0" applyNumberFormat="1" applyFont="1" applyFill="1" applyBorder="1" applyAlignment="1">
      <alignment horizontal="left"/>
    </xf>
    <xf numFmtId="2" fontId="7" fillId="2" borderId="76" xfId="0" applyNumberFormat="1" applyFont="1" applyFill="1" applyBorder="1" applyAlignment="1">
      <alignment horizontal="center"/>
    </xf>
    <xf numFmtId="2" fontId="7" fillId="2" borderId="77" xfId="0" applyNumberFormat="1" applyFont="1" applyFill="1" applyBorder="1" applyAlignment="1">
      <alignment horizontal="center"/>
    </xf>
    <xf numFmtId="2" fontId="7" fillId="0" borderId="88" xfId="0" applyNumberFormat="1" applyFont="1" applyFill="1" applyBorder="1" applyAlignment="1">
      <alignment horizontal="left"/>
    </xf>
    <xf numFmtId="2" fontId="7" fillId="0" borderId="89" xfId="0" applyNumberFormat="1" applyFont="1" applyFill="1" applyBorder="1" applyAlignment="1">
      <alignment horizontal="center"/>
    </xf>
    <xf numFmtId="2" fontId="7" fillId="0" borderId="90" xfId="0" applyNumberFormat="1" applyFont="1" applyFill="1" applyBorder="1" applyAlignment="1">
      <alignment horizontal="center"/>
    </xf>
    <xf numFmtId="2" fontId="3" fillId="2" borderId="82" xfId="0" applyNumberFormat="1" applyFont="1" applyFill="1" applyBorder="1" applyAlignment="1">
      <alignment horizontal="center"/>
    </xf>
    <xf numFmtId="2" fontId="289" fillId="2" borderId="88" xfId="0" applyNumberFormat="1" applyFont="1" applyFill="1" applyBorder="1" applyAlignment="1">
      <alignment horizontal="left"/>
    </xf>
    <xf numFmtId="2" fontId="7" fillId="2" borderId="89" xfId="0" applyNumberFormat="1" applyFont="1" applyFill="1" applyBorder="1" applyAlignment="1">
      <alignment horizontal="center"/>
    </xf>
    <xf numFmtId="2" fontId="7" fillId="2" borderId="90" xfId="0" applyNumberFormat="1" applyFont="1" applyFill="1" applyBorder="1" applyAlignment="1">
      <alignment horizontal="center"/>
    </xf>
    <xf numFmtId="1" fontId="289" fillId="2" borderId="91" xfId="0" applyNumberFormat="1" applyFont="1" applyFill="1" applyBorder="1" applyAlignment="1">
      <alignment horizontal="left"/>
    </xf>
    <xf numFmtId="2" fontId="7" fillId="2" borderId="78" xfId="0" applyNumberFormat="1" applyFont="1" applyFill="1" applyBorder="1" applyAlignment="1">
      <alignment horizontal="center"/>
    </xf>
    <xf numFmtId="2" fontId="289" fillId="2" borderId="91" xfId="0" applyNumberFormat="1" applyFont="1" applyFill="1" applyBorder="1" applyAlignment="1">
      <alignment horizontal="left"/>
    </xf>
    <xf numFmtId="0" fontId="289" fillId="2" borderId="91" xfId="0" applyFont="1" applyFill="1" applyBorder="1" applyAlignment="1">
      <alignment horizontal="left"/>
    </xf>
    <xf numFmtId="0" fontId="289" fillId="2" borderId="91" xfId="0" applyFont="1" applyFill="1" applyBorder="1"/>
    <xf numFmtId="0" fontId="8" fillId="0" borderId="91" xfId="0" applyFont="1" applyFill="1" applyBorder="1"/>
    <xf numFmtId="0" fontId="0" fillId="2" borderId="91" xfId="0" applyFill="1" applyBorder="1"/>
    <xf numFmtId="2" fontId="7" fillId="2" borderId="91" xfId="0" applyNumberFormat="1" applyFont="1" applyFill="1" applyBorder="1" applyAlignment="1">
      <alignment horizontal="center"/>
    </xf>
    <xf numFmtId="2" fontId="7" fillId="2" borderId="83" xfId="0" applyNumberFormat="1" applyFont="1" applyFill="1" applyBorder="1" applyAlignment="1">
      <alignment horizontal="center"/>
    </xf>
    <xf numFmtId="2" fontId="7" fillId="2" borderId="84" xfId="0" applyNumberFormat="1" applyFont="1" applyFill="1" applyBorder="1" applyAlignment="1">
      <alignment horizontal="center"/>
    </xf>
    <xf numFmtId="2" fontId="7" fillId="0" borderId="75" xfId="0" applyNumberFormat="1" applyFont="1" applyFill="1" applyBorder="1" applyAlignment="1">
      <alignment horizontal="right"/>
    </xf>
    <xf numFmtId="1" fontId="7" fillId="2" borderId="75" xfId="0" applyNumberFormat="1" applyFont="1" applyFill="1" applyBorder="1" applyAlignment="1">
      <alignment horizontal="center"/>
    </xf>
    <xf numFmtId="2" fontId="7" fillId="0" borderId="88" xfId="0" applyNumberFormat="1" applyFont="1" applyFill="1" applyBorder="1" applyAlignment="1">
      <alignment horizontal="center"/>
    </xf>
    <xf numFmtId="2" fontId="7" fillId="2" borderId="88" xfId="0" applyNumberFormat="1" applyFont="1" applyFill="1" applyBorder="1" applyAlignment="1">
      <alignment horizontal="left"/>
    </xf>
    <xf numFmtId="2" fontId="7" fillId="2" borderId="91" xfId="0" applyNumberFormat="1" applyFont="1" applyFill="1" applyBorder="1" applyAlignment="1">
      <alignment horizontal="left"/>
    </xf>
    <xf numFmtId="2" fontId="7" fillId="2" borderId="81" xfId="0" applyNumberFormat="1" applyFont="1" applyFill="1" applyBorder="1" applyAlignment="1">
      <alignment horizontal="center"/>
    </xf>
    <xf numFmtId="2" fontId="7" fillId="2" borderId="75" xfId="0" applyNumberFormat="1" applyFont="1" applyFill="1" applyBorder="1" applyAlignment="1">
      <alignment horizontal="center"/>
    </xf>
    <xf numFmtId="0" fontId="0" fillId="0" borderId="92" xfId="0" applyBorder="1" applyAlignment="1">
      <alignment vertical="center"/>
    </xf>
    <xf numFmtId="0" fontId="0" fillId="0" borderId="92" xfId="0" applyBorder="1" applyAlignment="1">
      <alignment horizontal="center" vertical="center"/>
    </xf>
    <xf numFmtId="0" fontId="0" fillId="0" borderId="92" xfId="0" applyBorder="1" applyAlignment="1">
      <alignment horizontal="center" vertical="center" wrapText="1"/>
    </xf>
    <xf numFmtId="0" fontId="289" fillId="0" borderId="93" xfId="0" applyFont="1" applyBorder="1" applyAlignment="1">
      <alignment vertical="center"/>
    </xf>
    <xf numFmtId="0" fontId="289" fillId="0" borderId="93" xfId="0" applyFont="1" applyBorder="1" applyAlignment="1">
      <alignment horizontal="center" vertical="center"/>
    </xf>
    <xf numFmtId="0" fontId="289" fillId="0" borderId="0" xfId="0" applyFont="1" applyAlignment="1">
      <alignment horizontal="center" vertical="center"/>
    </xf>
    <xf numFmtId="0" fontId="289" fillId="0" borderId="0" xfId="0" applyFont="1" applyAlignment="1">
      <alignment vertical="center"/>
    </xf>
    <xf numFmtId="0" fontId="289" fillId="0" borderId="92" xfId="0" applyFont="1" applyBorder="1" applyAlignment="1">
      <alignment vertical="center"/>
    </xf>
    <xf numFmtId="0" fontId="289" fillId="0" borderId="92" xfId="0" applyFont="1" applyBorder="1" applyAlignment="1">
      <alignment horizontal="center" vertical="center"/>
    </xf>
    <xf numFmtId="0" fontId="289" fillId="0" borderId="0" xfId="0" applyFont="1" applyAlignment="1">
      <alignment horizontal="right" vertical="center"/>
    </xf>
    <xf numFmtId="0" fontId="0" fillId="0" borderId="93" xfId="0" applyBorder="1"/>
    <xf numFmtId="0" fontId="291" fillId="0" borderId="0" xfId="0" applyFont="1" applyAlignment="1">
      <alignment vertical="center"/>
    </xf>
    <xf numFmtId="0" fontId="291" fillId="0" borderId="0" xfId="0" applyFont="1" applyAlignment="1">
      <alignment horizontal="center" vertical="center"/>
    </xf>
    <xf numFmtId="0" fontId="0" fillId="0" borderId="0" xfId="0" applyAlignment="1">
      <alignment horizontal="center" vertical="center"/>
    </xf>
    <xf numFmtId="0" fontId="293" fillId="0" borderId="0" xfId="0" applyFont="1"/>
    <xf numFmtId="0" fontId="293" fillId="0" borderId="0" xfId="0" applyFont="1" applyAlignment="1">
      <alignment horizontal="center" vertical="center"/>
    </xf>
    <xf numFmtId="0" fontId="292" fillId="0" borderId="0" xfId="0" applyFont="1" applyAlignment="1">
      <alignment horizontal="center"/>
    </xf>
    <xf numFmtId="2" fontId="7" fillId="2" borderId="5" xfId="0" applyNumberFormat="1" applyFont="1" applyFill="1" applyBorder="1" applyAlignment="1">
      <alignment horizontal="left"/>
    </xf>
    <xf numFmtId="2" fontId="7" fillId="2" borderId="0" xfId="0" applyNumberFormat="1" applyFont="1" applyFill="1" applyBorder="1" applyAlignment="1">
      <alignment horizontal="left"/>
    </xf>
    <xf numFmtId="2" fontId="7" fillId="2" borderId="6" xfId="0" applyNumberFormat="1" applyFont="1" applyFill="1" applyBorder="1" applyAlignment="1">
      <alignment horizontal="left"/>
    </xf>
    <xf numFmtId="2" fontId="7" fillId="2" borderId="3" xfId="0" applyNumberFormat="1" applyFont="1" applyFill="1" applyBorder="1" applyAlignment="1">
      <alignment horizontal="center" wrapText="1"/>
    </xf>
    <xf numFmtId="2" fontId="7" fillId="2" borderId="9" xfId="0" applyNumberFormat="1" applyFont="1" applyFill="1" applyBorder="1" applyAlignment="1">
      <alignment horizontal="center" wrapText="1"/>
    </xf>
    <xf numFmtId="2" fontId="7" fillId="2" borderId="4" xfId="0" applyNumberFormat="1" applyFont="1" applyFill="1" applyBorder="1" applyAlignment="1">
      <alignment horizontal="center" wrapText="1"/>
    </xf>
    <xf numFmtId="2" fontId="7" fillId="2" borderId="10" xfId="0" applyNumberFormat="1" applyFont="1" applyFill="1" applyBorder="1" applyAlignment="1">
      <alignment horizontal="left"/>
    </xf>
    <xf numFmtId="2" fontId="7" fillId="2" borderId="13" xfId="0" applyNumberFormat="1" applyFont="1" applyFill="1" applyBorder="1" applyAlignment="1">
      <alignment horizontal="left"/>
    </xf>
    <xf numFmtId="2" fontId="7" fillId="2" borderId="3" xfId="0" applyNumberFormat="1" applyFont="1" applyFill="1" applyBorder="1" applyAlignment="1">
      <alignment horizontal="left"/>
    </xf>
    <xf numFmtId="2" fontId="7" fillId="2" borderId="9" xfId="0" applyNumberFormat="1" applyFont="1" applyFill="1" applyBorder="1" applyAlignment="1">
      <alignment horizontal="left"/>
    </xf>
    <xf numFmtId="2" fontId="7" fillId="2" borderId="4" xfId="0" applyNumberFormat="1" applyFont="1" applyFill="1" applyBorder="1" applyAlignment="1">
      <alignment horizontal="left"/>
    </xf>
    <xf numFmtId="2" fontId="7" fillId="2" borderId="0" xfId="0" applyNumberFormat="1" applyFont="1" applyFill="1" applyBorder="1" applyAlignment="1">
      <alignment horizontal="center" wrapText="1"/>
    </xf>
    <xf numFmtId="2" fontId="7" fillId="2" borderId="5" xfId="0" applyNumberFormat="1" applyFont="1" applyFill="1" applyBorder="1" applyAlignment="1">
      <alignment horizontal="center" wrapText="1"/>
    </xf>
    <xf numFmtId="2" fontId="7" fillId="2" borderId="6" xfId="0" applyNumberFormat="1" applyFont="1" applyFill="1" applyBorder="1" applyAlignment="1">
      <alignment horizontal="center" wrapText="1"/>
    </xf>
    <xf numFmtId="2" fontId="135" fillId="6" borderId="5" xfId="4" applyNumberFormat="1" applyFont="1" applyFill="1" applyBorder="1" applyAlignment="1">
      <alignment horizontal="left" vertical="center" wrapText="1"/>
    </xf>
    <xf numFmtId="2" fontId="135" fillId="6" borderId="3" xfId="4" applyNumberFormat="1" applyFont="1" applyFill="1" applyBorder="1" applyAlignment="1">
      <alignment horizontal="left" vertical="center"/>
    </xf>
    <xf numFmtId="1" fontId="7" fillId="2" borderId="10" xfId="0" applyNumberFormat="1" applyFont="1" applyFill="1" applyBorder="1" applyAlignment="1">
      <alignment horizontal="center"/>
    </xf>
    <xf numFmtId="1" fontId="7" fillId="2" borderId="13" xfId="0" applyNumberFormat="1" applyFont="1" applyFill="1" applyBorder="1" applyAlignment="1">
      <alignment horizontal="center"/>
    </xf>
    <xf numFmtId="2" fontId="7" fillId="2" borderId="10" xfId="0" applyNumberFormat="1" applyFont="1" applyFill="1" applyBorder="1" applyAlignment="1">
      <alignment horizontal="center"/>
    </xf>
    <xf numFmtId="2" fontId="7" fillId="2" borderId="13" xfId="0" applyNumberFormat="1" applyFont="1" applyFill="1" applyBorder="1" applyAlignment="1">
      <alignment horizontal="center"/>
    </xf>
    <xf numFmtId="2" fontId="7" fillId="2" borderId="5" xfId="0" applyNumberFormat="1" applyFont="1" applyFill="1" applyBorder="1" applyAlignment="1">
      <alignment horizontal="center"/>
    </xf>
    <xf numFmtId="2" fontId="7" fillId="2" borderId="0" xfId="0" applyNumberFormat="1" applyFont="1" applyFill="1" applyBorder="1" applyAlignment="1">
      <alignment horizontal="center"/>
    </xf>
    <xf numFmtId="0" fontId="151" fillId="2" borderId="5" xfId="6" applyFill="1" applyBorder="1" applyAlignment="1">
      <alignment horizontal="center" wrapText="1"/>
    </xf>
    <xf numFmtId="0" fontId="151" fillId="2" borderId="0" xfId="6" applyFill="1" applyAlignment="1">
      <alignment horizontal="center" wrapText="1"/>
    </xf>
    <xf numFmtId="0" fontId="151" fillId="2" borderId="6" xfId="6" applyFill="1" applyBorder="1" applyAlignment="1">
      <alignment horizontal="center" wrapText="1"/>
    </xf>
    <xf numFmtId="2" fontId="185" fillId="2" borderId="3" xfId="6" applyNumberFormat="1" applyFont="1" applyFill="1" applyBorder="1" applyAlignment="1">
      <alignment horizontal="center" wrapText="1"/>
    </xf>
    <xf numFmtId="2" fontId="185" fillId="2" borderId="9" xfId="6" applyNumberFormat="1" applyFont="1" applyFill="1" applyBorder="1" applyAlignment="1">
      <alignment horizontal="center" wrapText="1"/>
    </xf>
    <xf numFmtId="2" fontId="185" fillId="2" borderId="4" xfId="6" applyNumberFormat="1" applyFont="1" applyFill="1" applyBorder="1" applyAlignment="1">
      <alignment horizontal="center" wrapText="1"/>
    </xf>
    <xf numFmtId="2" fontId="185" fillId="2" borderId="5" xfId="6" applyNumberFormat="1" applyFont="1" applyFill="1" applyBorder="1" applyAlignment="1">
      <alignment horizontal="center" wrapText="1"/>
    </xf>
    <xf numFmtId="2" fontId="185" fillId="2" borderId="0" xfId="6" applyNumberFormat="1" applyFont="1" applyFill="1" applyAlignment="1">
      <alignment horizontal="center" wrapText="1"/>
    </xf>
    <xf numFmtId="2" fontId="185" fillId="2" borderId="6" xfId="6" applyNumberFormat="1" applyFont="1" applyFill="1" applyBorder="1" applyAlignment="1">
      <alignment horizontal="center" wrapText="1"/>
    </xf>
    <xf numFmtId="2" fontId="185" fillId="2" borderId="7" xfId="6" applyNumberFormat="1" applyFont="1" applyFill="1" applyBorder="1" applyAlignment="1">
      <alignment horizontal="center" wrapText="1"/>
    </xf>
    <xf numFmtId="2" fontId="185" fillId="2" borderId="1" xfId="6" applyNumberFormat="1" applyFont="1" applyFill="1" applyBorder="1" applyAlignment="1">
      <alignment horizontal="center" wrapText="1"/>
    </xf>
    <xf numFmtId="2" fontId="185" fillId="2" borderId="8" xfId="6" applyNumberFormat="1" applyFont="1" applyFill="1" applyBorder="1" applyAlignment="1">
      <alignment horizontal="center" wrapText="1"/>
    </xf>
    <xf numFmtId="2" fontId="185" fillId="2" borderId="10" xfId="6" applyNumberFormat="1" applyFont="1" applyFill="1" applyBorder="1" applyAlignment="1">
      <alignment horizontal="center" wrapText="1"/>
    </xf>
    <xf numFmtId="2" fontId="185" fillId="2" borderId="12" xfId="6" applyNumberFormat="1" applyFont="1" applyFill="1" applyBorder="1" applyAlignment="1">
      <alignment horizontal="center" wrapText="1"/>
    </xf>
    <xf numFmtId="2" fontId="185" fillId="2" borderId="13" xfId="6" applyNumberFormat="1" applyFont="1" applyFill="1" applyBorder="1" applyAlignment="1">
      <alignment horizontal="center" wrapText="1"/>
    </xf>
    <xf numFmtId="2" fontId="185" fillId="2" borderId="3" xfId="6" applyNumberFormat="1" applyFont="1" applyFill="1" applyBorder="1" applyAlignment="1">
      <alignment horizontal="center" vertical="center" wrapText="1"/>
    </xf>
    <xf numFmtId="2" fontId="185" fillId="2" borderId="9" xfId="6" applyNumberFormat="1" applyFont="1" applyFill="1" applyBorder="1" applyAlignment="1">
      <alignment horizontal="center" vertical="center" wrapText="1"/>
    </xf>
    <xf numFmtId="2" fontId="185" fillId="2" borderId="4" xfId="6" applyNumberFormat="1" applyFont="1" applyFill="1" applyBorder="1" applyAlignment="1">
      <alignment horizontal="center" vertical="center" wrapText="1"/>
    </xf>
    <xf numFmtId="2" fontId="185" fillId="2" borderId="5" xfId="6" applyNumberFormat="1" applyFont="1" applyFill="1" applyBorder="1" applyAlignment="1">
      <alignment horizontal="center" vertical="center" wrapText="1"/>
    </xf>
    <xf numFmtId="2" fontId="185" fillId="2" borderId="0" xfId="6" applyNumberFormat="1" applyFont="1" applyFill="1" applyAlignment="1">
      <alignment horizontal="center" vertical="center" wrapText="1"/>
    </xf>
    <xf numFmtId="2" fontId="185" fillId="2" borderId="6" xfId="6" applyNumberFormat="1" applyFont="1" applyFill="1" applyBorder="1" applyAlignment="1">
      <alignment horizontal="center" vertical="center" wrapText="1"/>
    </xf>
    <xf numFmtId="2" fontId="185" fillId="2" borderId="7" xfId="6" applyNumberFormat="1" applyFont="1" applyFill="1" applyBorder="1" applyAlignment="1">
      <alignment horizontal="center" vertical="center" wrapText="1"/>
    </xf>
    <xf numFmtId="2" fontId="185" fillId="2" borderId="1" xfId="6" applyNumberFormat="1" applyFont="1" applyFill="1" applyBorder="1" applyAlignment="1">
      <alignment horizontal="center" vertical="center" wrapText="1"/>
    </xf>
    <xf numFmtId="2" fontId="185" fillId="2" borderId="8" xfId="6" applyNumberFormat="1" applyFont="1" applyFill="1" applyBorder="1" applyAlignment="1">
      <alignment horizontal="center" vertical="center" wrapText="1"/>
    </xf>
    <xf numFmtId="2" fontId="7" fillId="2" borderId="3" xfId="0" applyNumberFormat="1" applyFont="1" applyFill="1" applyBorder="1" applyAlignment="1">
      <alignment horizontal="left" vertical="top" wrapText="1"/>
    </xf>
    <xf numFmtId="2" fontId="7" fillId="2" borderId="9" xfId="0" applyNumberFormat="1" applyFont="1" applyFill="1" applyBorder="1" applyAlignment="1">
      <alignment horizontal="left" vertical="top"/>
    </xf>
    <xf numFmtId="2" fontId="7" fillId="2" borderId="4" xfId="0" applyNumberFormat="1" applyFont="1" applyFill="1" applyBorder="1" applyAlignment="1">
      <alignment horizontal="left" vertical="top"/>
    </xf>
    <xf numFmtId="2" fontId="7" fillId="2" borderId="5" xfId="0" applyNumberFormat="1" applyFont="1" applyFill="1" applyBorder="1" applyAlignment="1">
      <alignment horizontal="left" vertical="top"/>
    </xf>
    <xf numFmtId="2" fontId="7" fillId="2" borderId="0" xfId="0" applyNumberFormat="1" applyFont="1" applyFill="1" applyBorder="1" applyAlignment="1">
      <alignment horizontal="left" vertical="top"/>
    </xf>
    <xf numFmtId="2" fontId="7" fillId="2" borderId="6" xfId="0" applyNumberFormat="1" applyFont="1" applyFill="1" applyBorder="1" applyAlignment="1">
      <alignment horizontal="left" vertical="top"/>
    </xf>
    <xf numFmtId="2" fontId="7" fillId="2" borderId="7" xfId="0" applyNumberFormat="1" applyFont="1" applyFill="1" applyBorder="1" applyAlignment="1">
      <alignment horizontal="left" vertical="top"/>
    </xf>
    <xf numFmtId="2" fontId="7" fillId="2" borderId="1" xfId="0" applyNumberFormat="1" applyFont="1" applyFill="1" applyBorder="1" applyAlignment="1">
      <alignment horizontal="left" vertical="top"/>
    </xf>
    <xf numFmtId="2" fontId="7" fillId="2" borderId="8" xfId="0" applyNumberFormat="1" applyFont="1" applyFill="1" applyBorder="1" applyAlignment="1">
      <alignment horizontal="left" vertical="top"/>
    </xf>
    <xf numFmtId="0" fontId="293" fillId="0" borderId="0" xfId="0" applyFont="1" applyAlignment="1">
      <alignment horizontal="left" wrapText="1"/>
    </xf>
    <xf numFmtId="0" fontId="293" fillId="0" borderId="0" xfId="0" applyFont="1" applyAlignment="1">
      <alignment horizontal="left"/>
    </xf>
    <xf numFmtId="0" fontId="294" fillId="0" borderId="0" xfId="0" applyFont="1" applyAlignment="1">
      <alignment horizontal="left" wrapText="1"/>
    </xf>
    <xf numFmtId="0" fontId="1" fillId="0" borderId="0" xfId="0" applyFont="1" applyAlignment="1">
      <alignment horizontal="left" wrapText="1"/>
    </xf>
    <xf numFmtId="0" fontId="296" fillId="0" borderId="0" xfId="0" applyFont="1" applyAlignment="1">
      <alignment horizontal="left" wrapText="1"/>
    </xf>
  </cellXfs>
  <cellStyles count="10">
    <cellStyle name="Hyperlink" xfId="1" builtinId="8"/>
    <cellStyle name="Hyperlink 2" xfId="5" xr:uid="{EAD74036-FA26-4914-BCA4-C29FA32E8A22}"/>
    <cellStyle name="Hyperlink 3" xfId="7" xr:uid="{AF0F853A-8AC8-4E90-B254-02C94B586564}"/>
    <cellStyle name="Normal" xfId="0" builtinId="0"/>
    <cellStyle name="Normal 2" xfId="2" xr:uid="{01A0C4F8-A687-46AF-9233-A90659B9FEB2}"/>
    <cellStyle name="Normal 3" xfId="3" xr:uid="{35F7A80E-1188-4A94-9AEA-F4A5C5D701DF}"/>
    <cellStyle name="Normal 4" xfId="4" xr:uid="{8BA8ACB0-4D92-40D0-BBC3-B5C192B8812E}"/>
    <cellStyle name="Normal 5" xfId="6" xr:uid="{B88A36FE-5F96-4024-93A5-AA3F60E9C87A}"/>
    <cellStyle name="Normal 6" xfId="8" xr:uid="{F54FB2DE-8E0D-4B1F-AC21-9B58FD66921F}"/>
    <cellStyle name="Normal 7" xfId="9" xr:uid="{42404C09-C63B-40C3-B198-CF83A6B2B3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ol-challenge2-models" connectionId="1" xr16:uid="{19183E4F-C169-4C24-9975-173B38147274}"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ol-challenge2-models_1" connectionId="2" xr16:uid="{BF01EC9D-0CAB-4D50-AB22-A8102EC9BCCA}"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ol-challenge2-models" connectionId="3" xr16:uid="{7C962BE1-07B3-42B7-87CD-8DC050659FA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ochem.eu/"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pubs.acs.org/doi/10.1021/ci034243x" TargetMode="External"/><Relationship Id="rId2" Type="http://schemas.openxmlformats.org/officeDocument/2006/relationships/hyperlink" Target="https://pubs.acs.org/doi/10.1021/ci000392t" TargetMode="External"/><Relationship Id="rId1" Type="http://schemas.openxmlformats.org/officeDocument/2006/relationships/hyperlink" Target="https://pubs.acs.org/doi/10.1021/ci700307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pubs.acs.org/doi/10.1021/ci034243x" TargetMode="External"/><Relationship Id="rId2" Type="http://schemas.openxmlformats.org/officeDocument/2006/relationships/hyperlink" Target="https://pubs.acs.org/doi/10.1021/ci000392t" TargetMode="External"/><Relationship Id="rId1" Type="http://schemas.openxmlformats.org/officeDocument/2006/relationships/hyperlink" Target="https://pubs.acs.org/doi/10.1021/ci700307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pubs.acs.org/doi/10.1021/ci034243x" TargetMode="External"/><Relationship Id="rId2" Type="http://schemas.openxmlformats.org/officeDocument/2006/relationships/hyperlink" Target="https://pubs.acs.org/doi/10.1021/ci000392t" TargetMode="External"/><Relationship Id="rId1" Type="http://schemas.openxmlformats.org/officeDocument/2006/relationships/hyperlink" Target="https://pubs.acs.org/doi/10.1021/ci700307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3" Type="http://schemas.openxmlformats.org/officeDocument/2006/relationships/hyperlink" Target="https://pubs.acs.org/doi/abs/10.1021/acs.jcim.9b00237" TargetMode="External"/><Relationship Id="rId2" Type="http://schemas.openxmlformats.org/officeDocument/2006/relationships/hyperlink" Target="https://pubs.acs.org/doi/suppl/10.1021/acs.jcim.9b00237/suppl_file/ci9b00237_si_001.pdf" TargetMode="External"/><Relationship Id="rId1" Type="http://schemas.openxmlformats.org/officeDocument/2006/relationships/hyperlink" Target="https://pubs.acs.org/doi/abs/10.1021/acs.jcim.9b00237" TargetMode="External"/><Relationship Id="rId6" Type="http://schemas.openxmlformats.org/officeDocument/2006/relationships/printerSettings" Target="../printerSettings/printerSettings27.bin"/><Relationship Id="rId5" Type="http://schemas.openxmlformats.org/officeDocument/2006/relationships/hyperlink" Target="https://www.nature.com/articles/s41597-019-0151-1" TargetMode="External"/><Relationship Id="rId4" Type="http://schemas.openxmlformats.org/officeDocument/2006/relationships/hyperlink" Target="https://pubs.acs.org/doi/suppl/10.1021/acs.jcim.9b00237/suppl_file/ci9b00237_si_001.pdf" TargetMode="Externa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4AC7-0C2B-49BF-AA78-3D253EE51E09}">
  <sheetPr>
    <tabColor rgb="FF00B0F0"/>
  </sheetPr>
  <dimension ref="A1:I147"/>
  <sheetViews>
    <sheetView tabSelected="1" workbookViewId="0">
      <selection sqref="A1:I4"/>
    </sheetView>
  </sheetViews>
  <sheetFormatPr defaultRowHeight="14.4"/>
  <cols>
    <col min="1" max="1" width="20.5546875" customWidth="1"/>
    <col min="2" max="2" width="20.5546875" style="888" customWidth="1"/>
    <col min="3" max="8" width="20.5546875" customWidth="1"/>
  </cols>
  <sheetData>
    <row r="1" spans="1:9" s="889" customFormat="1" ht="53.4" customHeight="1">
      <c r="A1" s="947" t="s">
        <v>1092</v>
      </c>
      <c r="B1" s="948"/>
      <c r="C1" s="948"/>
      <c r="D1" s="948"/>
      <c r="E1" s="948"/>
      <c r="F1" s="948"/>
      <c r="G1" s="948"/>
      <c r="H1" s="948"/>
      <c r="I1" s="948"/>
    </row>
    <row r="2" spans="1:9" s="889" customFormat="1" ht="31.2" customHeight="1">
      <c r="A2" s="949" t="s">
        <v>1094</v>
      </c>
      <c r="B2" s="947"/>
      <c r="C2" s="947"/>
      <c r="D2" s="947"/>
      <c r="E2" s="947"/>
      <c r="F2" s="947"/>
      <c r="G2" s="947"/>
      <c r="H2" s="947"/>
      <c r="I2" s="947"/>
    </row>
    <row r="3" spans="1:9" s="889" customFormat="1" ht="53.4" customHeight="1">
      <c r="A3" s="950" t="s">
        <v>1095</v>
      </c>
      <c r="B3" s="947"/>
      <c r="C3" s="947"/>
      <c r="D3" s="947"/>
      <c r="E3" s="947"/>
      <c r="F3" s="947"/>
      <c r="G3" s="947"/>
      <c r="H3" s="947"/>
      <c r="I3" s="947"/>
    </row>
    <row r="4" spans="1:9" s="889" customFormat="1" ht="24.6" customHeight="1">
      <c r="A4" s="951" t="s">
        <v>1093</v>
      </c>
      <c r="B4" s="947"/>
      <c r="C4" s="947"/>
      <c r="D4" s="947"/>
      <c r="E4" s="947"/>
      <c r="F4" s="947"/>
      <c r="G4" s="947"/>
      <c r="H4" s="947"/>
      <c r="I4" s="947"/>
    </row>
    <row r="5" spans="1:9" s="889" customFormat="1" ht="21">
      <c r="A5" s="891"/>
      <c r="B5" s="891"/>
      <c r="C5" s="891"/>
      <c r="D5" s="891"/>
      <c r="E5" s="891"/>
      <c r="F5" s="891"/>
      <c r="G5" s="891"/>
      <c r="H5" s="891"/>
      <c r="I5" s="891"/>
    </row>
    <row r="6" spans="1:9" s="889" customFormat="1" ht="21">
      <c r="B6" s="890"/>
    </row>
    <row r="8" spans="1:9" ht="16.2" customHeight="1" thickBot="1">
      <c r="A8" s="875" t="s">
        <v>18</v>
      </c>
      <c r="B8" s="876" t="s">
        <v>1069</v>
      </c>
      <c r="C8" s="877" t="s">
        <v>1070</v>
      </c>
      <c r="D8" s="877" t="s">
        <v>1071</v>
      </c>
      <c r="E8" s="877" t="s">
        <v>1072</v>
      </c>
      <c r="F8" s="877" t="s">
        <v>1073</v>
      </c>
      <c r="G8" s="877" t="s">
        <v>1074</v>
      </c>
      <c r="H8" s="877" t="s">
        <v>1075</v>
      </c>
    </row>
    <row r="9" spans="1:9">
      <c r="A9" s="878" t="s">
        <v>29</v>
      </c>
      <c r="B9" s="879" t="s">
        <v>1076</v>
      </c>
      <c r="C9" s="879">
        <v>-2.38</v>
      </c>
      <c r="D9" s="879">
        <v>0.18</v>
      </c>
      <c r="E9" s="879">
        <v>11</v>
      </c>
      <c r="F9" s="879">
        <v>259</v>
      </c>
      <c r="G9" s="879">
        <v>-0.86</v>
      </c>
      <c r="H9" s="880">
        <v>-0.98</v>
      </c>
    </row>
    <row r="10" spans="1:9">
      <c r="A10" s="881" t="s">
        <v>1077</v>
      </c>
      <c r="B10" s="880" t="s">
        <v>1076</v>
      </c>
      <c r="C10" s="880">
        <v>-1.67</v>
      </c>
      <c r="D10" s="880">
        <v>0.15</v>
      </c>
      <c r="E10" s="880">
        <v>16</v>
      </c>
      <c r="F10" s="880">
        <v>142</v>
      </c>
      <c r="G10" s="880">
        <v>1.31</v>
      </c>
      <c r="H10" s="880">
        <v>-1.98</v>
      </c>
    </row>
    <row r="11" spans="1:9">
      <c r="A11" s="881" t="s">
        <v>40</v>
      </c>
      <c r="B11" s="880" t="s">
        <v>1076</v>
      </c>
      <c r="C11" s="880">
        <v>-4.4000000000000004</v>
      </c>
      <c r="D11" s="880">
        <v>0.16</v>
      </c>
      <c r="E11" s="880">
        <v>4</v>
      </c>
      <c r="F11" s="880">
        <v>92</v>
      </c>
      <c r="G11" s="880">
        <v>2.5299999999999998</v>
      </c>
      <c r="H11" s="880">
        <v>-2.7</v>
      </c>
    </row>
    <row r="12" spans="1:9">
      <c r="A12" s="881" t="s">
        <v>45</v>
      </c>
      <c r="B12" s="880" t="s">
        <v>1076</v>
      </c>
      <c r="C12" s="880">
        <v>-3.87</v>
      </c>
      <c r="D12" s="880">
        <v>0.17</v>
      </c>
      <c r="E12" s="880">
        <v>3</v>
      </c>
      <c r="F12" s="880">
        <v>234</v>
      </c>
      <c r="G12" s="880">
        <v>3.19</v>
      </c>
      <c r="H12" s="880">
        <v>-4.78</v>
      </c>
    </row>
    <row r="13" spans="1:9">
      <c r="A13" s="881" t="s">
        <v>50</v>
      </c>
      <c r="B13" s="880" t="s">
        <v>1076</v>
      </c>
      <c r="C13" s="880">
        <v>-6.64</v>
      </c>
      <c r="D13" s="880">
        <v>0.21</v>
      </c>
      <c r="E13" s="880">
        <v>3</v>
      </c>
      <c r="F13" s="880">
        <v>139</v>
      </c>
      <c r="G13" s="880">
        <v>4.8600000000000003</v>
      </c>
      <c r="H13" s="880">
        <v>-5.5</v>
      </c>
    </row>
    <row r="14" spans="1:9">
      <c r="A14" s="881" t="s">
        <v>55</v>
      </c>
      <c r="B14" s="880" t="s">
        <v>1076</v>
      </c>
      <c r="C14" s="880">
        <v>-6.07</v>
      </c>
      <c r="D14" s="880">
        <v>0.18</v>
      </c>
      <c r="E14" s="880">
        <v>3</v>
      </c>
      <c r="F14" s="880">
        <v>224</v>
      </c>
      <c r="G14" s="880">
        <v>5.51</v>
      </c>
      <c r="H14" s="880">
        <v>-7</v>
      </c>
    </row>
    <row r="15" spans="1:9">
      <c r="A15" s="881" t="s">
        <v>59</v>
      </c>
      <c r="B15" s="880" t="s">
        <v>1076</v>
      </c>
      <c r="C15" s="880">
        <v>-3.69</v>
      </c>
      <c r="D15" s="880">
        <v>0.15</v>
      </c>
      <c r="E15" s="880">
        <v>6</v>
      </c>
      <c r="F15" s="880">
        <v>173</v>
      </c>
      <c r="G15" s="880">
        <v>1.78</v>
      </c>
      <c r="H15" s="880">
        <v>-2.76</v>
      </c>
    </row>
    <row r="16" spans="1:9">
      <c r="A16" s="881" t="s">
        <v>63</v>
      </c>
      <c r="B16" s="880" t="s">
        <v>1076</v>
      </c>
      <c r="C16" s="880">
        <v>-1.78</v>
      </c>
      <c r="D16" s="880">
        <v>0.15</v>
      </c>
      <c r="E16" s="880">
        <v>4</v>
      </c>
      <c r="F16" s="880">
        <v>208</v>
      </c>
      <c r="G16" s="880">
        <v>1.86</v>
      </c>
      <c r="H16" s="880">
        <v>-3.19</v>
      </c>
    </row>
    <row r="17" spans="1:8">
      <c r="A17" s="881" t="s">
        <v>66</v>
      </c>
      <c r="B17" s="880" t="s">
        <v>1076</v>
      </c>
      <c r="C17" s="880">
        <v>-2.2200000000000002</v>
      </c>
      <c r="D17" s="880">
        <v>0.16</v>
      </c>
      <c r="E17" s="880">
        <v>10</v>
      </c>
      <c r="F17" s="880">
        <v>167</v>
      </c>
      <c r="G17" s="880">
        <v>0.79</v>
      </c>
      <c r="H17" s="880">
        <v>-1.71</v>
      </c>
    </row>
    <row r="18" spans="1:8">
      <c r="A18" s="881" t="s">
        <v>68</v>
      </c>
      <c r="B18" s="880" t="s">
        <v>1076</v>
      </c>
      <c r="C18" s="880">
        <v>-4.84</v>
      </c>
      <c r="D18" s="880">
        <v>0.22</v>
      </c>
      <c r="E18" s="880">
        <v>6</v>
      </c>
      <c r="F18" s="880">
        <v>232</v>
      </c>
      <c r="G18" s="880">
        <v>2.4300000000000002</v>
      </c>
      <c r="H18" s="880">
        <v>-4</v>
      </c>
    </row>
    <row r="19" spans="1:8" ht="15">
      <c r="A19" s="881" t="s">
        <v>71</v>
      </c>
      <c r="B19" s="880" t="s">
        <v>1076</v>
      </c>
      <c r="C19" s="880">
        <v>-3.39</v>
      </c>
      <c r="D19" s="880">
        <v>0.13</v>
      </c>
      <c r="E19" s="880">
        <v>3</v>
      </c>
      <c r="F19" s="880" t="s">
        <v>1078</v>
      </c>
      <c r="G19" s="880">
        <v>2.63</v>
      </c>
      <c r="H19" s="880">
        <v>-3.81</v>
      </c>
    </row>
    <row r="20" spans="1:8">
      <c r="A20" s="881" t="s">
        <v>1079</v>
      </c>
      <c r="B20" s="880" t="s">
        <v>1076</v>
      </c>
      <c r="C20" s="880">
        <v>-6.79</v>
      </c>
      <c r="D20" s="880">
        <v>0.15</v>
      </c>
      <c r="E20" s="880">
        <v>6</v>
      </c>
      <c r="F20" s="880">
        <v>167</v>
      </c>
      <c r="G20" s="880">
        <v>6.32</v>
      </c>
      <c r="H20" s="880">
        <v>-7.24</v>
      </c>
    </row>
    <row r="21" spans="1:8">
      <c r="A21" s="881" t="s">
        <v>77</v>
      </c>
      <c r="B21" s="880" t="s">
        <v>1076</v>
      </c>
      <c r="C21" s="880">
        <v>-3.22</v>
      </c>
      <c r="D21" s="880">
        <v>0.16</v>
      </c>
      <c r="E21" s="880">
        <v>15</v>
      </c>
      <c r="F21" s="880">
        <v>192</v>
      </c>
      <c r="G21" s="880">
        <v>3.39</v>
      </c>
      <c r="H21" s="880">
        <v>-4.5599999999999996</v>
      </c>
    </row>
    <row r="22" spans="1:8">
      <c r="A22" s="881" t="s">
        <v>80</v>
      </c>
      <c r="B22" s="880" t="s">
        <v>1076</v>
      </c>
      <c r="C22" s="880">
        <v>-5.19</v>
      </c>
      <c r="D22" s="880">
        <v>0.19</v>
      </c>
      <c r="E22" s="880">
        <v>3</v>
      </c>
      <c r="F22" s="880">
        <v>246</v>
      </c>
      <c r="G22" s="880">
        <v>3.32</v>
      </c>
      <c r="H22" s="880">
        <v>-5.03</v>
      </c>
    </row>
    <row r="23" spans="1:8">
      <c r="A23" s="881" t="s">
        <v>73</v>
      </c>
      <c r="B23" s="880" t="s">
        <v>1076</v>
      </c>
      <c r="C23" s="880">
        <v>-4.5599999999999996</v>
      </c>
      <c r="D23" s="880">
        <v>0.19</v>
      </c>
      <c r="E23" s="880">
        <v>4</v>
      </c>
      <c r="F23" s="880">
        <v>304</v>
      </c>
      <c r="G23" s="880">
        <v>1.74</v>
      </c>
      <c r="H23" s="880">
        <v>-4.03</v>
      </c>
    </row>
    <row r="24" spans="1:8">
      <c r="A24" s="881" t="s">
        <v>76</v>
      </c>
      <c r="B24" s="880" t="s">
        <v>1076</v>
      </c>
      <c r="C24" s="880">
        <v>-3.27</v>
      </c>
      <c r="D24" s="880">
        <v>0.14000000000000001</v>
      </c>
      <c r="E24" s="880">
        <v>7</v>
      </c>
      <c r="F24" s="880">
        <v>187</v>
      </c>
      <c r="G24" s="880">
        <v>-0.87</v>
      </c>
      <c r="H24" s="880">
        <v>-0.25</v>
      </c>
    </row>
    <row r="25" spans="1:8">
      <c r="A25" s="881" t="s">
        <v>87</v>
      </c>
      <c r="B25" s="880" t="s">
        <v>1076</v>
      </c>
      <c r="C25" s="880">
        <v>-1.68</v>
      </c>
      <c r="D25" s="880">
        <v>0.2</v>
      </c>
      <c r="E25" s="880">
        <v>4</v>
      </c>
      <c r="F25" s="880">
        <v>222</v>
      </c>
      <c r="G25" s="880">
        <v>0.71</v>
      </c>
      <c r="H25" s="880">
        <v>-2.1800000000000002</v>
      </c>
    </row>
    <row r="26" spans="1:8">
      <c r="A26" s="881" t="s">
        <v>90</v>
      </c>
      <c r="B26" s="880" t="s">
        <v>1076</v>
      </c>
      <c r="C26" s="880">
        <v>-5.89</v>
      </c>
      <c r="D26" s="880">
        <v>0.18</v>
      </c>
      <c r="E26" s="880">
        <v>6</v>
      </c>
      <c r="F26" s="880">
        <v>158</v>
      </c>
      <c r="G26" s="880">
        <v>3.51</v>
      </c>
      <c r="H26" s="880">
        <v>-4.34</v>
      </c>
    </row>
    <row r="27" spans="1:8">
      <c r="A27" s="881" t="s">
        <v>93</v>
      </c>
      <c r="B27" s="880" t="s">
        <v>1076</v>
      </c>
      <c r="C27" s="880">
        <v>-1.18</v>
      </c>
      <c r="D27" s="880">
        <v>0.13</v>
      </c>
      <c r="E27" s="880">
        <v>8</v>
      </c>
      <c r="F27" s="880">
        <v>140</v>
      </c>
      <c r="G27" s="880">
        <v>0.35</v>
      </c>
      <c r="H27" s="880">
        <v>-1</v>
      </c>
    </row>
    <row r="28" spans="1:8">
      <c r="A28" s="881" t="s">
        <v>96</v>
      </c>
      <c r="B28" s="880" t="s">
        <v>1076</v>
      </c>
      <c r="C28" s="880">
        <v>-3.17</v>
      </c>
      <c r="D28" s="880">
        <v>0.14000000000000001</v>
      </c>
      <c r="E28" s="880">
        <v>7</v>
      </c>
      <c r="F28" s="880">
        <v>128</v>
      </c>
      <c r="G28" s="880">
        <v>1.74</v>
      </c>
      <c r="H28" s="880">
        <v>-2.27</v>
      </c>
    </row>
    <row r="29" spans="1:8">
      <c r="A29" s="881" t="s">
        <v>1080</v>
      </c>
      <c r="B29" s="880" t="s">
        <v>1076</v>
      </c>
      <c r="C29" s="880">
        <v>-4.62</v>
      </c>
      <c r="D29" s="880">
        <v>0.15</v>
      </c>
      <c r="E29" s="880">
        <v>7</v>
      </c>
      <c r="F29" s="880">
        <v>176</v>
      </c>
      <c r="G29" s="880">
        <v>4.4800000000000004</v>
      </c>
      <c r="H29" s="880">
        <v>-5.49</v>
      </c>
    </row>
    <row r="30" spans="1:8">
      <c r="A30" s="881" t="s">
        <v>101</v>
      </c>
      <c r="B30" s="880" t="s">
        <v>1076</v>
      </c>
      <c r="C30" s="880">
        <v>-4.93</v>
      </c>
      <c r="D30" s="880">
        <v>0.13</v>
      </c>
      <c r="E30" s="880">
        <v>3</v>
      </c>
      <c r="F30" s="880">
        <v>160</v>
      </c>
      <c r="G30" s="880">
        <v>3.46</v>
      </c>
      <c r="H30" s="880">
        <v>-4.3099999999999996</v>
      </c>
    </row>
    <row r="31" spans="1:8">
      <c r="A31" s="881" t="s">
        <v>104</v>
      </c>
      <c r="B31" s="880" t="s">
        <v>1076</v>
      </c>
      <c r="C31" s="880">
        <v>-1.52</v>
      </c>
      <c r="D31" s="880">
        <v>0.22</v>
      </c>
      <c r="E31" s="880">
        <v>8</v>
      </c>
      <c r="F31" s="880">
        <v>142</v>
      </c>
      <c r="G31" s="880">
        <v>0.6</v>
      </c>
      <c r="H31" s="880">
        <v>-1.27</v>
      </c>
    </row>
    <row r="32" spans="1:8">
      <c r="A32" s="881" t="s">
        <v>107</v>
      </c>
      <c r="B32" s="880" t="s">
        <v>1076</v>
      </c>
      <c r="C32" s="880">
        <v>-3.57</v>
      </c>
      <c r="D32" s="880">
        <v>0.18</v>
      </c>
      <c r="E32" s="880">
        <v>20</v>
      </c>
      <c r="F32" s="880">
        <v>267</v>
      </c>
      <c r="G32" s="880">
        <v>1.58</v>
      </c>
      <c r="H32" s="880">
        <v>-3.5</v>
      </c>
    </row>
    <row r="33" spans="1:8">
      <c r="A33" s="881" t="s">
        <v>110</v>
      </c>
      <c r="B33" s="880" t="s">
        <v>1076</v>
      </c>
      <c r="C33" s="880">
        <v>-6.78</v>
      </c>
      <c r="D33" s="880">
        <v>0.17</v>
      </c>
      <c r="E33" s="880">
        <v>6</v>
      </c>
      <c r="F33" s="880">
        <v>110</v>
      </c>
      <c r="G33" s="880">
        <v>3.36</v>
      </c>
      <c r="H33" s="880">
        <v>-3.71</v>
      </c>
    </row>
    <row r="34" spans="1:8">
      <c r="A34" s="881" t="s">
        <v>82</v>
      </c>
      <c r="B34" s="880" t="s">
        <v>1076</v>
      </c>
      <c r="C34" s="880">
        <v>-3.29</v>
      </c>
      <c r="D34" s="880">
        <v>0.17</v>
      </c>
      <c r="E34" s="880">
        <v>7</v>
      </c>
      <c r="F34" s="880">
        <v>182</v>
      </c>
      <c r="G34" s="880">
        <v>2.67</v>
      </c>
      <c r="H34" s="880">
        <v>-3.74</v>
      </c>
    </row>
    <row r="35" spans="1:8">
      <c r="A35" s="881" t="s">
        <v>1081</v>
      </c>
      <c r="B35" s="880" t="s">
        <v>1076</v>
      </c>
      <c r="C35" s="880">
        <v>-4.22</v>
      </c>
      <c r="D35" s="880">
        <v>0.13</v>
      </c>
      <c r="E35" s="880">
        <v>4</v>
      </c>
      <c r="F35" s="880">
        <v>222</v>
      </c>
      <c r="G35" s="880">
        <v>2.56</v>
      </c>
      <c r="H35" s="880">
        <v>-4.03</v>
      </c>
    </row>
    <row r="36" spans="1:8">
      <c r="A36" s="881" t="s">
        <v>1082</v>
      </c>
      <c r="B36" s="880" t="s">
        <v>1076</v>
      </c>
      <c r="C36" s="880">
        <v>-5.03</v>
      </c>
      <c r="D36" s="880">
        <v>0.16</v>
      </c>
      <c r="E36" s="880">
        <v>6</v>
      </c>
      <c r="F36" s="880">
        <v>151</v>
      </c>
      <c r="G36" s="880">
        <v>3.27</v>
      </c>
      <c r="H36" s="880">
        <v>-4.03</v>
      </c>
    </row>
    <row r="37" spans="1:8">
      <c r="A37" s="881" t="s">
        <v>84</v>
      </c>
      <c r="B37" s="880" t="s">
        <v>1076</v>
      </c>
      <c r="C37" s="880">
        <v>-5.23</v>
      </c>
      <c r="D37" s="880">
        <v>0.13</v>
      </c>
      <c r="E37" s="880">
        <v>5</v>
      </c>
      <c r="F37" s="880">
        <v>330</v>
      </c>
      <c r="G37" s="880">
        <v>2.87</v>
      </c>
      <c r="H37" s="880">
        <v>-5.42</v>
      </c>
    </row>
    <row r="38" spans="1:8">
      <c r="A38" s="881" t="s">
        <v>121</v>
      </c>
      <c r="B38" s="880" t="s">
        <v>1076</v>
      </c>
      <c r="C38" s="880">
        <v>-3.83</v>
      </c>
      <c r="D38" s="880">
        <v>0.18</v>
      </c>
      <c r="E38" s="880">
        <v>3</v>
      </c>
      <c r="F38" s="880">
        <v>100</v>
      </c>
      <c r="G38" s="880">
        <v>3.53</v>
      </c>
      <c r="H38" s="880">
        <v>-3.78</v>
      </c>
    </row>
    <row r="39" spans="1:8">
      <c r="A39" s="881" t="s">
        <v>123</v>
      </c>
      <c r="B39" s="880" t="s">
        <v>1076</v>
      </c>
      <c r="C39" s="880">
        <v>-3.56</v>
      </c>
      <c r="D39" s="880">
        <v>0.18</v>
      </c>
      <c r="E39" s="880">
        <v>16</v>
      </c>
      <c r="F39" s="880">
        <v>263</v>
      </c>
      <c r="G39" s="880">
        <v>1.9</v>
      </c>
      <c r="H39" s="880">
        <v>-3.78</v>
      </c>
    </row>
    <row r="40" spans="1:8">
      <c r="A40" s="881" t="s">
        <v>125</v>
      </c>
      <c r="B40" s="880" t="s">
        <v>1076</v>
      </c>
      <c r="C40" s="880">
        <v>-3.43</v>
      </c>
      <c r="D40" s="880">
        <v>0.22</v>
      </c>
      <c r="E40" s="880">
        <v>4</v>
      </c>
      <c r="F40" s="880">
        <v>329</v>
      </c>
      <c r="G40" s="880">
        <v>1.87</v>
      </c>
      <c r="H40" s="880">
        <v>-4.41</v>
      </c>
    </row>
    <row r="41" spans="1:8">
      <c r="A41" s="881" t="s">
        <v>127</v>
      </c>
      <c r="B41" s="880" t="s">
        <v>1076</v>
      </c>
      <c r="C41" s="880">
        <v>-5.34</v>
      </c>
      <c r="D41" s="880">
        <v>0.18</v>
      </c>
      <c r="E41" s="880">
        <v>33</v>
      </c>
      <c r="F41" s="880">
        <v>168</v>
      </c>
      <c r="G41" s="880">
        <v>4.3600000000000003</v>
      </c>
      <c r="H41" s="880">
        <v>-5.29</v>
      </c>
    </row>
    <row r="42" spans="1:8">
      <c r="A42" s="881" t="s">
        <v>1083</v>
      </c>
      <c r="B42" s="880" t="s">
        <v>1076</v>
      </c>
      <c r="C42" s="880">
        <v>-4.82</v>
      </c>
      <c r="D42" s="880">
        <v>0.16</v>
      </c>
      <c r="E42" s="880">
        <v>3</v>
      </c>
      <c r="F42" s="880">
        <v>223</v>
      </c>
      <c r="G42" s="880">
        <v>2.99</v>
      </c>
      <c r="H42" s="880">
        <v>-4.47</v>
      </c>
    </row>
    <row r="43" spans="1:8">
      <c r="A43" s="881" t="s">
        <v>89</v>
      </c>
      <c r="B43" s="880" t="s">
        <v>1076</v>
      </c>
      <c r="C43" s="880">
        <v>-3.83</v>
      </c>
      <c r="D43" s="880">
        <v>0.21</v>
      </c>
      <c r="E43" s="880">
        <v>3</v>
      </c>
      <c r="F43" s="880">
        <v>211</v>
      </c>
      <c r="G43" s="880">
        <v>2.72</v>
      </c>
      <c r="H43" s="880">
        <v>-4.08</v>
      </c>
    </row>
    <row r="44" spans="1:8">
      <c r="A44" s="881" t="s">
        <v>131</v>
      </c>
      <c r="B44" s="880" t="s">
        <v>1076</v>
      </c>
      <c r="C44" s="880">
        <v>-3.02</v>
      </c>
      <c r="D44" s="880">
        <v>0.13</v>
      </c>
      <c r="E44" s="880">
        <v>3</v>
      </c>
      <c r="F44" s="880">
        <v>210</v>
      </c>
      <c r="G44" s="880">
        <v>3.37</v>
      </c>
      <c r="H44" s="880">
        <v>-4.72</v>
      </c>
    </row>
    <row r="45" spans="1:8">
      <c r="A45" s="881" t="s">
        <v>92</v>
      </c>
      <c r="B45" s="880" t="s">
        <v>1076</v>
      </c>
      <c r="C45" s="880">
        <v>-3.53</v>
      </c>
      <c r="D45" s="880">
        <v>0.14000000000000001</v>
      </c>
      <c r="E45" s="880">
        <v>3</v>
      </c>
      <c r="F45" s="880">
        <v>54</v>
      </c>
      <c r="G45" s="880">
        <v>3.43</v>
      </c>
      <c r="H45" s="880">
        <v>-3.22</v>
      </c>
    </row>
    <row r="46" spans="1:8">
      <c r="A46" s="881" t="s">
        <v>135</v>
      </c>
      <c r="B46" s="880" t="s">
        <v>1076</v>
      </c>
      <c r="C46" s="880">
        <v>-1.76</v>
      </c>
      <c r="D46" s="880">
        <v>0.17</v>
      </c>
      <c r="E46" s="880">
        <v>6</v>
      </c>
      <c r="F46" s="880">
        <v>270</v>
      </c>
      <c r="G46" s="880">
        <v>0.05</v>
      </c>
      <c r="H46" s="880">
        <v>-2</v>
      </c>
    </row>
    <row r="47" spans="1:8">
      <c r="A47" s="881" t="s">
        <v>138</v>
      </c>
      <c r="B47" s="880" t="s">
        <v>1076</v>
      </c>
      <c r="C47" s="880">
        <v>-1.36</v>
      </c>
      <c r="D47" s="880">
        <v>0.21</v>
      </c>
      <c r="E47" s="880">
        <v>3</v>
      </c>
      <c r="F47" s="880">
        <v>144</v>
      </c>
      <c r="G47" s="880">
        <v>1.6</v>
      </c>
      <c r="H47" s="880">
        <v>-2.29</v>
      </c>
    </row>
    <row r="48" spans="1:8">
      <c r="A48" s="881" t="s">
        <v>1084</v>
      </c>
      <c r="B48" s="880" t="s">
        <v>1076</v>
      </c>
      <c r="C48" s="880">
        <v>-5</v>
      </c>
      <c r="D48" s="880">
        <v>0.18</v>
      </c>
      <c r="E48" s="880">
        <v>5</v>
      </c>
      <c r="F48" s="880">
        <v>215</v>
      </c>
      <c r="G48" s="880">
        <v>3.61</v>
      </c>
      <c r="H48" s="880">
        <v>-5.01</v>
      </c>
    </row>
    <row r="49" spans="1:8">
      <c r="A49" s="881" t="s">
        <v>143</v>
      </c>
      <c r="B49" s="880" t="s">
        <v>1076</v>
      </c>
      <c r="C49" s="880">
        <v>-5.38</v>
      </c>
      <c r="D49" s="880">
        <v>0.19</v>
      </c>
      <c r="E49" s="880">
        <v>8</v>
      </c>
      <c r="F49" s="880">
        <v>255</v>
      </c>
      <c r="G49" s="880">
        <v>3.82</v>
      </c>
      <c r="H49" s="880">
        <v>-5.62</v>
      </c>
    </row>
    <row r="50" spans="1:8">
      <c r="A50" s="881" t="s">
        <v>146</v>
      </c>
      <c r="B50" s="880" t="s">
        <v>1076</v>
      </c>
      <c r="C50" s="880">
        <v>-3.76</v>
      </c>
      <c r="D50" s="880">
        <v>0.17</v>
      </c>
      <c r="E50" s="880">
        <v>3</v>
      </c>
      <c r="F50" s="880">
        <v>189</v>
      </c>
      <c r="G50" s="880">
        <v>1.34</v>
      </c>
      <c r="H50" s="880">
        <v>-2.48</v>
      </c>
    </row>
    <row r="51" spans="1:8">
      <c r="A51" s="881" t="s">
        <v>149</v>
      </c>
      <c r="B51" s="880" t="s">
        <v>1076</v>
      </c>
      <c r="C51" s="880">
        <v>-3.6</v>
      </c>
      <c r="D51" s="880">
        <v>0.2</v>
      </c>
      <c r="E51" s="880">
        <v>4</v>
      </c>
      <c r="F51" s="880">
        <v>244</v>
      </c>
      <c r="G51" s="880">
        <v>1.34</v>
      </c>
      <c r="H51" s="880">
        <v>-3.03</v>
      </c>
    </row>
    <row r="52" spans="1:8">
      <c r="A52" s="881" t="s">
        <v>95</v>
      </c>
      <c r="B52" s="880" t="s">
        <v>1076</v>
      </c>
      <c r="C52" s="880">
        <v>-1.66</v>
      </c>
      <c r="D52" s="880">
        <v>0.21</v>
      </c>
      <c r="E52" s="880">
        <v>3</v>
      </c>
      <c r="F52" s="880">
        <v>37</v>
      </c>
      <c r="G52" s="880">
        <v>2.74</v>
      </c>
      <c r="H52" s="880">
        <v>-2.36</v>
      </c>
    </row>
    <row r="53" spans="1:8">
      <c r="A53" s="881" t="s">
        <v>153</v>
      </c>
      <c r="B53" s="880" t="s">
        <v>1076</v>
      </c>
      <c r="C53" s="880">
        <v>-5.18</v>
      </c>
      <c r="D53" s="880">
        <v>0.21</v>
      </c>
      <c r="E53" s="880">
        <v>10</v>
      </c>
      <c r="F53" s="880">
        <v>186</v>
      </c>
      <c r="G53" s="880">
        <v>3.4</v>
      </c>
      <c r="H53" s="880">
        <v>-4.51</v>
      </c>
    </row>
    <row r="54" spans="1:8">
      <c r="A54" s="881" t="s">
        <v>98</v>
      </c>
      <c r="B54" s="880" t="s">
        <v>1076</v>
      </c>
      <c r="C54" s="880">
        <v>-3.9</v>
      </c>
      <c r="D54" s="880">
        <v>0.19</v>
      </c>
      <c r="E54" s="880">
        <v>3</v>
      </c>
      <c r="F54" s="880">
        <v>253</v>
      </c>
      <c r="G54" s="880">
        <v>2.35</v>
      </c>
      <c r="H54" s="880">
        <v>-4.13</v>
      </c>
    </row>
    <row r="55" spans="1:8">
      <c r="A55" s="881" t="s">
        <v>156</v>
      </c>
      <c r="B55" s="880" t="s">
        <v>1076</v>
      </c>
      <c r="C55" s="880">
        <v>-4.34</v>
      </c>
      <c r="D55" s="880">
        <v>0.2</v>
      </c>
      <c r="E55" s="880">
        <v>23</v>
      </c>
      <c r="F55" s="880">
        <v>111</v>
      </c>
      <c r="G55" s="880">
        <v>3.68</v>
      </c>
      <c r="H55" s="880">
        <v>-4.04</v>
      </c>
    </row>
    <row r="56" spans="1:8">
      <c r="A56" s="881" t="s">
        <v>1085</v>
      </c>
      <c r="B56" s="880" t="s">
        <v>1076</v>
      </c>
      <c r="C56" s="880">
        <v>-5.96</v>
      </c>
      <c r="D56" s="880">
        <v>0.16</v>
      </c>
      <c r="E56" s="880">
        <v>6</v>
      </c>
      <c r="F56" s="880">
        <v>250</v>
      </c>
      <c r="G56" s="880">
        <v>-0.04</v>
      </c>
      <c r="H56" s="880">
        <v>-1.71</v>
      </c>
    </row>
    <row r="57" spans="1:8">
      <c r="A57" s="881" t="s">
        <v>160</v>
      </c>
      <c r="B57" s="880" t="s">
        <v>1076</v>
      </c>
      <c r="C57" s="880">
        <v>-1.78</v>
      </c>
      <c r="D57" s="880">
        <v>0.13</v>
      </c>
      <c r="E57" s="880">
        <v>3</v>
      </c>
      <c r="F57" s="880">
        <v>250</v>
      </c>
      <c r="G57" s="880">
        <v>-1.97</v>
      </c>
      <c r="H57" s="880">
        <v>0.22</v>
      </c>
    </row>
    <row r="58" spans="1:8">
      <c r="A58" s="881" t="s">
        <v>162</v>
      </c>
      <c r="B58" s="880" t="s">
        <v>1076</v>
      </c>
      <c r="C58" s="880">
        <v>-5.61</v>
      </c>
      <c r="D58" s="880">
        <v>0.21</v>
      </c>
      <c r="E58" s="880">
        <v>9</v>
      </c>
      <c r="F58" s="880">
        <v>209</v>
      </c>
      <c r="G58" s="880">
        <v>2.08</v>
      </c>
      <c r="H58" s="880">
        <v>-3.42</v>
      </c>
    </row>
    <row r="59" spans="1:8">
      <c r="A59" s="881" t="s">
        <v>164</v>
      </c>
      <c r="B59" s="880" t="s">
        <v>1076</v>
      </c>
      <c r="C59" s="880">
        <v>-4.5199999999999996</v>
      </c>
      <c r="D59" s="880">
        <v>0.19</v>
      </c>
      <c r="E59" s="880">
        <v>15</v>
      </c>
      <c r="F59" s="880">
        <v>220</v>
      </c>
      <c r="G59" s="880">
        <v>2.69</v>
      </c>
      <c r="H59" s="880">
        <v>-4.1399999999999997</v>
      </c>
    </row>
    <row r="60" spans="1:8">
      <c r="A60" s="881" t="s">
        <v>166</v>
      </c>
      <c r="B60" s="880" t="s">
        <v>1076</v>
      </c>
      <c r="C60" s="880">
        <v>-5.71</v>
      </c>
      <c r="D60" s="880">
        <v>0.17</v>
      </c>
      <c r="E60" s="880">
        <v>10</v>
      </c>
      <c r="F60" s="880">
        <v>151</v>
      </c>
      <c r="G60" s="880">
        <v>4.43</v>
      </c>
      <c r="H60" s="880">
        <v>-5.19</v>
      </c>
    </row>
    <row r="61" spans="1:8">
      <c r="A61" s="881" t="s">
        <v>100</v>
      </c>
      <c r="B61" s="880" t="s">
        <v>1076</v>
      </c>
      <c r="C61" s="880">
        <v>-4.8499999999999996</v>
      </c>
      <c r="D61" s="880">
        <v>0.19</v>
      </c>
      <c r="E61" s="880">
        <v>7</v>
      </c>
      <c r="F61" s="880">
        <v>155</v>
      </c>
      <c r="G61" s="880">
        <v>4.22</v>
      </c>
      <c r="H61" s="880">
        <v>-5.0199999999999996</v>
      </c>
    </row>
    <row r="62" spans="1:8">
      <c r="A62" s="881" t="s">
        <v>169</v>
      </c>
      <c r="B62" s="880" t="s">
        <v>1076</v>
      </c>
      <c r="C62" s="880">
        <v>-4.53</v>
      </c>
      <c r="D62" s="880">
        <v>0.16</v>
      </c>
      <c r="E62" s="880">
        <v>5</v>
      </c>
      <c r="F62" s="880">
        <v>168</v>
      </c>
      <c r="G62" s="880">
        <v>2.87</v>
      </c>
      <c r="H62" s="880">
        <v>-3.8</v>
      </c>
    </row>
    <row r="63" spans="1:8">
      <c r="A63" s="881" t="s">
        <v>171</v>
      </c>
      <c r="B63" s="880" t="s">
        <v>1076</v>
      </c>
      <c r="C63" s="880">
        <v>-5.48</v>
      </c>
      <c r="D63" s="880">
        <v>0.22</v>
      </c>
      <c r="E63" s="880">
        <v>21</v>
      </c>
      <c r="F63" s="880">
        <v>159</v>
      </c>
      <c r="G63" s="880">
        <v>3.93</v>
      </c>
      <c r="H63" s="880">
        <v>-4.7699999999999996</v>
      </c>
    </row>
    <row r="64" spans="1:8">
      <c r="A64" s="881" t="s">
        <v>173</v>
      </c>
      <c r="B64" s="880" t="s">
        <v>1076</v>
      </c>
      <c r="C64" s="880">
        <v>-4.6500000000000004</v>
      </c>
      <c r="D64" s="880">
        <v>0.21</v>
      </c>
      <c r="E64" s="880">
        <v>5</v>
      </c>
      <c r="F64" s="880">
        <v>214</v>
      </c>
      <c r="G64" s="880">
        <v>3.04</v>
      </c>
      <c r="H64" s="880">
        <v>-4.43</v>
      </c>
    </row>
    <row r="65" spans="1:8">
      <c r="A65" s="881" t="s">
        <v>175</v>
      </c>
      <c r="B65" s="880" t="s">
        <v>1076</v>
      </c>
      <c r="C65" s="880">
        <v>-5.47</v>
      </c>
      <c r="D65" s="880">
        <v>0.14000000000000001</v>
      </c>
      <c r="E65" s="880">
        <v>11</v>
      </c>
      <c r="F65" s="880">
        <v>146</v>
      </c>
      <c r="G65" s="880">
        <v>4.21</v>
      </c>
      <c r="H65" s="880">
        <v>-4.92</v>
      </c>
    </row>
    <row r="66" spans="1:8">
      <c r="A66" s="881" t="s">
        <v>177</v>
      </c>
      <c r="B66" s="880" t="s">
        <v>1076</v>
      </c>
      <c r="C66" s="880">
        <v>-4.62</v>
      </c>
      <c r="D66" s="880">
        <v>0.22</v>
      </c>
      <c r="E66" s="880">
        <v>5</v>
      </c>
      <c r="F66" s="880">
        <v>92</v>
      </c>
      <c r="G66" s="880">
        <v>4.21</v>
      </c>
      <c r="H66" s="880">
        <v>-4.38</v>
      </c>
    </row>
    <row r="67" spans="1:8">
      <c r="A67" s="881" t="s">
        <v>179</v>
      </c>
      <c r="B67" s="880" t="s">
        <v>1076</v>
      </c>
      <c r="C67" s="880">
        <v>-3.88</v>
      </c>
      <c r="D67" s="880">
        <v>0.21</v>
      </c>
      <c r="E67" s="880">
        <v>8</v>
      </c>
      <c r="F67" s="880">
        <v>256</v>
      </c>
      <c r="G67" s="880">
        <v>2.71</v>
      </c>
      <c r="H67" s="880">
        <v>-4.5199999999999996</v>
      </c>
    </row>
    <row r="68" spans="1:8">
      <c r="A68" s="881" t="s">
        <v>181</v>
      </c>
      <c r="B68" s="880" t="s">
        <v>1076</v>
      </c>
      <c r="C68" s="880">
        <v>-4.4000000000000004</v>
      </c>
      <c r="D68" s="880">
        <v>0.21</v>
      </c>
      <c r="E68" s="880">
        <v>3</v>
      </c>
      <c r="F68" s="880">
        <v>80</v>
      </c>
      <c r="G68" s="880">
        <v>3.37</v>
      </c>
      <c r="H68" s="880">
        <v>-3.42</v>
      </c>
    </row>
    <row r="69" spans="1:8">
      <c r="A69" s="881" t="s">
        <v>183</v>
      </c>
      <c r="B69" s="880" t="s">
        <v>1076</v>
      </c>
      <c r="C69" s="880">
        <v>-4.2300000000000004</v>
      </c>
      <c r="D69" s="880">
        <v>0.16</v>
      </c>
      <c r="E69" s="880">
        <v>17</v>
      </c>
      <c r="F69" s="880">
        <v>153</v>
      </c>
      <c r="G69" s="880">
        <v>3.04</v>
      </c>
      <c r="H69" s="880">
        <v>-3.82</v>
      </c>
    </row>
    <row r="70" spans="1:8">
      <c r="A70" s="881" t="s">
        <v>185</v>
      </c>
      <c r="B70" s="880" t="s">
        <v>1076</v>
      </c>
      <c r="C70" s="880">
        <v>-6.21</v>
      </c>
      <c r="D70" s="880">
        <v>0.2</v>
      </c>
      <c r="E70" s="880">
        <v>3</v>
      </c>
      <c r="F70" s="880">
        <v>350</v>
      </c>
      <c r="G70" s="880">
        <v>4.75</v>
      </c>
      <c r="H70" s="880">
        <v>-7.5</v>
      </c>
    </row>
    <row r="71" spans="1:8">
      <c r="A71" s="881" t="s">
        <v>187</v>
      </c>
      <c r="B71" s="880" t="s">
        <v>1076</v>
      </c>
      <c r="C71" s="880">
        <v>-3.41</v>
      </c>
      <c r="D71" s="880">
        <v>0.14000000000000001</v>
      </c>
      <c r="E71" s="880">
        <v>6</v>
      </c>
      <c r="F71" s="880">
        <v>248</v>
      </c>
      <c r="G71" s="880">
        <v>2.65</v>
      </c>
      <c r="H71" s="880">
        <v>-4.38</v>
      </c>
    </row>
    <row r="72" spans="1:8">
      <c r="A72" s="881" t="s">
        <v>189</v>
      </c>
      <c r="B72" s="880" t="s">
        <v>1076</v>
      </c>
      <c r="C72" s="880">
        <v>-4.71</v>
      </c>
      <c r="D72" s="880">
        <v>0.15</v>
      </c>
      <c r="E72" s="880">
        <v>11</v>
      </c>
      <c r="F72" s="880">
        <v>173</v>
      </c>
      <c r="G72" s="880">
        <v>2.1800000000000002</v>
      </c>
      <c r="H72" s="880">
        <v>-3.16</v>
      </c>
    </row>
    <row r="73" spans="1:8">
      <c r="A73" s="881" t="s">
        <v>191</v>
      </c>
      <c r="B73" s="880" t="s">
        <v>1076</v>
      </c>
      <c r="C73" s="880">
        <v>-4.74</v>
      </c>
      <c r="D73" s="880">
        <v>0.14000000000000001</v>
      </c>
      <c r="E73" s="880">
        <v>5</v>
      </c>
      <c r="F73" s="880">
        <v>144</v>
      </c>
      <c r="G73" s="880">
        <v>2.76</v>
      </c>
      <c r="H73" s="880">
        <v>-3.45</v>
      </c>
    </row>
    <row r="74" spans="1:8">
      <c r="A74" s="881" t="s">
        <v>193</v>
      </c>
      <c r="B74" s="880" t="s">
        <v>1076</v>
      </c>
      <c r="C74" s="880">
        <v>-2.88</v>
      </c>
      <c r="D74" s="880">
        <v>0.16</v>
      </c>
      <c r="E74" s="880">
        <v>19</v>
      </c>
      <c r="F74" s="880">
        <v>221</v>
      </c>
      <c r="G74" s="880">
        <v>1.27</v>
      </c>
      <c r="H74" s="880">
        <v>-2.73</v>
      </c>
    </row>
    <row r="75" spans="1:8">
      <c r="A75" s="881" t="s">
        <v>195</v>
      </c>
      <c r="B75" s="880" t="s">
        <v>1076</v>
      </c>
      <c r="C75" s="880">
        <v>-3.93</v>
      </c>
      <c r="D75" s="880">
        <v>0.16</v>
      </c>
      <c r="E75" s="880">
        <v>5</v>
      </c>
      <c r="F75" s="880">
        <v>214</v>
      </c>
      <c r="G75" s="880">
        <v>3.83</v>
      </c>
      <c r="H75" s="880">
        <v>-5.22</v>
      </c>
    </row>
    <row r="76" spans="1:8">
      <c r="A76" s="881" t="s">
        <v>197</v>
      </c>
      <c r="B76" s="880" t="s">
        <v>1076</v>
      </c>
      <c r="C76" s="880">
        <v>-4.4800000000000004</v>
      </c>
      <c r="D76" s="880">
        <v>0.14000000000000001</v>
      </c>
      <c r="E76" s="880">
        <v>3</v>
      </c>
      <c r="F76" s="880">
        <v>176</v>
      </c>
      <c r="G76" s="880">
        <v>2.88</v>
      </c>
      <c r="H76" s="880">
        <v>-3.89</v>
      </c>
    </row>
    <row r="77" spans="1:8">
      <c r="A77" s="881" t="s">
        <v>199</v>
      </c>
      <c r="B77" s="880" t="s">
        <v>1076</v>
      </c>
      <c r="C77" s="880">
        <v>-2.0299999999999998</v>
      </c>
      <c r="D77" s="880">
        <v>0.13</v>
      </c>
      <c r="E77" s="880">
        <v>14</v>
      </c>
      <c r="F77" s="880">
        <v>254</v>
      </c>
      <c r="G77" s="880">
        <v>1.54</v>
      </c>
      <c r="H77" s="880">
        <v>-3.33</v>
      </c>
    </row>
    <row r="78" spans="1:8">
      <c r="A78" s="881" t="s">
        <v>201</v>
      </c>
      <c r="B78" s="880" t="s">
        <v>1076</v>
      </c>
      <c r="C78" s="880">
        <v>-4.03</v>
      </c>
      <c r="D78" s="880">
        <v>0.17</v>
      </c>
      <c r="E78" s="880">
        <v>5</v>
      </c>
      <c r="F78" s="880">
        <v>206</v>
      </c>
      <c r="G78" s="880">
        <v>2.4500000000000002</v>
      </c>
      <c r="H78" s="880">
        <v>-3.76</v>
      </c>
    </row>
    <row r="79" spans="1:8">
      <c r="A79" s="881" t="s">
        <v>203</v>
      </c>
      <c r="B79" s="880" t="s">
        <v>1076</v>
      </c>
      <c r="C79" s="880">
        <v>-3.94</v>
      </c>
      <c r="D79" s="880">
        <v>0.19</v>
      </c>
      <c r="E79" s="880">
        <v>3</v>
      </c>
      <c r="F79" s="880">
        <v>96</v>
      </c>
      <c r="G79" s="880">
        <v>3.49</v>
      </c>
      <c r="H79" s="880">
        <v>-3.7</v>
      </c>
    </row>
    <row r="80" spans="1:8">
      <c r="A80" s="881" t="s">
        <v>205</v>
      </c>
      <c r="B80" s="880" t="s">
        <v>1076</v>
      </c>
      <c r="C80" s="880">
        <v>-4.33</v>
      </c>
      <c r="D80" s="880">
        <v>0.19</v>
      </c>
      <c r="E80" s="880">
        <v>12</v>
      </c>
      <c r="F80" s="880">
        <v>147</v>
      </c>
      <c r="G80" s="880">
        <v>3.86</v>
      </c>
      <c r="H80" s="880">
        <v>-4.58</v>
      </c>
    </row>
    <row r="81" spans="1:8">
      <c r="A81" s="881" t="s">
        <v>207</v>
      </c>
      <c r="B81" s="880" t="s">
        <v>1076</v>
      </c>
      <c r="C81" s="880">
        <v>-4.4800000000000004</v>
      </c>
      <c r="D81" s="880">
        <v>0.17</v>
      </c>
      <c r="E81" s="880">
        <v>6</v>
      </c>
      <c r="F81" s="880">
        <v>97</v>
      </c>
      <c r="G81" s="880">
        <v>3.94</v>
      </c>
      <c r="H81" s="880">
        <v>-4.16</v>
      </c>
    </row>
    <row r="82" spans="1:8">
      <c r="A82" s="881" t="s">
        <v>209</v>
      </c>
      <c r="B82" s="880" t="s">
        <v>1076</v>
      </c>
      <c r="C82" s="880">
        <v>-2.2999999999999998</v>
      </c>
      <c r="D82" s="880">
        <v>0.14000000000000001</v>
      </c>
      <c r="E82" s="880">
        <v>10</v>
      </c>
      <c r="F82" s="880">
        <v>135</v>
      </c>
      <c r="G82" s="880">
        <v>2.04</v>
      </c>
      <c r="H82" s="880">
        <v>-2.64</v>
      </c>
    </row>
    <row r="83" spans="1:8">
      <c r="A83" s="881" t="s">
        <v>211</v>
      </c>
      <c r="B83" s="880" t="s">
        <v>1076</v>
      </c>
      <c r="C83" s="880">
        <v>-4.0199999999999996</v>
      </c>
      <c r="D83" s="880">
        <v>0.16</v>
      </c>
      <c r="E83" s="880">
        <v>7</v>
      </c>
      <c r="F83" s="880">
        <v>139</v>
      </c>
      <c r="G83" s="880">
        <v>2.66</v>
      </c>
      <c r="H83" s="880">
        <v>-3.3</v>
      </c>
    </row>
    <row r="84" spans="1:8">
      <c r="A84" s="881" t="s">
        <v>213</v>
      </c>
      <c r="B84" s="880" t="s">
        <v>1076</v>
      </c>
      <c r="C84" s="880">
        <v>-3.75</v>
      </c>
      <c r="D84" s="880">
        <v>0.15</v>
      </c>
      <c r="E84" s="880">
        <v>9</v>
      </c>
      <c r="F84" s="880">
        <v>170</v>
      </c>
      <c r="G84" s="880">
        <v>1.91</v>
      </c>
      <c r="H84" s="880">
        <v>-2.86</v>
      </c>
    </row>
    <row r="85" spans="1:8">
      <c r="A85" s="881" t="s">
        <v>215</v>
      </c>
      <c r="B85" s="880" t="s">
        <v>1076</v>
      </c>
      <c r="C85" s="880">
        <v>-4.8600000000000003</v>
      </c>
      <c r="D85" s="880">
        <v>0.15</v>
      </c>
      <c r="E85" s="880">
        <v>10</v>
      </c>
      <c r="F85" s="880">
        <v>326</v>
      </c>
      <c r="G85" s="880">
        <v>2.44</v>
      </c>
      <c r="H85" s="880">
        <v>-4.95</v>
      </c>
    </row>
    <row r="86" spans="1:8">
      <c r="A86" s="881" t="s">
        <v>1086</v>
      </c>
      <c r="B86" s="880" t="s">
        <v>1076</v>
      </c>
      <c r="C86" s="880">
        <v>-3.33</v>
      </c>
      <c r="D86" s="880">
        <v>0.18</v>
      </c>
      <c r="E86" s="880">
        <v>5</v>
      </c>
      <c r="F86" s="880">
        <v>233</v>
      </c>
      <c r="G86" s="880">
        <v>1.8</v>
      </c>
      <c r="H86" s="880">
        <v>-3.38</v>
      </c>
    </row>
    <row r="87" spans="1:8">
      <c r="A87" s="881" t="s">
        <v>219</v>
      </c>
      <c r="B87" s="880" t="s">
        <v>1076</v>
      </c>
      <c r="C87" s="880">
        <v>-2.5299999999999998</v>
      </c>
      <c r="D87" s="880">
        <v>0.14000000000000001</v>
      </c>
      <c r="E87" s="880">
        <v>4</v>
      </c>
      <c r="F87" s="880">
        <v>282</v>
      </c>
      <c r="G87" s="880">
        <v>0.54</v>
      </c>
      <c r="H87" s="880">
        <v>-2.61</v>
      </c>
    </row>
    <row r="88" spans="1:8">
      <c r="A88" s="881" t="s">
        <v>221</v>
      </c>
      <c r="B88" s="880" t="s">
        <v>1076</v>
      </c>
      <c r="C88" s="880">
        <v>-4.83</v>
      </c>
      <c r="D88" s="880">
        <v>0.2</v>
      </c>
      <c r="E88" s="880">
        <v>4</v>
      </c>
      <c r="F88" s="880">
        <v>197</v>
      </c>
      <c r="G88" s="880">
        <v>2.2000000000000002</v>
      </c>
      <c r="H88" s="880">
        <v>-3.42</v>
      </c>
    </row>
    <row r="89" spans="1:8">
      <c r="A89" s="881" t="s">
        <v>223</v>
      </c>
      <c r="B89" s="880" t="s">
        <v>1076</v>
      </c>
      <c r="C89" s="880">
        <v>-4.45</v>
      </c>
      <c r="D89" s="880">
        <v>0.13</v>
      </c>
      <c r="E89" s="880">
        <v>4</v>
      </c>
      <c r="F89" s="880">
        <v>33</v>
      </c>
      <c r="G89" s="880">
        <v>4.24</v>
      </c>
      <c r="H89" s="880">
        <v>-3.82</v>
      </c>
    </row>
    <row r="90" spans="1:8">
      <c r="A90" s="881" t="s">
        <v>225</v>
      </c>
      <c r="B90" s="880" t="s">
        <v>1076</v>
      </c>
      <c r="C90" s="880">
        <v>-4.38</v>
      </c>
      <c r="D90" s="880">
        <v>0.19</v>
      </c>
      <c r="E90" s="880">
        <v>11</v>
      </c>
      <c r="F90" s="880">
        <v>60</v>
      </c>
      <c r="G90" s="880">
        <v>4.24</v>
      </c>
      <c r="H90" s="880">
        <v>-4.09</v>
      </c>
    </row>
    <row r="91" spans="1:8">
      <c r="A91" s="881" t="s">
        <v>227</v>
      </c>
      <c r="B91" s="880" t="s">
        <v>1076</v>
      </c>
      <c r="C91" s="880">
        <v>-4.7699999999999996</v>
      </c>
      <c r="D91" s="880">
        <v>0.17</v>
      </c>
      <c r="E91" s="880">
        <v>4</v>
      </c>
      <c r="F91" s="880">
        <v>131</v>
      </c>
      <c r="G91" s="880">
        <v>5.22</v>
      </c>
      <c r="H91" s="880">
        <v>-5.78</v>
      </c>
    </row>
    <row r="92" spans="1:8">
      <c r="A92" s="881" t="s">
        <v>1087</v>
      </c>
      <c r="B92" s="880" t="s">
        <v>1076</v>
      </c>
      <c r="C92" s="880">
        <v>-3.75</v>
      </c>
      <c r="D92" s="880">
        <v>0.18</v>
      </c>
      <c r="E92" s="880">
        <v>7</v>
      </c>
      <c r="F92" s="880">
        <v>254</v>
      </c>
      <c r="G92" s="880">
        <v>2.97</v>
      </c>
      <c r="H92" s="880">
        <v>-4.76</v>
      </c>
    </row>
    <row r="93" spans="1:8">
      <c r="A93" s="881" t="s">
        <v>230</v>
      </c>
      <c r="B93" s="880" t="s">
        <v>1076</v>
      </c>
      <c r="C93" s="880">
        <v>-5.17</v>
      </c>
      <c r="D93" s="880">
        <v>0.16</v>
      </c>
      <c r="E93" s="880">
        <v>5</v>
      </c>
      <c r="F93" s="880">
        <v>121</v>
      </c>
      <c r="G93" s="880">
        <v>5.91</v>
      </c>
      <c r="H93" s="880">
        <v>-6.37</v>
      </c>
    </row>
    <row r="94" spans="1:8">
      <c r="A94" s="881" t="s">
        <v>232</v>
      </c>
      <c r="B94" s="880" t="s">
        <v>1076</v>
      </c>
      <c r="C94" s="880">
        <v>-4.6100000000000003</v>
      </c>
      <c r="D94" s="880">
        <v>0.16</v>
      </c>
      <c r="E94" s="880">
        <v>5</v>
      </c>
      <c r="F94" s="880">
        <v>207</v>
      </c>
      <c r="G94" s="880">
        <v>2.56</v>
      </c>
      <c r="H94" s="880">
        <v>-3.88</v>
      </c>
    </row>
    <row r="95" spans="1:8">
      <c r="A95" s="881" t="s">
        <v>234</v>
      </c>
      <c r="B95" s="880" t="s">
        <v>1076</v>
      </c>
      <c r="C95" s="880">
        <v>-4.21</v>
      </c>
      <c r="D95" s="880">
        <v>0.16</v>
      </c>
      <c r="E95" s="880">
        <v>6</v>
      </c>
      <c r="F95" s="880">
        <v>135</v>
      </c>
      <c r="G95" s="880">
        <v>4.8499999999999996</v>
      </c>
      <c r="H95" s="880">
        <v>-5.45</v>
      </c>
    </row>
    <row r="96" spans="1:8">
      <c r="A96" s="881" t="s">
        <v>236</v>
      </c>
      <c r="B96" s="880" t="s">
        <v>1076</v>
      </c>
      <c r="C96" s="880">
        <v>-3.38</v>
      </c>
      <c r="D96" s="880">
        <v>0.19</v>
      </c>
      <c r="E96" s="880">
        <v>6</v>
      </c>
      <c r="F96" s="880">
        <v>275</v>
      </c>
      <c r="G96" s="880">
        <v>2.09</v>
      </c>
      <c r="H96" s="880">
        <v>-4.09</v>
      </c>
    </row>
    <row r="97" spans="1:8">
      <c r="A97" s="881" t="s">
        <v>238</v>
      </c>
      <c r="B97" s="880" t="s">
        <v>1076</v>
      </c>
      <c r="C97" s="880">
        <v>-6.41</v>
      </c>
      <c r="D97" s="880">
        <v>0.14000000000000001</v>
      </c>
      <c r="E97" s="880">
        <v>9</v>
      </c>
      <c r="F97" s="880">
        <v>220</v>
      </c>
      <c r="G97" s="880">
        <v>1.8</v>
      </c>
      <c r="H97" s="880">
        <v>-3.25</v>
      </c>
    </row>
    <row r="98" spans="1:8">
      <c r="A98" s="881" t="s">
        <v>240</v>
      </c>
      <c r="B98" s="880" t="s">
        <v>1076</v>
      </c>
      <c r="C98" s="880">
        <v>-2.62</v>
      </c>
      <c r="D98" s="880">
        <v>0.22</v>
      </c>
      <c r="E98" s="880">
        <v>9</v>
      </c>
      <c r="F98" s="880">
        <v>202</v>
      </c>
      <c r="G98" s="880">
        <v>1.53</v>
      </c>
      <c r="H98" s="880">
        <v>-2.8</v>
      </c>
    </row>
    <row r="99" spans="1:8">
      <c r="A99" s="881" t="s">
        <v>242</v>
      </c>
      <c r="B99" s="880" t="s">
        <v>1076</v>
      </c>
      <c r="C99" s="880">
        <v>-2.16</v>
      </c>
      <c r="D99" s="880">
        <v>0.14000000000000001</v>
      </c>
      <c r="E99" s="880">
        <v>3</v>
      </c>
      <c r="F99" s="880">
        <v>243</v>
      </c>
      <c r="G99" s="880">
        <v>1.48</v>
      </c>
      <c r="H99" s="880">
        <v>-3.16</v>
      </c>
    </row>
    <row r="100" spans="1:8">
      <c r="A100" s="881" t="s">
        <v>244</v>
      </c>
      <c r="B100" s="880" t="s">
        <v>1076</v>
      </c>
      <c r="C100" s="880">
        <v>-3.13</v>
      </c>
      <c r="D100" s="880">
        <v>0.14000000000000001</v>
      </c>
      <c r="E100" s="880">
        <v>3</v>
      </c>
      <c r="F100" s="880">
        <v>191</v>
      </c>
      <c r="G100" s="880">
        <v>1.67</v>
      </c>
      <c r="H100" s="880">
        <v>-2.83</v>
      </c>
    </row>
    <row r="101" spans="1:8">
      <c r="A101" s="881" t="s">
        <v>246</v>
      </c>
      <c r="B101" s="880" t="s">
        <v>1076</v>
      </c>
      <c r="C101" s="880">
        <v>-4.96</v>
      </c>
      <c r="D101" s="880">
        <v>0.21</v>
      </c>
      <c r="E101" s="880">
        <v>7</v>
      </c>
      <c r="F101" s="880">
        <v>184</v>
      </c>
      <c r="G101" s="880">
        <v>4.37</v>
      </c>
      <c r="H101" s="880">
        <v>-5.46</v>
      </c>
    </row>
    <row r="102" spans="1:8">
      <c r="A102" s="881" t="s">
        <v>248</v>
      </c>
      <c r="B102" s="880" t="s">
        <v>1076</v>
      </c>
      <c r="C102" s="880">
        <v>-3.11</v>
      </c>
      <c r="D102" s="880">
        <v>0.11</v>
      </c>
      <c r="E102" s="880">
        <v>3</v>
      </c>
      <c r="F102" s="880">
        <v>149</v>
      </c>
      <c r="G102" s="880">
        <v>2.62</v>
      </c>
      <c r="H102" s="880">
        <v>-3.36</v>
      </c>
    </row>
    <row r="103" spans="1:8">
      <c r="A103" s="881" t="s">
        <v>250</v>
      </c>
      <c r="B103" s="880" t="s">
        <v>1076</v>
      </c>
      <c r="C103" s="880">
        <v>-3.22</v>
      </c>
      <c r="D103" s="880">
        <v>0.15</v>
      </c>
      <c r="E103" s="880">
        <v>8</v>
      </c>
      <c r="F103" s="880">
        <v>165</v>
      </c>
      <c r="G103" s="880">
        <v>-0.37</v>
      </c>
      <c r="H103" s="880">
        <v>-0.53</v>
      </c>
    </row>
    <row r="104" spans="1:8">
      <c r="A104" s="881" t="s">
        <v>252</v>
      </c>
      <c r="B104" s="880" t="s">
        <v>1076</v>
      </c>
      <c r="C104" s="880">
        <v>-3.5</v>
      </c>
      <c r="D104" s="880">
        <v>0.16</v>
      </c>
      <c r="E104" s="880">
        <v>10</v>
      </c>
      <c r="F104" s="880">
        <v>225</v>
      </c>
      <c r="G104" s="880">
        <v>0.81</v>
      </c>
      <c r="H104" s="880">
        <v>-2.31</v>
      </c>
    </row>
    <row r="105" spans="1:8">
      <c r="A105" s="881" t="s">
        <v>254</v>
      </c>
      <c r="B105" s="880" t="s">
        <v>1076</v>
      </c>
      <c r="C105" s="880">
        <v>-3.52</v>
      </c>
      <c r="D105" s="880">
        <v>0.21</v>
      </c>
      <c r="E105" s="880">
        <v>5</v>
      </c>
      <c r="F105" s="880">
        <v>270</v>
      </c>
      <c r="G105" s="880">
        <v>0.62</v>
      </c>
      <c r="H105" s="880">
        <v>-2.57</v>
      </c>
    </row>
    <row r="106" spans="1:8">
      <c r="A106" s="881" t="s">
        <v>256</v>
      </c>
      <c r="B106" s="880" t="s">
        <v>1076</v>
      </c>
      <c r="C106" s="880">
        <v>-4.1100000000000003</v>
      </c>
      <c r="D106" s="880">
        <v>0.14000000000000001</v>
      </c>
      <c r="E106" s="880">
        <v>9</v>
      </c>
      <c r="F106" s="880">
        <v>313</v>
      </c>
      <c r="G106" s="880">
        <v>0.83</v>
      </c>
      <c r="H106" s="880">
        <v>-3.21</v>
      </c>
    </row>
    <row r="107" spans="1:8">
      <c r="A107" s="881" t="s">
        <v>258</v>
      </c>
      <c r="B107" s="880" t="s">
        <v>1076</v>
      </c>
      <c r="C107" s="880">
        <v>-4.78</v>
      </c>
      <c r="D107" s="880">
        <v>0.2</v>
      </c>
      <c r="E107" s="880">
        <v>11</v>
      </c>
      <c r="F107" s="880">
        <v>161</v>
      </c>
      <c r="G107" s="880">
        <v>3.61</v>
      </c>
      <c r="H107" s="880">
        <v>-4.47</v>
      </c>
    </row>
    <row r="108" spans="1:8" ht="15" thickBot="1">
      <c r="A108" s="882" t="s">
        <v>109</v>
      </c>
      <c r="B108" s="880" t="s">
        <v>1076</v>
      </c>
      <c r="C108" s="883">
        <v>-3.6</v>
      </c>
      <c r="D108" s="883">
        <v>0.21</v>
      </c>
      <c r="E108" s="883">
        <v>3</v>
      </c>
      <c r="F108" s="883">
        <v>300</v>
      </c>
      <c r="G108" s="883">
        <v>-1.06</v>
      </c>
      <c r="H108" s="883">
        <v>-1.19</v>
      </c>
    </row>
    <row r="109" spans="1:8">
      <c r="A109" s="881" t="s">
        <v>268</v>
      </c>
      <c r="B109" s="879" t="s">
        <v>1088</v>
      </c>
      <c r="C109" s="879">
        <v>-2.19</v>
      </c>
      <c r="D109" s="879">
        <v>0.5</v>
      </c>
      <c r="E109" s="879">
        <v>3</v>
      </c>
      <c r="F109" s="879">
        <v>180</v>
      </c>
      <c r="G109" s="879">
        <v>1.91</v>
      </c>
      <c r="H109" s="879">
        <v>-2.96</v>
      </c>
    </row>
    <row r="110" spans="1:8">
      <c r="A110" s="881" t="s">
        <v>270</v>
      </c>
      <c r="B110" s="880" t="s">
        <v>1088</v>
      </c>
      <c r="C110" s="880">
        <v>-10.4</v>
      </c>
      <c r="D110" s="880">
        <v>0.5</v>
      </c>
      <c r="E110" s="880">
        <v>5</v>
      </c>
      <c r="F110" s="880">
        <v>156</v>
      </c>
      <c r="G110" s="880">
        <v>6.94</v>
      </c>
      <c r="H110" s="880">
        <v>-7.75</v>
      </c>
    </row>
    <row r="111" spans="1:8">
      <c r="A111" s="881" t="s">
        <v>272</v>
      </c>
      <c r="B111" s="880" t="s">
        <v>1088</v>
      </c>
      <c r="C111" s="880">
        <v>-5.49</v>
      </c>
      <c r="D111" s="880">
        <v>0.65</v>
      </c>
      <c r="E111" s="880">
        <v>3</v>
      </c>
      <c r="F111" s="880">
        <v>208</v>
      </c>
      <c r="G111" s="880">
        <v>5.18</v>
      </c>
      <c r="H111" s="880">
        <v>-6.51</v>
      </c>
    </row>
    <row r="112" spans="1:8">
      <c r="A112" s="881" t="s">
        <v>274</v>
      </c>
      <c r="B112" s="880" t="s">
        <v>1088</v>
      </c>
      <c r="C112" s="880">
        <v>-2.09</v>
      </c>
      <c r="D112" s="880">
        <v>0.59</v>
      </c>
      <c r="E112" s="880">
        <v>3</v>
      </c>
      <c r="F112" s="880">
        <v>100</v>
      </c>
      <c r="G112" s="880">
        <v>2.37</v>
      </c>
      <c r="H112" s="880">
        <v>-2.62</v>
      </c>
    </row>
    <row r="113" spans="1:8">
      <c r="A113" s="881" t="s">
        <v>276</v>
      </c>
      <c r="B113" s="880" t="s">
        <v>1088</v>
      </c>
      <c r="C113" s="880">
        <v>-5.5</v>
      </c>
      <c r="D113" s="880">
        <v>0.51</v>
      </c>
      <c r="E113" s="880">
        <v>5</v>
      </c>
      <c r="F113" s="880">
        <v>217</v>
      </c>
      <c r="G113" s="880">
        <v>3.19</v>
      </c>
      <c r="H113" s="880">
        <v>-4.6100000000000003</v>
      </c>
    </row>
    <row r="114" spans="1:8">
      <c r="A114" s="881" t="s">
        <v>278</v>
      </c>
      <c r="B114" s="880" t="s">
        <v>1088</v>
      </c>
      <c r="C114" s="880">
        <v>-6.07</v>
      </c>
      <c r="D114" s="880">
        <v>0.83</v>
      </c>
      <c r="E114" s="880">
        <v>3</v>
      </c>
      <c r="F114" s="880">
        <v>210</v>
      </c>
      <c r="G114" s="880">
        <v>4.41</v>
      </c>
      <c r="H114" s="880">
        <v>-5.76</v>
      </c>
    </row>
    <row r="115" spans="1:8">
      <c r="A115" s="881" t="s">
        <v>280</v>
      </c>
      <c r="B115" s="880" t="s">
        <v>1088</v>
      </c>
      <c r="C115" s="880">
        <v>-5.99</v>
      </c>
      <c r="D115" s="880">
        <v>0.51</v>
      </c>
      <c r="E115" s="880">
        <v>6</v>
      </c>
      <c r="F115" s="880">
        <v>98</v>
      </c>
      <c r="G115" s="880">
        <v>5.19</v>
      </c>
      <c r="H115" s="880">
        <v>-5.42</v>
      </c>
    </row>
    <row r="116" spans="1:8">
      <c r="A116" s="881" t="s">
        <v>282</v>
      </c>
      <c r="B116" s="880" t="s">
        <v>1088</v>
      </c>
      <c r="C116" s="880">
        <v>-9.0500000000000007</v>
      </c>
      <c r="D116" s="880">
        <v>0.93</v>
      </c>
      <c r="E116" s="880">
        <v>5</v>
      </c>
      <c r="F116" s="880">
        <v>211</v>
      </c>
      <c r="G116" s="880">
        <v>7.49</v>
      </c>
      <c r="H116" s="880">
        <v>-8.85</v>
      </c>
    </row>
    <row r="117" spans="1:8">
      <c r="A117" s="881" t="s">
        <v>112</v>
      </c>
      <c r="B117" s="880" t="s">
        <v>1088</v>
      </c>
      <c r="C117" s="880">
        <v>-5.36</v>
      </c>
      <c r="D117" s="880">
        <v>0.68</v>
      </c>
      <c r="E117" s="880">
        <v>3</v>
      </c>
      <c r="F117" s="880">
        <v>177</v>
      </c>
      <c r="G117" s="880">
        <v>3.37</v>
      </c>
      <c r="H117" s="880">
        <v>-4.3899999999999997</v>
      </c>
    </row>
    <row r="118" spans="1:8">
      <c r="A118" s="881" t="s">
        <v>285</v>
      </c>
      <c r="B118" s="880" t="s">
        <v>1088</v>
      </c>
      <c r="C118" s="880">
        <v>-6.1</v>
      </c>
      <c r="D118" s="880">
        <v>0.52</v>
      </c>
      <c r="E118" s="880">
        <v>10</v>
      </c>
      <c r="F118" s="880">
        <v>229</v>
      </c>
      <c r="G118" s="880">
        <v>4.22</v>
      </c>
      <c r="H118" s="880">
        <v>-5.76</v>
      </c>
    </row>
    <row r="119" spans="1:8">
      <c r="A119" s="881" t="s">
        <v>288</v>
      </c>
      <c r="B119" s="880" t="s">
        <v>1088</v>
      </c>
      <c r="C119" s="880">
        <v>-1.24</v>
      </c>
      <c r="D119" s="880">
        <v>0.54</v>
      </c>
      <c r="E119" s="880">
        <v>3</v>
      </c>
      <c r="F119" s="880">
        <v>162</v>
      </c>
      <c r="G119" s="880">
        <v>-0.21</v>
      </c>
      <c r="H119" s="880">
        <v>-0.66</v>
      </c>
    </row>
    <row r="120" spans="1:8">
      <c r="A120" s="881" t="s">
        <v>290</v>
      </c>
      <c r="B120" s="880" t="s">
        <v>1088</v>
      </c>
      <c r="C120" s="880">
        <v>-4.99</v>
      </c>
      <c r="D120" s="880">
        <v>0.56000000000000005</v>
      </c>
      <c r="E120" s="880">
        <v>11</v>
      </c>
      <c r="F120" s="880">
        <v>214</v>
      </c>
      <c r="G120" s="880">
        <v>3.04</v>
      </c>
      <c r="H120" s="880">
        <v>-4.43</v>
      </c>
    </row>
    <row r="121" spans="1:8">
      <c r="A121" s="881" t="s">
        <v>292</v>
      </c>
      <c r="B121" s="880" t="s">
        <v>1088</v>
      </c>
      <c r="C121" s="880">
        <v>-3.21</v>
      </c>
      <c r="D121" s="880">
        <v>0.55000000000000004</v>
      </c>
      <c r="E121" s="880">
        <v>4</v>
      </c>
      <c r="F121" s="880">
        <v>169</v>
      </c>
      <c r="G121" s="880">
        <v>3.35</v>
      </c>
      <c r="H121" s="880">
        <v>-4.29</v>
      </c>
    </row>
    <row r="122" spans="1:8" ht="15">
      <c r="A122" s="881" t="s">
        <v>114</v>
      </c>
      <c r="B122" s="880" t="s">
        <v>1088</v>
      </c>
      <c r="C122" s="880">
        <v>-1.96</v>
      </c>
      <c r="D122" s="880">
        <v>0.55000000000000004</v>
      </c>
      <c r="E122" s="880">
        <v>3</v>
      </c>
      <c r="F122" s="880" t="s">
        <v>1089</v>
      </c>
      <c r="G122" s="880">
        <v>2.81</v>
      </c>
      <c r="H122" s="880">
        <v>-3.3</v>
      </c>
    </row>
    <row r="123" spans="1:8">
      <c r="A123" s="881" t="s">
        <v>295</v>
      </c>
      <c r="B123" s="880" t="s">
        <v>1088</v>
      </c>
      <c r="C123" s="880">
        <v>-4.9400000000000004</v>
      </c>
      <c r="D123" s="880">
        <v>0.51</v>
      </c>
      <c r="E123" s="880">
        <v>4</v>
      </c>
      <c r="F123" s="880">
        <v>165</v>
      </c>
      <c r="G123" s="880">
        <v>4.8899999999999997</v>
      </c>
      <c r="H123" s="880">
        <v>-5.79</v>
      </c>
    </row>
    <row r="124" spans="1:8">
      <c r="A124" s="881" t="s">
        <v>117</v>
      </c>
      <c r="B124" s="880" t="s">
        <v>1088</v>
      </c>
      <c r="C124" s="880">
        <v>-5.84</v>
      </c>
      <c r="D124" s="880">
        <v>0.65</v>
      </c>
      <c r="E124" s="880">
        <v>4</v>
      </c>
      <c r="F124" s="880">
        <v>161</v>
      </c>
      <c r="G124" s="880">
        <v>4.76</v>
      </c>
      <c r="H124" s="880">
        <v>-5.62</v>
      </c>
    </row>
    <row r="125" spans="1:8">
      <c r="A125" s="881" t="s">
        <v>1090</v>
      </c>
      <c r="B125" s="880" t="s">
        <v>1088</v>
      </c>
      <c r="C125" s="880">
        <v>-5.49</v>
      </c>
      <c r="D125" s="880">
        <v>0.66</v>
      </c>
      <c r="E125" s="880">
        <v>3</v>
      </c>
      <c r="F125" s="880">
        <v>155</v>
      </c>
      <c r="G125" s="880">
        <v>3.74</v>
      </c>
      <c r="H125" s="880">
        <v>-4.54</v>
      </c>
    </row>
    <row r="126" spans="1:8">
      <c r="A126" s="881" t="s">
        <v>300</v>
      </c>
      <c r="B126" s="880" t="s">
        <v>1088</v>
      </c>
      <c r="C126" s="880">
        <v>-8.98</v>
      </c>
      <c r="D126" s="880">
        <v>0.61</v>
      </c>
      <c r="E126" s="880">
        <v>3</v>
      </c>
      <c r="F126" s="880">
        <v>165</v>
      </c>
      <c r="G126" s="880">
        <v>5.58</v>
      </c>
      <c r="H126" s="880">
        <v>-6.48</v>
      </c>
    </row>
    <row r="127" spans="1:8">
      <c r="A127" s="881" t="s">
        <v>302</v>
      </c>
      <c r="B127" s="880" t="s">
        <v>1088</v>
      </c>
      <c r="C127" s="880">
        <v>-5.82</v>
      </c>
      <c r="D127" s="880">
        <v>0.5</v>
      </c>
      <c r="E127" s="880">
        <v>6</v>
      </c>
      <c r="F127" s="880">
        <v>161</v>
      </c>
      <c r="G127" s="880">
        <v>6.45</v>
      </c>
      <c r="H127" s="880">
        <v>-7.31</v>
      </c>
    </row>
    <row r="128" spans="1:8">
      <c r="A128" s="881" t="s">
        <v>304</v>
      </c>
      <c r="B128" s="880" t="s">
        <v>1088</v>
      </c>
      <c r="C128" s="880">
        <v>-5.22</v>
      </c>
      <c r="D128" s="880">
        <v>0.75</v>
      </c>
      <c r="E128" s="880">
        <v>4</v>
      </c>
      <c r="F128" s="880">
        <v>194</v>
      </c>
      <c r="G128" s="880">
        <v>5.41</v>
      </c>
      <c r="H128" s="880">
        <v>-6.6</v>
      </c>
    </row>
    <row r="129" spans="1:8">
      <c r="A129" s="881" t="s">
        <v>306</v>
      </c>
      <c r="B129" s="880" t="s">
        <v>1088</v>
      </c>
      <c r="C129" s="880">
        <v>-3.7</v>
      </c>
      <c r="D129" s="880">
        <v>0.5</v>
      </c>
      <c r="E129" s="880">
        <v>3</v>
      </c>
      <c r="F129" s="880">
        <v>156</v>
      </c>
      <c r="G129" s="880">
        <v>2.9</v>
      </c>
      <c r="H129" s="880">
        <v>-3.71</v>
      </c>
    </row>
    <row r="130" spans="1:8">
      <c r="A130" s="881" t="s">
        <v>308</v>
      </c>
      <c r="B130" s="880" t="s">
        <v>1088</v>
      </c>
      <c r="C130" s="880">
        <v>-6.2</v>
      </c>
      <c r="D130" s="880">
        <v>0.66</v>
      </c>
      <c r="E130" s="880">
        <v>4</v>
      </c>
      <c r="F130" s="880">
        <v>184</v>
      </c>
      <c r="G130" s="880">
        <v>3.16</v>
      </c>
      <c r="H130" s="880">
        <v>-4.25</v>
      </c>
    </row>
    <row r="131" spans="1:8">
      <c r="A131" s="881" t="s">
        <v>310</v>
      </c>
      <c r="B131" s="880" t="s">
        <v>1088</v>
      </c>
      <c r="C131" s="880">
        <v>-2.2999999999999998</v>
      </c>
      <c r="D131" s="880">
        <v>0.6</v>
      </c>
      <c r="E131" s="880">
        <v>3</v>
      </c>
      <c r="F131" s="880">
        <v>61</v>
      </c>
      <c r="G131" s="880">
        <v>1.77</v>
      </c>
      <c r="H131" s="880">
        <v>-1.63</v>
      </c>
    </row>
    <row r="132" spans="1:8">
      <c r="A132" s="881" t="s">
        <v>312</v>
      </c>
      <c r="B132" s="880" t="s">
        <v>1088</v>
      </c>
      <c r="C132" s="880">
        <v>-3.06</v>
      </c>
      <c r="D132" s="880">
        <v>0.56999999999999995</v>
      </c>
      <c r="E132" s="880">
        <v>7</v>
      </c>
      <c r="F132" s="880">
        <v>177</v>
      </c>
      <c r="G132" s="880">
        <v>3.17</v>
      </c>
      <c r="H132" s="880">
        <v>-4.1900000000000004</v>
      </c>
    </row>
    <row r="133" spans="1:8">
      <c r="A133" s="881" t="s">
        <v>314</v>
      </c>
      <c r="B133" s="880" t="s">
        <v>1088</v>
      </c>
      <c r="C133" s="880">
        <v>-6.82</v>
      </c>
      <c r="D133" s="880">
        <v>0.56000000000000005</v>
      </c>
      <c r="E133" s="880">
        <v>6</v>
      </c>
      <c r="F133" s="880">
        <v>145</v>
      </c>
      <c r="G133" s="880">
        <v>6.08</v>
      </c>
      <c r="H133" s="880">
        <v>-6.78</v>
      </c>
    </row>
    <row r="134" spans="1:8" ht="15">
      <c r="A134" s="881" t="s">
        <v>316</v>
      </c>
      <c r="B134" s="880" t="s">
        <v>1088</v>
      </c>
      <c r="C134" s="880">
        <v>-4.09</v>
      </c>
      <c r="D134" s="880">
        <v>0.66</v>
      </c>
      <c r="E134" s="880">
        <v>3</v>
      </c>
      <c r="F134" s="880" t="s">
        <v>1091</v>
      </c>
      <c r="G134" s="880">
        <v>4.62</v>
      </c>
      <c r="H134" s="880">
        <v>-5.63</v>
      </c>
    </row>
    <row r="135" spans="1:8">
      <c r="A135" s="881" t="s">
        <v>318</v>
      </c>
      <c r="B135" s="880" t="s">
        <v>1088</v>
      </c>
      <c r="C135" s="880">
        <v>-5.92</v>
      </c>
      <c r="D135" s="880">
        <v>0.57999999999999996</v>
      </c>
      <c r="E135" s="880">
        <v>3</v>
      </c>
      <c r="F135" s="880">
        <v>350</v>
      </c>
      <c r="G135" s="880">
        <v>3.09</v>
      </c>
      <c r="H135" s="880">
        <v>-5.84</v>
      </c>
    </row>
    <row r="136" spans="1:8">
      <c r="A136" s="881" t="s">
        <v>320</v>
      </c>
      <c r="B136" s="880" t="s">
        <v>1088</v>
      </c>
      <c r="C136" s="880">
        <v>-3.74</v>
      </c>
      <c r="D136" s="880">
        <v>0.7</v>
      </c>
      <c r="E136" s="880">
        <v>3</v>
      </c>
      <c r="F136" s="880">
        <v>204</v>
      </c>
      <c r="G136" s="880">
        <v>0.88</v>
      </c>
      <c r="H136" s="880">
        <v>-2.17</v>
      </c>
    </row>
    <row r="137" spans="1:8">
      <c r="A137" s="881" t="s">
        <v>322</v>
      </c>
      <c r="B137" s="880" t="s">
        <v>1088</v>
      </c>
      <c r="C137" s="880">
        <v>-7.52</v>
      </c>
      <c r="D137" s="880">
        <v>0.72</v>
      </c>
      <c r="E137" s="880">
        <v>7</v>
      </c>
      <c r="F137" s="880">
        <v>98</v>
      </c>
      <c r="G137" s="880">
        <v>6</v>
      </c>
      <c r="H137" s="880">
        <v>-6.23</v>
      </c>
    </row>
    <row r="138" spans="1:8">
      <c r="A138" s="881" t="s">
        <v>324</v>
      </c>
      <c r="B138" s="880" t="s">
        <v>1088</v>
      </c>
      <c r="C138" s="880">
        <v>-6.73</v>
      </c>
      <c r="D138" s="880">
        <v>0.84</v>
      </c>
      <c r="E138" s="880">
        <v>5</v>
      </c>
      <c r="F138" s="880">
        <v>262</v>
      </c>
      <c r="G138" s="880">
        <v>7.26</v>
      </c>
      <c r="H138" s="880">
        <v>-9.1300000000000008</v>
      </c>
    </row>
    <row r="139" spans="1:8">
      <c r="A139" s="881" t="s">
        <v>326</v>
      </c>
      <c r="B139" s="880" t="s">
        <v>1088</v>
      </c>
      <c r="C139" s="880">
        <v>-7.74</v>
      </c>
      <c r="D139" s="880">
        <v>0.71</v>
      </c>
      <c r="E139" s="880">
        <v>11</v>
      </c>
      <c r="F139" s="880">
        <v>150</v>
      </c>
      <c r="G139" s="880">
        <v>6.45</v>
      </c>
      <c r="H139" s="880">
        <v>-7.2</v>
      </c>
    </row>
    <row r="140" spans="1:8" ht="15" thickBot="1">
      <c r="A140" s="882" t="s">
        <v>328</v>
      </c>
      <c r="B140" s="880" t="s">
        <v>1088</v>
      </c>
      <c r="C140" s="883">
        <v>-3.97</v>
      </c>
      <c r="D140" s="883">
        <v>0.5</v>
      </c>
      <c r="E140" s="883">
        <v>4</v>
      </c>
      <c r="F140" s="883">
        <v>305</v>
      </c>
      <c r="G140" s="883">
        <v>2.69</v>
      </c>
      <c r="H140" s="883">
        <v>-4.99</v>
      </c>
    </row>
    <row r="141" spans="1:8">
      <c r="A141" s="884"/>
      <c r="B141" s="879"/>
      <c r="C141" s="879"/>
      <c r="D141" s="879"/>
      <c r="E141" s="885"/>
      <c r="F141" s="879"/>
      <c r="G141" s="879"/>
      <c r="H141" s="879"/>
    </row>
    <row r="142" spans="1:8">
      <c r="A142" s="884"/>
      <c r="B142" s="880"/>
      <c r="C142" s="880"/>
      <c r="D142" s="880"/>
      <c r="F142" s="880"/>
      <c r="G142" s="880"/>
      <c r="H142" s="880"/>
    </row>
    <row r="143" spans="1:8">
      <c r="A143" s="884"/>
      <c r="B143" s="880"/>
      <c r="C143" s="880"/>
      <c r="D143" s="880"/>
      <c r="F143" s="880"/>
      <c r="G143" s="880"/>
    </row>
    <row r="144" spans="1:8" ht="15">
      <c r="A144" s="886"/>
      <c r="B144" s="887"/>
      <c r="C144" s="886"/>
      <c r="D144" s="886"/>
      <c r="E144" s="886"/>
      <c r="F144" s="886"/>
      <c r="G144" s="886"/>
      <c r="H144" s="886"/>
    </row>
    <row r="145" spans="1:7">
      <c r="A145" s="881"/>
      <c r="B145" s="880"/>
      <c r="C145" s="881"/>
      <c r="D145" s="881"/>
      <c r="E145" s="881"/>
      <c r="F145" s="881"/>
      <c r="G145" s="881"/>
    </row>
    <row r="146" spans="1:7" ht="15">
      <c r="A146" s="886"/>
      <c r="B146" s="887"/>
      <c r="C146" s="886"/>
      <c r="D146" s="886"/>
      <c r="E146" s="886"/>
    </row>
    <row r="147" spans="1:7">
      <c r="A147" s="881"/>
      <c r="B147" s="880"/>
      <c r="C147" s="881"/>
      <c r="D147" s="881"/>
      <c r="E147" s="881"/>
      <c r="F147" s="881"/>
    </row>
  </sheetData>
  <mergeCells count="5">
    <mergeCell ref="A5:I5"/>
    <mergeCell ref="A1:I1"/>
    <mergeCell ref="A2:I2"/>
    <mergeCell ref="A3:I3"/>
    <mergeCell ref="A4:I4"/>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E6467-A81A-4040-9527-674005810771}">
  <dimension ref="A1:AB194"/>
  <sheetViews>
    <sheetView zoomScaleNormal="100" workbookViewId="0">
      <selection activeCell="B4" sqref="B4:B9"/>
    </sheetView>
  </sheetViews>
  <sheetFormatPr defaultColWidth="9.109375" defaultRowHeight="14.4"/>
  <cols>
    <col min="1" max="1" width="18.6640625" style="14" customWidth="1"/>
    <col min="2" max="3" width="11.33203125" style="14" customWidth="1"/>
    <col min="4" max="5" width="7.6640625" style="14" customWidth="1"/>
    <col min="6" max="6" width="10.109375" style="14" customWidth="1"/>
    <col min="7" max="7" width="11.33203125" style="14" customWidth="1"/>
    <col min="8" max="8" width="9.109375" style="14"/>
    <col min="9" max="9" width="13.109375" style="14" customWidth="1"/>
    <col min="10" max="10" width="4.332031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147"/>
      <c r="C5" s="40"/>
      <c r="D5" s="40"/>
      <c r="E5" s="40"/>
      <c r="F5" s="40"/>
      <c r="G5" s="40"/>
      <c r="H5" s="40"/>
      <c r="I5" s="40"/>
      <c r="J5" s="40"/>
      <c r="K5" s="40"/>
      <c r="L5" s="40"/>
      <c r="M5" s="50"/>
      <c r="N5" s="40"/>
      <c r="O5" s="40"/>
      <c r="P5" s="40"/>
      <c r="Q5" s="40"/>
      <c r="R5" s="41"/>
    </row>
    <row r="6" spans="1:25">
      <c r="A6" s="39" t="s">
        <v>5</v>
      </c>
      <c r="B6" s="148"/>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44"/>
      <c r="C8" s="45"/>
      <c r="D8" s="45"/>
      <c r="E8" s="45"/>
      <c r="F8" s="45"/>
      <c r="G8" s="45"/>
      <c r="H8" s="45"/>
      <c r="I8" s="45"/>
      <c r="J8" s="45"/>
      <c r="K8" s="45"/>
      <c r="L8" s="45"/>
      <c r="M8" s="49"/>
      <c r="N8" s="45"/>
      <c r="O8" s="45"/>
      <c r="P8" s="45"/>
      <c r="Q8" s="45"/>
      <c r="R8" s="46"/>
    </row>
    <row r="9" spans="1:25">
      <c r="A9" s="37" t="s">
        <v>7</v>
      </c>
      <c r="B9" s="149"/>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50" t="s">
        <v>374</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0.65447199999999994</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-3.1548559999999997</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-0.22193599999999991</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-6.7682300000000009</v>
      </c>
      <c r="C26" s="74" t="s">
        <v>46</v>
      </c>
      <c r="D26" s="12">
        <v>0.16999222507469616</v>
      </c>
      <c r="E26" s="10">
        <v>3</v>
      </c>
      <c r="F26" s="10">
        <v>234</v>
      </c>
      <c r="G26" s="6">
        <v>3.19</v>
      </c>
      <c r="H26" s="15">
        <f t="shared" si="0"/>
        <v>-4.7799999999999994</v>
      </c>
      <c r="I26" s="16" t="s">
        <v>47</v>
      </c>
      <c r="J26" s="30" t="s">
        <v>374</v>
      </c>
      <c r="K26" s="15"/>
      <c r="L26" s="15"/>
      <c r="M26" s="11" t="s">
        <v>48</v>
      </c>
    </row>
    <row r="27" spans="1:28">
      <c r="A27" s="84" t="s">
        <v>50</v>
      </c>
      <c r="B27" s="128">
        <v>-4.3113000000000001</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-6.0747099999999996</v>
      </c>
      <c r="C28" s="72"/>
      <c r="D28" s="12">
        <v>0.18412396392404196</v>
      </c>
      <c r="E28" s="10">
        <v>3</v>
      </c>
      <c r="F28" s="10">
        <v>224.00000000000003</v>
      </c>
      <c r="G28" s="6">
        <v>5.51</v>
      </c>
      <c r="H28" s="15">
        <f t="shared" si="0"/>
        <v>-7</v>
      </c>
      <c r="I28" s="16" t="s">
        <v>56</v>
      </c>
      <c r="J28" s="30"/>
      <c r="K28" s="15"/>
      <c r="L28" s="15"/>
      <c r="M28" s="11" t="s">
        <v>57</v>
      </c>
    </row>
    <row r="29" spans="1:28">
      <c r="A29" s="83" t="s">
        <v>59</v>
      </c>
      <c r="B29" s="128">
        <v>-5.202216</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-0.82069600000000009</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28">
        <v>-4.9088560000000001</v>
      </c>
      <c r="C31" s="72"/>
      <c r="D31" s="12">
        <v>0.1617973106900604</v>
      </c>
      <c r="E31" s="10">
        <v>10</v>
      </c>
      <c r="F31" s="10">
        <v>166.5</v>
      </c>
      <c r="G31" s="6">
        <v>0.79</v>
      </c>
      <c r="H31" s="15">
        <f t="shared" si="0"/>
        <v>-1.7050000000000001</v>
      </c>
      <c r="J31" s="15"/>
      <c r="K31" s="15"/>
      <c r="L31" s="15"/>
      <c r="M31" s="11" t="s">
        <v>67</v>
      </c>
    </row>
    <row r="32" spans="1:28">
      <c r="A32" s="84" t="s">
        <v>68</v>
      </c>
      <c r="B32" s="128">
        <v>-1.8585500000000001</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-3.6143700000000001</v>
      </c>
      <c r="C33" s="73"/>
      <c r="D33" s="4">
        <v>0.12912520605069597</v>
      </c>
      <c r="E33" s="2">
        <v>3</v>
      </c>
      <c r="F33" s="13">
        <v>192.7</v>
      </c>
      <c r="G33" s="6">
        <v>2.63</v>
      </c>
      <c r="H33" s="15">
        <f t="shared" si="0"/>
        <v>-3.8069999999999995</v>
      </c>
      <c r="I33" s="131" t="s">
        <v>411</v>
      </c>
      <c r="J33" s="22"/>
      <c r="K33" s="22"/>
      <c r="L33" s="23"/>
      <c r="M33" s="11" t="s">
        <v>72</v>
      </c>
    </row>
    <row r="34" spans="1:13">
      <c r="A34" s="83" t="s">
        <v>74</v>
      </c>
      <c r="B34" s="128">
        <v>0.76796299999999995</v>
      </c>
      <c r="C34" s="72"/>
      <c r="D34" s="12">
        <v>0.14911462098310888</v>
      </c>
      <c r="E34" s="10">
        <v>6</v>
      </c>
      <c r="F34" s="10">
        <v>167</v>
      </c>
      <c r="G34" s="6">
        <v>6.32</v>
      </c>
      <c r="H34" s="15">
        <f t="shared" si="0"/>
        <v>-7.24</v>
      </c>
      <c r="I34" s="24"/>
      <c r="J34" s="7"/>
      <c r="K34" s="7"/>
      <c r="L34" s="25"/>
      <c r="M34" s="11" t="s">
        <v>75</v>
      </c>
    </row>
    <row r="35" spans="1:13">
      <c r="A35" s="84" t="s">
        <v>77</v>
      </c>
      <c r="B35" s="128">
        <v>-6.1449999999999996</v>
      </c>
      <c r="C35" s="72"/>
      <c r="D35" s="12">
        <v>0.15809078703524676</v>
      </c>
      <c r="E35" s="10">
        <v>15</v>
      </c>
      <c r="F35" s="10">
        <v>191.5</v>
      </c>
      <c r="G35" s="6">
        <v>3.39</v>
      </c>
      <c r="H35" s="15">
        <f t="shared" si="0"/>
        <v>-4.5549999999999997</v>
      </c>
      <c r="I35" s="24"/>
      <c r="J35" s="7"/>
      <c r="K35" s="7"/>
      <c r="L35" s="25"/>
      <c r="M35" s="11" t="s">
        <v>78</v>
      </c>
    </row>
    <row r="36" spans="1:13">
      <c r="A36" s="85" t="s">
        <v>80</v>
      </c>
      <c r="B36" s="128">
        <v>-0.80242400000000003</v>
      </c>
      <c r="C36" s="72"/>
      <c r="D36" s="12">
        <v>0.1911503089068218</v>
      </c>
      <c r="E36" s="10">
        <v>3</v>
      </c>
      <c r="F36" s="10">
        <v>246.2</v>
      </c>
      <c r="G36" s="6">
        <v>3.32</v>
      </c>
      <c r="H36" s="15">
        <f t="shared" si="0"/>
        <v>-5.032</v>
      </c>
      <c r="I36" s="26"/>
      <c r="J36" s="7"/>
      <c r="K36" s="7"/>
      <c r="L36" s="25"/>
      <c r="M36" s="11" t="s">
        <v>81</v>
      </c>
    </row>
    <row r="37" spans="1:13">
      <c r="A37" s="85" t="s">
        <v>73</v>
      </c>
      <c r="B37" s="128">
        <v>-1.2077599999999999</v>
      </c>
      <c r="C37" s="72"/>
      <c r="D37" s="12">
        <v>0.19050575600734274</v>
      </c>
      <c r="E37" s="10">
        <v>4</v>
      </c>
      <c r="F37" s="10">
        <v>304</v>
      </c>
      <c r="G37" s="6">
        <v>1.74</v>
      </c>
      <c r="H37" s="15">
        <f t="shared" si="0"/>
        <v>-4.03</v>
      </c>
      <c r="I37" s="26"/>
      <c r="J37" s="7"/>
      <c r="K37" s="7"/>
      <c r="L37" s="25"/>
      <c r="M37" s="11" t="s">
        <v>83</v>
      </c>
    </row>
    <row r="38" spans="1:13">
      <c r="A38" s="83" t="s">
        <v>76</v>
      </c>
      <c r="B38" s="128">
        <v>-4.536219</v>
      </c>
      <c r="C38" s="72"/>
      <c r="D38" s="12">
        <v>0.13682393527498057</v>
      </c>
      <c r="E38" s="10">
        <v>7</v>
      </c>
      <c r="F38" s="10">
        <v>187</v>
      </c>
      <c r="G38" s="6">
        <v>-0.87</v>
      </c>
      <c r="H38" s="15">
        <f t="shared" si="0"/>
        <v>-0.25</v>
      </c>
      <c r="I38" s="26"/>
      <c r="J38" s="7"/>
      <c r="K38" s="7"/>
      <c r="L38" s="25"/>
      <c r="M38" s="67" t="s">
        <v>85</v>
      </c>
    </row>
    <row r="39" spans="1:13">
      <c r="A39" s="83" t="s">
        <v>87</v>
      </c>
      <c r="B39" s="128">
        <v>-0.25294999999999979</v>
      </c>
      <c r="C39" s="72"/>
      <c r="D39" s="12">
        <v>0.20462356367492032</v>
      </c>
      <c r="E39" s="10">
        <v>4</v>
      </c>
      <c r="F39" s="10">
        <v>221.5</v>
      </c>
      <c r="G39" s="6">
        <v>0.71</v>
      </c>
      <c r="H39" s="15">
        <f t="shared" si="0"/>
        <v>-2.1749999999999998</v>
      </c>
      <c r="I39" s="26"/>
      <c r="J39" s="7"/>
      <c r="K39" s="7"/>
      <c r="L39" s="25"/>
      <c r="M39" s="11" t="s">
        <v>88</v>
      </c>
    </row>
    <row r="40" spans="1:13">
      <c r="A40" s="83" t="s">
        <v>90</v>
      </c>
      <c r="B40" s="128">
        <v>-5.9054500000000001</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-4.4581400000000002</v>
      </c>
      <c r="C41" s="73"/>
      <c r="D41" s="4">
        <v>0.12610247911779729</v>
      </c>
      <c r="E41" s="2">
        <v>8</v>
      </c>
      <c r="F41" s="10">
        <v>140</v>
      </c>
      <c r="G41" s="6">
        <v>0.35</v>
      </c>
      <c r="H41" s="15">
        <f t="shared" si="0"/>
        <v>-1</v>
      </c>
      <c r="I41" s="26"/>
      <c r="J41" s="40"/>
      <c r="K41" s="40"/>
      <c r="L41" s="41"/>
      <c r="M41" s="11" t="s">
        <v>94</v>
      </c>
    </row>
    <row r="42" spans="1:13">
      <c r="A42" s="84" t="s">
        <v>96</v>
      </c>
      <c r="B42" s="128">
        <v>-1.3211919999999999</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-3.5991100000000005</v>
      </c>
      <c r="C43" s="72"/>
      <c r="D43" s="12">
        <v>0.14861388626870758</v>
      </c>
      <c r="E43" s="10">
        <v>7</v>
      </c>
      <c r="F43" s="10">
        <v>176</v>
      </c>
      <c r="G43" s="6">
        <v>4.4800000000000004</v>
      </c>
      <c r="H43" s="15">
        <f t="shared" si="0"/>
        <v>-5.49</v>
      </c>
      <c r="I43" s="26"/>
      <c r="J43" s="40"/>
      <c r="K43" s="40"/>
      <c r="L43" s="41"/>
      <c r="M43" s="11" t="s">
        <v>99</v>
      </c>
    </row>
    <row r="44" spans="1:13">
      <c r="A44" s="87" t="s">
        <v>101</v>
      </c>
      <c r="B44" s="129">
        <v>-5.0398700000000005</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-4.5078399999999998</v>
      </c>
      <c r="C45" s="73"/>
      <c r="D45" s="4">
        <v>0.21683500301481054</v>
      </c>
      <c r="E45" s="2">
        <v>8</v>
      </c>
      <c r="F45" s="10">
        <v>142</v>
      </c>
      <c r="G45" s="6">
        <v>0.6</v>
      </c>
      <c r="H45" s="15">
        <f t="shared" si="0"/>
        <v>-1.27</v>
      </c>
      <c r="I45" s="26"/>
      <c r="J45" s="40"/>
      <c r="K45" s="40"/>
      <c r="L45" s="41"/>
      <c r="M45" s="11" t="s">
        <v>105</v>
      </c>
    </row>
    <row r="46" spans="1:13">
      <c r="A46" s="84" t="s">
        <v>107</v>
      </c>
      <c r="B46" s="128">
        <v>-3.7605900000000005</v>
      </c>
      <c r="C46" s="72"/>
      <c r="D46" s="12">
        <v>0.18255878892749886</v>
      </c>
      <c r="E46" s="10">
        <v>20</v>
      </c>
      <c r="F46" s="10">
        <v>267</v>
      </c>
      <c r="G46" s="6">
        <v>1.58</v>
      </c>
      <c r="H46" s="15">
        <f t="shared" si="0"/>
        <v>-3.5</v>
      </c>
      <c r="I46" s="26"/>
      <c r="J46" s="40"/>
      <c r="K46" s="40"/>
      <c r="L46" s="41"/>
      <c r="M46" s="11" t="s">
        <v>108</v>
      </c>
    </row>
    <row r="47" spans="1:13">
      <c r="A47" s="83" t="s">
        <v>110</v>
      </c>
      <c r="B47" s="128">
        <v>-5.6806900000000002</v>
      </c>
      <c r="C47" s="72"/>
      <c r="D47" s="12">
        <v>0.16704647063532602</v>
      </c>
      <c r="E47" s="10">
        <v>6</v>
      </c>
      <c r="F47" s="10">
        <v>110.00000000000001</v>
      </c>
      <c r="G47" s="6">
        <v>3.36</v>
      </c>
      <c r="H47" s="15">
        <f t="shared" si="0"/>
        <v>-3.71</v>
      </c>
      <c r="I47" s="26"/>
      <c r="J47" s="40"/>
      <c r="K47" s="40"/>
      <c r="L47" s="41"/>
      <c r="M47" s="11" t="s">
        <v>111</v>
      </c>
    </row>
    <row r="48" spans="1:13">
      <c r="A48" s="84" t="s">
        <v>82</v>
      </c>
      <c r="B48" s="128">
        <v>-4.1213600000000001</v>
      </c>
      <c r="C48" s="72"/>
      <c r="D48" s="12">
        <v>0.17164501312359953</v>
      </c>
      <c r="E48" s="10">
        <v>7</v>
      </c>
      <c r="F48" s="10">
        <v>182</v>
      </c>
      <c r="G48" s="6">
        <v>2.67</v>
      </c>
      <c r="H48" s="15">
        <f t="shared" si="0"/>
        <v>-3.74</v>
      </c>
      <c r="I48" s="26"/>
      <c r="J48" s="40"/>
      <c r="K48" s="40"/>
      <c r="L48" s="41"/>
      <c r="M48" s="11" t="s">
        <v>113</v>
      </c>
    </row>
    <row r="49" spans="1:13">
      <c r="A49" s="86" t="s">
        <v>115</v>
      </c>
      <c r="B49" s="129">
        <v>-5.1650200000000002</v>
      </c>
      <c r="C49" s="73"/>
      <c r="D49" s="4">
        <v>0.12558353028546052</v>
      </c>
      <c r="E49" s="2">
        <v>4</v>
      </c>
      <c r="F49" s="10">
        <v>222.00000000000003</v>
      </c>
      <c r="G49" s="6">
        <v>2.56</v>
      </c>
      <c r="H49" s="15">
        <f t="shared" si="0"/>
        <v>-4.03</v>
      </c>
      <c r="I49" s="26"/>
      <c r="J49" s="40"/>
      <c r="K49" s="40"/>
      <c r="L49" s="41"/>
      <c r="M49" s="11" t="s">
        <v>116</v>
      </c>
    </row>
    <row r="50" spans="1:13">
      <c r="A50" s="84" t="s">
        <v>118</v>
      </c>
      <c r="B50" s="128">
        <v>-8.1941330000000008</v>
      </c>
      <c r="C50" s="72"/>
      <c r="D50" s="12">
        <v>0.1568133990664792</v>
      </c>
      <c r="E50" s="10">
        <v>6</v>
      </c>
      <c r="F50" s="10">
        <v>151</v>
      </c>
      <c r="G50" s="6">
        <v>3.27</v>
      </c>
      <c r="H50" s="15">
        <f t="shared" si="0"/>
        <v>-4.03</v>
      </c>
      <c r="I50" s="26"/>
      <c r="J50" s="40"/>
      <c r="K50" s="40"/>
      <c r="L50" s="41"/>
      <c r="M50" s="11" t="s">
        <v>119</v>
      </c>
    </row>
    <row r="51" spans="1:13">
      <c r="A51" s="87" t="s">
        <v>84</v>
      </c>
      <c r="B51" s="129">
        <v>-1.4877359999999999</v>
      </c>
      <c r="C51" s="73"/>
      <c r="D51" s="4">
        <v>0.12789394574374285</v>
      </c>
      <c r="E51" s="2">
        <v>5</v>
      </c>
      <c r="F51" s="10">
        <v>330</v>
      </c>
      <c r="G51" s="6">
        <v>2.87</v>
      </c>
      <c r="H51" s="15">
        <f t="shared" si="0"/>
        <v>-5.42</v>
      </c>
      <c r="I51" s="26"/>
      <c r="J51" s="40"/>
      <c r="K51" s="40"/>
      <c r="L51" s="41"/>
      <c r="M51" s="11" t="s">
        <v>120</v>
      </c>
    </row>
    <row r="52" spans="1:13">
      <c r="A52" s="84" t="s">
        <v>121</v>
      </c>
      <c r="B52" s="128">
        <v>-1.6600079999999999</v>
      </c>
      <c r="C52" s="72"/>
      <c r="D52" s="12">
        <v>0.18012800124370357</v>
      </c>
      <c r="E52" s="10">
        <v>3</v>
      </c>
      <c r="F52" s="10">
        <v>100</v>
      </c>
      <c r="G52" s="6">
        <v>3.53</v>
      </c>
      <c r="H52" s="15">
        <f t="shared" si="0"/>
        <v>-3.78</v>
      </c>
      <c r="I52" s="24"/>
      <c r="J52" s="7"/>
      <c r="K52" s="7"/>
      <c r="L52" s="25"/>
      <c r="M52" s="11" t="s">
        <v>122</v>
      </c>
    </row>
    <row r="53" spans="1:13">
      <c r="A53" s="83" t="s">
        <v>123</v>
      </c>
      <c r="B53" s="128">
        <v>-3.6955900000000002</v>
      </c>
      <c r="C53" s="72"/>
      <c r="D53" s="12">
        <v>0.18062104750721683</v>
      </c>
      <c r="E53" s="10">
        <v>16</v>
      </c>
      <c r="F53" s="10">
        <v>262.5</v>
      </c>
      <c r="G53" s="6">
        <v>1.9</v>
      </c>
      <c r="H53" s="15">
        <f t="shared" si="0"/>
        <v>-3.7749999999999999</v>
      </c>
      <c r="I53" s="24"/>
      <c r="J53" s="7"/>
      <c r="K53" s="7"/>
      <c r="L53" s="25"/>
      <c r="M53" s="11" t="s">
        <v>124</v>
      </c>
    </row>
    <row r="54" spans="1:13">
      <c r="A54" s="86" t="s">
        <v>125</v>
      </c>
      <c r="B54" s="129">
        <v>-4.990488</v>
      </c>
      <c r="C54" s="73"/>
      <c r="D54" s="4">
        <v>0.22156244268660033</v>
      </c>
      <c r="E54" s="2">
        <v>4</v>
      </c>
      <c r="F54" s="10">
        <v>328.85</v>
      </c>
      <c r="G54" s="6">
        <v>1.87</v>
      </c>
      <c r="H54" s="15">
        <f t="shared" si="0"/>
        <v>-4.4085000000000001</v>
      </c>
      <c r="I54" s="24"/>
      <c r="J54" s="7"/>
      <c r="K54" s="7"/>
      <c r="L54" s="25"/>
      <c r="M54" s="11" t="s">
        <v>126</v>
      </c>
    </row>
    <row r="55" spans="1:13">
      <c r="A55" s="84" t="s">
        <v>127</v>
      </c>
      <c r="B55" s="128">
        <v>-5.3777600000000003</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-6.0844799999999992</v>
      </c>
      <c r="C56" s="72"/>
      <c r="D56" s="12">
        <v>0.15609203233531485</v>
      </c>
      <c r="E56" s="10">
        <v>3</v>
      </c>
      <c r="F56" s="10">
        <v>223</v>
      </c>
      <c r="G56" s="6">
        <v>2.99</v>
      </c>
      <c r="H56" s="15">
        <f t="shared" si="0"/>
        <v>-4.4700000000000006</v>
      </c>
      <c r="I56" s="24"/>
      <c r="J56" s="7"/>
      <c r="K56" s="7"/>
      <c r="L56" s="25"/>
      <c r="M56" s="11" t="s">
        <v>129</v>
      </c>
    </row>
    <row r="57" spans="1:13">
      <c r="A57" s="84" t="s">
        <v>89</v>
      </c>
      <c r="B57" s="128">
        <v>-1.5018600000000002</v>
      </c>
      <c r="C57" s="72"/>
      <c r="D57" s="12">
        <v>0.20872343532408041</v>
      </c>
      <c r="E57" s="10">
        <v>3</v>
      </c>
      <c r="F57" s="10">
        <v>210.5</v>
      </c>
      <c r="G57" s="6">
        <v>2.72</v>
      </c>
      <c r="H57" s="15">
        <f t="shared" si="0"/>
        <v>-4.0750000000000002</v>
      </c>
      <c r="I57" s="27"/>
      <c r="J57" s="28"/>
      <c r="K57" s="28"/>
      <c r="L57" s="29"/>
      <c r="M57" s="11" t="s">
        <v>130</v>
      </c>
    </row>
    <row r="58" spans="1:13">
      <c r="A58" s="86" t="s">
        <v>131</v>
      </c>
      <c r="B58" s="129">
        <v>-0.25294999999999979</v>
      </c>
      <c r="C58" s="73"/>
      <c r="D58" s="4">
        <v>0.1297319013416561</v>
      </c>
      <c r="E58" s="2">
        <v>3</v>
      </c>
      <c r="F58" s="10">
        <v>209.75</v>
      </c>
      <c r="G58" s="6">
        <v>3.37</v>
      </c>
      <c r="H58" s="15">
        <f t="shared" si="0"/>
        <v>-4.7175000000000002</v>
      </c>
      <c r="J58" s="15"/>
      <c r="K58" s="15"/>
      <c r="L58" s="15"/>
      <c r="M58" s="11" t="s">
        <v>132</v>
      </c>
    </row>
    <row r="59" spans="1:13">
      <c r="A59" s="83" t="s">
        <v>92</v>
      </c>
      <c r="B59" s="128">
        <v>-5.5694400000000002</v>
      </c>
      <c r="C59" s="72"/>
      <c r="D59" s="12">
        <v>0.14124198841117766</v>
      </c>
      <c r="E59" s="10">
        <v>3</v>
      </c>
      <c r="F59" s="10">
        <v>53.5</v>
      </c>
      <c r="G59" s="6">
        <v>3.43</v>
      </c>
      <c r="H59" s="15">
        <f t="shared" si="0"/>
        <v>-3.2150000000000003</v>
      </c>
      <c r="I59" s="71" t="s">
        <v>133</v>
      </c>
      <c r="J59" s="76">
        <v>222</v>
      </c>
      <c r="K59" s="35"/>
      <c r="L59" s="15"/>
      <c r="M59" s="11" t="s">
        <v>134</v>
      </c>
    </row>
    <row r="60" spans="1:13">
      <c r="A60" s="83" t="s">
        <v>135</v>
      </c>
      <c r="B60" s="128">
        <v>-4.5738320000000003</v>
      </c>
      <c r="C60" s="72"/>
      <c r="D60" s="12">
        <v>0.17069281866408892</v>
      </c>
      <c r="E60" s="10">
        <v>6</v>
      </c>
      <c r="F60" s="10">
        <v>270</v>
      </c>
      <c r="G60" s="6">
        <v>0.05</v>
      </c>
      <c r="H60" s="15">
        <f t="shared" si="0"/>
        <v>-2</v>
      </c>
      <c r="I60" s="71" t="s">
        <v>136</v>
      </c>
      <c r="J60" s="33"/>
      <c r="K60" s="35"/>
      <c r="L60" s="15"/>
      <c r="M60" s="11" t="s">
        <v>137</v>
      </c>
    </row>
    <row r="61" spans="1:13">
      <c r="A61" s="84" t="s">
        <v>138</v>
      </c>
      <c r="B61" s="128">
        <v>-3.7404400000000004</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-5.1774880000000003</v>
      </c>
      <c r="C62" s="72"/>
      <c r="D62" s="12">
        <v>0.18021422622763517</v>
      </c>
      <c r="E62" s="10">
        <v>5</v>
      </c>
      <c r="F62" s="10">
        <v>214.5</v>
      </c>
      <c r="G62" s="6">
        <v>3.61</v>
      </c>
      <c r="H62" s="15">
        <f t="shared" si="0"/>
        <v>-5.0049999999999999</v>
      </c>
      <c r="I62" s="15"/>
      <c r="J62" s="15"/>
      <c r="K62" s="15"/>
      <c r="L62" s="15"/>
      <c r="M62" s="11" t="s">
        <v>142</v>
      </c>
    </row>
    <row r="63" spans="1:13">
      <c r="A63" s="84" t="s">
        <v>143</v>
      </c>
      <c r="B63" s="128">
        <v>-4.836576</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-2.2820559999999999</v>
      </c>
      <c r="C64" s="72"/>
      <c r="D64" s="12">
        <v>0.17</v>
      </c>
      <c r="E64" s="10">
        <v>3</v>
      </c>
      <c r="F64" s="10">
        <v>189</v>
      </c>
      <c r="G64" s="6">
        <v>1.34</v>
      </c>
      <c r="H64" s="15">
        <f t="shared" si="0"/>
        <v>-2.4800000000000004</v>
      </c>
      <c r="I64" s="131" t="s">
        <v>412</v>
      </c>
      <c r="J64" s="22"/>
      <c r="K64" s="22"/>
      <c r="L64" s="23"/>
      <c r="M64" s="11" t="s">
        <v>148</v>
      </c>
    </row>
    <row r="65" spans="1:13">
      <c r="A65" s="84" t="s">
        <v>149</v>
      </c>
      <c r="B65" s="128">
        <v>-5.9204980000000003</v>
      </c>
      <c r="C65" s="72"/>
      <c r="D65" s="12">
        <v>0.19794493160510693</v>
      </c>
      <c r="E65" s="10">
        <v>4</v>
      </c>
      <c r="F65" s="10">
        <v>243.5</v>
      </c>
      <c r="G65" s="6">
        <v>1.34</v>
      </c>
      <c r="H65" s="15">
        <f t="shared" si="0"/>
        <v>-3.0250000000000004</v>
      </c>
      <c r="I65" s="24"/>
      <c r="J65" s="7"/>
      <c r="K65" s="7"/>
      <c r="L65" s="25"/>
      <c r="M65" s="11" t="s">
        <v>151</v>
      </c>
    </row>
    <row r="66" spans="1:13">
      <c r="A66" s="83" t="s">
        <v>95</v>
      </c>
      <c r="B66" s="128">
        <v>-3.1548559999999997</v>
      </c>
      <c r="C66" s="72"/>
      <c r="D66" s="12">
        <v>0.21056099074293383</v>
      </c>
      <c r="E66" s="10">
        <v>3</v>
      </c>
      <c r="F66" s="10">
        <v>36.5</v>
      </c>
      <c r="G66" s="6">
        <v>2.74</v>
      </c>
      <c r="H66" s="15">
        <f t="shared" si="0"/>
        <v>-2.3550000000000004</v>
      </c>
      <c r="I66" s="24"/>
      <c r="J66" s="7"/>
      <c r="K66" s="7"/>
      <c r="L66" s="25"/>
      <c r="M66" s="11" t="s">
        <v>152</v>
      </c>
    </row>
    <row r="67" spans="1:13">
      <c r="A67" s="85" t="s">
        <v>153</v>
      </c>
      <c r="B67" s="128">
        <v>-5.295248</v>
      </c>
      <c r="C67" s="72"/>
      <c r="D67" s="12">
        <v>0.21092434073951916</v>
      </c>
      <c r="E67" s="10">
        <v>10</v>
      </c>
      <c r="F67" s="10">
        <v>186</v>
      </c>
      <c r="G67" s="6">
        <v>3.4</v>
      </c>
      <c r="H67" s="15">
        <f t="shared" si="0"/>
        <v>-4.51</v>
      </c>
      <c r="I67" s="24"/>
      <c r="J67" s="7"/>
      <c r="K67" s="7"/>
      <c r="L67" s="25"/>
      <c r="M67" s="11" t="s">
        <v>154</v>
      </c>
    </row>
    <row r="68" spans="1:13">
      <c r="A68" s="83" t="s">
        <v>98</v>
      </c>
      <c r="B68" s="128">
        <v>-4.3939519999999996</v>
      </c>
      <c r="C68" s="72"/>
      <c r="D68" s="12">
        <v>0.18695478693957188</v>
      </c>
      <c r="E68" s="10">
        <v>3</v>
      </c>
      <c r="F68" s="10">
        <v>252.99999999999997</v>
      </c>
      <c r="G68" s="6">
        <v>2.35</v>
      </c>
      <c r="H68" s="15">
        <f t="shared" si="0"/>
        <v>-4.13</v>
      </c>
      <c r="I68" s="24"/>
      <c r="J68" s="7"/>
      <c r="K68" s="7"/>
      <c r="L68" s="25"/>
      <c r="M68" s="11" t="s">
        <v>155</v>
      </c>
    </row>
    <row r="69" spans="1:13">
      <c r="A69" s="85" t="s">
        <v>156</v>
      </c>
      <c r="B69" s="128">
        <v>-3.4021280000000003</v>
      </c>
      <c r="C69" s="72"/>
      <c r="D69" s="12">
        <v>0.20491085989689112</v>
      </c>
      <c r="E69" s="10">
        <v>23</v>
      </c>
      <c r="F69" s="10">
        <v>111.00000000000001</v>
      </c>
      <c r="G69" s="6">
        <v>3.68</v>
      </c>
      <c r="H69" s="15">
        <f t="shared" si="0"/>
        <v>-4.04</v>
      </c>
      <c r="I69" s="24"/>
      <c r="J69" s="7"/>
      <c r="K69" s="7"/>
      <c r="L69" s="25"/>
      <c r="M69" s="11" t="s">
        <v>157</v>
      </c>
    </row>
    <row r="70" spans="1:13">
      <c r="A70" s="83" t="s">
        <v>158</v>
      </c>
      <c r="B70" s="128">
        <v>-3.5991100000000005</v>
      </c>
      <c r="C70" s="72"/>
      <c r="D70" s="12">
        <v>0.15545016183846921</v>
      </c>
      <c r="E70" s="10">
        <v>6</v>
      </c>
      <c r="F70" s="10">
        <v>250</v>
      </c>
      <c r="G70" s="6">
        <v>-0.04</v>
      </c>
      <c r="H70" s="15">
        <f t="shared" si="0"/>
        <v>-1.71</v>
      </c>
      <c r="I70" s="24"/>
      <c r="J70" s="7"/>
      <c r="K70" s="7"/>
      <c r="L70" s="25"/>
      <c r="M70" s="11" t="s">
        <v>159</v>
      </c>
    </row>
    <row r="71" spans="1:13">
      <c r="A71" s="84" t="s">
        <v>160</v>
      </c>
      <c r="B71" s="128">
        <v>-4.964912</v>
      </c>
      <c r="C71" s="72"/>
      <c r="D71" s="12">
        <v>0.13261436390895148</v>
      </c>
      <c r="E71" s="10">
        <v>3</v>
      </c>
      <c r="F71" s="10">
        <v>250</v>
      </c>
      <c r="G71" s="6">
        <v>-1.97</v>
      </c>
      <c r="H71" s="15">
        <f t="shared" si="0"/>
        <v>0.21999999999999975</v>
      </c>
      <c r="I71" s="24"/>
      <c r="J71" s="7"/>
      <c r="K71" s="7"/>
      <c r="L71" s="25"/>
      <c r="M71" s="11" t="s">
        <v>161</v>
      </c>
    </row>
    <row r="72" spans="1:13">
      <c r="A72" s="84" t="s">
        <v>162</v>
      </c>
      <c r="B72" s="128">
        <v>-1.5018600000000002</v>
      </c>
      <c r="C72" s="72"/>
      <c r="D72" s="12">
        <v>0.21159815676624968</v>
      </c>
      <c r="E72" s="10">
        <v>9</v>
      </c>
      <c r="F72" s="10">
        <v>208.5</v>
      </c>
      <c r="G72" s="6">
        <v>2.08</v>
      </c>
      <c r="H72" s="15">
        <f t="shared" si="0"/>
        <v>-3.415</v>
      </c>
      <c r="I72" s="24"/>
      <c r="J72" s="7"/>
      <c r="K72" s="7"/>
      <c r="L72" s="25"/>
      <c r="M72" s="11" t="s">
        <v>163</v>
      </c>
    </row>
    <row r="73" spans="1:13">
      <c r="A73" s="84" t="s">
        <v>164</v>
      </c>
      <c r="B73" s="128">
        <v>-5.7194799999999999</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28">
        <v>-4.4581400000000002</v>
      </c>
      <c r="C74" s="72"/>
      <c r="D74" s="12">
        <v>0.16978183023026608</v>
      </c>
      <c r="E74" s="10">
        <v>10</v>
      </c>
      <c r="F74" s="10">
        <v>151</v>
      </c>
      <c r="G74" s="6">
        <v>4.43</v>
      </c>
      <c r="H74" s="15">
        <f t="shared" si="0"/>
        <v>-5.1899999999999995</v>
      </c>
      <c r="I74" s="24"/>
      <c r="J74" s="7"/>
      <c r="K74" s="7"/>
      <c r="L74" s="25"/>
      <c r="M74" s="11" t="s">
        <v>167</v>
      </c>
    </row>
    <row r="75" spans="1:13">
      <c r="A75" s="85" t="s">
        <v>100</v>
      </c>
      <c r="B75" s="128">
        <v>-5.6806900000000002</v>
      </c>
      <c r="C75" s="72"/>
      <c r="D75" s="12">
        <v>0.19416214604145643</v>
      </c>
      <c r="E75" s="10">
        <v>7</v>
      </c>
      <c r="F75" s="10">
        <v>154.5</v>
      </c>
      <c r="G75" s="6">
        <v>4.22</v>
      </c>
      <c r="H75" s="15">
        <f t="shared" si="0"/>
        <v>-5.0149999999999997</v>
      </c>
      <c r="I75" s="24"/>
      <c r="J75" s="7"/>
      <c r="K75" s="7"/>
      <c r="L75" s="25"/>
      <c r="M75" s="11" t="s">
        <v>168</v>
      </c>
    </row>
    <row r="76" spans="1:13">
      <c r="A76" s="84" t="s">
        <v>169</v>
      </c>
      <c r="B76" s="128">
        <v>-8.3908229999999993</v>
      </c>
      <c r="C76" s="72"/>
      <c r="D76" s="12">
        <v>0.16048013551961601</v>
      </c>
      <c r="E76" s="10">
        <v>5</v>
      </c>
      <c r="F76" s="10">
        <v>167.75</v>
      </c>
      <c r="G76" s="6">
        <v>2.87</v>
      </c>
      <c r="H76" s="15">
        <f t="shared" si="0"/>
        <v>-3.7975000000000003</v>
      </c>
      <c r="I76" s="24"/>
      <c r="J76" s="7"/>
      <c r="K76" s="7"/>
      <c r="L76" s="25"/>
      <c r="M76" s="11" t="s">
        <v>170</v>
      </c>
    </row>
    <row r="77" spans="1:13">
      <c r="A77" s="86" t="s">
        <v>171</v>
      </c>
      <c r="B77" s="129">
        <v>-2.4756399999999998</v>
      </c>
      <c r="C77" s="73"/>
      <c r="D77" s="4">
        <v>0.22239504833634874</v>
      </c>
      <c r="E77" s="2">
        <v>21</v>
      </c>
      <c r="F77" s="10">
        <v>159</v>
      </c>
      <c r="G77" s="6">
        <v>3.93</v>
      </c>
      <c r="H77" s="15">
        <f t="shared" si="0"/>
        <v>-4.7700000000000005</v>
      </c>
      <c r="I77" s="24"/>
      <c r="J77" s="7"/>
      <c r="K77" s="7"/>
      <c r="L77" s="25"/>
      <c r="M77" s="11" t="s">
        <v>172</v>
      </c>
    </row>
    <row r="78" spans="1:13">
      <c r="A78" s="84" t="s">
        <v>173</v>
      </c>
      <c r="B78" s="128">
        <v>-5.3901839999999996</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-9.1112310000000001</v>
      </c>
      <c r="C79" s="72"/>
      <c r="D79" s="12">
        <v>0.1407224156406931</v>
      </c>
      <c r="E79" s="10">
        <v>11</v>
      </c>
      <c r="F79" s="10">
        <v>146</v>
      </c>
      <c r="G79" s="6">
        <v>4.21</v>
      </c>
      <c r="H79" s="15">
        <f t="shared" si="0"/>
        <v>-4.92</v>
      </c>
      <c r="I79" s="24"/>
      <c r="J79" s="7"/>
      <c r="K79" s="7"/>
      <c r="L79" s="25"/>
      <c r="M79" s="11" t="s">
        <v>176</v>
      </c>
    </row>
    <row r="80" spans="1:13">
      <c r="A80" s="84" t="s">
        <v>177</v>
      </c>
      <c r="B80" s="128">
        <v>-6.1449999999999996</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-3.8814799999999998</v>
      </c>
      <c r="C81" s="72"/>
      <c r="D81" s="12">
        <v>0.20531013145176411</v>
      </c>
      <c r="E81" s="10">
        <v>8</v>
      </c>
      <c r="F81" s="10">
        <v>256</v>
      </c>
      <c r="G81" s="6">
        <v>2.71</v>
      </c>
      <c r="H81" s="15">
        <f t="shared" si="0"/>
        <v>-4.5199999999999996</v>
      </c>
      <c r="I81" s="24"/>
      <c r="J81" s="7"/>
      <c r="K81" s="7"/>
      <c r="L81" s="25"/>
      <c r="M81" s="11" t="s">
        <v>180</v>
      </c>
    </row>
    <row r="82" spans="1:13">
      <c r="A82" s="83" t="s">
        <v>181</v>
      </c>
      <c r="B82" s="128">
        <v>-5.1945439999999996</v>
      </c>
      <c r="C82" s="72"/>
      <c r="D82" s="12">
        <v>0.21176785142223761</v>
      </c>
      <c r="E82" s="10">
        <v>3</v>
      </c>
      <c r="F82" s="10">
        <v>80</v>
      </c>
      <c r="G82" s="6">
        <v>3.37</v>
      </c>
      <c r="H82" s="15">
        <f t="shared" si="0"/>
        <v>-3.42</v>
      </c>
      <c r="I82" s="24"/>
      <c r="J82" s="7"/>
      <c r="K82" s="7"/>
      <c r="L82" s="25"/>
      <c r="M82" s="11" t="s">
        <v>182</v>
      </c>
    </row>
    <row r="83" spans="1:13">
      <c r="A83" s="83" t="s">
        <v>183</v>
      </c>
      <c r="B83" s="128">
        <v>-1.7208000000000001</v>
      </c>
      <c r="C83" s="72"/>
      <c r="D83" s="12">
        <v>0.16217657762412213</v>
      </c>
      <c r="E83" s="10">
        <v>17</v>
      </c>
      <c r="F83" s="10">
        <v>153</v>
      </c>
      <c r="G83" s="6">
        <v>3.04</v>
      </c>
      <c r="H83" s="15">
        <f t="shared" si="0"/>
        <v>-3.8200000000000003</v>
      </c>
      <c r="I83" s="24"/>
      <c r="J83" s="7"/>
      <c r="K83" s="7"/>
      <c r="L83" s="25"/>
      <c r="M83" s="11" t="s">
        <v>184</v>
      </c>
    </row>
    <row r="84" spans="1:13">
      <c r="A84" s="84" t="s">
        <v>185</v>
      </c>
      <c r="B84" s="128">
        <v>-2.206099</v>
      </c>
      <c r="C84" s="72"/>
      <c r="D84" s="12">
        <v>0.20448827496623867</v>
      </c>
      <c r="E84" s="10">
        <v>3</v>
      </c>
      <c r="F84" s="10">
        <v>349.84</v>
      </c>
      <c r="G84" s="6">
        <v>4.75</v>
      </c>
      <c r="H84" s="15">
        <f t="shared" si="0"/>
        <v>-7.4984000000000002</v>
      </c>
      <c r="I84" s="24"/>
      <c r="J84" s="7"/>
      <c r="K84" s="7"/>
      <c r="L84" s="25"/>
      <c r="M84" s="11" t="s">
        <v>186</v>
      </c>
    </row>
    <row r="85" spans="1:13">
      <c r="A85" s="84" t="s">
        <v>187</v>
      </c>
      <c r="B85" s="128">
        <v>0.54466400000000004</v>
      </c>
      <c r="C85" s="72"/>
      <c r="D85" s="12">
        <v>0.14358294446577732</v>
      </c>
      <c r="E85" s="10">
        <v>6</v>
      </c>
      <c r="F85" s="10">
        <v>248</v>
      </c>
      <c r="G85" s="6">
        <v>2.65</v>
      </c>
      <c r="H85" s="15">
        <f t="shared" si="0"/>
        <v>-4.38</v>
      </c>
      <c r="I85" s="24"/>
      <c r="J85" s="7"/>
      <c r="K85" s="7"/>
      <c r="L85" s="25"/>
      <c r="M85" s="11" t="s">
        <v>188</v>
      </c>
    </row>
    <row r="86" spans="1:13">
      <c r="A86" s="84" t="s">
        <v>189</v>
      </c>
      <c r="B86" s="128">
        <v>-6.7682300000000009</v>
      </c>
      <c r="C86" s="72"/>
      <c r="D86" s="12">
        <v>0.15384096988991314</v>
      </c>
      <c r="E86" s="10">
        <v>11</v>
      </c>
      <c r="F86" s="10">
        <v>173</v>
      </c>
      <c r="G86" s="6">
        <v>2.1800000000000002</v>
      </c>
      <c r="H86" s="15">
        <f t="shared" si="0"/>
        <v>-3.16</v>
      </c>
      <c r="I86" s="24"/>
      <c r="J86" s="7"/>
      <c r="K86" s="7"/>
      <c r="L86" s="25"/>
      <c r="M86" s="11" t="s">
        <v>190</v>
      </c>
    </row>
    <row r="87" spans="1:13">
      <c r="A87" s="84" t="s">
        <v>191</v>
      </c>
      <c r="B87" s="128">
        <v>-3.63483</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-5.5903799999999997</v>
      </c>
      <c r="C88" s="72"/>
      <c r="D88" s="12">
        <v>0.16213928191469343</v>
      </c>
      <c r="E88" s="10">
        <v>19</v>
      </c>
      <c r="F88" s="10">
        <v>220.5</v>
      </c>
      <c r="G88" s="6">
        <v>1.27</v>
      </c>
      <c r="H88" s="15">
        <f t="shared" si="1"/>
        <v>-2.7250000000000001</v>
      </c>
      <c r="I88" s="24"/>
      <c r="J88" s="7"/>
      <c r="K88" s="7"/>
      <c r="L88" s="25"/>
      <c r="M88" s="11" t="s">
        <v>194</v>
      </c>
    </row>
    <row r="89" spans="1:13">
      <c r="A89" s="84" t="s">
        <v>195</v>
      </c>
      <c r="B89" s="128">
        <v>-5.8706719999999999</v>
      </c>
      <c r="C89" s="72"/>
      <c r="D89" s="12">
        <v>0.16127920198135692</v>
      </c>
      <c r="E89" s="10">
        <v>5</v>
      </c>
      <c r="F89" s="10">
        <v>214</v>
      </c>
      <c r="G89" s="6">
        <v>3.83</v>
      </c>
      <c r="H89" s="15">
        <f t="shared" si="1"/>
        <v>-5.2200000000000006</v>
      </c>
      <c r="I89" s="24"/>
      <c r="J89" s="7"/>
      <c r="K89" s="7"/>
      <c r="L89" s="25"/>
      <c r="M89" s="11" t="s">
        <v>196</v>
      </c>
    </row>
    <row r="90" spans="1:13">
      <c r="A90" s="85" t="s">
        <v>197</v>
      </c>
      <c r="B90" s="128">
        <v>-4.8995299999999995</v>
      </c>
      <c r="C90" s="72"/>
      <c r="D90" s="12">
        <v>0.13869006117838048</v>
      </c>
      <c r="E90" s="10">
        <v>3</v>
      </c>
      <c r="F90" s="10">
        <v>176</v>
      </c>
      <c r="G90" s="6">
        <v>2.88</v>
      </c>
      <c r="H90" s="15">
        <f t="shared" si="1"/>
        <v>-3.8899999999999997</v>
      </c>
      <c r="I90" s="24"/>
      <c r="J90" s="7"/>
      <c r="K90" s="7"/>
      <c r="L90" s="25"/>
      <c r="M90" s="11" t="s">
        <v>198</v>
      </c>
    </row>
    <row r="91" spans="1:13">
      <c r="A91" s="87" t="s">
        <v>199</v>
      </c>
      <c r="B91" s="129">
        <v>-3.7605900000000005</v>
      </c>
      <c r="C91" s="73"/>
      <c r="D91" s="4">
        <v>0.1259834086188602</v>
      </c>
      <c r="E91" s="2">
        <v>14</v>
      </c>
      <c r="F91" s="10">
        <v>253.5</v>
      </c>
      <c r="G91" s="6">
        <v>1.54</v>
      </c>
      <c r="H91" s="15">
        <f t="shared" si="1"/>
        <v>-3.3250000000000002</v>
      </c>
      <c r="I91" s="24"/>
      <c r="J91" s="7"/>
      <c r="K91" s="7"/>
      <c r="L91" s="25"/>
      <c r="M91" s="11" t="s">
        <v>200</v>
      </c>
    </row>
    <row r="92" spans="1:13">
      <c r="A92" s="84" t="s">
        <v>201</v>
      </c>
      <c r="B92" s="128">
        <v>-6.0256239999999996</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-4.008280000000001</v>
      </c>
      <c r="C93" s="72"/>
      <c r="D93" s="12">
        <v>0.19426266518058349</v>
      </c>
      <c r="E93" s="10">
        <v>3</v>
      </c>
      <c r="F93" s="10">
        <v>96</v>
      </c>
      <c r="G93" s="6">
        <v>3.49</v>
      </c>
      <c r="H93" s="15">
        <f t="shared" si="1"/>
        <v>-3.7</v>
      </c>
      <c r="I93" s="24"/>
      <c r="J93" s="7"/>
      <c r="K93" s="7"/>
      <c r="L93" s="25"/>
      <c r="M93" s="11" t="s">
        <v>204</v>
      </c>
    </row>
    <row r="94" spans="1:13">
      <c r="A94" s="84" t="s">
        <v>205</v>
      </c>
      <c r="B94" s="128">
        <v>-5.8520199999999996</v>
      </c>
      <c r="C94" s="72"/>
      <c r="D94" s="12">
        <v>0.18894337149737056</v>
      </c>
      <c r="E94" s="10">
        <v>12</v>
      </c>
      <c r="F94" s="10">
        <v>147.25</v>
      </c>
      <c r="G94" s="6">
        <v>3.86</v>
      </c>
      <c r="H94" s="15">
        <f t="shared" si="1"/>
        <v>-4.5824999999999996</v>
      </c>
      <c r="I94" s="24"/>
      <c r="J94" s="7"/>
      <c r="K94" s="7"/>
      <c r="L94" s="25"/>
      <c r="M94" s="11" t="s">
        <v>206</v>
      </c>
    </row>
    <row r="95" spans="1:13">
      <c r="A95" s="84" t="s">
        <v>207</v>
      </c>
      <c r="B95" s="128">
        <v>-1.5018600000000002</v>
      </c>
      <c r="C95" s="72"/>
      <c r="D95" s="12">
        <v>0.17391407185160324</v>
      </c>
      <c r="E95" s="10">
        <v>6</v>
      </c>
      <c r="F95" s="10">
        <v>97</v>
      </c>
      <c r="G95" s="6">
        <v>3.94</v>
      </c>
      <c r="H95" s="15">
        <f t="shared" si="1"/>
        <v>-4.16</v>
      </c>
      <c r="I95" s="24"/>
      <c r="J95" s="7"/>
      <c r="K95" s="7"/>
      <c r="L95" s="25"/>
      <c r="M95" s="11" t="s">
        <v>208</v>
      </c>
    </row>
    <row r="96" spans="1:13">
      <c r="A96" s="83" t="s">
        <v>209</v>
      </c>
      <c r="B96" s="128">
        <v>-2.1109360000000001</v>
      </c>
      <c r="C96" s="72"/>
      <c r="D96" s="12">
        <v>0.13764369691033657</v>
      </c>
      <c r="E96" s="10">
        <v>10</v>
      </c>
      <c r="F96" s="10">
        <v>134.5</v>
      </c>
      <c r="G96" s="6">
        <v>2.04</v>
      </c>
      <c r="H96" s="15">
        <f t="shared" si="1"/>
        <v>-2.6349999999999998</v>
      </c>
      <c r="I96" s="24"/>
      <c r="J96" s="7"/>
      <c r="K96" s="7"/>
      <c r="L96" s="25"/>
      <c r="M96" s="11" t="s">
        <v>210</v>
      </c>
    </row>
    <row r="97" spans="1:13">
      <c r="A97" s="84" t="s">
        <v>211</v>
      </c>
      <c r="B97" s="128">
        <v>-0.83486400000000005</v>
      </c>
      <c r="C97" s="72"/>
      <c r="D97" s="12">
        <v>0.16245746888591447</v>
      </c>
      <c r="E97" s="10">
        <v>7</v>
      </c>
      <c r="F97" s="10">
        <v>139</v>
      </c>
      <c r="G97" s="6">
        <v>2.66</v>
      </c>
      <c r="H97" s="15">
        <f t="shared" si="1"/>
        <v>-3.3000000000000003</v>
      </c>
      <c r="I97" s="24"/>
      <c r="J97" s="7"/>
      <c r="K97" s="7"/>
      <c r="L97" s="25"/>
      <c r="M97" s="11" t="s">
        <v>212</v>
      </c>
    </row>
    <row r="98" spans="1:13">
      <c r="A98" s="84" t="s">
        <v>213</v>
      </c>
      <c r="B98" s="128">
        <v>-5.3832000000000004</v>
      </c>
      <c r="C98" s="72"/>
      <c r="D98" s="12">
        <v>0.15322122505052199</v>
      </c>
      <c r="E98" s="10">
        <v>9</v>
      </c>
      <c r="F98" s="10">
        <v>170</v>
      </c>
      <c r="G98" s="6">
        <v>1.91</v>
      </c>
      <c r="H98" s="15">
        <f t="shared" si="1"/>
        <v>-2.86</v>
      </c>
      <c r="I98" s="24"/>
      <c r="J98" s="7"/>
      <c r="K98" s="7"/>
      <c r="L98" s="25"/>
      <c r="M98" s="11" t="s">
        <v>214</v>
      </c>
    </row>
    <row r="99" spans="1:13">
      <c r="A99" s="83" t="s">
        <v>215</v>
      </c>
      <c r="B99" s="128">
        <v>-6.8263999999999996</v>
      </c>
      <c r="C99" s="72"/>
      <c r="D99" s="12">
        <v>0.15273607916541068</v>
      </c>
      <c r="E99" s="10">
        <v>10</v>
      </c>
      <c r="F99" s="10">
        <v>326</v>
      </c>
      <c r="G99" s="6">
        <v>2.44</v>
      </c>
      <c r="H99" s="15">
        <f t="shared" si="1"/>
        <v>-4.95</v>
      </c>
      <c r="I99" s="24"/>
      <c r="J99" s="7"/>
      <c r="K99" s="7"/>
      <c r="L99" s="25"/>
      <c r="M99" s="11" t="s">
        <v>216</v>
      </c>
    </row>
    <row r="100" spans="1:13">
      <c r="A100" s="84" t="s">
        <v>217</v>
      </c>
      <c r="B100" s="128">
        <v>-3.6921099999999996</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-2.3335439999999998</v>
      </c>
      <c r="C101" s="72"/>
      <c r="D101" s="12">
        <v>0.13604063752604376</v>
      </c>
      <c r="E101" s="10">
        <v>4</v>
      </c>
      <c r="F101" s="10">
        <v>281.5</v>
      </c>
      <c r="G101" s="6">
        <v>0.54</v>
      </c>
      <c r="H101" s="15">
        <f t="shared" si="1"/>
        <v>-2.605</v>
      </c>
      <c r="I101" s="24"/>
      <c r="J101" s="7"/>
      <c r="K101" s="7"/>
      <c r="L101" s="25"/>
      <c r="M101" s="11" t="s">
        <v>220</v>
      </c>
    </row>
    <row r="102" spans="1:13">
      <c r="A102" s="84" t="s">
        <v>221</v>
      </c>
      <c r="B102" s="128">
        <v>-0.8255840000000001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-2.9567679999999998</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-6.1449999999999996</v>
      </c>
      <c r="C104" s="72"/>
      <c r="D104" s="12">
        <v>0.18801274760604275</v>
      </c>
      <c r="E104" s="10">
        <v>11</v>
      </c>
      <c r="F104" s="10">
        <v>60</v>
      </c>
      <c r="G104" s="6">
        <v>4.24</v>
      </c>
      <c r="H104" s="15">
        <f t="shared" si="1"/>
        <v>-4.09</v>
      </c>
      <c r="I104" s="24"/>
      <c r="J104" s="7"/>
      <c r="K104" s="7"/>
      <c r="L104" s="25"/>
      <c r="M104" s="11" t="s">
        <v>226</v>
      </c>
    </row>
    <row r="105" spans="1:13">
      <c r="A105" s="84" t="s">
        <v>227</v>
      </c>
      <c r="B105" s="128">
        <v>-6.8263999999999996</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4.5312000000000019E-2</v>
      </c>
      <c r="C106" s="72"/>
      <c r="D106" s="12">
        <v>0.17506472136100007</v>
      </c>
      <c r="E106" s="10">
        <v>7</v>
      </c>
      <c r="F106" s="10">
        <v>254</v>
      </c>
      <c r="G106" s="6">
        <v>2.97</v>
      </c>
      <c r="H106" s="15">
        <f t="shared" si="1"/>
        <v>-4.76</v>
      </c>
      <c r="I106" s="24"/>
      <c r="J106" s="7"/>
      <c r="K106" s="7"/>
      <c r="L106" s="25"/>
      <c r="M106" s="11" t="s">
        <v>229</v>
      </c>
    </row>
    <row r="107" spans="1:13">
      <c r="A107" s="85" t="s">
        <v>230</v>
      </c>
      <c r="B107" s="128">
        <v>-10.112387</v>
      </c>
      <c r="C107" s="72"/>
      <c r="D107" s="12">
        <v>0.1605416460069265</v>
      </c>
      <c r="E107" s="10">
        <v>5</v>
      </c>
      <c r="F107" s="10">
        <v>121</v>
      </c>
      <c r="G107" s="6">
        <v>5.91</v>
      </c>
      <c r="H107" s="15">
        <f t="shared" si="1"/>
        <v>-6.37</v>
      </c>
      <c r="I107" s="24"/>
      <c r="J107" s="7"/>
      <c r="K107" s="7"/>
      <c r="L107" s="25"/>
      <c r="M107" s="11" t="s">
        <v>231</v>
      </c>
    </row>
    <row r="108" spans="1:13">
      <c r="A108" s="84" t="s">
        <v>232</v>
      </c>
      <c r="B108" s="128">
        <v>-3.5683699999999998</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-6.0844799999999992</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-6.7682300000000009</v>
      </c>
      <c r="C110" s="72"/>
      <c r="D110" s="12">
        <v>0.18685765827673947</v>
      </c>
      <c r="E110" s="10">
        <v>6</v>
      </c>
      <c r="F110" s="10">
        <v>275</v>
      </c>
      <c r="G110" s="6">
        <v>2.09</v>
      </c>
      <c r="H110" s="15">
        <f t="shared" si="1"/>
        <v>-4.09</v>
      </c>
      <c r="I110" s="24"/>
      <c r="J110" s="7"/>
      <c r="K110" s="7"/>
      <c r="L110" s="25"/>
      <c r="M110" s="11" t="s">
        <v>237</v>
      </c>
    </row>
    <row r="111" spans="1:13">
      <c r="A111" s="84" t="s">
        <v>238</v>
      </c>
      <c r="B111" s="128">
        <v>-5.3777099999999995</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-2.3326319999999998</v>
      </c>
      <c r="C112" s="73"/>
      <c r="D112" s="4">
        <v>0.22014005046870977</v>
      </c>
      <c r="E112" s="2">
        <v>9</v>
      </c>
      <c r="F112" s="10">
        <v>202</v>
      </c>
      <c r="G112" s="6">
        <v>1.53</v>
      </c>
      <c r="H112" s="15">
        <f t="shared" si="1"/>
        <v>-2.8</v>
      </c>
      <c r="I112" s="24"/>
      <c r="J112" s="7"/>
      <c r="K112" s="7"/>
      <c r="L112" s="25"/>
      <c r="M112" s="11" t="s">
        <v>241</v>
      </c>
    </row>
    <row r="113" spans="1:28">
      <c r="A113" s="84" t="s">
        <v>242</v>
      </c>
      <c r="B113" s="128">
        <v>-4.7843200000000001</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-4.7843200000000001</v>
      </c>
      <c r="C114" s="72"/>
      <c r="D114" s="12">
        <v>0.13726989684757951</v>
      </c>
      <c r="E114" s="10">
        <v>3</v>
      </c>
      <c r="F114" s="10">
        <v>191</v>
      </c>
      <c r="G114" s="6">
        <v>1.67</v>
      </c>
      <c r="H114" s="15">
        <f t="shared" si="1"/>
        <v>-2.83</v>
      </c>
      <c r="I114" s="24"/>
      <c r="J114" s="7"/>
      <c r="K114" s="7"/>
      <c r="L114" s="25"/>
      <c r="M114" s="11" t="s">
        <v>245</v>
      </c>
    </row>
    <row r="115" spans="1:28">
      <c r="A115" s="84" t="s">
        <v>246</v>
      </c>
      <c r="B115" s="128">
        <v>-3.0572799999999996</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1.8623999999999974E-2</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-3.4178099999999993</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-5.0237040000000004</v>
      </c>
      <c r="C118" s="72"/>
      <c r="D118" s="12">
        <v>0.16291639539032501</v>
      </c>
      <c r="E118" s="10">
        <v>10</v>
      </c>
      <c r="F118" s="10">
        <v>225</v>
      </c>
      <c r="G118" s="6">
        <v>0.81</v>
      </c>
      <c r="H118" s="15">
        <f t="shared" si="1"/>
        <v>-2.31</v>
      </c>
      <c r="I118" s="24"/>
      <c r="J118" s="7"/>
      <c r="K118" s="7"/>
      <c r="L118" s="25"/>
      <c r="M118" s="11" t="s">
        <v>253</v>
      </c>
    </row>
    <row r="119" spans="1:28">
      <c r="A119" s="84" t="s">
        <v>254</v>
      </c>
      <c r="B119" s="128">
        <v>-6.8263999999999996</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-4.3578960000000002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-3.9257499999999999</v>
      </c>
      <c r="C121" s="72"/>
      <c r="D121" s="12">
        <v>0.2034688635346244</v>
      </c>
      <c r="E121" s="10">
        <v>11</v>
      </c>
      <c r="F121" s="10">
        <v>161</v>
      </c>
      <c r="G121" s="6">
        <v>3.61</v>
      </c>
      <c r="H121" s="15">
        <f t="shared" si="1"/>
        <v>-4.47</v>
      </c>
      <c r="I121" s="24"/>
      <c r="J121" s="7"/>
      <c r="K121" s="7"/>
      <c r="L121" s="25"/>
      <c r="M121" s="11" t="s">
        <v>259</v>
      </c>
    </row>
    <row r="122" spans="1:28">
      <c r="A122" s="83" t="s">
        <v>109</v>
      </c>
      <c r="B122" s="128">
        <v>0.10211199999999998</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-1.6267520000000002</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-4.338000000000001</v>
      </c>
      <c r="C130" s="74" t="s">
        <v>36</v>
      </c>
      <c r="D130" s="12">
        <v>0.5</v>
      </c>
      <c r="E130" s="6">
        <v>5</v>
      </c>
      <c r="F130" s="10">
        <v>156</v>
      </c>
      <c r="G130" s="1">
        <v>6.94</v>
      </c>
      <c r="H130" s="15">
        <f t="shared" si="2"/>
        <v>-7.75</v>
      </c>
      <c r="I130" s="54" t="s">
        <v>37</v>
      </c>
      <c r="J130" s="55"/>
      <c r="K130" s="15"/>
      <c r="L130" s="15"/>
      <c r="M130" s="3" t="s">
        <v>271</v>
      </c>
    </row>
    <row r="131" spans="1:13">
      <c r="A131" s="85" t="s">
        <v>272</v>
      </c>
      <c r="B131" s="128">
        <v>-5.0423299999999998</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-4.9388700000000005</v>
      </c>
      <c r="C132" s="74" t="s">
        <v>46</v>
      </c>
      <c r="D132" s="12">
        <v>0.59285217963150294</v>
      </c>
      <c r="E132" s="10">
        <v>3</v>
      </c>
      <c r="F132" s="10">
        <v>100</v>
      </c>
      <c r="G132" s="1">
        <v>2.37</v>
      </c>
      <c r="H132" s="15">
        <f t="shared" si="2"/>
        <v>-2.62</v>
      </c>
      <c r="I132" s="16" t="s">
        <v>47</v>
      </c>
      <c r="J132" s="30" t="s">
        <v>374</v>
      </c>
      <c r="K132" s="15"/>
      <c r="L132" s="15"/>
      <c r="M132" s="3" t="s">
        <v>275</v>
      </c>
    </row>
    <row r="133" spans="1:13">
      <c r="A133" s="84" t="s">
        <v>276</v>
      </c>
      <c r="B133" s="128">
        <v>-9.2663599999999988</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-5.6806900000000002</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-3.9257499999999999</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-5.50312</v>
      </c>
      <c r="C136" s="72"/>
      <c r="D136" s="12">
        <v>0.92735432696895004</v>
      </c>
      <c r="E136" s="10">
        <v>5</v>
      </c>
      <c r="F136" s="10">
        <v>211</v>
      </c>
      <c r="G136" s="1">
        <v>7.49</v>
      </c>
      <c r="H136" s="15">
        <f t="shared" si="2"/>
        <v>-8.85</v>
      </c>
      <c r="I136" s="31" t="s">
        <v>64</v>
      </c>
      <c r="J136" s="33"/>
      <c r="K136" s="34"/>
      <c r="L136" s="35"/>
      <c r="M136" s="3" t="s">
        <v>283</v>
      </c>
    </row>
    <row r="137" spans="1:13">
      <c r="A137" s="84" t="s">
        <v>112</v>
      </c>
      <c r="B137" s="128">
        <v>-5.9346800000000002</v>
      </c>
      <c r="C137" s="72"/>
      <c r="D137" s="12">
        <v>0.68239272333923895</v>
      </c>
      <c r="E137" s="10">
        <v>3</v>
      </c>
      <c r="F137" s="10">
        <v>177</v>
      </c>
      <c r="G137" s="1">
        <v>3.37</v>
      </c>
      <c r="H137" s="15">
        <f t="shared" si="2"/>
        <v>-4.3900000000000006</v>
      </c>
      <c r="J137" s="15"/>
      <c r="K137" s="15"/>
      <c r="L137" s="15"/>
      <c r="M137" s="3" t="s">
        <v>284</v>
      </c>
    </row>
    <row r="138" spans="1:13">
      <c r="A138" s="84" t="s">
        <v>285</v>
      </c>
      <c r="B138" s="128">
        <v>-5.8520199999999996</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-3.818568</v>
      </c>
      <c r="C139" s="72"/>
      <c r="D139" s="12">
        <v>0.53906642829149898</v>
      </c>
      <c r="E139" s="10">
        <v>3</v>
      </c>
      <c r="F139" s="10">
        <v>161.5</v>
      </c>
      <c r="G139" s="1">
        <v>-0.21</v>
      </c>
      <c r="H139" s="15">
        <f t="shared" si="2"/>
        <v>-0.65500000000000003</v>
      </c>
      <c r="I139" s="131" t="s">
        <v>411</v>
      </c>
      <c r="J139" s="22"/>
      <c r="K139" s="22"/>
      <c r="L139" s="23"/>
      <c r="M139" s="3" t="s">
        <v>289</v>
      </c>
    </row>
    <row r="140" spans="1:13">
      <c r="A140" s="83" t="s">
        <v>290</v>
      </c>
      <c r="B140" s="128">
        <v>-5.1774880000000003</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8">
        <v>-2.464912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8">
        <v>-2.1264479999999999</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8">
        <v>-4.8405899999999997</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-6.4848099999999995</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-2.5474299999999999</v>
      </c>
      <c r="C145" s="72"/>
      <c r="D145" s="12">
        <v>0.65883215509381909</v>
      </c>
      <c r="E145" s="10">
        <v>3</v>
      </c>
      <c r="F145" s="10">
        <v>155</v>
      </c>
      <c r="G145" s="1">
        <v>3.74</v>
      </c>
      <c r="H145" s="15">
        <f t="shared" si="2"/>
        <v>-4.54</v>
      </c>
      <c r="I145" s="26"/>
      <c r="J145" s="7"/>
      <c r="K145" s="7"/>
      <c r="L145" s="25"/>
      <c r="M145" s="3" t="s">
        <v>299</v>
      </c>
    </row>
    <row r="146" spans="1:28">
      <c r="A146" s="84" t="s">
        <v>300</v>
      </c>
      <c r="B146" s="128">
        <v>-8.3192190000000004</v>
      </c>
      <c r="C146" s="72"/>
      <c r="D146" s="12">
        <v>0.61400477095750339</v>
      </c>
      <c r="E146" s="10">
        <v>3</v>
      </c>
      <c r="F146" s="10">
        <v>165.4</v>
      </c>
      <c r="G146" s="1">
        <v>5.58</v>
      </c>
      <c r="H146" s="15">
        <f t="shared" si="2"/>
        <v>-6.484</v>
      </c>
      <c r="I146" s="26"/>
      <c r="J146" s="7"/>
      <c r="K146" s="7"/>
      <c r="L146" s="25"/>
      <c r="M146" s="3" t="s">
        <v>301</v>
      </c>
    </row>
    <row r="147" spans="1:28">
      <c r="A147" s="84" t="s">
        <v>302</v>
      </c>
      <c r="B147" s="128">
        <v>-4.9210899999999995</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-4.9210899999999995</v>
      </c>
      <c r="C148" s="72"/>
      <c r="D148" s="12">
        <v>0.75493366325441691</v>
      </c>
      <c r="E148" s="10">
        <v>4</v>
      </c>
      <c r="F148" s="10">
        <v>193.5</v>
      </c>
      <c r="G148" s="1">
        <v>5.41</v>
      </c>
      <c r="H148" s="15">
        <f t="shared" si="2"/>
        <v>-6.5950000000000006</v>
      </c>
      <c r="J148" s="15"/>
      <c r="K148" s="15"/>
      <c r="L148" s="15"/>
      <c r="M148" s="3" t="s">
        <v>305</v>
      </c>
    </row>
    <row r="149" spans="1:28">
      <c r="A149" s="84" t="s">
        <v>306</v>
      </c>
      <c r="B149" s="128">
        <v>-5.3097599999999998</v>
      </c>
      <c r="C149" s="72"/>
      <c r="D149" s="12">
        <v>0.50089358058597189</v>
      </c>
      <c r="E149" s="10">
        <v>3</v>
      </c>
      <c r="F149" s="10">
        <v>156</v>
      </c>
      <c r="G149" s="1">
        <v>2.9</v>
      </c>
      <c r="H149" s="15">
        <f t="shared" si="2"/>
        <v>-3.71</v>
      </c>
      <c r="I149" s="71" t="s">
        <v>133</v>
      </c>
      <c r="J149" s="76">
        <v>222</v>
      </c>
      <c r="K149" s="35"/>
      <c r="L149" s="15"/>
      <c r="M149" s="3" t="s">
        <v>307</v>
      </c>
    </row>
    <row r="150" spans="1:28">
      <c r="A150" s="85" t="s">
        <v>308</v>
      </c>
      <c r="B150" s="128">
        <v>-1.6028699999999998</v>
      </c>
      <c r="C150" s="72"/>
      <c r="D150" s="12">
        <v>0.6587984329866341</v>
      </c>
      <c r="E150" s="10">
        <v>4</v>
      </c>
      <c r="F150" s="10">
        <v>183.5</v>
      </c>
      <c r="G150" s="1">
        <v>3.16</v>
      </c>
      <c r="H150" s="15">
        <f t="shared" si="2"/>
        <v>-4.2450000000000001</v>
      </c>
      <c r="I150" s="71" t="s">
        <v>136</v>
      </c>
      <c r="J150" s="33"/>
      <c r="K150" s="35"/>
      <c r="L150" s="15"/>
      <c r="M150" s="3" t="s">
        <v>309</v>
      </c>
    </row>
    <row r="151" spans="1:28">
      <c r="A151" s="85" t="s">
        <v>310</v>
      </c>
      <c r="B151" s="128">
        <v>-2.0165440000000001</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-3.7404400000000004</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-5.0432899999999998</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-1.8255110000000001</v>
      </c>
      <c r="C154" s="72"/>
      <c r="D154" s="12">
        <v>0.66417698790166113</v>
      </c>
      <c r="E154" s="10">
        <v>3</v>
      </c>
      <c r="F154" s="13">
        <v>175.8</v>
      </c>
      <c r="G154" s="1">
        <v>4.62</v>
      </c>
      <c r="H154" s="15">
        <f t="shared" si="2"/>
        <v>-5.6280000000000001</v>
      </c>
      <c r="I154" s="131" t="s">
        <v>412</v>
      </c>
      <c r="J154" s="22"/>
      <c r="K154" s="22"/>
      <c r="L154" s="23"/>
      <c r="M154" s="3" t="s">
        <v>317</v>
      </c>
    </row>
    <row r="155" spans="1:28">
      <c r="A155" s="84" t="s">
        <v>318</v>
      </c>
      <c r="B155" s="128">
        <v>-6.8414439999999992</v>
      </c>
      <c r="C155" s="72"/>
      <c r="D155" s="12">
        <v>0.57716593661781801</v>
      </c>
      <c r="E155" s="10">
        <v>3</v>
      </c>
      <c r="F155" s="10">
        <v>349.84</v>
      </c>
      <c r="G155" s="1">
        <v>3.09</v>
      </c>
      <c r="H155" s="15">
        <f t="shared" si="2"/>
        <v>-5.8384</v>
      </c>
      <c r="I155" s="24"/>
      <c r="J155" s="7"/>
      <c r="K155" s="7"/>
      <c r="L155" s="25"/>
      <c r="M155" s="3" t="s">
        <v>319</v>
      </c>
    </row>
    <row r="156" spans="1:28">
      <c r="A156" s="85" t="s">
        <v>320</v>
      </c>
      <c r="B156" s="128">
        <v>-0.75529000000000002</v>
      </c>
      <c r="C156" s="72"/>
      <c r="D156" s="12">
        <v>0.70324590282883903</v>
      </c>
      <c r="E156" s="10">
        <v>3</v>
      </c>
      <c r="F156" s="10">
        <v>204</v>
      </c>
      <c r="G156" s="1">
        <v>0.88</v>
      </c>
      <c r="H156" s="15">
        <f t="shared" si="2"/>
        <v>-2.17</v>
      </c>
      <c r="I156" s="24"/>
      <c r="J156" s="7"/>
      <c r="K156" s="7"/>
      <c r="L156" s="25"/>
      <c r="M156" s="3" t="s">
        <v>321</v>
      </c>
    </row>
    <row r="157" spans="1:28">
      <c r="A157" s="84" t="s">
        <v>322</v>
      </c>
      <c r="B157" s="128">
        <v>-5.8520199999999996</v>
      </c>
      <c r="C157" s="72"/>
      <c r="D157" s="12">
        <v>0.7237903588794764</v>
      </c>
      <c r="E157" s="10">
        <v>7</v>
      </c>
      <c r="F157" s="10">
        <v>97.8</v>
      </c>
      <c r="G157" s="1">
        <v>6</v>
      </c>
      <c r="H157" s="15">
        <f t="shared" si="2"/>
        <v>-6.2279999999999998</v>
      </c>
      <c r="I157" s="24"/>
      <c r="J157" s="7"/>
      <c r="K157" s="7"/>
      <c r="L157" s="25"/>
      <c r="M157" s="3" t="s">
        <v>323</v>
      </c>
    </row>
    <row r="158" spans="1:28">
      <c r="A158" s="84" t="s">
        <v>324</v>
      </c>
      <c r="B158" s="128">
        <v>-4.6353179999999998</v>
      </c>
      <c r="C158" s="72"/>
      <c r="D158" s="12">
        <v>0.84033450922624497</v>
      </c>
      <c r="E158" s="10">
        <v>5</v>
      </c>
      <c r="F158" s="10">
        <v>262</v>
      </c>
      <c r="G158" s="1">
        <v>7.26</v>
      </c>
      <c r="H158" s="15">
        <f t="shared" si="2"/>
        <v>-9.129999999999999</v>
      </c>
      <c r="I158" s="24"/>
      <c r="J158" s="7"/>
      <c r="K158" s="7"/>
      <c r="L158" s="25"/>
      <c r="M158" s="3" t="s">
        <v>325</v>
      </c>
    </row>
    <row r="159" spans="1:28">
      <c r="A159" s="84" t="s">
        <v>326</v>
      </c>
      <c r="B159" s="128">
        <v>-5.6806900000000002</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8">
        <v>-5.3872400000000003</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6ABA-CBDB-4282-A96F-B83E88EA60B9}">
  <dimension ref="A1:AB196"/>
  <sheetViews>
    <sheetView workbookViewId="0">
      <selection activeCell="B4" sqref="B4:B9"/>
    </sheetView>
  </sheetViews>
  <sheetFormatPr defaultColWidth="9.109375" defaultRowHeight="14.4"/>
  <cols>
    <col min="1" max="1" width="18.6640625" style="14" customWidth="1"/>
    <col min="2" max="3" width="11.33203125" style="14" customWidth="1"/>
    <col min="4" max="5" width="7.6640625" style="14" customWidth="1"/>
    <col min="6" max="6" width="10.109375" style="14" customWidth="1"/>
    <col min="7" max="7" width="11.33203125" style="14" customWidth="1"/>
    <col min="8" max="8" width="9.109375" style="14"/>
    <col min="9" max="9" width="13.109375" style="14" customWidth="1"/>
    <col min="10" max="10" width="4.33203125" style="14" customWidth="1"/>
    <col min="11" max="11" width="9.109375" style="14"/>
    <col min="12" max="12" width="10.33203125" style="14" customWidth="1"/>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148"/>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44"/>
      <c r="C8" s="45"/>
      <c r="D8" s="45"/>
      <c r="E8" s="45"/>
      <c r="F8" s="45"/>
      <c r="G8" s="45"/>
      <c r="H8" s="45"/>
      <c r="I8" s="45"/>
      <c r="J8" s="45"/>
      <c r="K8" s="45"/>
      <c r="L8" s="45"/>
      <c r="M8" s="49"/>
      <c r="N8" s="45"/>
      <c r="O8" s="45"/>
      <c r="P8" s="45"/>
      <c r="Q8" s="45"/>
      <c r="R8" s="46"/>
    </row>
    <row r="9" spans="1:25">
      <c r="A9" s="37" t="s">
        <v>7</v>
      </c>
      <c r="B9" s="149"/>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50" t="s">
        <v>374</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-0.22085043988269781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-1.8820645161290319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-3.9731231671554257</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-4.4487243401759535</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8">
        <v>-8.9973387096774182</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-8.1029765395894451</v>
      </c>
      <c r="C28" s="72"/>
      <c r="D28" s="12">
        <v>0.18412396392404196</v>
      </c>
      <c r="E28" s="10">
        <v>3</v>
      </c>
      <c r="F28" s="10">
        <v>224.00000000000003</v>
      </c>
      <c r="G28" s="6">
        <v>5.51</v>
      </c>
      <c r="H28" s="15">
        <f t="shared" si="0"/>
        <v>-7</v>
      </c>
      <c r="I28" s="16" t="s">
        <v>56</v>
      </c>
      <c r="J28" s="30"/>
      <c r="K28" s="15"/>
      <c r="L28" s="15"/>
      <c r="M28" s="11" t="s">
        <v>57</v>
      </c>
    </row>
    <row r="29" spans="1:28">
      <c r="A29" s="83" t="s">
        <v>59</v>
      </c>
      <c r="B29" s="128">
        <v>-3.3943841642228731</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-3.6294721407624646</v>
      </c>
      <c r="C30" s="72"/>
      <c r="D30" s="12">
        <v>0.14842266063120066</v>
      </c>
      <c r="E30" s="10">
        <v>4</v>
      </c>
      <c r="F30" s="10">
        <v>207.50000000000003</v>
      </c>
      <c r="G30" s="6">
        <v>1.86</v>
      </c>
      <c r="H30" s="15">
        <f t="shared" si="0"/>
        <v>-3.1850000000000005</v>
      </c>
      <c r="I30" s="31" t="s">
        <v>64</v>
      </c>
      <c r="J30" s="130" t="s">
        <v>413</v>
      </c>
      <c r="K30" s="34"/>
      <c r="L30" s="35"/>
      <c r="M30" s="11" t="s">
        <v>65</v>
      </c>
    </row>
    <row r="31" spans="1:28">
      <c r="A31" s="85" t="s">
        <v>66</v>
      </c>
      <c r="B31" s="128">
        <v>-2.2265102639296184</v>
      </c>
      <c r="C31" s="72"/>
      <c r="D31" s="12">
        <v>0.1617973106900604</v>
      </c>
      <c r="E31" s="10">
        <v>10</v>
      </c>
      <c r="F31" s="10">
        <v>166.5</v>
      </c>
      <c r="G31" s="6">
        <v>0.79</v>
      </c>
      <c r="H31" s="15">
        <f t="shared" si="0"/>
        <v>-1.7050000000000001</v>
      </c>
      <c r="J31" s="15"/>
      <c r="K31" s="15"/>
      <c r="L31" s="15"/>
      <c r="M31" s="11" t="s">
        <v>67</v>
      </c>
    </row>
    <row r="32" spans="1:28">
      <c r="A32" s="84" t="s">
        <v>68</v>
      </c>
      <c r="B32" s="128">
        <v>-2.4508504398826974</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-3.6337448680351905</v>
      </c>
      <c r="C33" s="73"/>
      <c r="D33" s="4">
        <v>0.12912520605069597</v>
      </c>
      <c r="E33" s="2">
        <v>3</v>
      </c>
      <c r="F33" s="13">
        <v>192.7</v>
      </c>
      <c r="G33" s="6">
        <v>2.63</v>
      </c>
      <c r="H33" s="15">
        <f t="shared" si="0"/>
        <v>-3.8069999999999995</v>
      </c>
      <c r="I33" s="151" t="s">
        <v>414</v>
      </c>
      <c r="J33" s="22"/>
      <c r="K33" s="22"/>
      <c r="L33" s="23"/>
      <c r="M33" s="11" t="s">
        <v>72</v>
      </c>
    </row>
    <row r="34" spans="1:13">
      <c r="A34" s="83" t="s">
        <v>74</v>
      </c>
      <c r="B34" s="128">
        <v>-6.6610557184750725</v>
      </c>
      <c r="C34" s="72"/>
      <c r="D34" s="12">
        <v>0.14911462098310888</v>
      </c>
      <c r="E34" s="10">
        <v>6</v>
      </c>
      <c r="F34" s="10">
        <v>167</v>
      </c>
      <c r="G34" s="6">
        <v>6.32</v>
      </c>
      <c r="H34" s="15">
        <f t="shared" si="0"/>
        <v>-7.24</v>
      </c>
      <c r="I34" s="151" t="s">
        <v>415</v>
      </c>
      <c r="J34" s="22"/>
      <c r="K34" s="22"/>
      <c r="L34" s="23"/>
      <c r="M34" s="11" t="s">
        <v>75</v>
      </c>
    </row>
    <row r="35" spans="1:13">
      <c r="A35" s="84" t="s">
        <v>77</v>
      </c>
      <c r="B35" s="128">
        <v>-3.3445454545454543</v>
      </c>
      <c r="C35" s="72"/>
      <c r="D35" s="12">
        <v>0.15809078703524676</v>
      </c>
      <c r="E35" s="10">
        <v>15</v>
      </c>
      <c r="F35" s="10">
        <v>191.5</v>
      </c>
      <c r="G35" s="6">
        <v>3.39</v>
      </c>
      <c r="H35" s="15">
        <f t="shared" si="0"/>
        <v>-4.5549999999999997</v>
      </c>
      <c r="I35" s="152" t="s">
        <v>416</v>
      </c>
      <c r="J35" s="7"/>
      <c r="K35" s="7"/>
      <c r="L35" s="25"/>
      <c r="M35" s="11" t="s">
        <v>78</v>
      </c>
    </row>
    <row r="36" spans="1:13">
      <c r="A36" s="85" t="s">
        <v>80</v>
      </c>
      <c r="B36" s="128">
        <v>-6.5082170087976534</v>
      </c>
      <c r="C36" s="72"/>
      <c r="D36" s="12">
        <v>0.1911503089068218</v>
      </c>
      <c r="E36" s="10">
        <v>3</v>
      </c>
      <c r="F36" s="10">
        <v>246.2</v>
      </c>
      <c r="G36" s="6">
        <v>3.32</v>
      </c>
      <c r="H36" s="15">
        <f t="shared" si="0"/>
        <v>-5.032</v>
      </c>
      <c r="I36" s="152" t="s">
        <v>417</v>
      </c>
      <c r="J36" s="7"/>
      <c r="K36" s="7"/>
      <c r="L36" s="25"/>
      <c r="M36" s="11" t="s">
        <v>81</v>
      </c>
    </row>
    <row r="37" spans="1:13">
      <c r="A37" s="85" t="s">
        <v>73</v>
      </c>
      <c r="B37" s="128">
        <v>-3.714560117302053</v>
      </c>
      <c r="C37" s="72"/>
      <c r="D37" s="12">
        <v>0.19050575600734274</v>
      </c>
      <c r="E37" s="10">
        <v>4</v>
      </c>
      <c r="F37" s="10">
        <v>304</v>
      </c>
      <c r="G37" s="6">
        <v>1.74</v>
      </c>
      <c r="H37" s="15">
        <f t="shared" si="0"/>
        <v>-4.03</v>
      </c>
      <c r="I37" s="26"/>
      <c r="J37" s="7"/>
      <c r="K37" s="7"/>
      <c r="L37" s="25"/>
      <c r="M37" s="11" t="s">
        <v>83</v>
      </c>
    </row>
    <row r="38" spans="1:13">
      <c r="A38" s="83" t="s">
        <v>76</v>
      </c>
      <c r="B38" s="128">
        <v>1.1455425219941353</v>
      </c>
      <c r="C38" s="72"/>
      <c r="D38" s="12">
        <v>0.13682393527498057</v>
      </c>
      <c r="E38" s="10">
        <v>7</v>
      </c>
      <c r="F38" s="10">
        <v>187</v>
      </c>
      <c r="G38" s="6">
        <v>-0.87</v>
      </c>
      <c r="H38" s="15">
        <f t="shared" si="0"/>
        <v>-0.25</v>
      </c>
      <c r="I38" s="26"/>
      <c r="J38" s="7"/>
      <c r="K38" s="7"/>
      <c r="L38" s="25"/>
      <c r="M38" s="67" t="s">
        <v>85</v>
      </c>
    </row>
    <row r="39" spans="1:13">
      <c r="A39" s="83" t="s">
        <v>87</v>
      </c>
      <c r="B39" s="128">
        <v>-2.9188856304985324</v>
      </c>
      <c r="C39" s="72"/>
      <c r="D39" s="12">
        <v>0.20462356367492032</v>
      </c>
      <c r="E39" s="10">
        <v>4</v>
      </c>
      <c r="F39" s="10">
        <v>221.5</v>
      </c>
      <c r="G39" s="6">
        <v>0.71</v>
      </c>
      <c r="H39" s="15">
        <f t="shared" si="0"/>
        <v>-2.1749999999999998</v>
      </c>
      <c r="I39" s="26"/>
      <c r="J39" s="7"/>
      <c r="K39" s="7"/>
      <c r="L39" s="25"/>
      <c r="M39" s="11" t="s">
        <v>88</v>
      </c>
    </row>
    <row r="40" spans="1:13">
      <c r="A40" s="83" t="s">
        <v>90</v>
      </c>
      <c r="B40" s="128">
        <v>-4.2784799608993156</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-2.3013929618768332</v>
      </c>
      <c r="C41" s="73"/>
      <c r="D41" s="4">
        <v>0.12610247911779729</v>
      </c>
      <c r="E41" s="2">
        <v>8</v>
      </c>
      <c r="F41" s="10">
        <v>140</v>
      </c>
      <c r="G41" s="6">
        <v>0.35</v>
      </c>
      <c r="H41" s="15">
        <f t="shared" si="0"/>
        <v>-1</v>
      </c>
      <c r="I41" s="26"/>
      <c r="J41" s="40"/>
      <c r="K41" s="40"/>
      <c r="L41" s="41"/>
      <c r="M41" s="11" t="s">
        <v>94</v>
      </c>
    </row>
    <row r="42" spans="1:13">
      <c r="A42" s="84" t="s">
        <v>96</v>
      </c>
      <c r="B42" s="128">
        <v>-2.6303597262952101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-8.6311876832844572</v>
      </c>
      <c r="C43" s="72"/>
      <c r="D43" s="12">
        <v>0.14861388626870758</v>
      </c>
      <c r="E43" s="10">
        <v>7</v>
      </c>
      <c r="F43" s="10">
        <v>176</v>
      </c>
      <c r="G43" s="6">
        <v>4.4800000000000004</v>
      </c>
      <c r="H43" s="15">
        <f t="shared" si="0"/>
        <v>-5.49</v>
      </c>
      <c r="I43" s="26"/>
      <c r="J43" s="40"/>
      <c r="K43" s="40"/>
      <c r="L43" s="41"/>
      <c r="M43" s="11" t="s">
        <v>99</v>
      </c>
    </row>
    <row r="44" spans="1:13">
      <c r="A44" s="87" t="s">
        <v>101</v>
      </c>
      <c r="B44" s="129">
        <v>-5.0912815249266874</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0.40778592375366585</v>
      </c>
      <c r="C45" s="73"/>
      <c r="D45" s="4">
        <v>0.21683500301481054</v>
      </c>
      <c r="E45" s="2">
        <v>8</v>
      </c>
      <c r="F45" s="10">
        <v>142</v>
      </c>
      <c r="G45" s="6">
        <v>0.6</v>
      </c>
      <c r="H45" s="15">
        <f t="shared" si="0"/>
        <v>-1.27</v>
      </c>
      <c r="I45" s="26"/>
      <c r="J45" s="40"/>
      <c r="K45" s="40"/>
      <c r="L45" s="41"/>
      <c r="M45" s="11" t="s">
        <v>105</v>
      </c>
    </row>
    <row r="46" spans="1:13">
      <c r="A46" s="84" t="s">
        <v>107</v>
      </c>
      <c r="B46" s="128">
        <v>-5.4221260997067455</v>
      </c>
      <c r="C46" s="72"/>
      <c r="D46" s="12">
        <v>0.18255878892749886</v>
      </c>
      <c r="E46" s="10">
        <v>20</v>
      </c>
      <c r="F46" s="10">
        <v>267</v>
      </c>
      <c r="G46" s="6">
        <v>1.58</v>
      </c>
      <c r="H46" s="15">
        <f t="shared" si="0"/>
        <v>-3.5</v>
      </c>
      <c r="I46" s="26"/>
      <c r="J46" s="40"/>
      <c r="K46" s="40"/>
      <c r="L46" s="41"/>
      <c r="M46" s="11" t="s">
        <v>108</v>
      </c>
    </row>
    <row r="47" spans="1:13">
      <c r="A47" s="83" t="s">
        <v>110</v>
      </c>
      <c r="B47" s="128">
        <v>-5.5412756598240458</v>
      </c>
      <c r="C47" s="72"/>
      <c r="D47" s="12">
        <v>0.16704647063532602</v>
      </c>
      <c r="E47" s="10">
        <v>6</v>
      </c>
      <c r="F47" s="10">
        <v>110.00000000000001</v>
      </c>
      <c r="G47" s="6">
        <v>3.36</v>
      </c>
      <c r="H47" s="15">
        <f t="shared" si="0"/>
        <v>-3.71</v>
      </c>
      <c r="I47" s="26"/>
      <c r="J47" s="40"/>
      <c r="K47" s="40"/>
      <c r="L47" s="41"/>
      <c r="M47" s="11" t="s">
        <v>111</v>
      </c>
    </row>
    <row r="48" spans="1:13">
      <c r="A48" s="84" t="s">
        <v>82</v>
      </c>
      <c r="B48" s="128">
        <v>-6.6408211143695022</v>
      </c>
      <c r="C48" s="72"/>
      <c r="D48" s="12">
        <v>0.17164501312359953</v>
      </c>
      <c r="E48" s="10">
        <v>7</v>
      </c>
      <c r="F48" s="10">
        <v>182</v>
      </c>
      <c r="G48" s="6">
        <v>2.67</v>
      </c>
      <c r="H48" s="15">
        <f t="shared" si="0"/>
        <v>-3.74</v>
      </c>
      <c r="I48" s="26"/>
      <c r="J48" s="40"/>
      <c r="K48" s="40"/>
      <c r="L48" s="41"/>
      <c r="M48" s="11" t="s">
        <v>113</v>
      </c>
    </row>
    <row r="49" spans="1:13">
      <c r="A49" s="86" t="s">
        <v>115</v>
      </c>
      <c r="B49" s="129">
        <v>-6.1936803519061572</v>
      </c>
      <c r="C49" s="73"/>
      <c r="D49" s="4">
        <v>0.12558353028546052</v>
      </c>
      <c r="E49" s="2">
        <v>4</v>
      </c>
      <c r="F49" s="10">
        <v>222.00000000000003</v>
      </c>
      <c r="G49" s="6">
        <v>2.56</v>
      </c>
      <c r="H49" s="15">
        <f t="shared" si="0"/>
        <v>-4.03</v>
      </c>
      <c r="I49" s="26"/>
      <c r="J49" s="40"/>
      <c r="K49" s="40"/>
      <c r="L49" s="41"/>
      <c r="M49" s="11" t="s">
        <v>116</v>
      </c>
    </row>
    <row r="50" spans="1:13">
      <c r="A50" s="84" t="s">
        <v>118</v>
      </c>
      <c r="B50" s="128">
        <v>-6.6069208211143717</v>
      </c>
      <c r="C50" s="72"/>
      <c r="D50" s="12">
        <v>0.1568133990664792</v>
      </c>
      <c r="E50" s="10">
        <v>6</v>
      </c>
      <c r="F50" s="10">
        <v>151</v>
      </c>
      <c r="G50" s="6">
        <v>3.27</v>
      </c>
      <c r="H50" s="15">
        <f t="shared" si="0"/>
        <v>-4.03</v>
      </c>
      <c r="I50" s="26"/>
      <c r="J50" s="40"/>
      <c r="K50" s="40"/>
      <c r="L50" s="41"/>
      <c r="M50" s="11" t="s">
        <v>119</v>
      </c>
    </row>
    <row r="51" spans="1:13">
      <c r="A51" s="87" t="s">
        <v>84</v>
      </c>
      <c r="B51" s="129">
        <v>-5.4205278592375361</v>
      </c>
      <c r="C51" s="73"/>
      <c r="D51" s="4">
        <v>0.12789394574374285</v>
      </c>
      <c r="E51" s="2">
        <v>5</v>
      </c>
      <c r="F51" s="10">
        <v>330</v>
      </c>
      <c r="G51" s="6">
        <v>2.87</v>
      </c>
      <c r="H51" s="15">
        <f t="shared" si="0"/>
        <v>-5.42</v>
      </c>
      <c r="I51" s="26"/>
      <c r="J51" s="40"/>
      <c r="K51" s="40"/>
      <c r="L51" s="41"/>
      <c r="M51" s="11" t="s">
        <v>120</v>
      </c>
    </row>
    <row r="52" spans="1:13">
      <c r="A52" s="84" t="s">
        <v>121</v>
      </c>
      <c r="B52" s="128">
        <v>-4.9963343108504397</v>
      </c>
      <c r="C52" s="72"/>
      <c r="D52" s="12">
        <v>0.18012800124370357</v>
      </c>
      <c r="E52" s="10">
        <v>3</v>
      </c>
      <c r="F52" s="10">
        <v>100</v>
      </c>
      <c r="G52" s="6">
        <v>3.53</v>
      </c>
      <c r="H52" s="15">
        <f t="shared" si="0"/>
        <v>-3.78</v>
      </c>
      <c r="I52" s="24"/>
      <c r="J52" s="7"/>
      <c r="K52" s="7"/>
      <c r="L52" s="25"/>
      <c r="M52" s="11" t="s">
        <v>122</v>
      </c>
    </row>
    <row r="53" spans="1:13">
      <c r="A53" s="83" t="s">
        <v>123</v>
      </c>
      <c r="B53" s="128">
        <v>-6.5888563049853364</v>
      </c>
      <c r="C53" s="72"/>
      <c r="D53" s="12">
        <v>0.18062104750721683</v>
      </c>
      <c r="E53" s="10">
        <v>16</v>
      </c>
      <c r="F53" s="10">
        <v>262.5</v>
      </c>
      <c r="G53" s="6">
        <v>1.9</v>
      </c>
      <c r="H53" s="15">
        <f t="shared" si="0"/>
        <v>-3.7749999999999999</v>
      </c>
      <c r="I53" s="24"/>
      <c r="J53" s="7"/>
      <c r="K53" s="7"/>
      <c r="L53" s="25"/>
      <c r="M53" s="11" t="s">
        <v>124</v>
      </c>
    </row>
    <row r="54" spans="1:13">
      <c r="A54" s="86" t="s">
        <v>125</v>
      </c>
      <c r="B54" s="129">
        <v>-5.0604061583577717</v>
      </c>
      <c r="C54" s="73"/>
      <c r="D54" s="4">
        <v>0.22156244268660033</v>
      </c>
      <c r="E54" s="2">
        <v>4</v>
      </c>
      <c r="F54" s="10">
        <v>328.85</v>
      </c>
      <c r="G54" s="6">
        <v>1.87</v>
      </c>
      <c r="H54" s="15">
        <f t="shared" si="0"/>
        <v>-4.4085000000000001</v>
      </c>
      <c r="I54" s="24"/>
      <c r="J54" s="7"/>
      <c r="K54" s="7"/>
      <c r="L54" s="25"/>
      <c r="M54" s="11" t="s">
        <v>126</v>
      </c>
    </row>
    <row r="55" spans="1:13">
      <c r="A55" s="84" t="s">
        <v>127</v>
      </c>
      <c r="B55" s="128">
        <v>-5.8920967741935479</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-7.6375513196480913</v>
      </c>
      <c r="C56" s="72"/>
      <c r="D56" s="12">
        <v>0.15609203233531485</v>
      </c>
      <c r="E56" s="10">
        <v>3</v>
      </c>
      <c r="F56" s="10">
        <v>223</v>
      </c>
      <c r="G56" s="6">
        <v>2.99</v>
      </c>
      <c r="H56" s="15">
        <f t="shared" si="0"/>
        <v>-4.4700000000000006</v>
      </c>
      <c r="I56" s="24"/>
      <c r="J56" s="7"/>
      <c r="K56" s="7"/>
      <c r="L56" s="25"/>
      <c r="M56" s="11" t="s">
        <v>129</v>
      </c>
    </row>
    <row r="57" spans="1:13">
      <c r="A57" s="84" t="s">
        <v>89</v>
      </c>
      <c r="B57" s="128">
        <v>-6.7241348973607042</v>
      </c>
      <c r="C57" s="72"/>
      <c r="D57" s="12">
        <v>0.20872343532408041</v>
      </c>
      <c r="E57" s="10">
        <v>3</v>
      </c>
      <c r="F57" s="10">
        <v>210.5</v>
      </c>
      <c r="G57" s="6">
        <v>2.72</v>
      </c>
      <c r="H57" s="15">
        <f t="shared" si="0"/>
        <v>-4.0750000000000002</v>
      </c>
      <c r="I57" s="27"/>
      <c r="J57" s="28"/>
      <c r="K57" s="28"/>
      <c r="L57" s="29"/>
      <c r="M57" s="11" t="s">
        <v>130</v>
      </c>
    </row>
    <row r="58" spans="1:13">
      <c r="A58" s="86" t="s">
        <v>131</v>
      </c>
      <c r="B58" s="129">
        <v>-5.0151686217008802</v>
      </c>
      <c r="C58" s="73"/>
      <c r="D58" s="4">
        <v>0.1297319013416561</v>
      </c>
      <c r="E58" s="2">
        <v>3</v>
      </c>
      <c r="F58" s="10">
        <v>209.75</v>
      </c>
      <c r="G58" s="6">
        <v>3.37</v>
      </c>
      <c r="H58" s="15">
        <f t="shared" si="0"/>
        <v>-4.7175000000000002</v>
      </c>
      <c r="J58" s="15"/>
      <c r="K58" s="15"/>
      <c r="L58" s="15"/>
      <c r="M58" s="11" t="s">
        <v>132</v>
      </c>
    </row>
    <row r="59" spans="1:13">
      <c r="A59" s="83" t="s">
        <v>92</v>
      </c>
      <c r="B59" s="128">
        <v>-3.1725513196480932</v>
      </c>
      <c r="C59" s="72"/>
      <c r="D59" s="12">
        <v>0.14124198841117766</v>
      </c>
      <c r="E59" s="10">
        <v>3</v>
      </c>
      <c r="F59" s="10">
        <v>53.5</v>
      </c>
      <c r="G59" s="6">
        <v>3.43</v>
      </c>
      <c r="H59" s="15">
        <f t="shared" si="0"/>
        <v>-3.2150000000000003</v>
      </c>
      <c r="I59" s="71" t="s">
        <v>133</v>
      </c>
      <c r="J59" s="153">
        <v>371</v>
      </c>
      <c r="K59" s="35"/>
      <c r="L59" s="15"/>
      <c r="M59" s="11" t="s">
        <v>134</v>
      </c>
    </row>
    <row r="60" spans="1:13">
      <c r="A60" s="83" t="s">
        <v>135</v>
      </c>
      <c r="B60" s="128">
        <v>-2.1532991202346063</v>
      </c>
      <c r="C60" s="72"/>
      <c r="D60" s="12">
        <v>0.17069281866408892</v>
      </c>
      <c r="E60" s="10">
        <v>6</v>
      </c>
      <c r="F60" s="10">
        <v>270</v>
      </c>
      <c r="G60" s="6">
        <v>0.05</v>
      </c>
      <c r="H60" s="15">
        <f t="shared" si="0"/>
        <v>-2</v>
      </c>
      <c r="I60" s="71" t="s">
        <v>136</v>
      </c>
      <c r="J60" s="33"/>
      <c r="K60" s="35"/>
      <c r="L60" s="15"/>
      <c r="M60" s="11" t="s">
        <v>137</v>
      </c>
    </row>
    <row r="61" spans="1:13">
      <c r="A61" s="84" t="s">
        <v>138</v>
      </c>
      <c r="B61" s="128">
        <v>-3.4694648093841627</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-8.2511436950146617</v>
      </c>
      <c r="C62" s="72"/>
      <c r="D62" s="12">
        <v>0.18021422622763517</v>
      </c>
      <c r="E62" s="10">
        <v>5</v>
      </c>
      <c r="F62" s="10">
        <v>214.5</v>
      </c>
      <c r="G62" s="6">
        <v>3.61</v>
      </c>
      <c r="H62" s="15">
        <f t="shared" si="0"/>
        <v>-5.0049999999999999</v>
      </c>
      <c r="I62" s="15"/>
      <c r="J62" s="15"/>
      <c r="K62" s="15"/>
      <c r="L62" s="15"/>
      <c r="M62" s="11" t="s">
        <v>142</v>
      </c>
    </row>
    <row r="63" spans="1:13">
      <c r="A63" s="84" t="s">
        <v>143</v>
      </c>
      <c r="B63" s="128">
        <v>-8.6388870967741944</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-1.9564222873900283</v>
      </c>
      <c r="C64" s="72"/>
      <c r="D64" s="12">
        <v>0.17</v>
      </c>
      <c r="E64" s="10">
        <v>3</v>
      </c>
      <c r="F64" s="10">
        <v>189</v>
      </c>
      <c r="G64" s="6">
        <v>1.34</v>
      </c>
      <c r="H64" s="15">
        <f t="shared" si="0"/>
        <v>-2.4800000000000004</v>
      </c>
      <c r="I64" s="21" t="s">
        <v>418</v>
      </c>
      <c r="J64" s="22"/>
      <c r="K64" s="22"/>
      <c r="L64" s="23"/>
      <c r="M64" s="11" t="s">
        <v>148</v>
      </c>
    </row>
    <row r="65" spans="1:13">
      <c r="A65" s="84" t="s">
        <v>149</v>
      </c>
      <c r="B65" s="128">
        <v>-5.2364662756598239</v>
      </c>
      <c r="C65" s="72"/>
      <c r="D65" s="12">
        <v>0.19794493160510693</v>
      </c>
      <c r="E65" s="10">
        <v>4</v>
      </c>
      <c r="F65" s="10">
        <v>243.5</v>
      </c>
      <c r="G65" s="6">
        <v>1.34</v>
      </c>
      <c r="H65" s="15">
        <f t="shared" si="0"/>
        <v>-3.0250000000000004</v>
      </c>
      <c r="I65" s="24"/>
      <c r="J65" s="7"/>
      <c r="K65" s="7"/>
      <c r="L65" s="25"/>
      <c r="M65" s="11" t="s">
        <v>151</v>
      </c>
    </row>
    <row r="66" spans="1:13">
      <c r="A66" s="83" t="s">
        <v>95</v>
      </c>
      <c r="B66" s="128">
        <v>-3.8627272727272732</v>
      </c>
      <c r="C66" s="72"/>
      <c r="D66" s="12">
        <v>0.21056099074293383</v>
      </c>
      <c r="E66" s="10">
        <v>3</v>
      </c>
      <c r="F66" s="10">
        <v>36.5</v>
      </c>
      <c r="G66" s="6">
        <v>2.74</v>
      </c>
      <c r="H66" s="15">
        <f t="shared" si="0"/>
        <v>-2.3550000000000004</v>
      </c>
      <c r="I66" s="24"/>
      <c r="J66" s="7"/>
      <c r="K66" s="7"/>
      <c r="L66" s="25"/>
      <c r="M66" s="11" t="s">
        <v>152</v>
      </c>
    </row>
    <row r="67" spans="1:13">
      <c r="A67" s="85" t="s">
        <v>153</v>
      </c>
      <c r="B67" s="128">
        <v>-4.8723900293255147</v>
      </c>
      <c r="C67" s="72"/>
      <c r="D67" s="12">
        <v>0.21092434073951916</v>
      </c>
      <c r="E67" s="10">
        <v>10</v>
      </c>
      <c r="F67" s="10">
        <v>186</v>
      </c>
      <c r="G67" s="6">
        <v>3.4</v>
      </c>
      <c r="H67" s="15">
        <f t="shared" si="0"/>
        <v>-4.51</v>
      </c>
      <c r="I67" s="24"/>
      <c r="J67" s="7"/>
      <c r="K67" s="7"/>
      <c r="L67" s="25"/>
      <c r="M67" s="11" t="s">
        <v>154</v>
      </c>
    </row>
    <row r="68" spans="1:13">
      <c r="A68" s="83" t="s">
        <v>98</v>
      </c>
      <c r="B68" s="128">
        <v>-5.6591788856304985</v>
      </c>
      <c r="C68" s="72"/>
      <c r="D68" s="12">
        <v>0.18695478693957188</v>
      </c>
      <c r="E68" s="10">
        <v>3</v>
      </c>
      <c r="F68" s="10">
        <v>252.99999999999997</v>
      </c>
      <c r="G68" s="6">
        <v>2.35</v>
      </c>
      <c r="H68" s="15">
        <f t="shared" si="0"/>
        <v>-4.13</v>
      </c>
      <c r="I68" s="24"/>
      <c r="J68" s="7"/>
      <c r="K68" s="7"/>
      <c r="L68" s="25"/>
      <c r="M68" s="11" t="s">
        <v>155</v>
      </c>
    </row>
    <row r="69" spans="1:13">
      <c r="A69" s="85" t="s">
        <v>156</v>
      </c>
      <c r="B69" s="128">
        <v>-5.4381378299120238</v>
      </c>
      <c r="C69" s="72"/>
      <c r="D69" s="12">
        <v>0.20491085989689112</v>
      </c>
      <c r="E69" s="10">
        <v>23</v>
      </c>
      <c r="F69" s="10">
        <v>111.00000000000001</v>
      </c>
      <c r="G69" s="6">
        <v>3.68</v>
      </c>
      <c r="H69" s="15">
        <f t="shared" si="0"/>
        <v>-4.04</v>
      </c>
      <c r="I69" s="24"/>
      <c r="J69" s="7"/>
      <c r="K69" s="7"/>
      <c r="L69" s="25"/>
      <c r="M69" s="11" t="s">
        <v>157</v>
      </c>
    </row>
    <row r="70" spans="1:13">
      <c r="A70" s="83" t="s">
        <v>158</v>
      </c>
      <c r="B70" s="128">
        <v>-0.97521994134897683</v>
      </c>
      <c r="C70" s="72"/>
      <c r="D70" s="12">
        <v>0.15545016183846921</v>
      </c>
      <c r="E70" s="10">
        <v>6</v>
      </c>
      <c r="F70" s="10">
        <v>250</v>
      </c>
      <c r="G70" s="6">
        <v>-0.04</v>
      </c>
      <c r="H70" s="15">
        <f t="shared" si="0"/>
        <v>-1.71</v>
      </c>
      <c r="I70" s="24"/>
      <c r="J70" s="7"/>
      <c r="K70" s="7"/>
      <c r="L70" s="25"/>
      <c r="M70" s="11" t="s">
        <v>159</v>
      </c>
    </row>
    <row r="71" spans="1:13">
      <c r="A71" s="84" t="s">
        <v>160</v>
      </c>
      <c r="B71" s="128">
        <v>1.2087976539589436</v>
      </c>
      <c r="C71" s="72"/>
      <c r="D71" s="12">
        <v>0.13261436390895148</v>
      </c>
      <c r="E71" s="10">
        <v>3</v>
      </c>
      <c r="F71" s="10">
        <v>250</v>
      </c>
      <c r="G71" s="6">
        <v>-1.97</v>
      </c>
      <c r="H71" s="15">
        <f t="shared" si="0"/>
        <v>0.21999999999999975</v>
      </c>
      <c r="I71" s="24"/>
      <c r="J71" s="7"/>
      <c r="K71" s="7"/>
      <c r="L71" s="25"/>
      <c r="M71" s="11" t="s">
        <v>161</v>
      </c>
    </row>
    <row r="72" spans="1:13">
      <c r="A72" s="84" t="s">
        <v>162</v>
      </c>
      <c r="B72" s="128">
        <v>-4.9644721407624646</v>
      </c>
      <c r="C72" s="72"/>
      <c r="D72" s="12">
        <v>0.21159815676624968</v>
      </c>
      <c r="E72" s="10">
        <v>9</v>
      </c>
      <c r="F72" s="10">
        <v>208.5</v>
      </c>
      <c r="G72" s="6">
        <v>2.08</v>
      </c>
      <c r="H72" s="15">
        <f t="shared" si="0"/>
        <v>-3.415</v>
      </c>
      <c r="I72" s="24"/>
      <c r="J72" s="7"/>
      <c r="K72" s="7"/>
      <c r="L72" s="25"/>
      <c r="M72" s="11" t="s">
        <v>163</v>
      </c>
    </row>
    <row r="73" spans="1:13">
      <c r="A73" s="84" t="s">
        <v>164</v>
      </c>
      <c r="B73" s="128">
        <v>-4.5934750733137841</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28">
        <v>-7.8743695014662753</v>
      </c>
      <c r="C74" s="72"/>
      <c r="D74" s="12">
        <v>0.16978183023026608</v>
      </c>
      <c r="E74" s="10">
        <v>10</v>
      </c>
      <c r="F74" s="10">
        <v>151</v>
      </c>
      <c r="G74" s="6">
        <v>4.43</v>
      </c>
      <c r="H74" s="15">
        <f t="shared" si="0"/>
        <v>-5.1899999999999995</v>
      </c>
      <c r="I74" s="24"/>
      <c r="J74" s="7"/>
      <c r="K74" s="7"/>
      <c r="L74" s="25"/>
      <c r="M74" s="11" t="s">
        <v>167</v>
      </c>
    </row>
    <row r="75" spans="1:13">
      <c r="A75" s="85" t="s">
        <v>100</v>
      </c>
      <c r="B75" s="128">
        <v>-4.8439002932551318</v>
      </c>
      <c r="C75" s="72"/>
      <c r="D75" s="12">
        <v>0.19416214604145643</v>
      </c>
      <c r="E75" s="10">
        <v>7</v>
      </c>
      <c r="F75" s="10">
        <v>154.5</v>
      </c>
      <c r="G75" s="6">
        <v>4.22</v>
      </c>
      <c r="H75" s="15">
        <f t="shared" si="0"/>
        <v>-5.0149999999999997</v>
      </c>
      <c r="I75" s="24"/>
      <c r="J75" s="7"/>
      <c r="K75" s="7"/>
      <c r="L75" s="25"/>
      <c r="M75" s="11" t="s">
        <v>168</v>
      </c>
    </row>
    <row r="76" spans="1:13">
      <c r="A76" s="84" t="s">
        <v>169</v>
      </c>
      <c r="B76" s="128">
        <v>-8.241502932551322</v>
      </c>
      <c r="C76" s="72"/>
      <c r="D76" s="12">
        <v>0.16048013551961601</v>
      </c>
      <c r="E76" s="10">
        <v>5</v>
      </c>
      <c r="F76" s="10">
        <v>167.75</v>
      </c>
      <c r="G76" s="6">
        <v>2.87</v>
      </c>
      <c r="H76" s="15">
        <f t="shared" si="0"/>
        <v>-3.7975000000000003</v>
      </c>
      <c r="I76" s="24"/>
      <c r="J76" s="7"/>
      <c r="K76" s="7"/>
      <c r="L76" s="25"/>
      <c r="M76" s="11" t="s">
        <v>170</v>
      </c>
    </row>
    <row r="77" spans="1:13">
      <c r="A77" s="86" t="s">
        <v>171</v>
      </c>
      <c r="B77" s="129">
        <v>-5.3213782991202345</v>
      </c>
      <c r="C77" s="73"/>
      <c r="D77" s="4">
        <v>0.22239504833634874</v>
      </c>
      <c r="E77" s="2">
        <v>21</v>
      </c>
      <c r="F77" s="10">
        <v>159</v>
      </c>
      <c r="G77" s="6">
        <v>3.93</v>
      </c>
      <c r="H77" s="15">
        <f t="shared" si="0"/>
        <v>-4.7700000000000005</v>
      </c>
      <c r="I77" s="24"/>
      <c r="J77" s="7"/>
      <c r="K77" s="7"/>
      <c r="L77" s="25"/>
      <c r="M77" s="11" t="s">
        <v>172</v>
      </c>
    </row>
    <row r="78" spans="1:13">
      <c r="A78" s="84" t="s">
        <v>173</v>
      </c>
      <c r="B78" s="128">
        <v>-5.4871994134897362</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-5.9246627565982397</v>
      </c>
      <c r="C79" s="72"/>
      <c r="D79" s="12">
        <v>0.1407224156406931</v>
      </c>
      <c r="E79" s="10">
        <v>11</v>
      </c>
      <c r="F79" s="10">
        <v>146</v>
      </c>
      <c r="G79" s="6">
        <v>4.21</v>
      </c>
      <c r="H79" s="15">
        <f t="shared" si="0"/>
        <v>-4.92</v>
      </c>
      <c r="I79" s="24"/>
      <c r="J79" s="7"/>
      <c r="K79" s="7"/>
      <c r="L79" s="25"/>
      <c r="M79" s="11" t="s">
        <v>176</v>
      </c>
    </row>
    <row r="80" spans="1:13">
      <c r="A80" s="84" t="s">
        <v>177</v>
      </c>
      <c r="B80" s="128">
        <v>-6.601089931573803</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-3.1877126099706752</v>
      </c>
      <c r="C81" s="72"/>
      <c r="D81" s="12">
        <v>0.20531013145176411</v>
      </c>
      <c r="E81" s="10">
        <v>8</v>
      </c>
      <c r="F81" s="10">
        <v>256</v>
      </c>
      <c r="G81" s="6">
        <v>2.71</v>
      </c>
      <c r="H81" s="15">
        <f t="shared" si="0"/>
        <v>-4.5199999999999996</v>
      </c>
      <c r="I81" s="24"/>
      <c r="J81" s="7"/>
      <c r="K81" s="7"/>
      <c r="L81" s="25"/>
      <c r="M81" s="11" t="s">
        <v>180</v>
      </c>
    </row>
    <row r="82" spans="1:13">
      <c r="A82" s="83" t="s">
        <v>181</v>
      </c>
      <c r="B82" s="128">
        <v>-4.6326906158357763</v>
      </c>
      <c r="C82" s="72"/>
      <c r="D82" s="12">
        <v>0.21176785142223761</v>
      </c>
      <c r="E82" s="10">
        <v>3</v>
      </c>
      <c r="F82" s="10">
        <v>80</v>
      </c>
      <c r="G82" s="6">
        <v>3.37</v>
      </c>
      <c r="H82" s="15">
        <f t="shared" si="0"/>
        <v>-3.42</v>
      </c>
      <c r="I82" s="24"/>
      <c r="J82" s="7"/>
      <c r="K82" s="7"/>
      <c r="L82" s="25"/>
      <c r="M82" s="11" t="s">
        <v>182</v>
      </c>
    </row>
    <row r="83" spans="1:13">
      <c r="A83" s="83" t="s">
        <v>183</v>
      </c>
      <c r="B83" s="128">
        <v>-4.6511583577712612</v>
      </c>
      <c r="C83" s="72"/>
      <c r="D83" s="12">
        <v>0.16217657762412213</v>
      </c>
      <c r="E83" s="10">
        <v>17</v>
      </c>
      <c r="F83" s="10">
        <v>153</v>
      </c>
      <c r="G83" s="6">
        <v>3.04</v>
      </c>
      <c r="H83" s="15">
        <f t="shared" si="0"/>
        <v>-3.8200000000000003</v>
      </c>
      <c r="I83" s="24"/>
      <c r="J83" s="7"/>
      <c r="K83" s="7"/>
      <c r="L83" s="25"/>
      <c r="M83" s="11" t="s">
        <v>184</v>
      </c>
    </row>
    <row r="84" spans="1:13">
      <c r="A84" s="84" t="s">
        <v>185</v>
      </c>
      <c r="B84" s="128">
        <v>-10.476772434017594</v>
      </c>
      <c r="C84" s="72"/>
      <c r="D84" s="12">
        <v>0.20448827496623867</v>
      </c>
      <c r="E84" s="10">
        <v>3</v>
      </c>
      <c r="F84" s="10">
        <v>349.84</v>
      </c>
      <c r="G84" s="6">
        <v>4.75</v>
      </c>
      <c r="H84" s="15">
        <f t="shared" si="0"/>
        <v>-7.4984000000000002</v>
      </c>
      <c r="I84" s="24"/>
      <c r="J84" s="7"/>
      <c r="K84" s="7"/>
      <c r="L84" s="25"/>
      <c r="M84" s="11" t="s">
        <v>186</v>
      </c>
    </row>
    <row r="85" spans="1:13">
      <c r="A85" s="84" t="s">
        <v>187</v>
      </c>
      <c r="B85" s="128">
        <v>-4.2022140762463351</v>
      </c>
      <c r="C85" s="72"/>
      <c r="D85" s="12">
        <v>0.14358294446577732</v>
      </c>
      <c r="E85" s="10">
        <v>6</v>
      </c>
      <c r="F85" s="10">
        <v>248</v>
      </c>
      <c r="G85" s="6">
        <v>2.65</v>
      </c>
      <c r="H85" s="15">
        <f t="shared" si="0"/>
        <v>-4.38</v>
      </c>
      <c r="I85" s="24"/>
      <c r="J85" s="7"/>
      <c r="K85" s="7"/>
      <c r="L85" s="25"/>
      <c r="M85" s="11" t="s">
        <v>188</v>
      </c>
    </row>
    <row r="86" spans="1:13">
      <c r="A86" s="84" t="s">
        <v>189</v>
      </c>
      <c r="B86" s="128">
        <v>-3.6656304985337234</v>
      </c>
      <c r="C86" s="72"/>
      <c r="D86" s="12">
        <v>0.15384096988991314</v>
      </c>
      <c r="E86" s="10">
        <v>11</v>
      </c>
      <c r="F86" s="10">
        <v>173</v>
      </c>
      <c r="G86" s="6">
        <v>2.1800000000000002</v>
      </c>
      <c r="H86" s="15">
        <f t="shared" si="0"/>
        <v>-3.16</v>
      </c>
      <c r="I86" s="24"/>
      <c r="J86" s="7"/>
      <c r="K86" s="7"/>
      <c r="L86" s="25"/>
      <c r="M86" s="11" t="s">
        <v>190</v>
      </c>
    </row>
    <row r="87" spans="1:13">
      <c r="A87" s="84" t="s">
        <v>191</v>
      </c>
      <c r="B87" s="128">
        <v>-1.1719574780058646</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-3.2253812316715536</v>
      </c>
      <c r="C88" s="72"/>
      <c r="D88" s="12">
        <v>0.16213928191469343</v>
      </c>
      <c r="E88" s="10">
        <v>19</v>
      </c>
      <c r="F88" s="10">
        <v>220.5</v>
      </c>
      <c r="G88" s="6">
        <v>1.27</v>
      </c>
      <c r="H88" s="15">
        <f t="shared" si="1"/>
        <v>-2.7250000000000001</v>
      </c>
      <c r="I88" s="24"/>
      <c r="J88" s="7"/>
      <c r="K88" s="7"/>
      <c r="L88" s="25"/>
      <c r="M88" s="11" t="s">
        <v>194</v>
      </c>
    </row>
    <row r="89" spans="1:13">
      <c r="A89" s="84" t="s">
        <v>195</v>
      </c>
      <c r="B89" s="128">
        <v>-7.1812390029325517</v>
      </c>
      <c r="C89" s="72"/>
      <c r="D89" s="12">
        <v>0.16127920198135692</v>
      </c>
      <c r="E89" s="10">
        <v>5</v>
      </c>
      <c r="F89" s="10">
        <v>214</v>
      </c>
      <c r="G89" s="6">
        <v>3.83</v>
      </c>
      <c r="H89" s="15">
        <f t="shared" si="1"/>
        <v>-5.2200000000000006</v>
      </c>
      <c r="I89" s="24"/>
      <c r="J89" s="7"/>
      <c r="K89" s="7"/>
      <c r="L89" s="25"/>
      <c r="M89" s="11" t="s">
        <v>196</v>
      </c>
    </row>
    <row r="90" spans="1:13">
      <c r="A90" s="85" t="s">
        <v>197</v>
      </c>
      <c r="B90" s="128">
        <v>-8.631033724340174</v>
      </c>
      <c r="C90" s="72"/>
      <c r="D90" s="12">
        <v>0.13869006117838048</v>
      </c>
      <c r="E90" s="10">
        <v>3</v>
      </c>
      <c r="F90" s="10">
        <v>176</v>
      </c>
      <c r="G90" s="6">
        <v>2.88</v>
      </c>
      <c r="H90" s="15">
        <f t="shared" si="1"/>
        <v>-3.8899999999999997</v>
      </c>
      <c r="I90" s="24"/>
      <c r="J90" s="7"/>
      <c r="K90" s="7"/>
      <c r="L90" s="25"/>
      <c r="M90" s="11" t="s">
        <v>198</v>
      </c>
    </row>
    <row r="91" spans="1:13">
      <c r="A91" s="87" t="s">
        <v>199</v>
      </c>
      <c r="B91" s="129">
        <v>-6.0530351906158355</v>
      </c>
      <c r="C91" s="73"/>
      <c r="D91" s="4">
        <v>0.1259834086188602</v>
      </c>
      <c r="E91" s="2">
        <v>14</v>
      </c>
      <c r="F91" s="10">
        <v>253.5</v>
      </c>
      <c r="G91" s="6">
        <v>1.54</v>
      </c>
      <c r="H91" s="15">
        <f t="shared" si="1"/>
        <v>-3.3250000000000002</v>
      </c>
      <c r="I91" s="24"/>
      <c r="J91" s="7"/>
      <c r="K91" s="7"/>
      <c r="L91" s="25"/>
      <c r="M91" s="11" t="s">
        <v>200</v>
      </c>
    </row>
    <row r="92" spans="1:13">
      <c r="A92" s="84" t="s">
        <v>201</v>
      </c>
      <c r="B92" s="128">
        <v>-4.5929032258064515</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-3.1878592375366561</v>
      </c>
      <c r="C93" s="72"/>
      <c r="D93" s="12">
        <v>0.19426266518058349</v>
      </c>
      <c r="E93" s="10">
        <v>3</v>
      </c>
      <c r="F93" s="10">
        <v>96</v>
      </c>
      <c r="G93" s="6">
        <v>3.49</v>
      </c>
      <c r="H93" s="15">
        <f t="shared" si="1"/>
        <v>-3.7</v>
      </c>
      <c r="I93" s="24"/>
      <c r="J93" s="7"/>
      <c r="K93" s="7"/>
      <c r="L93" s="25"/>
      <c r="M93" s="11" t="s">
        <v>204</v>
      </c>
    </row>
    <row r="94" spans="1:13">
      <c r="A94" s="84" t="s">
        <v>205</v>
      </c>
      <c r="B94" s="128">
        <v>-8.1950219941348958</v>
      </c>
      <c r="C94" s="72"/>
      <c r="D94" s="12">
        <v>0.18894337149737056</v>
      </c>
      <c r="E94" s="10">
        <v>12</v>
      </c>
      <c r="F94" s="10">
        <v>147.25</v>
      </c>
      <c r="G94" s="6">
        <v>3.86</v>
      </c>
      <c r="H94" s="15">
        <f t="shared" si="1"/>
        <v>-4.5824999999999996</v>
      </c>
      <c r="I94" s="24"/>
      <c r="J94" s="7"/>
      <c r="K94" s="7"/>
      <c r="L94" s="25"/>
      <c r="M94" s="11" t="s">
        <v>206</v>
      </c>
    </row>
    <row r="95" spans="1:13">
      <c r="A95" s="84" t="s">
        <v>207</v>
      </c>
      <c r="B95" s="128">
        <v>-6.9626686217008791</v>
      </c>
      <c r="C95" s="72"/>
      <c r="D95" s="12">
        <v>0.17391407185160324</v>
      </c>
      <c r="E95" s="10">
        <v>6</v>
      </c>
      <c r="F95" s="10">
        <v>97</v>
      </c>
      <c r="G95" s="6">
        <v>3.94</v>
      </c>
      <c r="H95" s="15">
        <f t="shared" si="1"/>
        <v>-4.16</v>
      </c>
      <c r="I95" s="24"/>
      <c r="J95" s="7"/>
      <c r="K95" s="7"/>
      <c r="L95" s="25"/>
      <c r="M95" s="11" t="s">
        <v>208</v>
      </c>
    </row>
    <row r="96" spans="1:13">
      <c r="A96" s="83" t="s">
        <v>209</v>
      </c>
      <c r="B96" s="128">
        <v>-3.6362976539589438</v>
      </c>
      <c r="C96" s="72"/>
      <c r="D96" s="12">
        <v>0.13764369691033657</v>
      </c>
      <c r="E96" s="10">
        <v>10</v>
      </c>
      <c r="F96" s="10">
        <v>134.5</v>
      </c>
      <c r="G96" s="6">
        <v>2.04</v>
      </c>
      <c r="H96" s="15">
        <f t="shared" si="1"/>
        <v>-2.6349999999999998</v>
      </c>
      <c r="I96" s="24"/>
      <c r="J96" s="7"/>
      <c r="K96" s="7"/>
      <c r="L96" s="25"/>
      <c r="M96" s="11" t="s">
        <v>210</v>
      </c>
    </row>
    <row r="97" spans="1:13">
      <c r="A97" s="84" t="s">
        <v>211</v>
      </c>
      <c r="B97" s="128">
        <v>-0.67929618768328481</v>
      </c>
      <c r="C97" s="72"/>
      <c r="D97" s="12">
        <v>0.16245746888591447</v>
      </c>
      <c r="E97" s="10">
        <v>7</v>
      </c>
      <c r="F97" s="10">
        <v>139</v>
      </c>
      <c r="G97" s="6">
        <v>2.66</v>
      </c>
      <c r="H97" s="15">
        <f t="shared" si="1"/>
        <v>-3.3000000000000003</v>
      </c>
      <c r="I97" s="24"/>
      <c r="J97" s="7"/>
      <c r="K97" s="7"/>
      <c r="L97" s="25"/>
      <c r="M97" s="11" t="s">
        <v>212</v>
      </c>
    </row>
    <row r="98" spans="1:13">
      <c r="A98" s="84" t="s">
        <v>213</v>
      </c>
      <c r="B98" s="128">
        <v>-4.0689149560117306</v>
      </c>
      <c r="C98" s="72"/>
      <c r="D98" s="12">
        <v>0.15322122505052199</v>
      </c>
      <c r="E98" s="10">
        <v>9</v>
      </c>
      <c r="F98" s="10">
        <v>170</v>
      </c>
      <c r="G98" s="6">
        <v>1.91</v>
      </c>
      <c r="H98" s="15">
        <f t="shared" si="1"/>
        <v>-2.86</v>
      </c>
      <c r="I98" s="24"/>
      <c r="J98" s="7"/>
      <c r="K98" s="7"/>
      <c r="L98" s="25"/>
      <c r="M98" s="11" t="s">
        <v>214</v>
      </c>
    </row>
    <row r="99" spans="1:13">
      <c r="A99" s="83" t="s">
        <v>215</v>
      </c>
      <c r="B99" s="128">
        <v>-6.7515689149560121</v>
      </c>
      <c r="C99" s="72"/>
      <c r="D99" s="12">
        <v>0.15273607916541068</v>
      </c>
      <c r="E99" s="10">
        <v>10</v>
      </c>
      <c r="F99" s="10">
        <v>326</v>
      </c>
      <c r="G99" s="6">
        <v>2.44</v>
      </c>
      <c r="H99" s="15">
        <f t="shared" si="1"/>
        <v>-4.95</v>
      </c>
      <c r="I99" s="24"/>
      <c r="J99" s="7"/>
      <c r="K99" s="7"/>
      <c r="L99" s="25"/>
      <c r="M99" s="11" t="s">
        <v>216</v>
      </c>
    </row>
    <row r="100" spans="1:13">
      <c r="A100" s="84" t="s">
        <v>217</v>
      </c>
      <c r="B100" s="128">
        <v>-5.7236803519061583</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-4.1163196480938407</v>
      </c>
      <c r="C101" s="72"/>
      <c r="D101" s="12">
        <v>0.13604063752604376</v>
      </c>
      <c r="E101" s="10">
        <v>4</v>
      </c>
      <c r="F101" s="10">
        <v>281.5</v>
      </c>
      <c r="G101" s="6">
        <v>0.54</v>
      </c>
      <c r="H101" s="15">
        <f t="shared" si="1"/>
        <v>-2.605</v>
      </c>
      <c r="I101" s="24"/>
      <c r="J101" s="7"/>
      <c r="K101" s="7"/>
      <c r="L101" s="25"/>
      <c r="M101" s="11" t="s">
        <v>220</v>
      </c>
    </row>
    <row r="102" spans="1:13">
      <c r="A102" s="84" t="s">
        <v>221</v>
      </c>
      <c r="B102" s="128">
        <v>-3.9186539589442813</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-5.1328005865102631</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-5.4713489736070375</v>
      </c>
      <c r="C104" s="72"/>
      <c r="D104" s="12">
        <v>0.18801274760604275</v>
      </c>
      <c r="E104" s="10">
        <v>11</v>
      </c>
      <c r="F104" s="10">
        <v>60</v>
      </c>
      <c r="G104" s="6">
        <v>4.24</v>
      </c>
      <c r="H104" s="15">
        <f t="shared" si="1"/>
        <v>-4.09</v>
      </c>
      <c r="I104" s="24"/>
      <c r="J104" s="7"/>
      <c r="K104" s="7"/>
      <c r="L104" s="25"/>
      <c r="M104" s="11" t="s">
        <v>226</v>
      </c>
    </row>
    <row r="105" spans="1:13">
      <c r="A105" s="84" t="s">
        <v>227</v>
      </c>
      <c r="B105" s="128">
        <v>-7.8819794721407614</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-5.4117008797653945</v>
      </c>
      <c r="C106" s="72"/>
      <c r="D106" s="12">
        <v>0.17506472136100007</v>
      </c>
      <c r="E106" s="10">
        <v>7</v>
      </c>
      <c r="F106" s="10">
        <v>254</v>
      </c>
      <c r="G106" s="6">
        <v>2.97</v>
      </c>
      <c r="H106" s="15">
        <f t="shared" si="1"/>
        <v>-4.76</v>
      </c>
      <c r="I106" s="24"/>
      <c r="J106" s="7"/>
      <c r="K106" s="7"/>
      <c r="L106" s="25"/>
      <c r="M106" s="11" t="s">
        <v>229</v>
      </c>
    </row>
    <row r="107" spans="1:13">
      <c r="A107" s="85" t="s">
        <v>230</v>
      </c>
      <c r="B107" s="128">
        <v>-8.3970967741935478</v>
      </c>
      <c r="C107" s="72"/>
      <c r="D107" s="12">
        <v>0.1605416460069265</v>
      </c>
      <c r="E107" s="10">
        <v>5</v>
      </c>
      <c r="F107" s="10">
        <v>121</v>
      </c>
      <c r="G107" s="6">
        <v>5.91</v>
      </c>
      <c r="H107" s="15">
        <f t="shared" si="1"/>
        <v>-6.37</v>
      </c>
      <c r="I107" s="24"/>
      <c r="J107" s="7"/>
      <c r="K107" s="7"/>
      <c r="L107" s="25"/>
      <c r="M107" s="11" t="s">
        <v>231</v>
      </c>
    </row>
    <row r="108" spans="1:13">
      <c r="A108" s="84" t="s">
        <v>232</v>
      </c>
      <c r="B108" s="128">
        <v>-4.2291422287390024</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-6.9285703812316726</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-7.0954472140762466</v>
      </c>
      <c r="C110" s="72"/>
      <c r="D110" s="12">
        <v>0.18685765827673947</v>
      </c>
      <c r="E110" s="10">
        <v>6</v>
      </c>
      <c r="F110" s="10">
        <v>275</v>
      </c>
      <c r="G110" s="6">
        <v>2.09</v>
      </c>
      <c r="H110" s="15">
        <f t="shared" si="1"/>
        <v>-4.09</v>
      </c>
      <c r="I110" s="24"/>
      <c r="J110" s="7"/>
      <c r="K110" s="7"/>
      <c r="L110" s="25"/>
      <c r="M110" s="11" t="s">
        <v>237</v>
      </c>
    </row>
    <row r="111" spans="1:13">
      <c r="A111" s="84" t="s">
        <v>238</v>
      </c>
      <c r="B111" s="128">
        <v>-3.3612903225806452</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-0.92828445747800559</v>
      </c>
      <c r="C112" s="73"/>
      <c r="D112" s="4">
        <v>0.22014005046870977</v>
      </c>
      <c r="E112" s="2">
        <v>9</v>
      </c>
      <c r="F112" s="10">
        <v>202</v>
      </c>
      <c r="G112" s="6">
        <v>1.53</v>
      </c>
      <c r="H112" s="15">
        <f t="shared" si="1"/>
        <v>-2.8</v>
      </c>
      <c r="I112" s="24"/>
      <c r="J112" s="7"/>
      <c r="K112" s="7"/>
      <c r="L112" s="25"/>
      <c r="M112" s="11" t="s">
        <v>241</v>
      </c>
    </row>
    <row r="113" spans="1:28">
      <c r="A113" s="84" t="s">
        <v>242</v>
      </c>
      <c r="B113" s="128">
        <v>-2.8351319648093845</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-2.8556744868035202</v>
      </c>
      <c r="C114" s="72"/>
      <c r="D114" s="12">
        <v>0.13726989684757951</v>
      </c>
      <c r="E114" s="10">
        <v>3</v>
      </c>
      <c r="F114" s="10">
        <v>191</v>
      </c>
      <c r="G114" s="6">
        <v>1.67</v>
      </c>
      <c r="H114" s="15">
        <f t="shared" si="1"/>
        <v>-2.83</v>
      </c>
      <c r="I114" s="24"/>
      <c r="J114" s="7"/>
      <c r="K114" s="7"/>
      <c r="L114" s="25"/>
      <c r="M114" s="11" t="s">
        <v>245</v>
      </c>
    </row>
    <row r="115" spans="1:28">
      <c r="A115" s="84" t="s">
        <v>246</v>
      </c>
      <c r="B115" s="128">
        <v>-6.3170381231671557</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-5.3431231671554249</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-0.76605571847507292</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-1.1464809384164218</v>
      </c>
      <c r="C118" s="72"/>
      <c r="D118" s="12">
        <v>0.16291639539032501</v>
      </c>
      <c r="E118" s="10">
        <v>10</v>
      </c>
      <c r="F118" s="10">
        <v>225</v>
      </c>
      <c r="G118" s="6">
        <v>0.81</v>
      </c>
      <c r="H118" s="15">
        <f t="shared" si="1"/>
        <v>-2.31</v>
      </c>
      <c r="I118" s="24"/>
      <c r="J118" s="7"/>
      <c r="K118" s="7"/>
      <c r="L118" s="25"/>
      <c r="M118" s="11" t="s">
        <v>253</v>
      </c>
    </row>
    <row r="119" spans="1:28">
      <c r="A119" s="84" t="s">
        <v>254</v>
      </c>
      <c r="B119" s="128">
        <v>-5.1546920821114348</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-1.1529863147605071</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-4.5131524926686195</v>
      </c>
      <c r="C121" s="72"/>
      <c r="D121" s="12">
        <v>0.2034688635346244</v>
      </c>
      <c r="E121" s="10">
        <v>11</v>
      </c>
      <c r="F121" s="10">
        <v>161</v>
      </c>
      <c r="G121" s="6">
        <v>3.61</v>
      </c>
      <c r="H121" s="15">
        <f t="shared" si="1"/>
        <v>-4.47</v>
      </c>
      <c r="I121" s="24"/>
      <c r="J121" s="7"/>
      <c r="K121" s="7"/>
      <c r="L121" s="25"/>
      <c r="M121" s="11" t="s">
        <v>259</v>
      </c>
    </row>
    <row r="122" spans="1:28">
      <c r="A122" s="83" t="s">
        <v>109</v>
      </c>
      <c r="B122" s="128">
        <v>-1.2698680351906175</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-5.6594061583577719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-10.518753665689148</v>
      </c>
      <c r="C130" s="74" t="s">
        <v>36</v>
      </c>
      <c r="D130" s="12">
        <v>0.5</v>
      </c>
      <c r="E130" s="6">
        <v>5</v>
      </c>
      <c r="F130" s="10">
        <v>156</v>
      </c>
      <c r="G130" s="1">
        <v>6.94</v>
      </c>
      <c r="H130" s="15">
        <f t="shared" si="2"/>
        <v>-7.75</v>
      </c>
      <c r="I130" s="54" t="s">
        <v>37</v>
      </c>
      <c r="J130" s="55"/>
      <c r="K130" s="15"/>
      <c r="L130" s="15"/>
      <c r="M130" s="3" t="s">
        <v>271</v>
      </c>
    </row>
    <row r="131" spans="1:13">
      <c r="A131" s="85" t="s">
        <v>272</v>
      </c>
      <c r="B131" s="128">
        <v>-7.069076246334312</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-3.2700879765395889</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8">
        <v>-9.109296187683281</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-8.6984237536656881</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-6.5348533724340161</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-9.9103519061583558</v>
      </c>
      <c r="C136" s="72"/>
      <c r="D136" s="12">
        <v>0.92735432696895004</v>
      </c>
      <c r="E136" s="10">
        <v>5</v>
      </c>
      <c r="F136" s="10">
        <v>211</v>
      </c>
      <c r="G136" s="1">
        <v>7.49</v>
      </c>
      <c r="H136" s="15">
        <f t="shared" si="2"/>
        <v>-8.85</v>
      </c>
      <c r="I136" s="31" t="s">
        <v>64</v>
      </c>
      <c r="J136" s="130" t="s">
        <v>419</v>
      </c>
      <c r="K136" s="34"/>
      <c r="L136" s="35"/>
      <c r="M136" s="3" t="s">
        <v>283</v>
      </c>
    </row>
    <row r="137" spans="1:13">
      <c r="A137" s="84" t="s">
        <v>112</v>
      </c>
      <c r="B137" s="128">
        <v>-6.9535043988269774</v>
      </c>
      <c r="C137" s="72"/>
      <c r="D137" s="12">
        <v>0.68239272333923895</v>
      </c>
      <c r="E137" s="10">
        <v>3</v>
      </c>
      <c r="F137" s="10">
        <v>177</v>
      </c>
      <c r="G137" s="1">
        <v>3.37</v>
      </c>
      <c r="H137" s="15">
        <f t="shared" si="2"/>
        <v>-4.3900000000000006</v>
      </c>
      <c r="J137" s="15"/>
      <c r="K137" s="15"/>
      <c r="L137" s="15"/>
      <c r="M137" s="3" t="s">
        <v>284</v>
      </c>
    </row>
    <row r="138" spans="1:13">
      <c r="A138" s="84" t="s">
        <v>285</v>
      </c>
      <c r="B138" s="128">
        <v>-8.9389985337243392</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-1.2242375366568914</v>
      </c>
      <c r="C139" s="72"/>
      <c r="D139" s="12">
        <v>0.53906642829149898</v>
      </c>
      <c r="E139" s="10">
        <v>3</v>
      </c>
      <c r="F139" s="10">
        <v>161.5</v>
      </c>
      <c r="G139" s="1">
        <v>-0.21</v>
      </c>
      <c r="H139" s="15">
        <f t="shared" si="2"/>
        <v>-0.65500000000000003</v>
      </c>
      <c r="I139" s="151" t="s">
        <v>414</v>
      </c>
      <c r="J139" s="22"/>
      <c r="K139" s="22"/>
      <c r="L139" s="23"/>
      <c r="M139" s="3" t="s">
        <v>289</v>
      </c>
    </row>
    <row r="140" spans="1:13">
      <c r="A140" s="83" t="s">
        <v>290</v>
      </c>
      <c r="B140" s="128">
        <v>-5.8305351906158354</v>
      </c>
      <c r="C140" s="72"/>
      <c r="D140" s="12">
        <v>0.56233984781338708</v>
      </c>
      <c r="E140" s="10">
        <v>11</v>
      </c>
      <c r="F140" s="10">
        <v>213.49999999999997</v>
      </c>
      <c r="G140" s="1">
        <v>3.04</v>
      </c>
      <c r="H140" s="15">
        <f t="shared" si="2"/>
        <v>-4.4249999999999998</v>
      </c>
      <c r="I140" s="151" t="s">
        <v>415</v>
      </c>
      <c r="J140" s="22"/>
      <c r="K140" s="22"/>
      <c r="L140" s="23"/>
      <c r="M140" s="3" t="s">
        <v>291</v>
      </c>
    </row>
    <row r="141" spans="1:13">
      <c r="A141" s="85" t="s">
        <v>292</v>
      </c>
      <c r="B141" s="128">
        <v>-5.3221994134897361</v>
      </c>
      <c r="C141" s="72"/>
      <c r="D141" s="12">
        <v>0.54710381306524825</v>
      </c>
      <c r="E141" s="10">
        <v>4</v>
      </c>
      <c r="F141" s="10">
        <v>168.5</v>
      </c>
      <c r="G141" s="1">
        <v>3.35</v>
      </c>
      <c r="H141" s="15">
        <f t="shared" si="2"/>
        <v>-4.2850000000000001</v>
      </c>
      <c r="I141" s="152" t="s">
        <v>416</v>
      </c>
      <c r="J141" s="7"/>
      <c r="K141" s="7"/>
      <c r="L141" s="25"/>
      <c r="M141" s="3" t="s">
        <v>293</v>
      </c>
    </row>
    <row r="142" spans="1:13">
      <c r="A142" s="83" t="s">
        <v>114</v>
      </c>
      <c r="B142" s="128">
        <v>-4.1795337243401764</v>
      </c>
      <c r="C142" s="72"/>
      <c r="D142" s="12">
        <v>0.54612637818466869</v>
      </c>
      <c r="E142" s="10">
        <v>3</v>
      </c>
      <c r="F142" s="13">
        <v>124.1</v>
      </c>
      <c r="G142" s="1">
        <v>2.81</v>
      </c>
      <c r="H142" s="15">
        <f t="shared" si="2"/>
        <v>-3.3010000000000002</v>
      </c>
      <c r="I142" s="152" t="s">
        <v>417</v>
      </c>
      <c r="J142" s="7"/>
      <c r="K142" s="7"/>
      <c r="L142" s="25"/>
      <c r="M142" s="3" t="s">
        <v>294</v>
      </c>
    </row>
    <row r="143" spans="1:13">
      <c r="A143" s="83" t="s">
        <v>295</v>
      </c>
      <c r="B143" s="128">
        <v>-7.360117302052787</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-6.4246363636363633</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-6.7810850439882699</v>
      </c>
      <c r="C145" s="72"/>
      <c r="D145" s="12">
        <v>0.65883215509381909</v>
      </c>
      <c r="E145" s="10">
        <v>3</v>
      </c>
      <c r="F145" s="10">
        <v>155</v>
      </c>
      <c r="G145" s="1">
        <v>3.74</v>
      </c>
      <c r="H145" s="15">
        <f t="shared" si="2"/>
        <v>-4.54</v>
      </c>
      <c r="I145" s="26"/>
      <c r="J145" s="7"/>
      <c r="K145" s="7"/>
      <c r="L145" s="25"/>
      <c r="M145" s="3" t="s">
        <v>299</v>
      </c>
    </row>
    <row r="146" spans="1:28">
      <c r="A146" s="84" t="s">
        <v>300</v>
      </c>
      <c r="B146" s="128">
        <v>-8.4768739002932563</v>
      </c>
      <c r="C146" s="72"/>
      <c r="D146" s="12">
        <v>0.61400477095750339</v>
      </c>
      <c r="E146" s="10">
        <v>3</v>
      </c>
      <c r="F146" s="10">
        <v>165.4</v>
      </c>
      <c r="G146" s="1">
        <v>5.58</v>
      </c>
      <c r="H146" s="15">
        <f t="shared" si="2"/>
        <v>-6.484</v>
      </c>
      <c r="I146" s="26"/>
      <c r="J146" s="7"/>
      <c r="K146" s="7"/>
      <c r="L146" s="25"/>
      <c r="M146" s="3" t="s">
        <v>301</v>
      </c>
    </row>
    <row r="147" spans="1:28">
      <c r="A147" s="84" t="s">
        <v>302</v>
      </c>
      <c r="B147" s="128">
        <v>-7.6742448680351885</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-9.6421480938416408</v>
      </c>
      <c r="C148" s="72"/>
      <c r="D148" s="12">
        <v>0.75493366325441691</v>
      </c>
      <c r="E148" s="10">
        <v>4</v>
      </c>
      <c r="F148" s="10">
        <v>193.5</v>
      </c>
      <c r="G148" s="1">
        <v>5.41</v>
      </c>
      <c r="H148" s="15">
        <f t="shared" si="2"/>
        <v>-6.5950000000000006</v>
      </c>
      <c r="J148" s="15"/>
      <c r="K148" s="15"/>
      <c r="L148" s="15"/>
      <c r="M148" s="3" t="s">
        <v>305</v>
      </c>
    </row>
    <row r="149" spans="1:28">
      <c r="A149" s="84" t="s">
        <v>306</v>
      </c>
      <c r="B149" s="128">
        <v>-6.479699413489735</v>
      </c>
      <c r="C149" s="72"/>
      <c r="D149" s="12">
        <v>0.50089358058597189</v>
      </c>
      <c r="E149" s="10">
        <v>3</v>
      </c>
      <c r="F149" s="10">
        <v>156</v>
      </c>
      <c r="G149" s="1">
        <v>2.9</v>
      </c>
      <c r="H149" s="15">
        <f t="shared" si="2"/>
        <v>-3.71</v>
      </c>
      <c r="I149" s="71" t="s">
        <v>133</v>
      </c>
      <c r="J149" s="153">
        <v>371</v>
      </c>
      <c r="K149" s="35"/>
      <c r="L149" s="15"/>
      <c r="M149" s="3" t="s">
        <v>307</v>
      </c>
    </row>
    <row r="150" spans="1:28">
      <c r="A150" s="85" t="s">
        <v>308</v>
      </c>
      <c r="B150" s="128">
        <v>-6.0790615835777135</v>
      </c>
      <c r="C150" s="72"/>
      <c r="D150" s="12">
        <v>0.6587984329866341</v>
      </c>
      <c r="E150" s="10">
        <v>4</v>
      </c>
      <c r="F150" s="10">
        <v>183.5</v>
      </c>
      <c r="G150" s="1">
        <v>3.16</v>
      </c>
      <c r="H150" s="15">
        <f t="shared" si="2"/>
        <v>-4.2450000000000001</v>
      </c>
      <c r="I150" s="71" t="s">
        <v>136</v>
      </c>
      <c r="J150" s="33"/>
      <c r="K150" s="35"/>
      <c r="L150" s="15"/>
      <c r="M150" s="3" t="s">
        <v>309</v>
      </c>
    </row>
    <row r="151" spans="1:28">
      <c r="A151" s="85" t="s">
        <v>310</v>
      </c>
      <c r="B151" s="128">
        <v>-2.2657184750733128</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-7.4659970674486811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-9.5104838709677395</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-6.5920175953079188</v>
      </c>
      <c r="C154" s="72"/>
      <c r="D154" s="12">
        <v>0.66417698790166113</v>
      </c>
      <c r="E154" s="10">
        <v>3</v>
      </c>
      <c r="F154" s="13">
        <v>175.8</v>
      </c>
      <c r="G154" s="1">
        <v>4.62</v>
      </c>
      <c r="H154" s="15">
        <f t="shared" si="2"/>
        <v>-5.6280000000000001</v>
      </c>
      <c r="I154" s="21" t="s">
        <v>418</v>
      </c>
      <c r="J154" s="22"/>
      <c r="K154" s="22"/>
      <c r="L154" s="23"/>
      <c r="M154" s="3" t="s">
        <v>317</v>
      </c>
    </row>
    <row r="155" spans="1:28">
      <c r="A155" s="84" t="s">
        <v>318</v>
      </c>
      <c r="B155" s="128">
        <v>-9.3783120234604098</v>
      </c>
      <c r="C155" s="72"/>
      <c r="D155" s="12">
        <v>0.57716593661781801</v>
      </c>
      <c r="E155" s="10">
        <v>3</v>
      </c>
      <c r="F155" s="10">
        <v>349.84</v>
      </c>
      <c r="G155" s="1">
        <v>3.09</v>
      </c>
      <c r="H155" s="15">
        <f t="shared" si="2"/>
        <v>-5.8384</v>
      </c>
      <c r="I155" s="24"/>
      <c r="J155" s="7"/>
      <c r="K155" s="7"/>
      <c r="L155" s="25"/>
      <c r="M155" s="3" t="s">
        <v>319</v>
      </c>
    </row>
    <row r="156" spans="1:28">
      <c r="A156" s="85" t="s">
        <v>320</v>
      </c>
      <c r="B156" s="128">
        <v>-2.2111143695014661</v>
      </c>
      <c r="C156" s="72"/>
      <c r="D156" s="12">
        <v>0.70324590282883903</v>
      </c>
      <c r="E156" s="10">
        <v>3</v>
      </c>
      <c r="F156" s="10">
        <v>204</v>
      </c>
      <c r="G156" s="1">
        <v>0.88</v>
      </c>
      <c r="H156" s="15">
        <f t="shared" si="2"/>
        <v>-2.17</v>
      </c>
      <c r="I156" s="24"/>
      <c r="J156" s="7"/>
      <c r="K156" s="7"/>
      <c r="L156" s="25"/>
      <c r="M156" s="3" t="s">
        <v>321</v>
      </c>
    </row>
    <row r="157" spans="1:28">
      <c r="A157" s="84" t="s">
        <v>322</v>
      </c>
      <c r="B157" s="128">
        <v>-6.7411451612903219</v>
      </c>
      <c r="C157" s="72"/>
      <c r="D157" s="12">
        <v>0.7237903588794764</v>
      </c>
      <c r="E157" s="10">
        <v>7</v>
      </c>
      <c r="F157" s="10">
        <v>97.8</v>
      </c>
      <c r="G157" s="1">
        <v>6</v>
      </c>
      <c r="H157" s="15">
        <f t="shared" si="2"/>
        <v>-6.2279999999999998</v>
      </c>
      <c r="I157" s="24"/>
      <c r="J157" s="7"/>
      <c r="K157" s="7"/>
      <c r="L157" s="25"/>
      <c r="M157" s="3" t="s">
        <v>323</v>
      </c>
    </row>
    <row r="158" spans="1:28">
      <c r="A158" s="84" t="s">
        <v>324</v>
      </c>
      <c r="B158" s="128">
        <v>-10.312815249266862</v>
      </c>
      <c r="C158" s="72"/>
      <c r="D158" s="12">
        <v>0.84033450922624497</v>
      </c>
      <c r="E158" s="10">
        <v>5</v>
      </c>
      <c r="F158" s="10">
        <v>262</v>
      </c>
      <c r="G158" s="1">
        <v>7.26</v>
      </c>
      <c r="H158" s="15">
        <f t="shared" si="2"/>
        <v>-9.129999999999999</v>
      </c>
      <c r="I158" s="24"/>
      <c r="J158" s="7"/>
      <c r="K158" s="7"/>
      <c r="L158" s="25"/>
      <c r="M158" s="3" t="s">
        <v>325</v>
      </c>
    </row>
    <row r="159" spans="1:28">
      <c r="A159" s="84" t="s">
        <v>326</v>
      </c>
      <c r="B159" s="128">
        <v>-9.3979794721407632</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8">
        <v>-5.3540909090909086</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151" t="s">
        <v>415</v>
      </c>
      <c r="B194" s="22"/>
      <c r="C194" s="22"/>
      <c r="D194" s="23"/>
      <c r="E194" s="45"/>
      <c r="F194" s="45"/>
      <c r="G194" s="45"/>
      <c r="H194" s="45"/>
      <c r="I194" s="45"/>
      <c r="J194" s="45"/>
      <c r="K194" s="45"/>
      <c r="L194" s="45"/>
      <c r="M194" s="49"/>
      <c r="N194" s="45"/>
      <c r="O194" s="45"/>
      <c r="P194" s="45"/>
      <c r="Q194" s="46"/>
    </row>
    <row r="195" spans="1:17">
      <c r="A195" s="152" t="s">
        <v>416</v>
      </c>
      <c r="B195" s="7"/>
      <c r="C195" s="7"/>
      <c r="D195" s="25"/>
    </row>
    <row r="196" spans="1:17">
      <c r="A196" s="152" t="s">
        <v>417</v>
      </c>
      <c r="B196" s="7"/>
      <c r="C196" s="7"/>
      <c r="D196" s="25"/>
    </row>
  </sheetData>
  <pageMargins left="0" right="0" top="0" bottom="0" header="0.3" footer="0.3"/>
  <pageSetup scale="5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1486A-FDE1-42BB-A858-9DAE574BEBC8}">
  <dimension ref="A1:AB194"/>
  <sheetViews>
    <sheetView zoomScaleNormal="100"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33203125" style="14" customWidth="1"/>
    <col min="8" max="8" width="9.109375" style="14"/>
    <col min="9" max="9" width="13.109375" style="14" customWidth="1"/>
    <col min="10" max="10" width="4.332031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374</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-2.1001213000000001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-1.6971014</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-3.0066573999999999</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-5.1854779999999998</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8">
        <v>-6.0929989999999998</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-6.9752172999999997</v>
      </c>
      <c r="C28" s="72"/>
      <c r="D28" s="12">
        <v>0.18412396392404196</v>
      </c>
      <c r="E28" s="10">
        <v>3</v>
      </c>
      <c r="F28" s="10">
        <v>224.00000000000003</v>
      </c>
      <c r="G28" s="6">
        <v>5.51</v>
      </c>
      <c r="H28" s="15">
        <f t="shared" si="0"/>
        <v>-7</v>
      </c>
      <c r="I28" s="16" t="s">
        <v>56</v>
      </c>
      <c r="J28" s="30"/>
      <c r="K28" s="15"/>
      <c r="L28" s="15"/>
      <c r="M28" s="11" t="s">
        <v>57</v>
      </c>
    </row>
    <row r="29" spans="1:28">
      <c r="A29" s="83" t="s">
        <v>59</v>
      </c>
      <c r="B29" s="128">
        <v>-2.6152169999999999</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-1.9524226</v>
      </c>
      <c r="C30" s="72"/>
      <c r="D30" s="12">
        <v>0.14842266063120066</v>
      </c>
      <c r="E30" s="10">
        <v>4</v>
      </c>
      <c r="F30" s="10">
        <v>207.50000000000003</v>
      </c>
      <c r="G30" s="6">
        <v>1.86</v>
      </c>
      <c r="H30" s="15">
        <f t="shared" si="0"/>
        <v>-3.1850000000000005</v>
      </c>
      <c r="I30" s="31" t="s">
        <v>64</v>
      </c>
      <c r="J30" s="33" t="s">
        <v>374</v>
      </c>
      <c r="K30" s="34" t="s">
        <v>375</v>
      </c>
      <c r="L30" s="35"/>
      <c r="M30" s="11" t="s">
        <v>65</v>
      </c>
    </row>
    <row r="31" spans="1:28">
      <c r="A31" s="85" t="s">
        <v>66</v>
      </c>
      <c r="B31" s="128">
        <v>-1.4777769999999999</v>
      </c>
      <c r="C31" s="72"/>
      <c r="D31" s="12">
        <v>0.1617973106900604</v>
      </c>
      <c r="E31" s="10">
        <v>10</v>
      </c>
      <c r="F31" s="10">
        <v>166.5</v>
      </c>
      <c r="G31" s="6">
        <v>0.79</v>
      </c>
      <c r="H31" s="15">
        <f t="shared" si="0"/>
        <v>-1.7050000000000001</v>
      </c>
      <c r="J31" s="15"/>
      <c r="K31" s="15"/>
      <c r="L31" s="15"/>
      <c r="M31" s="11" t="s">
        <v>67</v>
      </c>
    </row>
    <row r="32" spans="1:28">
      <c r="A32" s="84" t="s">
        <v>68</v>
      </c>
      <c r="B32" s="128">
        <v>-5.0542154000000004</v>
      </c>
      <c r="C32" s="72"/>
      <c r="D32" s="12">
        <v>0.21543706061278237</v>
      </c>
      <c r="E32" s="10">
        <v>6</v>
      </c>
      <c r="F32" s="10">
        <v>231.5</v>
      </c>
      <c r="G32" s="6">
        <v>2.4300000000000002</v>
      </c>
      <c r="H32" s="15">
        <f t="shared" si="0"/>
        <v>-3.9950000000000001</v>
      </c>
      <c r="I32" s="17" t="s">
        <v>69</v>
      </c>
      <c r="J32" s="18"/>
      <c r="K32" s="18"/>
      <c r="L32" s="19"/>
      <c r="M32" s="11" t="s">
        <v>70</v>
      </c>
    </row>
    <row r="33" spans="1:13" ht="168.75" customHeight="1">
      <c r="A33" s="86" t="s">
        <v>71</v>
      </c>
      <c r="B33" s="129">
        <v>-3.0436540000000001</v>
      </c>
      <c r="C33" s="73"/>
      <c r="D33" s="4">
        <v>0.12912520605069597</v>
      </c>
      <c r="E33" s="2">
        <v>3</v>
      </c>
      <c r="F33" s="13">
        <v>192.7</v>
      </c>
      <c r="G33" s="6">
        <v>2.63</v>
      </c>
      <c r="H33" s="15">
        <f t="shared" si="0"/>
        <v>-3.8069999999999995</v>
      </c>
      <c r="I33" s="895" t="s">
        <v>376</v>
      </c>
      <c r="J33" s="896"/>
      <c r="K33" s="896"/>
      <c r="L33" s="897"/>
      <c r="M33" s="11" t="s">
        <v>72</v>
      </c>
    </row>
    <row r="34" spans="1:13">
      <c r="A34" s="83" t="s">
        <v>74</v>
      </c>
      <c r="B34" s="128">
        <v>-8.5033729999999998</v>
      </c>
      <c r="C34" s="72"/>
      <c r="D34" s="12">
        <v>0.14911462098310888</v>
      </c>
      <c r="E34" s="10">
        <v>6</v>
      </c>
      <c r="F34" s="10">
        <v>167</v>
      </c>
      <c r="G34" s="6">
        <v>6.32</v>
      </c>
      <c r="H34" s="15">
        <f t="shared" si="0"/>
        <v>-7.24</v>
      </c>
      <c r="I34" s="24"/>
      <c r="J34" s="7"/>
      <c r="K34" s="7"/>
      <c r="L34" s="25"/>
      <c r="M34" s="11" t="s">
        <v>75</v>
      </c>
    </row>
    <row r="35" spans="1:13">
      <c r="A35" s="84" t="s">
        <v>77</v>
      </c>
      <c r="B35" s="128">
        <v>-3.1032204999999999</v>
      </c>
      <c r="C35" s="72"/>
      <c r="D35" s="12">
        <v>0.15809078703524676</v>
      </c>
      <c r="E35" s="10">
        <v>15</v>
      </c>
      <c r="F35" s="10">
        <v>191.5</v>
      </c>
      <c r="G35" s="6">
        <v>3.39</v>
      </c>
      <c r="H35" s="15">
        <f t="shared" si="0"/>
        <v>-4.5549999999999997</v>
      </c>
      <c r="I35" s="24"/>
      <c r="J35" s="7"/>
      <c r="K35" s="7"/>
      <c r="L35" s="25"/>
      <c r="M35" s="11" t="s">
        <v>78</v>
      </c>
    </row>
    <row r="36" spans="1:13">
      <c r="A36" s="85" t="s">
        <v>80</v>
      </c>
      <c r="B36" s="128">
        <v>-3.2681490000000002</v>
      </c>
      <c r="C36" s="72"/>
      <c r="D36" s="12">
        <v>0.1911503089068218</v>
      </c>
      <c r="E36" s="10">
        <v>3</v>
      </c>
      <c r="F36" s="10">
        <v>246.2</v>
      </c>
      <c r="G36" s="6">
        <v>3.32</v>
      </c>
      <c r="H36" s="15">
        <f t="shared" si="0"/>
        <v>-5.032</v>
      </c>
      <c r="I36" s="26"/>
      <c r="J36" s="7"/>
      <c r="K36" s="7"/>
      <c r="L36" s="25"/>
      <c r="M36" s="11" t="s">
        <v>81</v>
      </c>
    </row>
    <row r="37" spans="1:13">
      <c r="A37" s="85" t="s">
        <v>73</v>
      </c>
      <c r="B37" s="128">
        <v>-1.8530644999999999</v>
      </c>
      <c r="C37" s="72"/>
      <c r="D37" s="12">
        <v>0.19050575600734274</v>
      </c>
      <c r="E37" s="10">
        <v>4</v>
      </c>
      <c r="F37" s="10">
        <v>304</v>
      </c>
      <c r="G37" s="6">
        <v>1.74</v>
      </c>
      <c r="H37" s="15">
        <f t="shared" si="0"/>
        <v>-4.03</v>
      </c>
      <c r="I37" s="26"/>
      <c r="J37" s="7"/>
      <c r="K37" s="7"/>
      <c r="L37" s="25"/>
      <c r="M37" s="11" t="s">
        <v>83</v>
      </c>
    </row>
    <row r="38" spans="1:13">
      <c r="A38" s="83" t="s">
        <v>76</v>
      </c>
      <c r="B38" s="128">
        <v>-4.5725965000000004</v>
      </c>
      <c r="C38" s="72"/>
      <c r="D38" s="12">
        <v>0.13682393527498057</v>
      </c>
      <c r="E38" s="10">
        <v>7</v>
      </c>
      <c r="F38" s="10">
        <v>187</v>
      </c>
      <c r="G38" s="6">
        <v>-0.87</v>
      </c>
      <c r="H38" s="15">
        <f t="shared" si="0"/>
        <v>-0.25</v>
      </c>
      <c r="I38" s="26"/>
      <c r="J38" s="7"/>
      <c r="K38" s="7"/>
      <c r="L38" s="25"/>
      <c r="M38" s="67" t="s">
        <v>85</v>
      </c>
    </row>
    <row r="39" spans="1:13">
      <c r="A39" s="83" t="s">
        <v>87</v>
      </c>
      <c r="B39" s="128">
        <v>-4.5725965000000004</v>
      </c>
      <c r="C39" s="72"/>
      <c r="D39" s="12">
        <v>0.20462356367492032</v>
      </c>
      <c r="E39" s="10">
        <v>4</v>
      </c>
      <c r="F39" s="10">
        <v>221.5</v>
      </c>
      <c r="G39" s="6">
        <v>0.71</v>
      </c>
      <c r="H39" s="15">
        <f t="shared" si="0"/>
        <v>-2.1749999999999998</v>
      </c>
      <c r="I39" s="26"/>
      <c r="J39" s="7"/>
      <c r="K39" s="7"/>
      <c r="L39" s="25"/>
      <c r="M39" s="11" t="s">
        <v>88</v>
      </c>
    </row>
    <row r="40" spans="1:13">
      <c r="A40" s="83" t="s">
        <v>90</v>
      </c>
      <c r="B40" s="128">
        <v>-5.462923</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-4.6801643000000004</v>
      </c>
      <c r="C41" s="73"/>
      <c r="D41" s="4">
        <v>0.12610247911779729</v>
      </c>
      <c r="E41" s="2">
        <v>8</v>
      </c>
      <c r="F41" s="10">
        <v>140</v>
      </c>
      <c r="G41" s="6">
        <v>0.35</v>
      </c>
      <c r="H41" s="15">
        <f t="shared" si="0"/>
        <v>-1</v>
      </c>
      <c r="I41" s="26"/>
      <c r="J41" s="40"/>
      <c r="K41" s="40"/>
      <c r="L41" s="41"/>
      <c r="M41" s="11" t="s">
        <v>94</v>
      </c>
    </row>
    <row r="42" spans="1:13">
      <c r="A42" s="84" t="s">
        <v>96</v>
      </c>
      <c r="B42" s="128">
        <v>-2.7497432000000002</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-7.6034439999999996</v>
      </c>
      <c r="C43" s="72"/>
      <c r="D43" s="12">
        <v>0.14861388626870758</v>
      </c>
      <c r="E43" s="10">
        <v>7</v>
      </c>
      <c r="F43" s="10">
        <v>176</v>
      </c>
      <c r="G43" s="6">
        <v>4.4800000000000004</v>
      </c>
      <c r="H43" s="15">
        <f t="shared" si="0"/>
        <v>-5.49</v>
      </c>
      <c r="I43" s="26"/>
      <c r="J43" s="40"/>
      <c r="K43" s="40"/>
      <c r="L43" s="41"/>
      <c r="M43" s="11" t="s">
        <v>99</v>
      </c>
    </row>
    <row r="44" spans="1:13">
      <c r="A44" s="87" t="s">
        <v>101</v>
      </c>
      <c r="B44" s="129">
        <v>-5.0355160000000003</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-3.0970688000000002</v>
      </c>
      <c r="C45" s="73"/>
      <c r="D45" s="4">
        <v>0.21683500301481054</v>
      </c>
      <c r="E45" s="2">
        <v>8</v>
      </c>
      <c r="F45" s="10">
        <v>142</v>
      </c>
      <c r="G45" s="6">
        <v>0.6</v>
      </c>
      <c r="H45" s="15">
        <f t="shared" si="0"/>
        <v>-1.27</v>
      </c>
      <c r="I45" s="26"/>
      <c r="J45" s="40"/>
      <c r="K45" s="40"/>
      <c r="L45" s="41"/>
      <c r="M45" s="11" t="s">
        <v>105</v>
      </c>
    </row>
    <row r="46" spans="1:13">
      <c r="A46" s="84" t="s">
        <v>107</v>
      </c>
      <c r="B46" s="128">
        <v>-3.6403197999999999</v>
      </c>
      <c r="C46" s="72"/>
      <c r="D46" s="12">
        <v>0.18255878892749886</v>
      </c>
      <c r="E46" s="10">
        <v>20</v>
      </c>
      <c r="F46" s="10">
        <v>267</v>
      </c>
      <c r="G46" s="6">
        <v>1.58</v>
      </c>
      <c r="H46" s="15">
        <f t="shared" si="0"/>
        <v>-3.5</v>
      </c>
      <c r="I46" s="26"/>
      <c r="J46" s="40"/>
      <c r="K46" s="40"/>
      <c r="L46" s="41"/>
      <c r="M46" s="11" t="s">
        <v>108</v>
      </c>
    </row>
    <row r="47" spans="1:13">
      <c r="A47" s="83" t="s">
        <v>110</v>
      </c>
      <c r="B47" s="128">
        <v>-5.5916804999999998</v>
      </c>
      <c r="C47" s="72"/>
      <c r="D47" s="12">
        <v>0.16704647063532602</v>
      </c>
      <c r="E47" s="10">
        <v>6</v>
      </c>
      <c r="F47" s="10">
        <v>110.00000000000001</v>
      </c>
      <c r="G47" s="6">
        <v>3.36</v>
      </c>
      <c r="H47" s="15">
        <f t="shared" si="0"/>
        <v>-3.71</v>
      </c>
      <c r="I47" s="26"/>
      <c r="J47" s="40"/>
      <c r="K47" s="40"/>
      <c r="L47" s="41"/>
      <c r="M47" s="11" t="s">
        <v>111</v>
      </c>
    </row>
    <row r="48" spans="1:13">
      <c r="A48" s="84" t="s">
        <v>82</v>
      </c>
      <c r="B48" s="128">
        <v>-3.7060757</v>
      </c>
      <c r="C48" s="72"/>
      <c r="D48" s="12">
        <v>0.17164501312359953</v>
      </c>
      <c r="E48" s="10">
        <v>7</v>
      </c>
      <c r="F48" s="10">
        <v>182</v>
      </c>
      <c r="G48" s="6">
        <v>2.67</v>
      </c>
      <c r="H48" s="15">
        <f t="shared" si="0"/>
        <v>-3.74</v>
      </c>
      <c r="I48" s="26"/>
      <c r="J48" s="40"/>
      <c r="K48" s="40"/>
      <c r="L48" s="41"/>
      <c r="M48" s="11" t="s">
        <v>113</v>
      </c>
    </row>
    <row r="49" spans="1:13">
      <c r="A49" s="86" t="s">
        <v>115</v>
      </c>
      <c r="B49" s="129">
        <v>-4.5968549999999997</v>
      </c>
      <c r="C49" s="73"/>
      <c r="D49" s="4">
        <v>0.12558353028546052</v>
      </c>
      <c r="E49" s="2">
        <v>4</v>
      </c>
      <c r="F49" s="10">
        <v>222.00000000000003</v>
      </c>
      <c r="G49" s="6">
        <v>2.56</v>
      </c>
      <c r="H49" s="15">
        <f t="shared" si="0"/>
        <v>-4.03</v>
      </c>
      <c r="I49" s="26"/>
      <c r="J49" s="40"/>
      <c r="K49" s="40"/>
      <c r="L49" s="41"/>
      <c r="M49" s="11" t="s">
        <v>116</v>
      </c>
    </row>
    <row r="50" spans="1:13">
      <c r="A50" s="84" t="s">
        <v>118</v>
      </c>
      <c r="B50" s="128">
        <v>-6.2464684999999998</v>
      </c>
      <c r="C50" s="72"/>
      <c r="D50" s="12">
        <v>0.1568133990664792</v>
      </c>
      <c r="E50" s="10">
        <v>6</v>
      </c>
      <c r="F50" s="10">
        <v>151</v>
      </c>
      <c r="G50" s="6">
        <v>3.27</v>
      </c>
      <c r="H50" s="15">
        <f t="shared" si="0"/>
        <v>-4.03</v>
      </c>
      <c r="I50" s="26"/>
      <c r="J50" s="40"/>
      <c r="K50" s="40"/>
      <c r="L50" s="41"/>
      <c r="M50" s="11" t="s">
        <v>119</v>
      </c>
    </row>
    <row r="51" spans="1:13">
      <c r="A51" s="87" t="s">
        <v>84</v>
      </c>
      <c r="B51" s="129">
        <v>-3.0414875000000001</v>
      </c>
      <c r="C51" s="73"/>
      <c r="D51" s="4">
        <v>0.12789394574374285</v>
      </c>
      <c r="E51" s="2">
        <v>5</v>
      </c>
      <c r="F51" s="10">
        <v>330</v>
      </c>
      <c r="G51" s="6">
        <v>2.87</v>
      </c>
      <c r="H51" s="15">
        <f t="shared" si="0"/>
        <v>-5.42</v>
      </c>
      <c r="I51" s="26"/>
      <c r="J51" s="40"/>
      <c r="K51" s="40"/>
      <c r="L51" s="41"/>
      <c r="M51" s="11" t="s">
        <v>120</v>
      </c>
    </row>
    <row r="52" spans="1:13">
      <c r="A52" s="84" t="s">
        <v>121</v>
      </c>
      <c r="B52" s="128">
        <v>-3.9416022000000002</v>
      </c>
      <c r="C52" s="72"/>
      <c r="D52" s="12">
        <v>0.18012800124370357</v>
      </c>
      <c r="E52" s="10">
        <v>3</v>
      </c>
      <c r="F52" s="10">
        <v>100</v>
      </c>
      <c r="G52" s="6">
        <v>3.53</v>
      </c>
      <c r="H52" s="15">
        <f t="shared" si="0"/>
        <v>-3.78</v>
      </c>
      <c r="I52" s="24"/>
      <c r="J52" s="7"/>
      <c r="K52" s="7"/>
      <c r="L52" s="25"/>
      <c r="M52" s="11" t="s">
        <v>122</v>
      </c>
    </row>
    <row r="53" spans="1:13">
      <c r="A53" s="83" t="s">
        <v>123</v>
      </c>
      <c r="B53" s="128">
        <v>-3.7427168000000002</v>
      </c>
      <c r="C53" s="72"/>
      <c r="D53" s="12">
        <v>0.18062104750721683</v>
      </c>
      <c r="E53" s="10">
        <v>16</v>
      </c>
      <c r="F53" s="10">
        <v>262.5</v>
      </c>
      <c r="G53" s="6">
        <v>1.9</v>
      </c>
      <c r="H53" s="15">
        <f t="shared" si="0"/>
        <v>-3.7749999999999999</v>
      </c>
      <c r="I53" s="24"/>
      <c r="J53" s="7"/>
      <c r="K53" s="7"/>
      <c r="L53" s="25"/>
      <c r="M53" s="11" t="s">
        <v>124</v>
      </c>
    </row>
    <row r="54" spans="1:13">
      <c r="A54" s="86" t="s">
        <v>125</v>
      </c>
      <c r="B54" s="129">
        <v>-2.6189944999999999</v>
      </c>
      <c r="C54" s="73"/>
      <c r="D54" s="4">
        <v>0.22156244268660033</v>
      </c>
      <c r="E54" s="2">
        <v>4</v>
      </c>
      <c r="F54" s="10">
        <v>328.85</v>
      </c>
      <c r="G54" s="6">
        <v>1.87</v>
      </c>
      <c r="H54" s="15">
        <f t="shared" si="0"/>
        <v>-4.4085000000000001</v>
      </c>
      <c r="I54" s="24"/>
      <c r="J54" s="7"/>
      <c r="K54" s="7"/>
      <c r="L54" s="25"/>
      <c r="M54" s="11" t="s">
        <v>126</v>
      </c>
    </row>
    <row r="55" spans="1:13">
      <c r="A55" s="84" t="s">
        <v>127</v>
      </c>
      <c r="B55" s="128">
        <v>-5.2792525000000001</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-5.0502824999999998</v>
      </c>
      <c r="C56" s="72"/>
      <c r="D56" s="12">
        <v>0.15609203233531485</v>
      </c>
      <c r="E56" s="10">
        <v>3</v>
      </c>
      <c r="F56" s="10">
        <v>223</v>
      </c>
      <c r="G56" s="6">
        <v>2.99</v>
      </c>
      <c r="H56" s="15">
        <f t="shared" si="0"/>
        <v>-4.4700000000000006</v>
      </c>
      <c r="I56" s="24"/>
      <c r="J56" s="7"/>
      <c r="K56" s="7"/>
      <c r="L56" s="25"/>
      <c r="M56" s="11" t="s">
        <v>129</v>
      </c>
    </row>
    <row r="57" spans="1:13">
      <c r="A57" s="84" t="s">
        <v>89</v>
      </c>
      <c r="B57" s="128">
        <v>-4.8751660000000001</v>
      </c>
      <c r="C57" s="72"/>
      <c r="D57" s="12">
        <v>0.20872343532408041</v>
      </c>
      <c r="E57" s="10">
        <v>3</v>
      </c>
      <c r="F57" s="10">
        <v>210.5</v>
      </c>
      <c r="G57" s="6">
        <v>2.72</v>
      </c>
      <c r="H57" s="15">
        <f t="shared" si="0"/>
        <v>-4.0750000000000002</v>
      </c>
      <c r="I57" s="27"/>
      <c r="J57" s="28"/>
      <c r="K57" s="28"/>
      <c r="L57" s="29"/>
      <c r="M57" s="11" t="s">
        <v>130</v>
      </c>
    </row>
    <row r="58" spans="1:13">
      <c r="A58" s="86" t="s">
        <v>131</v>
      </c>
      <c r="B58" s="129">
        <v>-5.1470566</v>
      </c>
      <c r="C58" s="73"/>
      <c r="D58" s="4">
        <v>0.1297319013416561</v>
      </c>
      <c r="E58" s="2">
        <v>3</v>
      </c>
      <c r="F58" s="10">
        <v>209.75</v>
      </c>
      <c r="G58" s="6">
        <v>3.37</v>
      </c>
      <c r="H58" s="15">
        <f t="shared" si="0"/>
        <v>-4.7175000000000002</v>
      </c>
      <c r="J58" s="15"/>
      <c r="K58" s="15"/>
      <c r="L58" s="15"/>
      <c r="M58" s="11" t="s">
        <v>132</v>
      </c>
    </row>
    <row r="59" spans="1:13">
      <c r="A59" s="83" t="s">
        <v>92</v>
      </c>
      <c r="B59" s="128">
        <v>-3.3792686000000001</v>
      </c>
      <c r="C59" s="72"/>
      <c r="D59" s="12">
        <v>0.14124198841117766</v>
      </c>
      <c r="E59" s="10">
        <v>3</v>
      </c>
      <c r="F59" s="10">
        <v>53.5</v>
      </c>
      <c r="G59" s="6">
        <v>3.43</v>
      </c>
      <c r="H59" s="15">
        <f t="shared" si="0"/>
        <v>-3.2150000000000003</v>
      </c>
      <c r="I59" s="71" t="s">
        <v>133</v>
      </c>
      <c r="J59" s="898">
        <v>212</v>
      </c>
      <c r="K59" s="899"/>
      <c r="L59" s="15"/>
      <c r="M59" s="11" t="s">
        <v>134</v>
      </c>
    </row>
    <row r="60" spans="1:13">
      <c r="A60" s="83" t="s">
        <v>135</v>
      </c>
      <c r="B60" s="128">
        <v>-1.0002507</v>
      </c>
      <c r="C60" s="72"/>
      <c r="D60" s="12">
        <v>0.17069281866408892</v>
      </c>
      <c r="E60" s="10">
        <v>6</v>
      </c>
      <c r="F60" s="10">
        <v>270</v>
      </c>
      <c r="G60" s="6">
        <v>0.05</v>
      </c>
      <c r="H60" s="15">
        <f t="shared" si="0"/>
        <v>-2</v>
      </c>
      <c r="I60" s="71" t="s">
        <v>377</v>
      </c>
      <c r="J60" s="33"/>
      <c r="K60" s="35"/>
      <c r="L60" s="15"/>
      <c r="M60" s="11" t="s">
        <v>137</v>
      </c>
    </row>
    <row r="61" spans="1:13">
      <c r="A61" s="84" t="s">
        <v>138</v>
      </c>
      <c r="B61" s="128">
        <v>-5.1641406999999999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-4.3123860000000001</v>
      </c>
      <c r="C62" s="72"/>
      <c r="D62" s="12">
        <v>0.18021422622763517</v>
      </c>
      <c r="E62" s="10">
        <v>5</v>
      </c>
      <c r="F62" s="10">
        <v>214.5</v>
      </c>
      <c r="G62" s="6">
        <v>3.61</v>
      </c>
      <c r="H62" s="15">
        <f t="shared" si="0"/>
        <v>-5.0049999999999999</v>
      </c>
      <c r="I62" s="15"/>
      <c r="J62" s="15"/>
      <c r="K62" s="15"/>
      <c r="L62" s="15"/>
      <c r="M62" s="11" t="s">
        <v>142</v>
      </c>
    </row>
    <row r="63" spans="1:13">
      <c r="A63" s="84" t="s">
        <v>143</v>
      </c>
      <c r="B63" s="128">
        <v>-3.8820800000000002</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-2.0973541999999998</v>
      </c>
      <c r="C64" s="72"/>
      <c r="D64" s="12">
        <v>0.17</v>
      </c>
      <c r="E64" s="10">
        <v>3</v>
      </c>
      <c r="F64" s="10">
        <v>189</v>
      </c>
      <c r="G64" s="6">
        <v>1.34</v>
      </c>
      <c r="H64" s="15">
        <f t="shared" si="0"/>
        <v>-2.4800000000000004</v>
      </c>
      <c r="I64" s="900" t="s">
        <v>378</v>
      </c>
      <c r="J64" s="901"/>
      <c r="K64" s="901"/>
      <c r="L64" s="902"/>
      <c r="M64" s="11" t="s">
        <v>148</v>
      </c>
    </row>
    <row r="65" spans="1:13">
      <c r="A65" s="84" t="s">
        <v>149</v>
      </c>
      <c r="B65" s="128">
        <v>-4.5725965000000004</v>
      </c>
      <c r="C65" s="72"/>
      <c r="D65" s="12">
        <v>0.19794493160510693</v>
      </c>
      <c r="E65" s="10">
        <v>4</v>
      </c>
      <c r="F65" s="10">
        <v>243.5</v>
      </c>
      <c r="G65" s="6">
        <v>1.34</v>
      </c>
      <c r="H65" s="15">
        <f t="shared" si="0"/>
        <v>-3.0250000000000004</v>
      </c>
      <c r="I65" s="892" t="s">
        <v>379</v>
      </c>
      <c r="J65" s="893"/>
      <c r="K65" s="893"/>
      <c r="L65" s="894"/>
      <c r="M65" s="11" t="s">
        <v>151</v>
      </c>
    </row>
    <row r="66" spans="1:13">
      <c r="A66" s="83" t="s">
        <v>95</v>
      </c>
      <c r="B66" s="128">
        <v>-1.9364079999999999</v>
      </c>
      <c r="C66" s="72"/>
      <c r="D66" s="12">
        <v>0.21056099074293383</v>
      </c>
      <c r="E66" s="10">
        <v>3</v>
      </c>
      <c r="F66" s="10">
        <v>36.5</v>
      </c>
      <c r="G66" s="6">
        <v>2.74</v>
      </c>
      <c r="H66" s="15">
        <f t="shared" si="0"/>
        <v>-2.3550000000000004</v>
      </c>
      <c r="I66" s="892" t="s">
        <v>380</v>
      </c>
      <c r="J66" s="893"/>
      <c r="K66" s="893"/>
      <c r="L66" s="894"/>
      <c r="M66" s="11" t="s">
        <v>152</v>
      </c>
    </row>
    <row r="67" spans="1:13">
      <c r="A67" s="85" t="s">
        <v>153</v>
      </c>
      <c r="B67" s="128">
        <v>-4.1331134</v>
      </c>
      <c r="C67" s="72"/>
      <c r="D67" s="12">
        <v>0.21092434073951916</v>
      </c>
      <c r="E67" s="10">
        <v>10</v>
      </c>
      <c r="F67" s="10">
        <v>186</v>
      </c>
      <c r="G67" s="6">
        <v>3.4</v>
      </c>
      <c r="H67" s="15">
        <f t="shared" si="0"/>
        <v>-4.51</v>
      </c>
      <c r="I67" s="892" t="s">
        <v>381</v>
      </c>
      <c r="J67" s="893"/>
      <c r="K67" s="893"/>
      <c r="L67" s="894"/>
      <c r="M67" s="11" t="s">
        <v>154</v>
      </c>
    </row>
    <row r="68" spans="1:13">
      <c r="A68" s="83" t="s">
        <v>98</v>
      </c>
      <c r="B68" s="128">
        <v>-2.8271568</v>
      </c>
      <c r="C68" s="72"/>
      <c r="D68" s="12">
        <v>0.18695478693957188</v>
      </c>
      <c r="E68" s="10">
        <v>3</v>
      </c>
      <c r="F68" s="10">
        <v>252.99999999999997</v>
      </c>
      <c r="G68" s="6">
        <v>2.35</v>
      </c>
      <c r="H68" s="15">
        <f t="shared" si="0"/>
        <v>-4.13</v>
      </c>
      <c r="I68" s="892" t="s">
        <v>382</v>
      </c>
      <c r="J68" s="893"/>
      <c r="K68" s="893"/>
      <c r="L68" s="894"/>
      <c r="M68" s="11" t="s">
        <v>155</v>
      </c>
    </row>
    <row r="69" spans="1:13">
      <c r="A69" s="85" t="s">
        <v>156</v>
      </c>
      <c r="B69" s="128">
        <v>-4.0674114000000001</v>
      </c>
      <c r="C69" s="72"/>
      <c r="D69" s="12">
        <v>0.20491085989689112</v>
      </c>
      <c r="E69" s="10">
        <v>23</v>
      </c>
      <c r="F69" s="10">
        <v>111.00000000000001</v>
      </c>
      <c r="G69" s="6">
        <v>3.68</v>
      </c>
      <c r="H69" s="15">
        <f t="shared" si="0"/>
        <v>-4.04</v>
      </c>
      <c r="I69" s="892" t="s">
        <v>383</v>
      </c>
      <c r="J69" s="893"/>
      <c r="K69" s="893"/>
      <c r="L69" s="894"/>
      <c r="M69" s="11" t="s">
        <v>157</v>
      </c>
    </row>
    <row r="70" spans="1:13">
      <c r="A70" s="83" t="s">
        <v>158</v>
      </c>
      <c r="B70" s="128">
        <v>-5.1784879999999998</v>
      </c>
      <c r="C70" s="72"/>
      <c r="D70" s="12">
        <v>0.15545016183846921</v>
      </c>
      <c r="E70" s="10">
        <v>6</v>
      </c>
      <c r="F70" s="10">
        <v>250</v>
      </c>
      <c r="G70" s="6">
        <v>-0.04</v>
      </c>
      <c r="H70" s="15">
        <f t="shared" si="0"/>
        <v>-1.71</v>
      </c>
      <c r="I70" s="892" t="s">
        <v>384</v>
      </c>
      <c r="J70" s="893"/>
      <c r="K70" s="893"/>
      <c r="L70" s="894"/>
      <c r="M70" s="11" t="s">
        <v>159</v>
      </c>
    </row>
    <row r="71" spans="1:13">
      <c r="A71" s="84" t="s">
        <v>160</v>
      </c>
      <c r="B71" s="128">
        <v>-2.8263652000000001</v>
      </c>
      <c r="C71" s="72"/>
      <c r="D71" s="12">
        <v>0.13261436390895148</v>
      </c>
      <c r="E71" s="10">
        <v>3</v>
      </c>
      <c r="F71" s="10">
        <v>250</v>
      </c>
      <c r="G71" s="6">
        <v>-1.97</v>
      </c>
      <c r="H71" s="15">
        <f t="shared" si="0"/>
        <v>0.21999999999999975</v>
      </c>
      <c r="I71" s="892" t="s">
        <v>385</v>
      </c>
      <c r="J71" s="893"/>
      <c r="K71" s="893"/>
      <c r="L71" s="894"/>
      <c r="M71" s="11" t="s">
        <v>161</v>
      </c>
    </row>
    <row r="72" spans="1:13">
      <c r="A72" s="84" t="s">
        <v>162</v>
      </c>
      <c r="B72" s="128">
        <v>-4.9136220000000002</v>
      </c>
      <c r="C72" s="72"/>
      <c r="D72" s="12">
        <v>0.21159815676624968</v>
      </c>
      <c r="E72" s="10">
        <v>9</v>
      </c>
      <c r="F72" s="10">
        <v>208.5</v>
      </c>
      <c r="G72" s="6">
        <v>2.08</v>
      </c>
      <c r="H72" s="15">
        <f t="shared" si="0"/>
        <v>-3.415</v>
      </c>
      <c r="I72" s="892" t="s">
        <v>386</v>
      </c>
      <c r="J72" s="893"/>
      <c r="K72" s="893"/>
      <c r="L72" s="894"/>
      <c r="M72" s="11" t="s">
        <v>163</v>
      </c>
    </row>
    <row r="73" spans="1:13">
      <c r="A73" s="84" t="s">
        <v>164</v>
      </c>
      <c r="B73" s="128">
        <v>-3.0205356999999999</v>
      </c>
      <c r="C73" s="72"/>
      <c r="D73" s="12">
        <v>0.1900151243705871</v>
      </c>
      <c r="E73" s="10">
        <v>15</v>
      </c>
      <c r="F73" s="10">
        <v>220.00000000000003</v>
      </c>
      <c r="G73" s="6">
        <v>2.69</v>
      </c>
      <c r="H73" s="15">
        <f t="shared" si="0"/>
        <v>-4.1400000000000006</v>
      </c>
      <c r="I73" s="892" t="s">
        <v>387</v>
      </c>
      <c r="J73" s="893"/>
      <c r="K73" s="893"/>
      <c r="L73" s="894"/>
      <c r="M73" s="11" t="s">
        <v>165</v>
      </c>
    </row>
    <row r="74" spans="1:13">
      <c r="A74" s="84" t="s">
        <v>166</v>
      </c>
      <c r="B74" s="128">
        <v>-6.4652799999999999</v>
      </c>
      <c r="C74" s="72"/>
      <c r="D74" s="12">
        <v>0.16978183023026608</v>
      </c>
      <c r="E74" s="10">
        <v>10</v>
      </c>
      <c r="F74" s="10">
        <v>151</v>
      </c>
      <c r="G74" s="6">
        <v>4.43</v>
      </c>
      <c r="H74" s="15">
        <f t="shared" si="0"/>
        <v>-5.1899999999999995</v>
      </c>
      <c r="I74" s="892" t="s">
        <v>388</v>
      </c>
      <c r="J74" s="893"/>
      <c r="K74" s="893"/>
      <c r="L74" s="894"/>
      <c r="M74" s="11" t="s">
        <v>167</v>
      </c>
    </row>
    <row r="75" spans="1:13">
      <c r="A75" s="85" t="s">
        <v>100</v>
      </c>
      <c r="B75" s="128">
        <v>-5.9864534999999997</v>
      </c>
      <c r="C75" s="72"/>
      <c r="D75" s="12">
        <v>0.19416214604145643</v>
      </c>
      <c r="E75" s="10">
        <v>7</v>
      </c>
      <c r="F75" s="10">
        <v>154.5</v>
      </c>
      <c r="G75" s="6">
        <v>4.22</v>
      </c>
      <c r="H75" s="15">
        <f t="shared" si="0"/>
        <v>-5.0149999999999997</v>
      </c>
      <c r="I75" s="24"/>
      <c r="J75" s="7"/>
      <c r="K75" s="7"/>
      <c r="L75" s="25"/>
      <c r="M75" s="11" t="s">
        <v>168</v>
      </c>
    </row>
    <row r="76" spans="1:13">
      <c r="A76" s="84" t="s">
        <v>169</v>
      </c>
      <c r="B76" s="128">
        <v>-5.2584169999999997</v>
      </c>
      <c r="C76" s="72"/>
      <c r="D76" s="12">
        <v>0.16048013551961601</v>
      </c>
      <c r="E76" s="10">
        <v>5</v>
      </c>
      <c r="F76" s="10">
        <v>167.75</v>
      </c>
      <c r="G76" s="6">
        <v>2.87</v>
      </c>
      <c r="H76" s="15">
        <f t="shared" si="0"/>
        <v>-3.7975000000000003</v>
      </c>
      <c r="I76" s="24"/>
      <c r="J76" s="7"/>
      <c r="K76" s="7"/>
      <c r="L76" s="25"/>
      <c r="M76" s="11" t="s">
        <v>170</v>
      </c>
    </row>
    <row r="77" spans="1:13">
      <c r="A77" s="86" t="s">
        <v>171</v>
      </c>
      <c r="B77" s="129">
        <v>-6.3379729999999999</v>
      </c>
      <c r="C77" s="73"/>
      <c r="D77" s="4">
        <v>0.22239504833634874</v>
      </c>
      <c r="E77" s="2">
        <v>21</v>
      </c>
      <c r="F77" s="10">
        <v>159</v>
      </c>
      <c r="G77" s="6">
        <v>3.93</v>
      </c>
      <c r="H77" s="15">
        <f t="shared" si="0"/>
        <v>-4.7700000000000005</v>
      </c>
      <c r="I77" s="24"/>
      <c r="J77" s="7"/>
      <c r="K77" s="7"/>
      <c r="L77" s="25"/>
      <c r="M77" s="11" t="s">
        <v>172</v>
      </c>
    </row>
    <row r="78" spans="1:13">
      <c r="A78" s="84" t="s">
        <v>173</v>
      </c>
      <c r="B78" s="128">
        <v>-3.5762757999999999</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-6.5217624000000001</v>
      </c>
      <c r="C79" s="72"/>
      <c r="D79" s="12">
        <v>0.1407224156406931</v>
      </c>
      <c r="E79" s="10">
        <v>11</v>
      </c>
      <c r="F79" s="10">
        <v>146</v>
      </c>
      <c r="G79" s="6">
        <v>4.21</v>
      </c>
      <c r="H79" s="15">
        <f t="shared" si="0"/>
        <v>-4.92</v>
      </c>
      <c r="I79" s="24"/>
      <c r="J79" s="7"/>
      <c r="K79" s="7"/>
      <c r="L79" s="25"/>
      <c r="M79" s="11" t="s">
        <v>176</v>
      </c>
    </row>
    <row r="80" spans="1:13">
      <c r="A80" s="84" t="s">
        <v>177</v>
      </c>
      <c r="B80" s="128">
        <v>-5.6159716</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-5.0355160000000003</v>
      </c>
      <c r="C81" s="72"/>
      <c r="D81" s="12">
        <v>0.20531013145176411</v>
      </c>
      <c r="E81" s="10">
        <v>8</v>
      </c>
      <c r="F81" s="10">
        <v>256</v>
      </c>
      <c r="G81" s="6">
        <v>2.71</v>
      </c>
      <c r="H81" s="15">
        <f t="shared" si="0"/>
        <v>-4.5199999999999996</v>
      </c>
      <c r="I81" s="24"/>
      <c r="J81" s="7"/>
      <c r="K81" s="7"/>
      <c r="L81" s="25"/>
      <c r="M81" s="11" t="s">
        <v>180</v>
      </c>
    </row>
    <row r="82" spans="1:13">
      <c r="A82" s="83" t="s">
        <v>181</v>
      </c>
      <c r="B82" s="128">
        <v>-3.3792686000000001</v>
      </c>
      <c r="C82" s="72"/>
      <c r="D82" s="12">
        <v>0.21176785142223761</v>
      </c>
      <c r="E82" s="10">
        <v>3</v>
      </c>
      <c r="F82" s="10">
        <v>80</v>
      </c>
      <c r="G82" s="6">
        <v>3.37</v>
      </c>
      <c r="H82" s="15">
        <f t="shared" si="0"/>
        <v>-3.42</v>
      </c>
      <c r="I82" s="24"/>
      <c r="J82" s="7"/>
      <c r="K82" s="7"/>
      <c r="L82" s="25"/>
      <c r="M82" s="11" t="s">
        <v>182</v>
      </c>
    </row>
    <row r="83" spans="1:13">
      <c r="A83" s="83" t="s">
        <v>183</v>
      </c>
      <c r="B83" s="128">
        <v>-3.4434767000000002</v>
      </c>
      <c r="C83" s="72"/>
      <c r="D83" s="12">
        <v>0.16217657762412213</v>
      </c>
      <c r="E83" s="10">
        <v>17</v>
      </c>
      <c r="F83" s="10">
        <v>153</v>
      </c>
      <c r="G83" s="6">
        <v>3.04</v>
      </c>
      <c r="H83" s="15">
        <f t="shared" si="0"/>
        <v>-3.8200000000000003</v>
      </c>
      <c r="I83" s="24"/>
      <c r="J83" s="7"/>
      <c r="K83" s="7"/>
      <c r="L83" s="25"/>
      <c r="M83" s="11" t="s">
        <v>184</v>
      </c>
    </row>
    <row r="84" spans="1:13">
      <c r="A84" s="84" t="s">
        <v>185</v>
      </c>
      <c r="B84" s="128">
        <v>-7.8558979999999998</v>
      </c>
      <c r="C84" s="72"/>
      <c r="D84" s="12">
        <v>0.20448827496623867</v>
      </c>
      <c r="E84" s="10">
        <v>3</v>
      </c>
      <c r="F84" s="10">
        <v>349.84</v>
      </c>
      <c r="G84" s="6">
        <v>4.75</v>
      </c>
      <c r="H84" s="15">
        <f t="shared" si="0"/>
        <v>-7.4984000000000002</v>
      </c>
      <c r="I84" s="24"/>
      <c r="J84" s="7"/>
      <c r="K84" s="7"/>
      <c r="L84" s="25"/>
      <c r="M84" s="11" t="s">
        <v>186</v>
      </c>
    </row>
    <row r="85" spans="1:13">
      <c r="A85" s="84" t="s">
        <v>187</v>
      </c>
      <c r="B85" s="128">
        <v>-2.5532029000000001</v>
      </c>
      <c r="C85" s="72"/>
      <c r="D85" s="12">
        <v>0.14358294446577732</v>
      </c>
      <c r="E85" s="10">
        <v>6</v>
      </c>
      <c r="F85" s="10">
        <v>248</v>
      </c>
      <c r="G85" s="6">
        <v>2.65</v>
      </c>
      <c r="H85" s="15">
        <f t="shared" si="0"/>
        <v>-4.38</v>
      </c>
      <c r="I85" s="24"/>
      <c r="J85" s="7"/>
      <c r="K85" s="7"/>
      <c r="L85" s="25"/>
      <c r="M85" s="11" t="s">
        <v>188</v>
      </c>
    </row>
    <row r="86" spans="1:13">
      <c r="A86" s="84" t="s">
        <v>189</v>
      </c>
      <c r="B86" s="128">
        <v>-2.9525497000000001</v>
      </c>
      <c r="C86" s="72"/>
      <c r="D86" s="12">
        <v>0.15384096988991314</v>
      </c>
      <c r="E86" s="10">
        <v>11</v>
      </c>
      <c r="F86" s="10">
        <v>173</v>
      </c>
      <c r="G86" s="6">
        <v>2.1800000000000002</v>
      </c>
      <c r="H86" s="15">
        <f t="shared" si="0"/>
        <v>-3.16</v>
      </c>
      <c r="I86" s="24"/>
      <c r="J86" s="7"/>
      <c r="K86" s="7"/>
      <c r="L86" s="25"/>
      <c r="M86" s="11" t="s">
        <v>190</v>
      </c>
    </row>
    <row r="87" spans="1:13">
      <c r="A87" s="84" t="s">
        <v>191</v>
      </c>
      <c r="B87" s="128">
        <v>-2.9871067999999998</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-3.0077414999999998</v>
      </c>
      <c r="C88" s="72"/>
      <c r="D88" s="12">
        <v>0.16213928191469343</v>
      </c>
      <c r="E88" s="10">
        <v>19</v>
      </c>
      <c r="F88" s="10">
        <v>220.5</v>
      </c>
      <c r="G88" s="6">
        <v>1.27</v>
      </c>
      <c r="H88" s="15">
        <f t="shared" si="1"/>
        <v>-2.7250000000000001</v>
      </c>
      <c r="I88" s="24"/>
      <c r="J88" s="7"/>
      <c r="K88" s="7"/>
      <c r="L88" s="25"/>
      <c r="M88" s="11" t="s">
        <v>194</v>
      </c>
    </row>
    <row r="89" spans="1:13">
      <c r="A89" s="84" t="s">
        <v>195</v>
      </c>
      <c r="B89" s="128">
        <v>-4.1670794000000004</v>
      </c>
      <c r="C89" s="72"/>
      <c r="D89" s="12">
        <v>0.16127920198135692</v>
      </c>
      <c r="E89" s="10">
        <v>5</v>
      </c>
      <c r="F89" s="10">
        <v>214</v>
      </c>
      <c r="G89" s="6">
        <v>3.83</v>
      </c>
      <c r="H89" s="15">
        <f t="shared" si="1"/>
        <v>-5.2200000000000006</v>
      </c>
      <c r="I89" s="24"/>
      <c r="J89" s="7"/>
      <c r="K89" s="7"/>
      <c r="L89" s="25"/>
      <c r="M89" s="11" t="s">
        <v>196</v>
      </c>
    </row>
    <row r="90" spans="1:13">
      <c r="A90" s="85" t="s">
        <v>197</v>
      </c>
      <c r="B90" s="128">
        <v>-4.6979674999999999</v>
      </c>
      <c r="C90" s="72"/>
      <c r="D90" s="12">
        <v>0.13869006117838048</v>
      </c>
      <c r="E90" s="10">
        <v>3</v>
      </c>
      <c r="F90" s="10">
        <v>176</v>
      </c>
      <c r="G90" s="6">
        <v>2.88</v>
      </c>
      <c r="H90" s="15">
        <f t="shared" si="1"/>
        <v>-3.8899999999999997</v>
      </c>
      <c r="I90" s="24"/>
      <c r="J90" s="7"/>
      <c r="K90" s="7"/>
      <c r="L90" s="25"/>
      <c r="M90" s="11" t="s">
        <v>198</v>
      </c>
    </row>
    <row r="91" spans="1:13">
      <c r="A91" s="87" t="s">
        <v>199</v>
      </c>
      <c r="B91" s="129">
        <v>-3.9637470000000001</v>
      </c>
      <c r="C91" s="73"/>
      <c r="D91" s="4">
        <v>0.1259834086188602</v>
      </c>
      <c r="E91" s="2">
        <v>14</v>
      </c>
      <c r="F91" s="10">
        <v>253.5</v>
      </c>
      <c r="G91" s="6">
        <v>1.54</v>
      </c>
      <c r="H91" s="15">
        <f t="shared" si="1"/>
        <v>-3.3250000000000002</v>
      </c>
      <c r="I91" s="24"/>
      <c r="J91" s="7"/>
      <c r="K91" s="7"/>
      <c r="L91" s="25"/>
      <c r="M91" s="11" t="s">
        <v>200</v>
      </c>
    </row>
    <row r="92" spans="1:13">
      <c r="A92" s="84" t="s">
        <v>201</v>
      </c>
      <c r="B92" s="128">
        <v>-3.4648314</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-4.0895904999999999</v>
      </c>
      <c r="C93" s="72"/>
      <c r="D93" s="12">
        <v>0.19426266518058349</v>
      </c>
      <c r="E93" s="10">
        <v>3</v>
      </c>
      <c r="F93" s="10">
        <v>96</v>
      </c>
      <c r="G93" s="6">
        <v>3.49</v>
      </c>
      <c r="H93" s="15">
        <f t="shared" si="1"/>
        <v>-3.7</v>
      </c>
      <c r="I93" s="24"/>
      <c r="J93" s="7"/>
      <c r="K93" s="7"/>
      <c r="L93" s="25"/>
      <c r="M93" s="11" t="s">
        <v>204</v>
      </c>
    </row>
    <row r="94" spans="1:13">
      <c r="A94" s="84" t="s">
        <v>205</v>
      </c>
      <c r="B94" s="128">
        <v>-5.4963173999999997</v>
      </c>
      <c r="C94" s="72"/>
      <c r="D94" s="12">
        <v>0.18894337149737056</v>
      </c>
      <c r="E94" s="10">
        <v>12</v>
      </c>
      <c r="F94" s="10">
        <v>147.25</v>
      </c>
      <c r="G94" s="6">
        <v>3.86</v>
      </c>
      <c r="H94" s="15">
        <f t="shared" si="1"/>
        <v>-4.5824999999999996</v>
      </c>
      <c r="I94" s="24"/>
      <c r="J94" s="7"/>
      <c r="K94" s="7"/>
      <c r="L94" s="25"/>
      <c r="M94" s="11" t="s">
        <v>206</v>
      </c>
    </row>
    <row r="95" spans="1:13">
      <c r="A95" s="84" t="s">
        <v>207</v>
      </c>
      <c r="B95" s="128">
        <v>-5.4963173999999997</v>
      </c>
      <c r="C95" s="72"/>
      <c r="D95" s="12">
        <v>0.17391407185160324</v>
      </c>
      <c r="E95" s="10">
        <v>6</v>
      </c>
      <c r="F95" s="10">
        <v>97</v>
      </c>
      <c r="G95" s="6">
        <v>3.94</v>
      </c>
      <c r="H95" s="15">
        <f t="shared" si="1"/>
        <v>-4.16</v>
      </c>
      <c r="I95" s="24"/>
      <c r="J95" s="7"/>
      <c r="K95" s="7"/>
      <c r="L95" s="25"/>
      <c r="M95" s="11" t="s">
        <v>208</v>
      </c>
    </row>
    <row r="96" spans="1:13">
      <c r="A96" s="83" t="s">
        <v>209</v>
      </c>
      <c r="B96" s="128">
        <v>-2.1083858000000002</v>
      </c>
      <c r="C96" s="72"/>
      <c r="D96" s="12">
        <v>0.13764369691033657</v>
      </c>
      <c r="E96" s="10">
        <v>10</v>
      </c>
      <c r="F96" s="10">
        <v>134.5</v>
      </c>
      <c r="G96" s="6">
        <v>2.04</v>
      </c>
      <c r="H96" s="15">
        <f t="shared" si="1"/>
        <v>-2.6349999999999998</v>
      </c>
      <c r="I96" s="24"/>
      <c r="J96" s="7"/>
      <c r="K96" s="7"/>
      <c r="L96" s="25"/>
      <c r="M96" s="11" t="s">
        <v>210</v>
      </c>
    </row>
    <row r="97" spans="1:13">
      <c r="A97" s="84" t="s">
        <v>211</v>
      </c>
      <c r="B97" s="128">
        <v>-2.6822211999999999</v>
      </c>
      <c r="C97" s="72"/>
      <c r="D97" s="12">
        <v>0.16245746888591447</v>
      </c>
      <c r="E97" s="10">
        <v>7</v>
      </c>
      <c r="F97" s="10">
        <v>139</v>
      </c>
      <c r="G97" s="6">
        <v>2.66</v>
      </c>
      <c r="H97" s="15">
        <f t="shared" si="1"/>
        <v>-3.3000000000000003</v>
      </c>
      <c r="I97" s="24"/>
      <c r="J97" s="7"/>
      <c r="K97" s="7"/>
      <c r="L97" s="25"/>
      <c r="M97" s="11" t="s">
        <v>212</v>
      </c>
    </row>
    <row r="98" spans="1:13">
      <c r="A98" s="84" t="s">
        <v>213</v>
      </c>
      <c r="B98" s="128">
        <v>-3.1673909999999998</v>
      </c>
      <c r="C98" s="72"/>
      <c r="D98" s="12">
        <v>0.15322122505052199</v>
      </c>
      <c r="E98" s="10">
        <v>9</v>
      </c>
      <c r="F98" s="10">
        <v>170</v>
      </c>
      <c r="G98" s="6">
        <v>1.91</v>
      </c>
      <c r="H98" s="15">
        <f t="shared" si="1"/>
        <v>-2.86</v>
      </c>
      <c r="I98" s="24"/>
      <c r="J98" s="7"/>
      <c r="K98" s="7"/>
      <c r="L98" s="25"/>
      <c r="M98" s="11" t="s">
        <v>214</v>
      </c>
    </row>
    <row r="99" spans="1:13">
      <c r="A99" s="83" t="s">
        <v>215</v>
      </c>
      <c r="B99" s="128">
        <v>-5.2771169999999996</v>
      </c>
      <c r="C99" s="72"/>
      <c r="D99" s="12">
        <v>0.15273607916541068</v>
      </c>
      <c r="E99" s="10">
        <v>10</v>
      </c>
      <c r="F99" s="10">
        <v>326</v>
      </c>
      <c r="G99" s="6">
        <v>2.44</v>
      </c>
      <c r="H99" s="15">
        <f t="shared" si="1"/>
        <v>-4.95</v>
      </c>
      <c r="I99" s="24"/>
      <c r="J99" s="7"/>
      <c r="K99" s="7"/>
      <c r="L99" s="25"/>
      <c r="M99" s="11" t="s">
        <v>216</v>
      </c>
    </row>
    <row r="100" spans="1:13">
      <c r="A100" s="84" t="s">
        <v>217</v>
      </c>
      <c r="B100" s="128">
        <v>-3.9905580999999999</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-1.7057905</v>
      </c>
      <c r="C101" s="72"/>
      <c r="D101" s="12">
        <v>0.13604063752604376</v>
      </c>
      <c r="E101" s="10">
        <v>4</v>
      </c>
      <c r="F101" s="10">
        <v>281.5</v>
      </c>
      <c r="G101" s="6">
        <v>0.54</v>
      </c>
      <c r="H101" s="15">
        <f t="shared" si="1"/>
        <v>-2.605</v>
      </c>
      <c r="I101" s="24"/>
      <c r="J101" s="7"/>
      <c r="K101" s="7"/>
      <c r="L101" s="25"/>
      <c r="M101" s="11" t="s">
        <v>220</v>
      </c>
    </row>
    <row r="102" spans="1:13">
      <c r="A102" s="84" t="s">
        <v>221</v>
      </c>
      <c r="B102" s="128">
        <v>-2.8070621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-5.4318856999999996</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-5.4318856999999996</v>
      </c>
      <c r="C104" s="72"/>
      <c r="D104" s="12">
        <v>0.18801274760604275</v>
      </c>
      <c r="E104" s="10">
        <v>11</v>
      </c>
      <c r="F104" s="10">
        <v>60</v>
      </c>
      <c r="G104" s="6">
        <v>4.24</v>
      </c>
      <c r="H104" s="15">
        <f t="shared" si="1"/>
        <v>-4.09</v>
      </c>
      <c r="I104" s="24"/>
      <c r="J104" s="7"/>
      <c r="K104" s="7"/>
      <c r="L104" s="25"/>
      <c r="M104" s="11" t="s">
        <v>226</v>
      </c>
    </row>
    <row r="105" spans="1:13">
      <c r="A105" s="84" t="s">
        <v>227</v>
      </c>
      <c r="B105" s="128">
        <v>-7.8987837000000001</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-3.5619497</v>
      </c>
      <c r="C106" s="72"/>
      <c r="D106" s="12">
        <v>0.17506472136100007</v>
      </c>
      <c r="E106" s="10">
        <v>7</v>
      </c>
      <c r="F106" s="10">
        <v>254</v>
      </c>
      <c r="G106" s="6">
        <v>2.97</v>
      </c>
      <c r="H106" s="15">
        <f t="shared" si="1"/>
        <v>-4.76</v>
      </c>
      <c r="I106" s="24"/>
      <c r="J106" s="7"/>
      <c r="K106" s="7"/>
      <c r="L106" s="25"/>
      <c r="M106" s="11" t="s">
        <v>229</v>
      </c>
    </row>
    <row r="107" spans="1:13">
      <c r="A107" s="85" t="s">
        <v>230</v>
      </c>
      <c r="B107" s="128">
        <v>-7.7550410000000003</v>
      </c>
      <c r="C107" s="72"/>
      <c r="D107" s="12">
        <v>0.1605416460069265</v>
      </c>
      <c r="E107" s="10">
        <v>5</v>
      </c>
      <c r="F107" s="10">
        <v>121</v>
      </c>
      <c r="G107" s="6">
        <v>5.91</v>
      </c>
      <c r="H107" s="15">
        <f t="shared" si="1"/>
        <v>-6.37</v>
      </c>
      <c r="I107" s="24"/>
      <c r="J107" s="7"/>
      <c r="K107" s="7"/>
      <c r="L107" s="25"/>
      <c r="M107" s="11" t="s">
        <v>231</v>
      </c>
    </row>
    <row r="108" spans="1:13">
      <c r="A108" s="84" t="s">
        <v>232</v>
      </c>
      <c r="B108" s="128">
        <v>-3.4613537999999999</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-6.358708</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-2.709632</v>
      </c>
      <c r="C110" s="72"/>
      <c r="D110" s="12">
        <v>0.18685765827673947</v>
      </c>
      <c r="E110" s="10">
        <v>6</v>
      </c>
      <c r="F110" s="10">
        <v>275</v>
      </c>
      <c r="G110" s="6">
        <v>2.09</v>
      </c>
      <c r="H110" s="15">
        <f t="shared" si="1"/>
        <v>-4.09</v>
      </c>
      <c r="I110" s="24"/>
      <c r="J110" s="7"/>
      <c r="K110" s="7"/>
      <c r="L110" s="25"/>
      <c r="M110" s="11" t="s">
        <v>237</v>
      </c>
    </row>
    <row r="111" spans="1:13">
      <c r="A111" s="84" t="s">
        <v>238</v>
      </c>
      <c r="B111" s="128">
        <v>-5.5886870000000002</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-2.4014045999999998</v>
      </c>
      <c r="C112" s="73"/>
      <c r="D112" s="4">
        <v>0.22014005046870977</v>
      </c>
      <c r="E112" s="2">
        <v>9</v>
      </c>
      <c r="F112" s="10">
        <v>202</v>
      </c>
      <c r="G112" s="6">
        <v>1.53</v>
      </c>
      <c r="H112" s="15">
        <f t="shared" si="1"/>
        <v>-2.8</v>
      </c>
      <c r="I112" s="24"/>
      <c r="J112" s="7"/>
      <c r="K112" s="7"/>
      <c r="L112" s="25"/>
      <c r="M112" s="11" t="s">
        <v>241</v>
      </c>
    </row>
    <row r="113" spans="1:28">
      <c r="A113" s="84" t="s">
        <v>242</v>
      </c>
      <c r="B113" s="128">
        <v>-2.9197169999999999</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-2.4443514</v>
      </c>
      <c r="C114" s="72"/>
      <c r="D114" s="12">
        <v>0.13726989684757951</v>
      </c>
      <c r="E114" s="10">
        <v>3</v>
      </c>
      <c r="F114" s="10">
        <v>191</v>
      </c>
      <c r="G114" s="6">
        <v>1.67</v>
      </c>
      <c r="H114" s="15">
        <f t="shared" si="1"/>
        <v>-2.83</v>
      </c>
      <c r="I114" s="24"/>
      <c r="J114" s="7"/>
      <c r="K114" s="7"/>
      <c r="L114" s="25"/>
      <c r="M114" s="11" t="s">
        <v>245</v>
      </c>
    </row>
    <row r="115" spans="1:28">
      <c r="A115" s="84" t="s">
        <v>246</v>
      </c>
      <c r="B115" s="128">
        <v>-5.5975966000000001</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-3.8105593</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-4.5725965000000004</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-2.6781253999999999</v>
      </c>
      <c r="C118" s="72"/>
      <c r="D118" s="12">
        <v>0.16291639539032501</v>
      </c>
      <c r="E118" s="10">
        <v>10</v>
      </c>
      <c r="F118" s="10">
        <v>225</v>
      </c>
      <c r="G118" s="6">
        <v>0.81</v>
      </c>
      <c r="H118" s="15">
        <f t="shared" si="1"/>
        <v>-2.31</v>
      </c>
      <c r="I118" s="24"/>
      <c r="J118" s="7"/>
      <c r="K118" s="7"/>
      <c r="L118" s="25"/>
      <c r="M118" s="11" t="s">
        <v>253</v>
      </c>
    </row>
    <row r="119" spans="1:28">
      <c r="A119" s="84" t="s">
        <v>254</v>
      </c>
      <c r="B119" s="128">
        <v>-3.8430423999999999</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-2.8337145000000001</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-3.5737076000000001</v>
      </c>
      <c r="C121" s="72"/>
      <c r="D121" s="12">
        <v>0.2034688635346244</v>
      </c>
      <c r="E121" s="10">
        <v>11</v>
      </c>
      <c r="F121" s="10">
        <v>161</v>
      </c>
      <c r="G121" s="6">
        <v>3.61</v>
      </c>
      <c r="H121" s="15">
        <f t="shared" si="1"/>
        <v>-4.47</v>
      </c>
      <c r="I121" s="24"/>
      <c r="J121" s="7"/>
      <c r="K121" s="7"/>
      <c r="L121" s="25"/>
      <c r="M121" s="11" t="s">
        <v>259</v>
      </c>
    </row>
    <row r="122" spans="1:28">
      <c r="A122" s="83" t="s">
        <v>109</v>
      </c>
      <c r="B122" s="128">
        <v>-1.3610534999999999</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-1.4855815000000001</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-8.1068020000000001</v>
      </c>
      <c r="C130" s="74" t="s">
        <v>36</v>
      </c>
      <c r="D130" s="12">
        <v>0.5</v>
      </c>
      <c r="E130" s="6">
        <v>5</v>
      </c>
      <c r="F130" s="10">
        <v>156</v>
      </c>
      <c r="G130" s="1">
        <v>6.94</v>
      </c>
      <c r="H130" s="15">
        <f t="shared" si="2"/>
        <v>-7.75</v>
      </c>
      <c r="I130" s="54" t="s">
        <v>37</v>
      </c>
      <c r="J130" s="55"/>
      <c r="K130" s="15"/>
      <c r="L130" s="15"/>
      <c r="M130" s="3" t="s">
        <v>271</v>
      </c>
    </row>
    <row r="131" spans="1:13">
      <c r="A131" s="85" t="s">
        <v>272</v>
      </c>
      <c r="B131" s="128">
        <v>-6.2203059999999999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-4.4483240000000004</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8">
        <v>-6.6297189999999997</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-6.6730285</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-6.2954049999999997</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-8.1068020000000001</v>
      </c>
      <c r="C136" s="72"/>
      <c r="D136" s="12">
        <v>0.92735432696895004</v>
      </c>
      <c r="E136" s="10">
        <v>5</v>
      </c>
      <c r="F136" s="10">
        <v>211</v>
      </c>
      <c r="G136" s="1">
        <v>7.49</v>
      </c>
      <c r="H136" s="15">
        <f t="shared" si="2"/>
        <v>-8.85</v>
      </c>
      <c r="I136" s="31" t="s">
        <v>64</v>
      </c>
      <c r="J136" s="33" t="s">
        <v>374</v>
      </c>
      <c r="K136" s="34" t="s">
        <v>375</v>
      </c>
      <c r="L136" s="35"/>
      <c r="M136" s="3" t="s">
        <v>283</v>
      </c>
    </row>
    <row r="137" spans="1:13">
      <c r="A137" s="84" t="s">
        <v>112</v>
      </c>
      <c r="B137" s="128">
        <v>-5.6824159999999999</v>
      </c>
      <c r="C137" s="72"/>
      <c r="D137" s="12">
        <v>0.68239272333923895</v>
      </c>
      <c r="E137" s="10">
        <v>3</v>
      </c>
      <c r="F137" s="10">
        <v>177</v>
      </c>
      <c r="G137" s="1">
        <v>3.37</v>
      </c>
      <c r="H137" s="15">
        <f t="shared" si="2"/>
        <v>-4.3900000000000006</v>
      </c>
      <c r="J137" s="15"/>
      <c r="K137" s="15"/>
      <c r="L137" s="15"/>
      <c r="M137" s="3" t="s">
        <v>284</v>
      </c>
    </row>
    <row r="138" spans="1:13">
      <c r="A138" s="84" t="s">
        <v>285</v>
      </c>
      <c r="B138" s="128">
        <v>-5.9175133999999998</v>
      </c>
      <c r="C138" s="72"/>
      <c r="D138" s="12">
        <v>0.520951861602862</v>
      </c>
      <c r="E138" s="10">
        <v>10</v>
      </c>
      <c r="F138" s="10">
        <v>228.6</v>
      </c>
      <c r="G138" s="1">
        <v>4.22</v>
      </c>
      <c r="H138" s="15">
        <f t="shared" si="2"/>
        <v>-5.7560000000000002</v>
      </c>
      <c r="I138" s="17" t="s">
        <v>286</v>
      </c>
      <c r="J138" s="18"/>
      <c r="K138" s="18"/>
      <c r="L138" s="19"/>
      <c r="M138" s="3" t="s">
        <v>287</v>
      </c>
    </row>
    <row r="139" spans="1:13" ht="14.25" customHeight="1">
      <c r="A139" s="83" t="s">
        <v>288</v>
      </c>
      <c r="B139" s="128">
        <v>-1.8888564000000001</v>
      </c>
      <c r="C139" s="72"/>
      <c r="D139" s="12">
        <v>0.53906642829149898</v>
      </c>
      <c r="E139" s="10">
        <v>3</v>
      </c>
      <c r="F139" s="10">
        <v>161.5</v>
      </c>
      <c r="G139" s="1">
        <v>-0.21</v>
      </c>
      <c r="H139" s="15">
        <f t="shared" si="2"/>
        <v>-0.65500000000000003</v>
      </c>
      <c r="I139" s="895" t="s">
        <v>389</v>
      </c>
      <c r="J139" s="896"/>
      <c r="K139" s="896"/>
      <c r="L139" s="897"/>
      <c r="M139" s="3" t="s">
        <v>289</v>
      </c>
    </row>
    <row r="140" spans="1:13">
      <c r="A140" s="83" t="s">
        <v>290</v>
      </c>
      <c r="B140" s="128">
        <v>-3.5248704000000002</v>
      </c>
      <c r="C140" s="72"/>
      <c r="D140" s="12">
        <v>0.56233984781338708</v>
      </c>
      <c r="E140" s="10">
        <v>11</v>
      </c>
      <c r="F140" s="10">
        <v>213.49999999999997</v>
      </c>
      <c r="G140" s="1">
        <v>3.04</v>
      </c>
      <c r="H140" s="15">
        <f t="shared" si="2"/>
        <v>-4.4249999999999998</v>
      </c>
      <c r="I140" s="904"/>
      <c r="J140" s="903"/>
      <c r="K140" s="903"/>
      <c r="L140" s="905"/>
      <c r="M140" s="3" t="s">
        <v>291</v>
      </c>
    </row>
    <row r="141" spans="1:13">
      <c r="A141" s="85" t="s">
        <v>292</v>
      </c>
      <c r="B141" s="128">
        <v>-3.7300582000000002</v>
      </c>
      <c r="C141" s="72"/>
      <c r="D141" s="12">
        <v>0.54710381306524825</v>
      </c>
      <c r="E141" s="10">
        <v>4</v>
      </c>
      <c r="F141" s="10">
        <v>168.5</v>
      </c>
      <c r="G141" s="1">
        <v>3.35</v>
      </c>
      <c r="H141" s="15">
        <f t="shared" si="2"/>
        <v>-4.2850000000000001</v>
      </c>
      <c r="I141" s="904"/>
      <c r="J141" s="903"/>
      <c r="K141" s="903"/>
      <c r="L141" s="905"/>
      <c r="M141" s="3" t="s">
        <v>293</v>
      </c>
    </row>
    <row r="142" spans="1:13">
      <c r="A142" s="83" t="s">
        <v>114</v>
      </c>
      <c r="B142" s="128">
        <v>-3.825828</v>
      </c>
      <c r="C142" s="72"/>
      <c r="D142" s="12">
        <v>0.54612637818466869</v>
      </c>
      <c r="E142" s="10">
        <v>3</v>
      </c>
      <c r="F142" s="13">
        <v>124.1</v>
      </c>
      <c r="G142" s="1">
        <v>2.81</v>
      </c>
      <c r="H142" s="15">
        <f t="shared" si="2"/>
        <v>-3.3010000000000002</v>
      </c>
      <c r="I142" s="904"/>
      <c r="J142" s="903"/>
      <c r="K142" s="903"/>
      <c r="L142" s="905"/>
      <c r="M142" s="3" t="s">
        <v>294</v>
      </c>
    </row>
    <row r="143" spans="1:13">
      <c r="A143" s="83" t="s">
        <v>295</v>
      </c>
      <c r="B143" s="128">
        <v>-7.6034439999999996</v>
      </c>
      <c r="C143" s="72"/>
      <c r="D143" s="12">
        <v>0.51160213896594608</v>
      </c>
      <c r="E143" s="10">
        <v>4</v>
      </c>
      <c r="F143" s="10">
        <v>165</v>
      </c>
      <c r="G143" s="1">
        <v>4.8899999999999997</v>
      </c>
      <c r="H143" s="15">
        <f t="shared" si="2"/>
        <v>-5.79</v>
      </c>
      <c r="I143" s="904"/>
      <c r="J143" s="903"/>
      <c r="K143" s="903"/>
      <c r="L143" s="905"/>
      <c r="M143" s="3" t="s">
        <v>296</v>
      </c>
    </row>
    <row r="144" spans="1:13">
      <c r="A144" s="83" t="s">
        <v>117</v>
      </c>
      <c r="B144" s="128">
        <v>-6.4652799999999999</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-6.8059105999999998</v>
      </c>
      <c r="C145" s="72"/>
      <c r="D145" s="12">
        <v>0.65883215509381909</v>
      </c>
      <c r="E145" s="10">
        <v>3</v>
      </c>
      <c r="F145" s="10">
        <v>155</v>
      </c>
      <c r="G145" s="1">
        <v>3.74</v>
      </c>
      <c r="H145" s="15">
        <f t="shared" si="2"/>
        <v>-4.54</v>
      </c>
      <c r="I145" s="26"/>
      <c r="J145" s="7"/>
      <c r="K145" s="7"/>
      <c r="L145" s="25"/>
      <c r="M145" s="3" t="s">
        <v>299</v>
      </c>
    </row>
    <row r="146" spans="1:28">
      <c r="A146" s="84" t="s">
        <v>300</v>
      </c>
      <c r="B146" s="128">
        <v>-8.6786060000000003</v>
      </c>
      <c r="C146" s="72"/>
      <c r="D146" s="12">
        <v>0.61400477095750339</v>
      </c>
      <c r="E146" s="10">
        <v>3</v>
      </c>
      <c r="F146" s="10">
        <v>165.4</v>
      </c>
      <c r="G146" s="1">
        <v>5.58</v>
      </c>
      <c r="H146" s="15">
        <f t="shared" si="2"/>
        <v>-6.484</v>
      </c>
      <c r="I146" s="26"/>
      <c r="J146" s="7"/>
      <c r="K146" s="7"/>
      <c r="L146" s="25"/>
      <c r="M146" s="3" t="s">
        <v>301</v>
      </c>
    </row>
    <row r="147" spans="1:28">
      <c r="A147" s="84" t="s">
        <v>302</v>
      </c>
      <c r="B147" s="128">
        <v>-7.8987837000000001</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-6.2203059999999999</v>
      </c>
      <c r="C148" s="72"/>
      <c r="D148" s="12">
        <v>0.75493366325441691</v>
      </c>
      <c r="E148" s="10">
        <v>4</v>
      </c>
      <c r="F148" s="10">
        <v>193.5</v>
      </c>
      <c r="G148" s="1">
        <v>5.41</v>
      </c>
      <c r="H148" s="15">
        <f t="shared" si="2"/>
        <v>-6.5950000000000006</v>
      </c>
      <c r="J148" s="15"/>
      <c r="K148" s="15"/>
      <c r="L148" s="15"/>
      <c r="M148" s="3" t="s">
        <v>305</v>
      </c>
    </row>
    <row r="149" spans="1:28">
      <c r="A149" s="84" t="s">
        <v>306</v>
      </c>
      <c r="B149" s="128">
        <v>-4.9136220000000002</v>
      </c>
      <c r="C149" s="72"/>
      <c r="D149" s="12">
        <v>0.50089358058597189</v>
      </c>
      <c r="E149" s="10">
        <v>3</v>
      </c>
      <c r="F149" s="10">
        <v>156</v>
      </c>
      <c r="G149" s="1">
        <v>2.9</v>
      </c>
      <c r="H149" s="15">
        <f t="shared" si="2"/>
        <v>-3.71</v>
      </c>
      <c r="I149" s="71" t="s">
        <v>133</v>
      </c>
      <c r="J149" s="898">
        <v>212</v>
      </c>
      <c r="K149" s="899"/>
      <c r="L149" s="15"/>
      <c r="M149" s="3" t="s">
        <v>307</v>
      </c>
    </row>
    <row r="150" spans="1:28">
      <c r="A150" s="85" t="s">
        <v>308</v>
      </c>
      <c r="B150" s="128">
        <v>-5.368779</v>
      </c>
      <c r="C150" s="72"/>
      <c r="D150" s="12">
        <v>0.6587984329866341</v>
      </c>
      <c r="E150" s="10">
        <v>4</v>
      </c>
      <c r="F150" s="10">
        <v>183.5</v>
      </c>
      <c r="G150" s="1">
        <v>3.16</v>
      </c>
      <c r="H150" s="15">
        <f t="shared" si="2"/>
        <v>-4.2450000000000001</v>
      </c>
      <c r="I150" s="71" t="s">
        <v>136</v>
      </c>
      <c r="J150" s="33"/>
      <c r="K150" s="35"/>
      <c r="L150" s="15"/>
      <c r="M150" s="3" t="s">
        <v>309</v>
      </c>
    </row>
    <row r="151" spans="1:28">
      <c r="A151" s="85" t="s">
        <v>310</v>
      </c>
      <c r="B151" s="128">
        <v>-2.2002801999999999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-3.2880864000000001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-8.1068020000000001</v>
      </c>
      <c r="C153" s="72"/>
      <c r="D153" s="12">
        <v>0.55807775121880254</v>
      </c>
      <c r="E153" s="10">
        <v>6</v>
      </c>
      <c r="F153" s="10">
        <v>145</v>
      </c>
      <c r="G153" s="1">
        <v>6.08</v>
      </c>
      <c r="H153" s="15">
        <f t="shared" si="2"/>
        <v>-6.78</v>
      </c>
      <c r="I153" s="20" t="s">
        <v>144</v>
      </c>
      <c r="J153" s="18"/>
      <c r="K153" s="18"/>
      <c r="L153" s="19"/>
      <c r="M153" s="3" t="s">
        <v>315</v>
      </c>
    </row>
    <row r="154" spans="1:28" ht="30.75" customHeight="1">
      <c r="A154" s="83" t="s">
        <v>316</v>
      </c>
      <c r="B154" s="128">
        <v>-8.6993410000000004</v>
      </c>
      <c r="C154" s="72"/>
      <c r="D154" s="12">
        <v>0.66417698790166113</v>
      </c>
      <c r="E154" s="10">
        <v>3</v>
      </c>
      <c r="F154" s="13">
        <v>175.8</v>
      </c>
      <c r="G154" s="1">
        <v>4.62</v>
      </c>
      <c r="H154" s="15">
        <f t="shared" si="2"/>
        <v>-5.6280000000000001</v>
      </c>
      <c r="I154" s="132" t="s">
        <v>378</v>
      </c>
      <c r="J154" s="896" t="s">
        <v>385</v>
      </c>
      <c r="K154" s="896"/>
      <c r="L154" s="23"/>
      <c r="M154" s="3" t="s">
        <v>317</v>
      </c>
    </row>
    <row r="155" spans="1:28" ht="29.25" customHeight="1">
      <c r="A155" s="84" t="s">
        <v>318</v>
      </c>
      <c r="B155" s="128">
        <v>-5.5916804999999998</v>
      </c>
      <c r="C155" s="72"/>
      <c r="D155" s="12">
        <v>0.57716593661781801</v>
      </c>
      <c r="E155" s="10">
        <v>3</v>
      </c>
      <c r="F155" s="10">
        <v>349.84</v>
      </c>
      <c r="G155" s="1">
        <v>3.09</v>
      </c>
      <c r="H155" s="15">
        <f t="shared" si="2"/>
        <v>-5.8384</v>
      </c>
      <c r="I155" s="24" t="s">
        <v>379</v>
      </c>
      <c r="J155" s="903" t="s">
        <v>386</v>
      </c>
      <c r="K155" s="903"/>
      <c r="L155" s="25"/>
      <c r="M155" s="3" t="s">
        <v>319</v>
      </c>
    </row>
    <row r="156" spans="1:28" ht="42.75" customHeight="1">
      <c r="A156" s="85" t="s">
        <v>320</v>
      </c>
      <c r="B156" s="128">
        <v>-2.7628663000000002</v>
      </c>
      <c r="C156" s="72"/>
      <c r="D156" s="12">
        <v>0.70324590282883903</v>
      </c>
      <c r="E156" s="10">
        <v>3</v>
      </c>
      <c r="F156" s="10">
        <v>204</v>
      </c>
      <c r="G156" s="1">
        <v>0.88</v>
      </c>
      <c r="H156" s="15">
        <f t="shared" si="2"/>
        <v>-2.17</v>
      </c>
      <c r="I156" s="133" t="s">
        <v>380</v>
      </c>
      <c r="J156" s="903" t="s">
        <v>387</v>
      </c>
      <c r="K156" s="903"/>
      <c r="L156" s="25"/>
      <c r="M156" s="3" t="s">
        <v>321</v>
      </c>
    </row>
    <row r="157" spans="1:28" ht="31.5" customHeight="1">
      <c r="A157" s="84" t="s">
        <v>322</v>
      </c>
      <c r="B157" s="128">
        <v>-8.1068020000000001</v>
      </c>
      <c r="C157" s="72"/>
      <c r="D157" s="12">
        <v>0.7237903588794764</v>
      </c>
      <c r="E157" s="10">
        <v>7</v>
      </c>
      <c r="F157" s="10">
        <v>97.8</v>
      </c>
      <c r="G157" s="1">
        <v>6</v>
      </c>
      <c r="H157" s="15">
        <f t="shared" si="2"/>
        <v>-6.2279999999999998</v>
      </c>
      <c r="I157" s="133" t="s">
        <v>381</v>
      </c>
      <c r="J157" s="903" t="s">
        <v>388</v>
      </c>
      <c r="K157" s="903"/>
      <c r="L157" s="25"/>
      <c r="M157" s="3" t="s">
        <v>323</v>
      </c>
    </row>
    <row r="158" spans="1:28">
      <c r="A158" s="84" t="s">
        <v>324</v>
      </c>
      <c r="B158" s="128">
        <v>-8.3517759999999992</v>
      </c>
      <c r="C158" s="72"/>
      <c r="D158" s="12">
        <v>0.84033450922624497</v>
      </c>
      <c r="E158" s="10">
        <v>5</v>
      </c>
      <c r="F158" s="10">
        <v>262</v>
      </c>
      <c r="G158" s="1">
        <v>7.26</v>
      </c>
      <c r="H158" s="15">
        <f t="shared" si="2"/>
        <v>-9.129999999999999</v>
      </c>
      <c r="I158" s="24" t="s">
        <v>382</v>
      </c>
      <c r="J158" s="7"/>
      <c r="K158" s="7"/>
      <c r="L158" s="25"/>
      <c r="M158" s="3" t="s">
        <v>325</v>
      </c>
    </row>
    <row r="159" spans="1:28" ht="21.6">
      <c r="A159" s="84" t="s">
        <v>326</v>
      </c>
      <c r="B159" s="128">
        <v>-8.3517759999999992</v>
      </c>
      <c r="C159" s="72"/>
      <c r="D159" s="12">
        <v>0.70969645885144073</v>
      </c>
      <c r="E159" s="10">
        <v>11</v>
      </c>
      <c r="F159" s="10">
        <v>149.6</v>
      </c>
      <c r="G159" s="1">
        <v>6.45</v>
      </c>
      <c r="H159" s="15">
        <f t="shared" si="2"/>
        <v>-7.1959999999999997</v>
      </c>
      <c r="I159" s="133" t="s">
        <v>383</v>
      </c>
      <c r="J159" s="7"/>
      <c r="K159" s="7"/>
      <c r="L159" s="25"/>
      <c r="M159" s="3" t="s">
        <v>327</v>
      </c>
    </row>
    <row r="160" spans="1:28" s="63" customFormat="1" ht="21.6">
      <c r="A160" s="83" t="s">
        <v>328</v>
      </c>
      <c r="B160" s="128">
        <v>-2.7694523000000002</v>
      </c>
      <c r="C160" s="72"/>
      <c r="D160" s="12">
        <v>0.49644864464459931</v>
      </c>
      <c r="E160" s="10">
        <v>4</v>
      </c>
      <c r="F160" s="10">
        <v>304.5</v>
      </c>
      <c r="G160" s="1">
        <v>2.69</v>
      </c>
      <c r="H160" s="15">
        <f t="shared" si="2"/>
        <v>-4.9849999999999994</v>
      </c>
      <c r="I160" s="134" t="s">
        <v>384</v>
      </c>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c r="B194" s="45"/>
      <c r="C194" s="45"/>
      <c r="D194" s="45"/>
      <c r="E194" s="45"/>
      <c r="F194" s="45"/>
      <c r="G194" s="45"/>
      <c r="H194" s="45"/>
      <c r="I194" s="45"/>
      <c r="J194" s="45"/>
      <c r="K194" s="45"/>
      <c r="L194" s="45"/>
      <c r="M194" s="49"/>
      <c r="N194" s="45"/>
      <c r="O194" s="45"/>
      <c r="P194" s="45"/>
      <c r="Q194" s="46"/>
    </row>
  </sheetData>
  <mergeCells count="19">
    <mergeCell ref="J157:K157"/>
    <mergeCell ref="I74:L74"/>
    <mergeCell ref="I139:L143"/>
    <mergeCell ref="J149:K149"/>
    <mergeCell ref="J154:K154"/>
    <mergeCell ref="J155:K155"/>
    <mergeCell ref="J156:K156"/>
    <mergeCell ref="I73:L73"/>
    <mergeCell ref="I33:L33"/>
    <mergeCell ref="J59:K59"/>
    <mergeCell ref="I64:L64"/>
    <mergeCell ref="I65:L65"/>
    <mergeCell ref="I66:L66"/>
    <mergeCell ref="I67:L67"/>
    <mergeCell ref="I68:L68"/>
    <mergeCell ref="I69:L69"/>
    <mergeCell ref="I70:L70"/>
    <mergeCell ref="I71:L71"/>
    <mergeCell ref="I72:L72"/>
  </mergeCells>
  <pageMargins left="0" right="0" top="0" bottom="0" header="0.3" footer="0.3"/>
  <pageSetup scale="54"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4E14-0A74-4356-A437-671DB3F613C7}">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-1.3633999999999999</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-1.3148</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-2.6960000000000002</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-2.6190000000000002</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8">
        <v>-4.1311</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-4.3902999999999999</v>
      </c>
      <c r="C28" s="72"/>
      <c r="D28" s="12">
        <v>0.18412396392404196</v>
      </c>
      <c r="E28" s="10">
        <v>3</v>
      </c>
      <c r="F28" s="10">
        <v>224.00000000000003</v>
      </c>
      <c r="G28" s="6">
        <v>5.51</v>
      </c>
      <c r="H28" s="15">
        <f t="shared" si="0"/>
        <v>-7</v>
      </c>
      <c r="I28" s="16" t="s">
        <v>56</v>
      </c>
      <c r="J28" s="30"/>
      <c r="K28" s="15"/>
      <c r="L28" s="15"/>
      <c r="M28" s="11" t="s">
        <v>57</v>
      </c>
    </row>
    <row r="29" spans="1:28">
      <c r="A29" s="83" t="s">
        <v>59</v>
      </c>
      <c r="B29" s="128">
        <v>-3.879</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-2.1627000000000001</v>
      </c>
      <c r="C30" s="72"/>
      <c r="D30" s="12">
        <v>0.14842266063120066</v>
      </c>
      <c r="E30" s="10">
        <v>4</v>
      </c>
      <c r="F30" s="10">
        <v>207.50000000000003</v>
      </c>
      <c r="G30" s="6">
        <v>1.86</v>
      </c>
      <c r="H30" s="15">
        <f t="shared" si="0"/>
        <v>-3.1850000000000005</v>
      </c>
      <c r="I30" s="31" t="s">
        <v>64</v>
      </c>
      <c r="J30" s="33" t="s">
        <v>32</v>
      </c>
      <c r="K30" s="34" t="s">
        <v>370</v>
      </c>
      <c r="L30" s="35"/>
      <c r="M30" s="11" t="s">
        <v>65</v>
      </c>
    </row>
    <row r="31" spans="1:28">
      <c r="A31" s="85" t="s">
        <v>66</v>
      </c>
      <c r="B31" s="128">
        <v>-2.3384999999999998</v>
      </c>
      <c r="C31" s="72"/>
      <c r="D31" s="12">
        <v>0.1617973106900604</v>
      </c>
      <c r="E31" s="10">
        <v>10</v>
      </c>
      <c r="F31" s="10">
        <v>166.5</v>
      </c>
      <c r="G31" s="6">
        <v>0.79</v>
      </c>
      <c r="H31" s="15">
        <f t="shared" si="0"/>
        <v>-1.7050000000000001</v>
      </c>
      <c r="J31" s="15"/>
      <c r="K31" s="15"/>
      <c r="L31" s="15"/>
      <c r="M31" s="11" t="s">
        <v>67</v>
      </c>
    </row>
    <row r="32" spans="1:28">
      <c r="A32" s="84" t="s">
        <v>68</v>
      </c>
      <c r="B32" s="128">
        <v>-4.0791000000000004</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-3.2000999999999999</v>
      </c>
      <c r="C33" s="73"/>
      <c r="D33" s="4">
        <v>0.12912520605069597</v>
      </c>
      <c r="E33" s="2">
        <v>3</v>
      </c>
      <c r="F33" s="13">
        <v>192.7</v>
      </c>
      <c r="G33" s="6">
        <v>2.63</v>
      </c>
      <c r="H33" s="15">
        <f t="shared" si="0"/>
        <v>-3.8069999999999995</v>
      </c>
      <c r="I33" s="21" t="s">
        <v>371</v>
      </c>
      <c r="J33" s="22"/>
      <c r="K33" s="22"/>
      <c r="L33" s="23"/>
      <c r="M33" s="11" t="s">
        <v>72</v>
      </c>
    </row>
    <row r="34" spans="1:13">
      <c r="A34" s="83" t="s">
        <v>74</v>
      </c>
      <c r="B34" s="128">
        <v>-4.7229999999999999</v>
      </c>
      <c r="C34" s="72"/>
      <c r="D34" s="12">
        <v>0.14911462098310888</v>
      </c>
      <c r="E34" s="10">
        <v>6</v>
      </c>
      <c r="F34" s="10">
        <v>167</v>
      </c>
      <c r="G34" s="6">
        <v>6.32</v>
      </c>
      <c r="H34" s="15">
        <f t="shared" si="0"/>
        <v>-7.24</v>
      </c>
      <c r="I34" s="24"/>
      <c r="J34" s="7"/>
      <c r="K34" s="7"/>
      <c r="L34" s="25"/>
      <c r="M34" s="11" t="s">
        <v>75</v>
      </c>
    </row>
    <row r="35" spans="1:13">
      <c r="A35" s="84" t="s">
        <v>77</v>
      </c>
      <c r="B35" s="128">
        <v>-2.3725000000000001</v>
      </c>
      <c r="C35" s="72"/>
      <c r="D35" s="12">
        <v>0.15809078703524676</v>
      </c>
      <c r="E35" s="10">
        <v>15</v>
      </c>
      <c r="F35" s="10">
        <v>191.5</v>
      </c>
      <c r="G35" s="6">
        <v>3.39</v>
      </c>
      <c r="H35" s="15">
        <f t="shared" si="0"/>
        <v>-4.5549999999999997</v>
      </c>
      <c r="I35" s="24"/>
      <c r="J35" s="7"/>
      <c r="K35" s="7"/>
      <c r="L35" s="25"/>
      <c r="M35" s="11" t="s">
        <v>78</v>
      </c>
    </row>
    <row r="36" spans="1:13">
      <c r="A36" s="85" t="s">
        <v>80</v>
      </c>
      <c r="B36" s="128">
        <v>-3.9878</v>
      </c>
      <c r="C36" s="72"/>
      <c r="D36" s="12">
        <v>0.1911503089068218</v>
      </c>
      <c r="E36" s="10">
        <v>3</v>
      </c>
      <c r="F36" s="10">
        <v>246.2</v>
      </c>
      <c r="G36" s="6">
        <v>3.32</v>
      </c>
      <c r="H36" s="15">
        <f t="shared" si="0"/>
        <v>-5.032</v>
      </c>
      <c r="I36" s="26"/>
      <c r="J36" s="7"/>
      <c r="K36" s="7"/>
      <c r="L36" s="25"/>
      <c r="M36" s="11" t="s">
        <v>81</v>
      </c>
    </row>
    <row r="37" spans="1:13">
      <c r="A37" s="85" t="s">
        <v>73</v>
      </c>
      <c r="B37" s="128">
        <v>-3.4687000000000001</v>
      </c>
      <c r="C37" s="72"/>
      <c r="D37" s="12">
        <v>0.19050575600734274</v>
      </c>
      <c r="E37" s="10">
        <v>4</v>
      </c>
      <c r="F37" s="10">
        <v>304</v>
      </c>
      <c r="G37" s="6">
        <v>1.74</v>
      </c>
      <c r="H37" s="15">
        <f t="shared" si="0"/>
        <v>-4.03</v>
      </c>
      <c r="I37" s="26"/>
      <c r="J37" s="7"/>
      <c r="K37" s="7"/>
      <c r="L37" s="25"/>
      <c r="M37" s="11" t="s">
        <v>83</v>
      </c>
    </row>
    <row r="38" spans="1:13">
      <c r="A38" s="83" t="s">
        <v>76</v>
      </c>
      <c r="B38" s="128">
        <v>-3.5836999999999999</v>
      </c>
      <c r="C38" s="72"/>
      <c r="D38" s="12">
        <v>0.13682393527498057</v>
      </c>
      <c r="E38" s="10">
        <v>7</v>
      </c>
      <c r="F38" s="10">
        <v>187</v>
      </c>
      <c r="G38" s="6">
        <v>-0.87</v>
      </c>
      <c r="H38" s="15">
        <f t="shared" si="0"/>
        <v>-0.25</v>
      </c>
      <c r="I38" s="26"/>
      <c r="J38" s="7"/>
      <c r="K38" s="7"/>
      <c r="L38" s="25"/>
      <c r="M38" s="67" t="s">
        <v>85</v>
      </c>
    </row>
    <row r="39" spans="1:13">
      <c r="A39" s="83" t="s">
        <v>87</v>
      </c>
      <c r="B39" s="128">
        <v>-2.8828</v>
      </c>
      <c r="C39" s="72"/>
      <c r="D39" s="12">
        <v>0.20462356367492032</v>
      </c>
      <c r="E39" s="10">
        <v>4</v>
      </c>
      <c r="F39" s="10">
        <v>221.5</v>
      </c>
      <c r="G39" s="6">
        <v>0.71</v>
      </c>
      <c r="H39" s="15">
        <f t="shared" si="0"/>
        <v>-2.1749999999999998</v>
      </c>
      <c r="I39" s="26"/>
      <c r="J39" s="7"/>
      <c r="K39" s="7"/>
      <c r="L39" s="25"/>
      <c r="M39" s="11" t="s">
        <v>88</v>
      </c>
    </row>
    <row r="40" spans="1:13">
      <c r="A40" s="83" t="s">
        <v>90</v>
      </c>
      <c r="B40" s="128">
        <v>-4.1578999999999997</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-2.5343</v>
      </c>
      <c r="C41" s="73"/>
      <c r="D41" s="4">
        <v>0.12610247911779729</v>
      </c>
      <c r="E41" s="2">
        <v>8</v>
      </c>
      <c r="F41" s="10">
        <v>140</v>
      </c>
      <c r="G41" s="6">
        <v>0.35</v>
      </c>
      <c r="H41" s="15">
        <f t="shared" si="0"/>
        <v>-1</v>
      </c>
      <c r="I41" s="26"/>
      <c r="J41" s="40"/>
      <c r="K41" s="40"/>
      <c r="L41" s="41"/>
      <c r="M41" s="11" t="s">
        <v>94</v>
      </c>
    </row>
    <row r="42" spans="1:13">
      <c r="A42" s="84" t="s">
        <v>96</v>
      </c>
      <c r="B42" s="128">
        <v>-3.1614</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-4.5556000000000001</v>
      </c>
      <c r="C43" s="72"/>
      <c r="D43" s="12">
        <v>0.14861388626870758</v>
      </c>
      <c r="E43" s="10">
        <v>7</v>
      </c>
      <c r="F43" s="10">
        <v>176</v>
      </c>
      <c r="G43" s="6">
        <v>4.4800000000000004</v>
      </c>
      <c r="H43" s="15">
        <f t="shared" si="0"/>
        <v>-5.49</v>
      </c>
      <c r="I43" s="26"/>
      <c r="J43" s="40"/>
      <c r="K43" s="40"/>
      <c r="L43" s="41"/>
      <c r="M43" s="11" t="s">
        <v>99</v>
      </c>
    </row>
    <row r="44" spans="1:13">
      <c r="A44" s="87" t="s">
        <v>101</v>
      </c>
      <c r="B44" s="129">
        <v>-4.0887000000000002</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-3.4251999999999998</v>
      </c>
      <c r="C45" s="73"/>
      <c r="D45" s="4">
        <v>0.21683500301481054</v>
      </c>
      <c r="E45" s="2">
        <v>8</v>
      </c>
      <c r="F45" s="10">
        <v>142</v>
      </c>
      <c r="G45" s="6">
        <v>0.6</v>
      </c>
      <c r="H45" s="15">
        <f t="shared" si="0"/>
        <v>-1.27</v>
      </c>
      <c r="I45" s="26"/>
      <c r="J45" s="40"/>
      <c r="K45" s="40"/>
      <c r="L45" s="41"/>
      <c r="M45" s="11" t="s">
        <v>105</v>
      </c>
    </row>
    <row r="46" spans="1:13">
      <c r="A46" s="84" t="s">
        <v>107</v>
      </c>
      <c r="B46" s="128">
        <v>-3.6884000000000001</v>
      </c>
      <c r="C46" s="72"/>
      <c r="D46" s="12">
        <v>0.18255878892749886</v>
      </c>
      <c r="E46" s="10">
        <v>20</v>
      </c>
      <c r="F46" s="10">
        <v>267</v>
      </c>
      <c r="G46" s="6">
        <v>1.58</v>
      </c>
      <c r="H46" s="15">
        <f t="shared" si="0"/>
        <v>-3.5</v>
      </c>
      <c r="I46" s="26"/>
      <c r="J46" s="40"/>
      <c r="K46" s="40"/>
      <c r="L46" s="41"/>
      <c r="M46" s="11" t="s">
        <v>108</v>
      </c>
    </row>
    <row r="47" spans="1:13">
      <c r="A47" s="83" t="s">
        <v>110</v>
      </c>
      <c r="B47" s="128">
        <v>-4.0921000000000003</v>
      </c>
      <c r="C47" s="72"/>
      <c r="D47" s="12">
        <v>0.16704647063532602</v>
      </c>
      <c r="E47" s="10">
        <v>6</v>
      </c>
      <c r="F47" s="10">
        <v>110.00000000000001</v>
      </c>
      <c r="G47" s="6">
        <v>3.36</v>
      </c>
      <c r="H47" s="15">
        <f t="shared" si="0"/>
        <v>-3.71</v>
      </c>
      <c r="I47" s="26"/>
      <c r="J47" s="40"/>
      <c r="K47" s="40"/>
      <c r="L47" s="41"/>
      <c r="M47" s="11" t="s">
        <v>111</v>
      </c>
    </row>
    <row r="48" spans="1:13">
      <c r="A48" s="84" t="s">
        <v>82</v>
      </c>
      <c r="B48" s="128">
        <v>-3.6745999999999999</v>
      </c>
      <c r="C48" s="72"/>
      <c r="D48" s="12">
        <v>0.17164501312359953</v>
      </c>
      <c r="E48" s="10">
        <v>7</v>
      </c>
      <c r="F48" s="10">
        <v>182</v>
      </c>
      <c r="G48" s="6">
        <v>2.67</v>
      </c>
      <c r="H48" s="15">
        <f t="shared" si="0"/>
        <v>-3.74</v>
      </c>
      <c r="I48" s="26"/>
      <c r="J48" s="40"/>
      <c r="K48" s="40"/>
      <c r="L48" s="41"/>
      <c r="M48" s="11" t="s">
        <v>113</v>
      </c>
    </row>
    <row r="49" spans="1:13">
      <c r="A49" s="86" t="s">
        <v>115</v>
      </c>
      <c r="B49" s="129">
        <v>-3.9958</v>
      </c>
      <c r="C49" s="73"/>
      <c r="D49" s="4">
        <v>0.12558353028546052</v>
      </c>
      <c r="E49" s="2">
        <v>4</v>
      </c>
      <c r="F49" s="10">
        <v>222.00000000000003</v>
      </c>
      <c r="G49" s="6">
        <v>2.56</v>
      </c>
      <c r="H49" s="15">
        <f t="shared" si="0"/>
        <v>-4.03</v>
      </c>
      <c r="I49" s="26"/>
      <c r="J49" s="40"/>
      <c r="K49" s="40"/>
      <c r="L49" s="41"/>
      <c r="M49" s="11" t="s">
        <v>116</v>
      </c>
    </row>
    <row r="50" spans="1:13">
      <c r="A50" s="84" t="s">
        <v>118</v>
      </c>
      <c r="B50" s="128">
        <v>-4.0095000000000001</v>
      </c>
      <c r="C50" s="72"/>
      <c r="D50" s="12">
        <v>0.1568133990664792</v>
      </c>
      <c r="E50" s="10">
        <v>6</v>
      </c>
      <c r="F50" s="10">
        <v>151</v>
      </c>
      <c r="G50" s="6">
        <v>3.27</v>
      </c>
      <c r="H50" s="15">
        <f t="shared" si="0"/>
        <v>-4.03</v>
      </c>
      <c r="I50" s="26"/>
      <c r="J50" s="40"/>
      <c r="K50" s="40"/>
      <c r="L50" s="41"/>
      <c r="M50" s="11" t="s">
        <v>119</v>
      </c>
    </row>
    <row r="51" spans="1:13">
      <c r="A51" s="87" t="s">
        <v>84</v>
      </c>
      <c r="B51" s="129">
        <v>-3.5634000000000001</v>
      </c>
      <c r="C51" s="73"/>
      <c r="D51" s="4">
        <v>0.12789394574374285</v>
      </c>
      <c r="E51" s="2">
        <v>5</v>
      </c>
      <c r="F51" s="10">
        <v>330</v>
      </c>
      <c r="G51" s="6">
        <v>2.87</v>
      </c>
      <c r="H51" s="15">
        <f t="shared" si="0"/>
        <v>-5.42</v>
      </c>
      <c r="I51" s="26"/>
      <c r="J51" s="40"/>
      <c r="K51" s="40"/>
      <c r="L51" s="41"/>
      <c r="M51" s="11" t="s">
        <v>120</v>
      </c>
    </row>
    <row r="52" spans="1:13">
      <c r="A52" s="84" t="s">
        <v>121</v>
      </c>
      <c r="B52" s="128">
        <v>-3.0876999999999999</v>
      </c>
      <c r="C52" s="72"/>
      <c r="D52" s="12">
        <v>0.18012800124370357</v>
      </c>
      <c r="E52" s="10">
        <v>3</v>
      </c>
      <c r="F52" s="10">
        <v>100</v>
      </c>
      <c r="G52" s="6">
        <v>3.53</v>
      </c>
      <c r="H52" s="15">
        <f t="shared" si="0"/>
        <v>-3.78</v>
      </c>
      <c r="I52" s="24"/>
      <c r="J52" s="7"/>
      <c r="K52" s="7"/>
      <c r="L52" s="25"/>
      <c r="M52" s="11" t="s">
        <v>122</v>
      </c>
    </row>
    <row r="53" spans="1:13">
      <c r="A53" s="83" t="s">
        <v>123</v>
      </c>
      <c r="B53" s="128">
        <v>-4.5880000000000001</v>
      </c>
      <c r="C53" s="72"/>
      <c r="D53" s="12">
        <v>0.18062104750721683</v>
      </c>
      <c r="E53" s="10">
        <v>16</v>
      </c>
      <c r="F53" s="10">
        <v>262.5</v>
      </c>
      <c r="G53" s="6">
        <v>1.9</v>
      </c>
      <c r="H53" s="15">
        <f t="shared" si="0"/>
        <v>-3.7749999999999999</v>
      </c>
      <c r="I53" s="24"/>
      <c r="J53" s="7"/>
      <c r="K53" s="7"/>
      <c r="L53" s="25"/>
      <c r="M53" s="11" t="s">
        <v>124</v>
      </c>
    </row>
    <row r="54" spans="1:13">
      <c r="A54" s="86" t="s">
        <v>125</v>
      </c>
      <c r="B54" s="129">
        <v>-3.4089</v>
      </c>
      <c r="C54" s="73"/>
      <c r="D54" s="4">
        <v>0.22156244268660033</v>
      </c>
      <c r="E54" s="2">
        <v>4</v>
      </c>
      <c r="F54" s="10">
        <v>328.85</v>
      </c>
      <c r="G54" s="6">
        <v>1.87</v>
      </c>
      <c r="H54" s="15">
        <f t="shared" si="0"/>
        <v>-4.4085000000000001</v>
      </c>
      <c r="I54" s="24"/>
      <c r="J54" s="7"/>
      <c r="K54" s="7"/>
      <c r="L54" s="25"/>
      <c r="M54" s="11" t="s">
        <v>126</v>
      </c>
    </row>
    <row r="55" spans="1:13">
      <c r="A55" s="84" t="s">
        <v>127</v>
      </c>
      <c r="B55" s="128">
        <v>-3.6789999999999998</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-4.3840000000000003</v>
      </c>
      <c r="C56" s="72"/>
      <c r="D56" s="12">
        <v>0.15609203233531485</v>
      </c>
      <c r="E56" s="10">
        <v>3</v>
      </c>
      <c r="F56" s="10">
        <v>223</v>
      </c>
      <c r="G56" s="6">
        <v>2.99</v>
      </c>
      <c r="H56" s="15">
        <f t="shared" si="0"/>
        <v>-4.4700000000000006</v>
      </c>
      <c r="I56" s="24"/>
      <c r="J56" s="7"/>
      <c r="K56" s="7"/>
      <c r="L56" s="25"/>
      <c r="M56" s="11" t="s">
        <v>129</v>
      </c>
    </row>
    <row r="57" spans="1:13">
      <c r="A57" s="84" t="s">
        <v>89</v>
      </c>
      <c r="B57" s="128">
        <v>-3.0362</v>
      </c>
      <c r="C57" s="72"/>
      <c r="D57" s="12">
        <v>0.20872343532408041</v>
      </c>
      <c r="E57" s="10">
        <v>3</v>
      </c>
      <c r="F57" s="10">
        <v>210.5</v>
      </c>
      <c r="G57" s="6">
        <v>2.72</v>
      </c>
      <c r="H57" s="15">
        <f t="shared" si="0"/>
        <v>-4.0750000000000002</v>
      </c>
      <c r="I57" s="27"/>
      <c r="J57" s="28"/>
      <c r="K57" s="28"/>
      <c r="L57" s="29"/>
      <c r="M57" s="11" t="s">
        <v>130</v>
      </c>
    </row>
    <row r="58" spans="1:13">
      <c r="A58" s="86" t="s">
        <v>131</v>
      </c>
      <c r="B58" s="129">
        <v>-3.6783999999999999</v>
      </c>
      <c r="C58" s="73"/>
      <c r="D58" s="4">
        <v>0.1297319013416561</v>
      </c>
      <c r="E58" s="2">
        <v>3</v>
      </c>
      <c r="F58" s="10">
        <v>209.75</v>
      </c>
      <c r="G58" s="6">
        <v>3.37</v>
      </c>
      <c r="H58" s="15">
        <f t="shared" si="0"/>
        <v>-4.7175000000000002</v>
      </c>
      <c r="J58" s="15"/>
      <c r="K58" s="15"/>
      <c r="L58" s="15"/>
      <c r="M58" s="11" t="s">
        <v>132</v>
      </c>
    </row>
    <row r="59" spans="1:13">
      <c r="A59" s="83" t="s">
        <v>92</v>
      </c>
      <c r="B59" s="128">
        <v>-2.9478</v>
      </c>
      <c r="C59" s="72"/>
      <c r="D59" s="12">
        <v>0.14124198841117766</v>
      </c>
      <c r="E59" s="10">
        <v>3</v>
      </c>
      <c r="F59" s="10">
        <v>53.5</v>
      </c>
      <c r="G59" s="6">
        <v>3.43</v>
      </c>
      <c r="H59" s="15">
        <f t="shared" si="0"/>
        <v>-3.2150000000000003</v>
      </c>
      <c r="I59" s="71" t="s">
        <v>133</v>
      </c>
      <c r="J59" s="33">
        <v>5778</v>
      </c>
      <c r="K59" s="35"/>
      <c r="L59" s="15"/>
      <c r="M59" s="11" t="s">
        <v>134</v>
      </c>
    </row>
    <row r="60" spans="1:13">
      <c r="A60" s="83" t="s">
        <v>135</v>
      </c>
      <c r="B60" s="128">
        <v>-0.8347</v>
      </c>
      <c r="C60" s="72"/>
      <c r="D60" s="12">
        <v>0.17069281866408892</v>
      </c>
      <c r="E60" s="10">
        <v>6</v>
      </c>
      <c r="F60" s="10">
        <v>270</v>
      </c>
      <c r="G60" s="6">
        <v>0.05</v>
      </c>
      <c r="H60" s="15">
        <f t="shared" si="0"/>
        <v>-2</v>
      </c>
      <c r="I60" s="71" t="s">
        <v>136</v>
      </c>
      <c r="J60" s="33">
        <v>1445</v>
      </c>
      <c r="K60" s="35"/>
      <c r="L60" s="15"/>
      <c r="M60" s="11" t="s">
        <v>137</v>
      </c>
    </row>
    <row r="61" spans="1:13">
      <c r="A61" s="84" t="s">
        <v>138</v>
      </c>
      <c r="B61" s="128">
        <v>-2.1846999999999999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-4.5776000000000003</v>
      </c>
      <c r="C62" s="72"/>
      <c r="D62" s="12">
        <v>0.18021422622763517</v>
      </c>
      <c r="E62" s="10">
        <v>5</v>
      </c>
      <c r="F62" s="10">
        <v>214.5</v>
      </c>
      <c r="G62" s="6">
        <v>3.61</v>
      </c>
      <c r="H62" s="15">
        <f t="shared" si="0"/>
        <v>-5.0049999999999999</v>
      </c>
      <c r="I62" s="15"/>
      <c r="J62" s="15"/>
      <c r="K62" s="15"/>
      <c r="L62" s="15"/>
      <c r="M62" s="11" t="s">
        <v>142</v>
      </c>
    </row>
    <row r="63" spans="1:13">
      <c r="A63" s="84" t="s">
        <v>143</v>
      </c>
      <c r="B63" s="128">
        <v>-4.0594000000000001</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-2.5402999999999998</v>
      </c>
      <c r="C64" s="72"/>
      <c r="D64" s="12">
        <v>0.17</v>
      </c>
      <c r="E64" s="10">
        <v>3</v>
      </c>
      <c r="F64" s="10">
        <v>189</v>
      </c>
      <c r="G64" s="6">
        <v>1.34</v>
      </c>
      <c r="H64" s="15">
        <f t="shared" si="0"/>
        <v>-2.4800000000000004</v>
      </c>
      <c r="I64" s="21" t="s">
        <v>372</v>
      </c>
      <c r="J64" s="22"/>
      <c r="K64" s="22"/>
      <c r="L64" s="23"/>
      <c r="M64" s="11" t="s">
        <v>148</v>
      </c>
    </row>
    <row r="65" spans="1:13">
      <c r="A65" s="84" t="s">
        <v>149</v>
      </c>
      <c r="B65" s="128">
        <v>-4.2398999999999996</v>
      </c>
      <c r="C65" s="72"/>
      <c r="D65" s="12">
        <v>0.19794493160510693</v>
      </c>
      <c r="E65" s="10">
        <v>4</v>
      </c>
      <c r="F65" s="10">
        <v>243.5</v>
      </c>
      <c r="G65" s="6">
        <v>1.34</v>
      </c>
      <c r="H65" s="15">
        <f t="shared" si="0"/>
        <v>-3.0250000000000004</v>
      </c>
      <c r="I65" s="24"/>
      <c r="J65" s="7"/>
      <c r="K65" s="7"/>
      <c r="L65" s="25"/>
      <c r="M65" s="11" t="s">
        <v>151</v>
      </c>
    </row>
    <row r="66" spans="1:13">
      <c r="A66" s="83" t="s">
        <v>95</v>
      </c>
      <c r="B66" s="128">
        <v>-2.1558999999999999</v>
      </c>
      <c r="C66" s="72"/>
      <c r="D66" s="12">
        <v>0.21056099074293383</v>
      </c>
      <c r="E66" s="10">
        <v>3</v>
      </c>
      <c r="F66" s="10">
        <v>36.5</v>
      </c>
      <c r="G66" s="6">
        <v>2.74</v>
      </c>
      <c r="H66" s="15">
        <f t="shared" si="0"/>
        <v>-2.3550000000000004</v>
      </c>
      <c r="I66" s="24"/>
      <c r="J66" s="7"/>
      <c r="K66" s="7"/>
      <c r="L66" s="25"/>
      <c r="M66" s="11" t="s">
        <v>152</v>
      </c>
    </row>
    <row r="67" spans="1:13">
      <c r="A67" s="85" t="s">
        <v>153</v>
      </c>
      <c r="B67" s="128">
        <v>-3.8348</v>
      </c>
      <c r="C67" s="72"/>
      <c r="D67" s="12">
        <v>0.21092434073951916</v>
      </c>
      <c r="E67" s="10">
        <v>10</v>
      </c>
      <c r="F67" s="10">
        <v>186</v>
      </c>
      <c r="G67" s="6">
        <v>3.4</v>
      </c>
      <c r="H67" s="15">
        <f t="shared" si="0"/>
        <v>-4.51</v>
      </c>
      <c r="I67" s="24"/>
      <c r="J67" s="7"/>
      <c r="K67" s="7"/>
      <c r="L67" s="25"/>
      <c r="M67" s="11" t="s">
        <v>154</v>
      </c>
    </row>
    <row r="68" spans="1:13">
      <c r="A68" s="83" t="s">
        <v>98</v>
      </c>
      <c r="B68" s="128">
        <v>-3.5609999999999999</v>
      </c>
      <c r="C68" s="72"/>
      <c r="D68" s="12">
        <v>0.18695478693957188</v>
      </c>
      <c r="E68" s="10">
        <v>3</v>
      </c>
      <c r="F68" s="10">
        <v>252.99999999999997</v>
      </c>
      <c r="G68" s="6">
        <v>2.35</v>
      </c>
      <c r="H68" s="15">
        <f t="shared" si="0"/>
        <v>-4.13</v>
      </c>
      <c r="I68" s="24"/>
      <c r="J68" s="7"/>
      <c r="K68" s="7"/>
      <c r="L68" s="25"/>
      <c r="M68" s="11" t="s">
        <v>155</v>
      </c>
    </row>
    <row r="69" spans="1:13">
      <c r="A69" s="85" t="s">
        <v>156</v>
      </c>
      <c r="B69" s="128">
        <v>-3.8292000000000002</v>
      </c>
      <c r="C69" s="72"/>
      <c r="D69" s="12">
        <v>0.20491085989689112</v>
      </c>
      <c r="E69" s="10">
        <v>23</v>
      </c>
      <c r="F69" s="10">
        <v>111.00000000000001</v>
      </c>
      <c r="G69" s="6">
        <v>3.68</v>
      </c>
      <c r="H69" s="15">
        <f t="shared" si="0"/>
        <v>-4.04</v>
      </c>
      <c r="I69" s="24"/>
      <c r="J69" s="7"/>
      <c r="K69" s="7"/>
      <c r="L69" s="25"/>
      <c r="M69" s="11" t="s">
        <v>157</v>
      </c>
    </row>
    <row r="70" spans="1:13">
      <c r="A70" s="83" t="s">
        <v>158</v>
      </c>
      <c r="B70" s="128">
        <v>-3.9678</v>
      </c>
      <c r="C70" s="72"/>
      <c r="D70" s="12">
        <v>0.15545016183846921</v>
      </c>
      <c r="E70" s="10">
        <v>6</v>
      </c>
      <c r="F70" s="10">
        <v>250</v>
      </c>
      <c r="G70" s="6">
        <v>-0.04</v>
      </c>
      <c r="H70" s="15">
        <f t="shared" si="0"/>
        <v>-1.71</v>
      </c>
      <c r="I70" s="24"/>
      <c r="J70" s="7"/>
      <c r="K70" s="7"/>
      <c r="L70" s="25"/>
      <c r="M70" s="11" t="s">
        <v>159</v>
      </c>
    </row>
    <row r="71" spans="1:13">
      <c r="A71" s="84" t="s">
        <v>160</v>
      </c>
      <c r="B71" s="128">
        <v>-2.4618000000000002</v>
      </c>
      <c r="C71" s="72"/>
      <c r="D71" s="12">
        <v>0.13261436390895148</v>
      </c>
      <c r="E71" s="10">
        <v>3</v>
      </c>
      <c r="F71" s="10">
        <v>250</v>
      </c>
      <c r="G71" s="6">
        <v>-1.97</v>
      </c>
      <c r="H71" s="15">
        <f t="shared" si="0"/>
        <v>0.21999999999999975</v>
      </c>
      <c r="I71" s="24"/>
      <c r="J71" s="7"/>
      <c r="K71" s="7"/>
      <c r="L71" s="25"/>
      <c r="M71" s="11" t="s">
        <v>161</v>
      </c>
    </row>
    <row r="72" spans="1:13">
      <c r="A72" s="84" t="s">
        <v>162</v>
      </c>
      <c r="B72" s="128">
        <v>-3.9533999999999998</v>
      </c>
      <c r="C72" s="72"/>
      <c r="D72" s="12">
        <v>0.21159815676624968</v>
      </c>
      <c r="E72" s="10">
        <v>9</v>
      </c>
      <c r="F72" s="10">
        <v>208.5</v>
      </c>
      <c r="G72" s="6">
        <v>2.08</v>
      </c>
      <c r="H72" s="15">
        <f t="shared" si="0"/>
        <v>-3.415</v>
      </c>
      <c r="I72" s="24"/>
      <c r="J72" s="7"/>
      <c r="K72" s="7"/>
      <c r="L72" s="25"/>
      <c r="M72" s="11" t="s">
        <v>163</v>
      </c>
    </row>
    <row r="73" spans="1:13">
      <c r="A73" s="84" t="s">
        <v>164</v>
      </c>
      <c r="B73" s="128">
        <v>-4.4927000000000001</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28">
        <v>-3.9030999999999998</v>
      </c>
      <c r="C74" s="72"/>
      <c r="D74" s="12">
        <v>0.16978183023026608</v>
      </c>
      <c r="E74" s="10">
        <v>10</v>
      </c>
      <c r="F74" s="10">
        <v>151</v>
      </c>
      <c r="G74" s="6">
        <v>4.43</v>
      </c>
      <c r="H74" s="15">
        <f t="shared" si="0"/>
        <v>-5.1899999999999995</v>
      </c>
      <c r="I74" s="24"/>
      <c r="J74" s="7"/>
      <c r="K74" s="7"/>
      <c r="L74" s="25"/>
      <c r="M74" s="11" t="s">
        <v>167</v>
      </c>
    </row>
    <row r="75" spans="1:13">
      <c r="A75" s="85" t="s">
        <v>100</v>
      </c>
      <c r="B75" s="128">
        <v>-4.6307</v>
      </c>
      <c r="C75" s="72"/>
      <c r="D75" s="12">
        <v>0.19416214604145643</v>
      </c>
      <c r="E75" s="10">
        <v>7</v>
      </c>
      <c r="F75" s="10">
        <v>154.5</v>
      </c>
      <c r="G75" s="6">
        <v>4.22</v>
      </c>
      <c r="H75" s="15">
        <f t="shared" si="0"/>
        <v>-5.0149999999999997</v>
      </c>
      <c r="I75" s="24"/>
      <c r="J75" s="7"/>
      <c r="K75" s="7"/>
      <c r="L75" s="25"/>
      <c r="M75" s="11" t="s">
        <v>168</v>
      </c>
    </row>
    <row r="76" spans="1:13">
      <c r="A76" s="84" t="s">
        <v>169</v>
      </c>
      <c r="B76" s="128">
        <v>-3.9950000000000001</v>
      </c>
      <c r="C76" s="72"/>
      <c r="D76" s="12">
        <v>0.16048013551961601</v>
      </c>
      <c r="E76" s="10">
        <v>5</v>
      </c>
      <c r="F76" s="10">
        <v>167.75</v>
      </c>
      <c r="G76" s="6">
        <v>2.87</v>
      </c>
      <c r="H76" s="15">
        <f t="shared" si="0"/>
        <v>-3.7975000000000003</v>
      </c>
      <c r="I76" s="24"/>
      <c r="J76" s="7"/>
      <c r="K76" s="7"/>
      <c r="L76" s="25"/>
      <c r="M76" s="11" t="s">
        <v>170</v>
      </c>
    </row>
    <row r="77" spans="1:13">
      <c r="A77" s="86" t="s">
        <v>171</v>
      </c>
      <c r="B77" s="129">
        <v>-4.2918000000000003</v>
      </c>
      <c r="C77" s="73"/>
      <c r="D77" s="4">
        <v>0.22239504833634874</v>
      </c>
      <c r="E77" s="2">
        <v>21</v>
      </c>
      <c r="F77" s="10">
        <v>159</v>
      </c>
      <c r="G77" s="6">
        <v>3.93</v>
      </c>
      <c r="H77" s="15">
        <f t="shared" si="0"/>
        <v>-4.7700000000000005</v>
      </c>
      <c r="I77" s="24"/>
      <c r="J77" s="7"/>
      <c r="K77" s="7"/>
      <c r="L77" s="25"/>
      <c r="M77" s="11" t="s">
        <v>172</v>
      </c>
    </row>
    <row r="78" spans="1:13">
      <c r="A78" s="84" t="s">
        <v>173</v>
      </c>
      <c r="B78" s="128">
        <v>-2.9468000000000001</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-4.3327</v>
      </c>
      <c r="C79" s="72"/>
      <c r="D79" s="12">
        <v>0.1407224156406931</v>
      </c>
      <c r="E79" s="10">
        <v>11</v>
      </c>
      <c r="F79" s="10">
        <v>146</v>
      </c>
      <c r="G79" s="6">
        <v>4.21</v>
      </c>
      <c r="H79" s="15">
        <f t="shared" si="0"/>
        <v>-4.92</v>
      </c>
      <c r="I79" s="24"/>
      <c r="J79" s="7"/>
      <c r="K79" s="7"/>
      <c r="L79" s="25"/>
      <c r="M79" s="11" t="s">
        <v>176</v>
      </c>
    </row>
    <row r="80" spans="1:13">
      <c r="A80" s="84" t="s">
        <v>177</v>
      </c>
      <c r="B80" s="128">
        <v>-3.0326</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-3.5082</v>
      </c>
      <c r="C81" s="72"/>
      <c r="D81" s="12">
        <v>0.20531013145176411</v>
      </c>
      <c r="E81" s="10">
        <v>8</v>
      </c>
      <c r="F81" s="10">
        <v>256</v>
      </c>
      <c r="G81" s="6">
        <v>2.71</v>
      </c>
      <c r="H81" s="15">
        <f t="shared" si="0"/>
        <v>-4.5199999999999996</v>
      </c>
      <c r="I81" s="24"/>
      <c r="J81" s="7"/>
      <c r="K81" s="7"/>
      <c r="L81" s="25"/>
      <c r="M81" s="11" t="s">
        <v>180</v>
      </c>
    </row>
    <row r="82" spans="1:13">
      <c r="A82" s="83" t="s">
        <v>181</v>
      </c>
      <c r="B82" s="128">
        <v>-4.0856000000000003</v>
      </c>
      <c r="C82" s="72"/>
      <c r="D82" s="12">
        <v>0.21176785142223761</v>
      </c>
      <c r="E82" s="10">
        <v>3</v>
      </c>
      <c r="F82" s="10">
        <v>80</v>
      </c>
      <c r="G82" s="6">
        <v>3.37</v>
      </c>
      <c r="H82" s="15">
        <f t="shared" si="0"/>
        <v>-3.42</v>
      </c>
      <c r="I82" s="24"/>
      <c r="J82" s="7"/>
      <c r="K82" s="7"/>
      <c r="L82" s="25"/>
      <c r="M82" s="11" t="s">
        <v>182</v>
      </c>
    </row>
    <row r="83" spans="1:13">
      <c r="A83" s="83" t="s">
        <v>183</v>
      </c>
      <c r="B83" s="128">
        <v>-3.9192</v>
      </c>
      <c r="C83" s="72"/>
      <c r="D83" s="12">
        <v>0.16217657762412213</v>
      </c>
      <c r="E83" s="10">
        <v>17</v>
      </c>
      <c r="F83" s="10">
        <v>153</v>
      </c>
      <c r="G83" s="6">
        <v>3.04</v>
      </c>
      <c r="H83" s="15">
        <f t="shared" si="0"/>
        <v>-3.8200000000000003</v>
      </c>
      <c r="I83" s="24"/>
      <c r="J83" s="7"/>
      <c r="K83" s="7"/>
      <c r="L83" s="25"/>
      <c r="M83" s="11" t="s">
        <v>184</v>
      </c>
    </row>
    <row r="84" spans="1:13">
      <c r="A84" s="84" t="s">
        <v>185</v>
      </c>
      <c r="B84" s="128">
        <v>-4.5277000000000003</v>
      </c>
      <c r="C84" s="72"/>
      <c r="D84" s="12">
        <v>0.20448827496623867</v>
      </c>
      <c r="E84" s="10">
        <v>3</v>
      </c>
      <c r="F84" s="10">
        <v>349.84</v>
      </c>
      <c r="G84" s="6">
        <v>4.75</v>
      </c>
      <c r="H84" s="15">
        <f t="shared" si="0"/>
        <v>-7.4984000000000002</v>
      </c>
      <c r="I84" s="24"/>
      <c r="J84" s="7"/>
      <c r="K84" s="7"/>
      <c r="L84" s="25"/>
      <c r="M84" s="11" t="s">
        <v>186</v>
      </c>
    </row>
    <row r="85" spans="1:13">
      <c r="A85" s="84" t="s">
        <v>187</v>
      </c>
      <c r="B85" s="128">
        <v>-3.9420999999999999</v>
      </c>
      <c r="C85" s="72"/>
      <c r="D85" s="12">
        <v>0.14358294446577732</v>
      </c>
      <c r="E85" s="10">
        <v>6</v>
      </c>
      <c r="F85" s="10">
        <v>248</v>
      </c>
      <c r="G85" s="6">
        <v>2.65</v>
      </c>
      <c r="H85" s="15">
        <f t="shared" si="0"/>
        <v>-4.38</v>
      </c>
      <c r="I85" s="24"/>
      <c r="J85" s="7"/>
      <c r="K85" s="7"/>
      <c r="L85" s="25"/>
      <c r="M85" s="11" t="s">
        <v>188</v>
      </c>
    </row>
    <row r="86" spans="1:13">
      <c r="A86" s="84" t="s">
        <v>189</v>
      </c>
      <c r="B86" s="128">
        <v>-3.798</v>
      </c>
      <c r="C86" s="72"/>
      <c r="D86" s="12">
        <v>0.15384096988991314</v>
      </c>
      <c r="E86" s="10">
        <v>11</v>
      </c>
      <c r="F86" s="10">
        <v>173</v>
      </c>
      <c r="G86" s="6">
        <v>2.1800000000000002</v>
      </c>
      <c r="H86" s="15">
        <f t="shared" si="0"/>
        <v>-3.16</v>
      </c>
      <c r="I86" s="24"/>
      <c r="J86" s="7"/>
      <c r="K86" s="7"/>
      <c r="L86" s="25"/>
      <c r="M86" s="11" t="s">
        <v>190</v>
      </c>
    </row>
    <row r="87" spans="1:13">
      <c r="A87" s="84" t="s">
        <v>191</v>
      </c>
      <c r="B87" s="128">
        <v>-4.1546000000000003</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-2.6856</v>
      </c>
      <c r="C88" s="72"/>
      <c r="D88" s="12">
        <v>0.16213928191469343</v>
      </c>
      <c r="E88" s="10">
        <v>19</v>
      </c>
      <c r="F88" s="10">
        <v>220.5</v>
      </c>
      <c r="G88" s="6">
        <v>1.27</v>
      </c>
      <c r="H88" s="15">
        <f t="shared" si="1"/>
        <v>-2.7250000000000001</v>
      </c>
      <c r="I88" s="24"/>
      <c r="J88" s="7"/>
      <c r="K88" s="7"/>
      <c r="L88" s="25"/>
      <c r="M88" s="11" t="s">
        <v>194</v>
      </c>
    </row>
    <row r="89" spans="1:13">
      <c r="A89" s="84" t="s">
        <v>195</v>
      </c>
      <c r="B89" s="128">
        <v>-3.4596</v>
      </c>
      <c r="C89" s="72"/>
      <c r="D89" s="12">
        <v>0.16127920198135692</v>
      </c>
      <c r="E89" s="10">
        <v>5</v>
      </c>
      <c r="F89" s="10">
        <v>214</v>
      </c>
      <c r="G89" s="6">
        <v>3.83</v>
      </c>
      <c r="H89" s="15">
        <f t="shared" si="1"/>
        <v>-5.2200000000000006</v>
      </c>
      <c r="I89" s="24"/>
      <c r="J89" s="7"/>
      <c r="K89" s="7"/>
      <c r="L89" s="25"/>
      <c r="M89" s="11" t="s">
        <v>196</v>
      </c>
    </row>
    <row r="90" spans="1:13">
      <c r="A90" s="85" t="s">
        <v>197</v>
      </c>
      <c r="B90" s="128">
        <v>-4.0008999999999997</v>
      </c>
      <c r="C90" s="72"/>
      <c r="D90" s="12">
        <v>0.13869006117838048</v>
      </c>
      <c r="E90" s="10">
        <v>3</v>
      </c>
      <c r="F90" s="10">
        <v>176</v>
      </c>
      <c r="G90" s="6">
        <v>2.88</v>
      </c>
      <c r="H90" s="15">
        <f t="shared" si="1"/>
        <v>-3.8899999999999997</v>
      </c>
      <c r="I90" s="24"/>
      <c r="J90" s="7"/>
      <c r="K90" s="7"/>
      <c r="L90" s="25"/>
      <c r="M90" s="11" t="s">
        <v>198</v>
      </c>
    </row>
    <row r="91" spans="1:13">
      <c r="A91" s="87" t="s">
        <v>199</v>
      </c>
      <c r="B91" s="129">
        <v>-3.2829000000000002</v>
      </c>
      <c r="C91" s="73"/>
      <c r="D91" s="4">
        <v>0.1259834086188602</v>
      </c>
      <c r="E91" s="2">
        <v>14</v>
      </c>
      <c r="F91" s="10">
        <v>253.5</v>
      </c>
      <c r="G91" s="6">
        <v>1.54</v>
      </c>
      <c r="H91" s="15">
        <f t="shared" si="1"/>
        <v>-3.3250000000000002</v>
      </c>
      <c r="I91" s="24"/>
      <c r="J91" s="7"/>
      <c r="K91" s="7"/>
      <c r="L91" s="25"/>
      <c r="M91" s="11" t="s">
        <v>200</v>
      </c>
    </row>
    <row r="92" spans="1:13">
      <c r="A92" s="84" t="s">
        <v>201</v>
      </c>
      <c r="B92" s="128">
        <v>-3.3631000000000002</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-2.7366000000000001</v>
      </c>
      <c r="C93" s="72"/>
      <c r="D93" s="12">
        <v>0.19426266518058349</v>
      </c>
      <c r="E93" s="10">
        <v>3</v>
      </c>
      <c r="F93" s="10">
        <v>96</v>
      </c>
      <c r="G93" s="6">
        <v>3.49</v>
      </c>
      <c r="H93" s="15">
        <f t="shared" si="1"/>
        <v>-3.7</v>
      </c>
      <c r="I93" s="24"/>
      <c r="J93" s="7"/>
      <c r="K93" s="7"/>
      <c r="L93" s="25"/>
      <c r="M93" s="11" t="s">
        <v>204</v>
      </c>
    </row>
    <row r="94" spans="1:13">
      <c r="A94" s="84" t="s">
        <v>205</v>
      </c>
      <c r="B94" s="128">
        <v>-3.8946000000000001</v>
      </c>
      <c r="C94" s="72"/>
      <c r="D94" s="12">
        <v>0.18894337149737056</v>
      </c>
      <c r="E94" s="10">
        <v>12</v>
      </c>
      <c r="F94" s="10">
        <v>147.25</v>
      </c>
      <c r="G94" s="6">
        <v>3.86</v>
      </c>
      <c r="H94" s="15">
        <f t="shared" si="1"/>
        <v>-4.5824999999999996</v>
      </c>
      <c r="I94" s="24"/>
      <c r="J94" s="7"/>
      <c r="K94" s="7"/>
      <c r="L94" s="25"/>
      <c r="M94" s="11" t="s">
        <v>206</v>
      </c>
    </row>
    <row r="95" spans="1:13">
      <c r="A95" s="84" t="s">
        <v>207</v>
      </c>
      <c r="B95" s="128">
        <v>-4.2210999999999999</v>
      </c>
      <c r="C95" s="72"/>
      <c r="D95" s="12">
        <v>0.17391407185160324</v>
      </c>
      <c r="E95" s="10">
        <v>6</v>
      </c>
      <c r="F95" s="10">
        <v>97</v>
      </c>
      <c r="G95" s="6">
        <v>3.94</v>
      </c>
      <c r="H95" s="15">
        <f t="shared" si="1"/>
        <v>-4.16</v>
      </c>
      <c r="I95" s="24"/>
      <c r="J95" s="7"/>
      <c r="K95" s="7"/>
      <c r="L95" s="25"/>
      <c r="M95" s="11" t="s">
        <v>208</v>
      </c>
    </row>
    <row r="96" spans="1:13">
      <c r="A96" s="83" t="s">
        <v>209</v>
      </c>
      <c r="B96" s="128">
        <v>-2.3818999999999999</v>
      </c>
      <c r="C96" s="72"/>
      <c r="D96" s="12">
        <v>0.13764369691033657</v>
      </c>
      <c r="E96" s="10">
        <v>10</v>
      </c>
      <c r="F96" s="10">
        <v>134.5</v>
      </c>
      <c r="G96" s="6">
        <v>2.04</v>
      </c>
      <c r="H96" s="15">
        <f t="shared" si="1"/>
        <v>-2.6349999999999998</v>
      </c>
      <c r="I96" s="24"/>
      <c r="J96" s="7"/>
      <c r="K96" s="7"/>
      <c r="L96" s="25"/>
      <c r="M96" s="11" t="s">
        <v>210</v>
      </c>
    </row>
    <row r="97" spans="1:13">
      <c r="A97" s="84" t="s">
        <v>211</v>
      </c>
      <c r="B97" s="128">
        <v>-3.8121</v>
      </c>
      <c r="C97" s="72"/>
      <c r="D97" s="12">
        <v>0.16245746888591447</v>
      </c>
      <c r="E97" s="10">
        <v>7</v>
      </c>
      <c r="F97" s="10">
        <v>139</v>
      </c>
      <c r="G97" s="6">
        <v>2.66</v>
      </c>
      <c r="H97" s="15">
        <f t="shared" si="1"/>
        <v>-3.3000000000000003</v>
      </c>
      <c r="I97" s="24"/>
      <c r="J97" s="7"/>
      <c r="K97" s="7"/>
      <c r="L97" s="25"/>
      <c r="M97" s="11" t="s">
        <v>212</v>
      </c>
    </row>
    <row r="98" spans="1:13">
      <c r="A98" s="84" t="s">
        <v>213</v>
      </c>
      <c r="B98" s="128">
        <v>-2.4302999999999999</v>
      </c>
      <c r="C98" s="72"/>
      <c r="D98" s="12">
        <v>0.15322122505052199</v>
      </c>
      <c r="E98" s="10">
        <v>9</v>
      </c>
      <c r="F98" s="10">
        <v>170</v>
      </c>
      <c r="G98" s="6">
        <v>1.91</v>
      </c>
      <c r="H98" s="15">
        <f t="shared" si="1"/>
        <v>-2.86</v>
      </c>
      <c r="I98" s="24"/>
      <c r="J98" s="7"/>
      <c r="K98" s="7"/>
      <c r="L98" s="25"/>
      <c r="M98" s="11" t="s">
        <v>214</v>
      </c>
    </row>
    <row r="99" spans="1:13">
      <c r="A99" s="83" t="s">
        <v>215</v>
      </c>
      <c r="B99" s="128">
        <v>-3.5116000000000001</v>
      </c>
      <c r="C99" s="72"/>
      <c r="D99" s="12">
        <v>0.15273607916541068</v>
      </c>
      <c r="E99" s="10">
        <v>10</v>
      </c>
      <c r="F99" s="10">
        <v>326</v>
      </c>
      <c r="G99" s="6">
        <v>2.44</v>
      </c>
      <c r="H99" s="15">
        <f t="shared" si="1"/>
        <v>-4.95</v>
      </c>
      <c r="I99" s="24"/>
      <c r="J99" s="7"/>
      <c r="K99" s="7"/>
      <c r="L99" s="25"/>
      <c r="M99" s="11" t="s">
        <v>216</v>
      </c>
    </row>
    <row r="100" spans="1:13">
      <c r="A100" s="84" t="s">
        <v>217</v>
      </c>
      <c r="B100" s="128">
        <v>-3.6922999999999999</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-2.2069999999999999</v>
      </c>
      <c r="C101" s="72"/>
      <c r="D101" s="12">
        <v>0.13604063752604376</v>
      </c>
      <c r="E101" s="10">
        <v>4</v>
      </c>
      <c r="F101" s="10">
        <v>281.5</v>
      </c>
      <c r="G101" s="6">
        <v>0.54</v>
      </c>
      <c r="H101" s="15">
        <f t="shared" si="1"/>
        <v>-2.605</v>
      </c>
      <c r="I101" s="24"/>
      <c r="J101" s="7"/>
      <c r="K101" s="7"/>
      <c r="L101" s="25"/>
      <c r="M101" s="11" t="s">
        <v>220</v>
      </c>
    </row>
    <row r="102" spans="1:13">
      <c r="A102" s="84" t="s">
        <v>221</v>
      </c>
      <c r="B102" s="128">
        <v>-2.6335999999999999</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-4.3651</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-3.8206000000000002</v>
      </c>
      <c r="C104" s="72"/>
      <c r="D104" s="12">
        <v>0.18801274760604275</v>
      </c>
      <c r="E104" s="10">
        <v>11</v>
      </c>
      <c r="F104" s="10">
        <v>60</v>
      </c>
      <c r="G104" s="6">
        <v>4.24</v>
      </c>
      <c r="H104" s="15">
        <f t="shared" si="1"/>
        <v>-4.09</v>
      </c>
      <c r="I104" s="24"/>
      <c r="J104" s="7"/>
      <c r="K104" s="7"/>
      <c r="L104" s="25"/>
      <c r="M104" s="11" t="s">
        <v>226</v>
      </c>
    </row>
    <row r="105" spans="1:13">
      <c r="A105" s="84" t="s">
        <v>227</v>
      </c>
      <c r="B105" s="128">
        <v>-3.9813000000000001</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-3.0735000000000001</v>
      </c>
      <c r="C106" s="72"/>
      <c r="D106" s="12">
        <v>0.17506472136100007</v>
      </c>
      <c r="E106" s="10">
        <v>7</v>
      </c>
      <c r="F106" s="10">
        <v>254</v>
      </c>
      <c r="G106" s="6">
        <v>2.97</v>
      </c>
      <c r="H106" s="15">
        <f t="shared" si="1"/>
        <v>-4.76</v>
      </c>
      <c r="I106" s="24"/>
      <c r="J106" s="7"/>
      <c r="K106" s="7"/>
      <c r="L106" s="25"/>
      <c r="M106" s="11" t="s">
        <v>229</v>
      </c>
    </row>
    <row r="107" spans="1:13">
      <c r="A107" s="85" t="s">
        <v>230</v>
      </c>
      <c r="B107" s="128">
        <v>-4.1515000000000004</v>
      </c>
      <c r="C107" s="72"/>
      <c r="D107" s="12">
        <v>0.1605416460069265</v>
      </c>
      <c r="E107" s="10">
        <v>5</v>
      </c>
      <c r="F107" s="10">
        <v>121</v>
      </c>
      <c r="G107" s="6">
        <v>5.91</v>
      </c>
      <c r="H107" s="15">
        <f t="shared" si="1"/>
        <v>-6.37</v>
      </c>
      <c r="I107" s="24"/>
      <c r="J107" s="7"/>
      <c r="K107" s="7"/>
      <c r="L107" s="25"/>
      <c r="M107" s="11" t="s">
        <v>231</v>
      </c>
    </row>
    <row r="108" spans="1:13">
      <c r="A108" s="84" t="s">
        <v>232</v>
      </c>
      <c r="B108" s="128">
        <v>-2.5344000000000002</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-4.4885000000000002</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-3.1663000000000001</v>
      </c>
      <c r="C110" s="72"/>
      <c r="D110" s="12">
        <v>0.18685765827673947</v>
      </c>
      <c r="E110" s="10">
        <v>6</v>
      </c>
      <c r="F110" s="10">
        <v>275</v>
      </c>
      <c r="G110" s="6">
        <v>2.09</v>
      </c>
      <c r="H110" s="15">
        <f t="shared" si="1"/>
        <v>-4.09</v>
      </c>
      <c r="I110" s="24"/>
      <c r="J110" s="7"/>
      <c r="K110" s="7"/>
      <c r="L110" s="25"/>
      <c r="M110" s="11" t="s">
        <v>237</v>
      </c>
    </row>
    <row r="111" spans="1:13">
      <c r="A111" s="84" t="s">
        <v>238</v>
      </c>
      <c r="B111" s="128">
        <v>-3.9283000000000001</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-2.8189000000000002</v>
      </c>
      <c r="C112" s="73"/>
      <c r="D112" s="4">
        <v>0.22014005046870977</v>
      </c>
      <c r="E112" s="2">
        <v>9</v>
      </c>
      <c r="F112" s="10">
        <v>202</v>
      </c>
      <c r="G112" s="6">
        <v>1.53</v>
      </c>
      <c r="H112" s="15">
        <f t="shared" si="1"/>
        <v>-2.8</v>
      </c>
      <c r="I112" s="24"/>
      <c r="J112" s="7"/>
      <c r="K112" s="7"/>
      <c r="L112" s="25"/>
      <c r="M112" s="11" t="s">
        <v>241</v>
      </c>
    </row>
    <row r="113" spans="1:28">
      <c r="A113" s="84" t="s">
        <v>242</v>
      </c>
      <c r="B113" s="128">
        <v>-2.7749999999999999</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-2.7949000000000002</v>
      </c>
      <c r="C114" s="72"/>
      <c r="D114" s="12">
        <v>0.13726989684757951</v>
      </c>
      <c r="E114" s="10">
        <v>3</v>
      </c>
      <c r="F114" s="10">
        <v>191</v>
      </c>
      <c r="G114" s="6">
        <v>1.67</v>
      </c>
      <c r="H114" s="15">
        <f t="shared" si="1"/>
        <v>-2.83</v>
      </c>
      <c r="I114" s="24"/>
      <c r="J114" s="7"/>
      <c r="K114" s="7"/>
      <c r="L114" s="25"/>
      <c r="M114" s="11" t="s">
        <v>245</v>
      </c>
    </row>
    <row r="115" spans="1:28">
      <c r="A115" s="84" t="s">
        <v>246</v>
      </c>
      <c r="B115" s="128">
        <v>-4.2488999999999999</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-3.6465000000000001</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-2.7818999999999998</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-2.8108</v>
      </c>
      <c r="C118" s="72"/>
      <c r="D118" s="12">
        <v>0.16291639539032501</v>
      </c>
      <c r="E118" s="10">
        <v>10</v>
      </c>
      <c r="F118" s="10">
        <v>225</v>
      </c>
      <c r="G118" s="6">
        <v>0.81</v>
      </c>
      <c r="H118" s="15">
        <f t="shared" si="1"/>
        <v>-2.31</v>
      </c>
      <c r="I118" s="24"/>
      <c r="J118" s="7"/>
      <c r="K118" s="7"/>
      <c r="L118" s="25"/>
      <c r="M118" s="11" t="s">
        <v>253</v>
      </c>
    </row>
    <row r="119" spans="1:28">
      <c r="A119" s="84" t="s">
        <v>254</v>
      </c>
      <c r="B119" s="128">
        <v>-4.0690999999999997</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-3.5445000000000002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-3.4399000000000002</v>
      </c>
      <c r="C121" s="72"/>
      <c r="D121" s="12">
        <v>0.2034688635346244</v>
      </c>
      <c r="E121" s="10">
        <v>11</v>
      </c>
      <c r="F121" s="10">
        <v>161</v>
      </c>
      <c r="G121" s="6">
        <v>3.61</v>
      </c>
      <c r="H121" s="15">
        <f t="shared" si="1"/>
        <v>-4.47</v>
      </c>
      <c r="I121" s="24"/>
      <c r="J121" s="7"/>
      <c r="K121" s="7"/>
      <c r="L121" s="25"/>
      <c r="M121" s="11" t="s">
        <v>259</v>
      </c>
    </row>
    <row r="122" spans="1:28">
      <c r="A122" s="83" t="s">
        <v>109</v>
      </c>
      <c r="B122" s="128">
        <v>-2.6953</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-1.3393999999999999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-4.4180000000000001</v>
      </c>
      <c r="C130" s="74" t="s">
        <v>36</v>
      </c>
      <c r="D130" s="12">
        <v>0.5</v>
      </c>
      <c r="E130" s="6">
        <v>5</v>
      </c>
      <c r="F130" s="10">
        <v>156</v>
      </c>
      <c r="G130" s="1">
        <v>6.94</v>
      </c>
      <c r="H130" s="15">
        <f t="shared" si="2"/>
        <v>-7.75</v>
      </c>
      <c r="I130" s="54" t="s">
        <v>37</v>
      </c>
      <c r="J130" s="55"/>
      <c r="K130" s="15"/>
      <c r="L130" s="15"/>
      <c r="M130" s="3" t="s">
        <v>271</v>
      </c>
    </row>
    <row r="131" spans="1:13">
      <c r="A131" s="85" t="s">
        <v>272</v>
      </c>
      <c r="B131" s="128">
        <v>-3.0811000000000002</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-1.8635999999999999</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8">
        <v>-4.4119999999999999</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-3.7643</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-4.9246999999999996</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-4.3216000000000001</v>
      </c>
      <c r="C136" s="72"/>
      <c r="D136" s="12">
        <v>0.92735432696895004</v>
      </c>
      <c r="E136" s="10">
        <v>5</v>
      </c>
      <c r="F136" s="10">
        <v>211</v>
      </c>
      <c r="G136" s="1">
        <v>7.49</v>
      </c>
      <c r="H136" s="15">
        <f t="shared" si="2"/>
        <v>-8.85</v>
      </c>
      <c r="I136" s="31" t="s">
        <v>64</v>
      </c>
      <c r="J136" s="33" t="s">
        <v>32</v>
      </c>
      <c r="K136" s="34" t="s">
        <v>370</v>
      </c>
      <c r="L136" s="35"/>
      <c r="M136" s="3" t="s">
        <v>283</v>
      </c>
    </row>
    <row r="137" spans="1:13">
      <c r="A137" s="84" t="s">
        <v>112</v>
      </c>
      <c r="B137" s="128">
        <v>-2.8138999999999998</v>
      </c>
      <c r="C137" s="72"/>
      <c r="D137" s="12">
        <v>0.68239272333923895</v>
      </c>
      <c r="E137" s="10">
        <v>3</v>
      </c>
      <c r="F137" s="10">
        <v>177</v>
      </c>
      <c r="G137" s="1">
        <v>3.37</v>
      </c>
      <c r="H137" s="15">
        <f t="shared" si="2"/>
        <v>-4.3900000000000006</v>
      </c>
      <c r="J137" s="15"/>
      <c r="K137" s="15"/>
      <c r="L137" s="15"/>
      <c r="M137" s="3" t="s">
        <v>284</v>
      </c>
    </row>
    <row r="138" spans="1:13">
      <c r="A138" s="84" t="s">
        <v>285</v>
      </c>
      <c r="B138" s="128">
        <v>-4.5446999999999997</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-1.849</v>
      </c>
      <c r="C139" s="72"/>
      <c r="D139" s="12">
        <v>0.53906642829149898</v>
      </c>
      <c r="E139" s="10">
        <v>3</v>
      </c>
      <c r="F139" s="10">
        <v>161.5</v>
      </c>
      <c r="G139" s="1">
        <v>-0.21</v>
      </c>
      <c r="H139" s="15">
        <f t="shared" si="2"/>
        <v>-0.65500000000000003</v>
      </c>
      <c r="I139" s="21" t="s">
        <v>371</v>
      </c>
      <c r="J139" s="22"/>
      <c r="K139" s="22"/>
      <c r="L139" s="23"/>
      <c r="M139" s="3" t="s">
        <v>289</v>
      </c>
    </row>
    <row r="140" spans="1:13">
      <c r="A140" s="83" t="s">
        <v>290</v>
      </c>
      <c r="B140" s="128">
        <v>-3.9424999999999999</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8">
        <v>-2.5647000000000002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8">
        <v>-3.1815000000000002</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8">
        <v>-3.0427</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-3.9161000000000001</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-2.6697000000000002</v>
      </c>
      <c r="C145" s="72"/>
      <c r="D145" s="12">
        <v>0.65883215509381909</v>
      </c>
      <c r="E145" s="10">
        <v>3</v>
      </c>
      <c r="F145" s="10">
        <v>155</v>
      </c>
      <c r="G145" s="1">
        <v>3.74</v>
      </c>
      <c r="H145" s="15">
        <f t="shared" si="2"/>
        <v>-4.54</v>
      </c>
      <c r="I145" s="26"/>
      <c r="J145" s="7"/>
      <c r="K145" s="7"/>
      <c r="L145" s="25"/>
      <c r="M145" s="3" t="s">
        <v>299</v>
      </c>
    </row>
    <row r="146" spans="1:28">
      <c r="A146" s="84" t="s">
        <v>300</v>
      </c>
      <c r="B146" s="128">
        <v>-4.5286</v>
      </c>
      <c r="C146" s="72"/>
      <c r="D146" s="12">
        <v>0.61400477095750339</v>
      </c>
      <c r="E146" s="10">
        <v>3</v>
      </c>
      <c r="F146" s="10">
        <v>165.4</v>
      </c>
      <c r="G146" s="1">
        <v>5.58</v>
      </c>
      <c r="H146" s="15">
        <f t="shared" si="2"/>
        <v>-6.484</v>
      </c>
      <c r="I146" s="26"/>
      <c r="J146" s="7"/>
      <c r="K146" s="7"/>
      <c r="L146" s="25"/>
      <c r="M146" s="3" t="s">
        <v>301</v>
      </c>
    </row>
    <row r="147" spans="1:28">
      <c r="A147" s="84" t="s">
        <v>302</v>
      </c>
      <c r="B147" s="128">
        <v>-4.1894999999999998</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-4.0835999999999997</v>
      </c>
      <c r="C148" s="72"/>
      <c r="D148" s="12">
        <v>0.75493366325441691</v>
      </c>
      <c r="E148" s="10">
        <v>4</v>
      </c>
      <c r="F148" s="10">
        <v>193.5</v>
      </c>
      <c r="G148" s="1">
        <v>5.41</v>
      </c>
      <c r="H148" s="15">
        <f t="shared" si="2"/>
        <v>-6.5950000000000006</v>
      </c>
      <c r="J148" s="15"/>
      <c r="K148" s="15"/>
      <c r="L148" s="15"/>
      <c r="M148" s="3" t="s">
        <v>305</v>
      </c>
    </row>
    <row r="149" spans="1:28">
      <c r="A149" s="84" t="s">
        <v>306</v>
      </c>
      <c r="B149" s="128">
        <v>-3.7435999999999998</v>
      </c>
      <c r="C149" s="72"/>
      <c r="D149" s="12">
        <v>0.50089358058597189</v>
      </c>
      <c r="E149" s="10">
        <v>3</v>
      </c>
      <c r="F149" s="10">
        <v>156</v>
      </c>
      <c r="G149" s="1">
        <v>2.9</v>
      </c>
      <c r="H149" s="15">
        <f t="shared" si="2"/>
        <v>-3.71</v>
      </c>
      <c r="I149" s="71" t="s">
        <v>133</v>
      </c>
      <c r="J149" s="33">
        <v>5778</v>
      </c>
      <c r="K149" s="35"/>
      <c r="L149" s="15"/>
      <c r="M149" s="3" t="s">
        <v>307</v>
      </c>
    </row>
    <row r="150" spans="1:28">
      <c r="A150" s="85" t="s">
        <v>308</v>
      </c>
      <c r="B150" s="128">
        <v>-3.7073999999999998</v>
      </c>
      <c r="C150" s="72"/>
      <c r="D150" s="12">
        <v>0.6587984329866341</v>
      </c>
      <c r="E150" s="10">
        <v>4</v>
      </c>
      <c r="F150" s="10">
        <v>183.5</v>
      </c>
      <c r="G150" s="1">
        <v>3.16</v>
      </c>
      <c r="H150" s="15">
        <f t="shared" si="2"/>
        <v>-4.2450000000000001</v>
      </c>
      <c r="I150" s="71" t="s">
        <v>136</v>
      </c>
      <c r="J150" s="33">
        <v>1445</v>
      </c>
      <c r="K150" s="35"/>
      <c r="L150" s="15"/>
      <c r="M150" s="3" t="s">
        <v>309</v>
      </c>
    </row>
    <row r="151" spans="1:28">
      <c r="A151" s="85" t="s">
        <v>310</v>
      </c>
      <c r="B151" s="128">
        <v>-2.1524999999999999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-3.1505999999999998</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-3.9860000000000002</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-4.2058999999999997</v>
      </c>
      <c r="C154" s="72"/>
      <c r="D154" s="12">
        <v>0.66417698790166113</v>
      </c>
      <c r="E154" s="10">
        <v>3</v>
      </c>
      <c r="F154" s="13">
        <v>175.8</v>
      </c>
      <c r="G154" s="1">
        <v>4.62</v>
      </c>
      <c r="H154" s="15">
        <f t="shared" si="2"/>
        <v>-5.6280000000000001</v>
      </c>
      <c r="I154" s="21" t="s">
        <v>372</v>
      </c>
      <c r="J154" s="22"/>
      <c r="K154" s="22"/>
      <c r="L154" s="23"/>
      <c r="M154" s="3" t="s">
        <v>317</v>
      </c>
    </row>
    <row r="155" spans="1:28">
      <c r="A155" s="84" t="s">
        <v>318</v>
      </c>
      <c r="B155" s="128">
        <v>-4.2464000000000004</v>
      </c>
      <c r="C155" s="72"/>
      <c r="D155" s="12">
        <v>0.57716593661781801</v>
      </c>
      <c r="E155" s="10">
        <v>3</v>
      </c>
      <c r="F155" s="10">
        <v>349.84</v>
      </c>
      <c r="G155" s="1">
        <v>3.09</v>
      </c>
      <c r="H155" s="15">
        <f t="shared" si="2"/>
        <v>-5.8384</v>
      </c>
      <c r="I155" s="24"/>
      <c r="J155" s="7"/>
      <c r="K155" s="7"/>
      <c r="L155" s="25"/>
      <c r="M155" s="3" t="s">
        <v>319</v>
      </c>
    </row>
    <row r="156" spans="1:28">
      <c r="A156" s="85" t="s">
        <v>320</v>
      </c>
      <c r="B156" s="128">
        <v>-2.9441999999999999</v>
      </c>
      <c r="C156" s="72"/>
      <c r="D156" s="12">
        <v>0.70324590282883903</v>
      </c>
      <c r="E156" s="10">
        <v>3</v>
      </c>
      <c r="F156" s="10">
        <v>204</v>
      </c>
      <c r="G156" s="1">
        <v>0.88</v>
      </c>
      <c r="H156" s="15">
        <f t="shared" si="2"/>
        <v>-2.17</v>
      </c>
      <c r="I156" s="24"/>
      <c r="J156" s="7"/>
      <c r="K156" s="7"/>
      <c r="L156" s="25"/>
      <c r="M156" s="3" t="s">
        <v>321</v>
      </c>
    </row>
    <row r="157" spans="1:28">
      <c r="A157" s="84" t="s">
        <v>322</v>
      </c>
      <c r="B157" s="128">
        <v>-3.5558000000000001</v>
      </c>
      <c r="C157" s="72"/>
      <c r="D157" s="12">
        <v>0.7237903588794764</v>
      </c>
      <c r="E157" s="10">
        <v>7</v>
      </c>
      <c r="F157" s="10">
        <v>97.8</v>
      </c>
      <c r="G157" s="1">
        <v>6</v>
      </c>
      <c r="H157" s="15">
        <f t="shared" si="2"/>
        <v>-6.2279999999999998</v>
      </c>
      <c r="I157" s="24"/>
      <c r="J157" s="7"/>
      <c r="K157" s="7"/>
      <c r="L157" s="25"/>
      <c r="M157" s="3" t="s">
        <v>323</v>
      </c>
    </row>
    <row r="158" spans="1:28">
      <c r="A158" s="84" t="s">
        <v>324</v>
      </c>
      <c r="B158" s="128">
        <v>-4.2233000000000001</v>
      </c>
      <c r="C158" s="72"/>
      <c r="D158" s="12">
        <v>0.84033450922624497</v>
      </c>
      <c r="E158" s="10">
        <v>5</v>
      </c>
      <c r="F158" s="10">
        <v>262</v>
      </c>
      <c r="G158" s="1">
        <v>7.26</v>
      </c>
      <c r="H158" s="15">
        <f t="shared" si="2"/>
        <v>-9.129999999999999</v>
      </c>
      <c r="I158" s="24"/>
      <c r="J158" s="7"/>
      <c r="K158" s="7"/>
      <c r="L158" s="25"/>
      <c r="M158" s="3" t="s">
        <v>325</v>
      </c>
    </row>
    <row r="159" spans="1:28">
      <c r="A159" s="84" t="s">
        <v>326</v>
      </c>
      <c r="B159" s="128">
        <v>-3.7982999999999998</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8">
        <v>-2.9975000000000001</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126" t="s">
        <v>373</v>
      </c>
      <c r="B194" s="45"/>
      <c r="C194" s="45"/>
      <c r="D194" s="45"/>
      <c r="E194" s="45"/>
      <c r="F194" s="45"/>
      <c r="G194" s="45"/>
      <c r="H194" s="45"/>
      <c r="I194" s="45"/>
      <c r="J194" s="45"/>
      <c r="K194" s="45"/>
      <c r="L194" s="45"/>
      <c r="M194" s="49"/>
      <c r="N194" s="45"/>
      <c r="O194" s="45"/>
      <c r="P194" s="45"/>
      <c r="Q194" s="46"/>
    </row>
  </sheetData>
  <hyperlinks>
    <hyperlink ref="A194" r:id="rId1" xr:uid="{EE17A243-C520-413A-A7D0-20ACA71F3C49}"/>
  </hyperlinks>
  <pageMargins left="0" right="0" top="0" bottom="0" header="0.3" footer="0.3"/>
  <pageSetup scale="54"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31C8-68BE-446A-8871-85139C0710C4}">
  <dimension ref="A1:AB194"/>
  <sheetViews>
    <sheetView workbookViewId="0">
      <selection activeCell="B4" sqref="B4:B9"/>
    </sheetView>
  </sheetViews>
  <sheetFormatPr defaultColWidth="9.109375" defaultRowHeight="14.4"/>
  <cols>
    <col min="1" max="1" width="35.88671875" style="14" customWidth="1"/>
    <col min="2" max="2" width="41.88671875" style="14" customWidth="1"/>
    <col min="3" max="3" width="40.6640625" style="14" customWidth="1"/>
    <col min="4" max="4" width="42" style="14" customWidth="1"/>
    <col min="5" max="5" width="34.4414062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367</v>
      </c>
      <c r="C14" s="14" t="s">
        <v>11</v>
      </c>
    </row>
    <row r="15" spans="1:25" s="94" customFormat="1">
      <c r="A15" s="93" t="s">
        <v>12</v>
      </c>
    </row>
    <row r="16" spans="1:25">
      <c r="B16" s="124" t="s">
        <v>367</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v>-1.2066387999999999</v>
      </c>
      <c r="C23" s="74" t="s">
        <v>30</v>
      </c>
      <c r="D23" s="12">
        <v>0.17592262140645501</v>
      </c>
      <c r="E23" s="10">
        <v>11</v>
      </c>
      <c r="F23" s="10">
        <v>258.5</v>
      </c>
      <c r="G23" s="6">
        <v>-0.86</v>
      </c>
      <c r="H23" s="15">
        <f t="shared" ref="H23:H54" si="0">0.5-G23-0.01*(F23-25)</f>
        <v>-0.97500000000000009</v>
      </c>
      <c r="I23" s="54" t="s">
        <v>31</v>
      </c>
      <c r="J23" s="55"/>
      <c r="K23" s="15"/>
      <c r="L23" s="15"/>
      <c r="M23" s="11" t="s">
        <v>33</v>
      </c>
    </row>
    <row r="24" spans="1:28">
      <c r="A24" s="84" t="s">
        <v>35</v>
      </c>
      <c r="B24">
        <v>-2.0136308999999999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v>-2.3389654000000002</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v>-2.4148003999999998</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v>-3.5605883999999999</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v>-5.1598309999999996</v>
      </c>
      <c r="C28" s="72"/>
      <c r="D28" s="12">
        <v>0.18412396392404196</v>
      </c>
      <c r="E28" s="10">
        <v>3</v>
      </c>
      <c r="F28" s="10">
        <v>224.00000000000003</v>
      </c>
      <c r="G28" s="6">
        <v>5.51</v>
      </c>
      <c r="H28" s="15">
        <f t="shared" si="0"/>
        <v>-7</v>
      </c>
      <c r="I28" s="16" t="s">
        <v>56</v>
      </c>
      <c r="J28" s="30"/>
      <c r="K28" s="15"/>
      <c r="L28" s="15"/>
      <c r="M28" s="11" t="s">
        <v>57</v>
      </c>
    </row>
    <row r="29" spans="1:28">
      <c r="A29" s="83" t="s">
        <v>59</v>
      </c>
      <c r="B29">
        <v>-3.0620880000000001</v>
      </c>
      <c r="C29" s="72"/>
      <c r="D29" s="12">
        <v>0.14933733874523175</v>
      </c>
      <c r="E29" s="10">
        <v>6</v>
      </c>
      <c r="F29" s="10">
        <v>172.5</v>
      </c>
      <c r="G29" s="6">
        <v>1.78</v>
      </c>
      <c r="H29" s="15">
        <f t="shared" si="0"/>
        <v>-2.7549999999999999</v>
      </c>
      <c r="I29" s="16" t="s">
        <v>60</v>
      </c>
      <c r="J29" s="32"/>
      <c r="K29" s="15"/>
      <c r="L29" s="15"/>
      <c r="M29" s="11" t="s">
        <v>61</v>
      </c>
    </row>
    <row r="30" spans="1:28">
      <c r="A30" s="83" t="s">
        <v>63</v>
      </c>
      <c r="B30">
        <v>-1.0023134</v>
      </c>
      <c r="C30" s="72"/>
      <c r="D30" s="12">
        <v>0.14842266063120066</v>
      </c>
      <c r="E30" s="10">
        <v>4</v>
      </c>
      <c r="F30" s="10">
        <v>207.50000000000003</v>
      </c>
      <c r="G30" s="6">
        <v>1.86</v>
      </c>
      <c r="H30" s="15">
        <f t="shared" si="0"/>
        <v>-3.1850000000000005</v>
      </c>
      <c r="I30" s="31" t="s">
        <v>64</v>
      </c>
      <c r="J30" s="33"/>
      <c r="K30" s="34" t="s">
        <v>366</v>
      </c>
      <c r="L30" s="35"/>
      <c r="M30" s="11" t="s">
        <v>65</v>
      </c>
    </row>
    <row r="31" spans="1:28">
      <c r="A31" s="85" t="s">
        <v>66</v>
      </c>
      <c r="B31">
        <v>-1.7836325</v>
      </c>
      <c r="C31" s="72"/>
      <c r="D31" s="12">
        <v>0.1617973106900604</v>
      </c>
      <c r="E31" s="10">
        <v>10</v>
      </c>
      <c r="F31" s="10">
        <v>166.5</v>
      </c>
      <c r="G31" s="6">
        <v>0.79</v>
      </c>
      <c r="H31" s="15">
        <f t="shared" si="0"/>
        <v>-1.7050000000000001</v>
      </c>
      <c r="J31" s="15"/>
      <c r="K31" s="15"/>
      <c r="L31" s="15"/>
      <c r="M31" s="11" t="s">
        <v>67</v>
      </c>
    </row>
    <row r="32" spans="1:28">
      <c r="A32" s="84" t="s">
        <v>68</v>
      </c>
      <c r="B32">
        <v>-2.2348137000000001</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v>-3.3038232000000001</v>
      </c>
      <c r="C33" s="73"/>
      <c r="D33" s="4">
        <v>0.12912520605069597</v>
      </c>
      <c r="E33" s="2">
        <v>3</v>
      </c>
      <c r="F33" s="13">
        <v>192.7</v>
      </c>
      <c r="G33" s="6">
        <v>2.63</v>
      </c>
      <c r="H33" s="15">
        <f t="shared" si="0"/>
        <v>-3.8069999999999995</v>
      </c>
      <c r="I33" s="21" t="s">
        <v>364</v>
      </c>
      <c r="J33" s="22"/>
      <c r="K33" s="22"/>
      <c r="L33" s="23"/>
      <c r="M33" s="11" t="s">
        <v>72</v>
      </c>
    </row>
    <row r="34" spans="1:13">
      <c r="A34" s="83" t="s">
        <v>74</v>
      </c>
      <c r="B34">
        <v>-5.5018450000000003</v>
      </c>
      <c r="C34" s="72"/>
      <c r="D34" s="12">
        <v>0.14911462098310888</v>
      </c>
      <c r="E34" s="10">
        <v>6</v>
      </c>
      <c r="F34" s="10">
        <v>167</v>
      </c>
      <c r="G34" s="6">
        <v>6.32</v>
      </c>
      <c r="H34" s="15">
        <f t="shared" si="0"/>
        <v>-7.24</v>
      </c>
      <c r="I34" s="24" t="s">
        <v>363</v>
      </c>
      <c r="J34" s="7"/>
      <c r="K34" s="7"/>
      <c r="L34" s="25"/>
      <c r="M34" s="11" t="s">
        <v>75</v>
      </c>
    </row>
    <row r="35" spans="1:13">
      <c r="A35" s="84" t="s">
        <v>77</v>
      </c>
      <c r="B35">
        <v>-3.2032243999999999</v>
      </c>
      <c r="C35" s="72"/>
      <c r="D35" s="12">
        <v>0.15809078703524676</v>
      </c>
      <c r="E35" s="10">
        <v>15</v>
      </c>
      <c r="F35" s="10">
        <v>191.5</v>
      </c>
      <c r="G35" s="6">
        <v>3.39</v>
      </c>
      <c r="H35" s="15">
        <f t="shared" si="0"/>
        <v>-4.5549999999999997</v>
      </c>
      <c r="I35" s="24"/>
      <c r="J35" s="7"/>
      <c r="K35" s="7"/>
      <c r="L35" s="25"/>
      <c r="M35" s="11" t="s">
        <v>78</v>
      </c>
    </row>
    <row r="36" spans="1:13">
      <c r="A36" s="85" t="s">
        <v>80</v>
      </c>
      <c r="B36">
        <v>-3.6829000000000001</v>
      </c>
      <c r="C36" s="72"/>
      <c r="D36" s="12">
        <v>0.1911503089068218</v>
      </c>
      <c r="E36" s="10">
        <v>3</v>
      </c>
      <c r="F36" s="10">
        <v>246.2</v>
      </c>
      <c r="G36" s="6">
        <v>3.32</v>
      </c>
      <c r="H36" s="15">
        <f t="shared" si="0"/>
        <v>-5.032</v>
      </c>
      <c r="I36" s="26"/>
      <c r="J36" s="7"/>
      <c r="K36" s="7"/>
      <c r="L36" s="25"/>
      <c r="M36" s="11" t="s">
        <v>81</v>
      </c>
    </row>
    <row r="37" spans="1:13">
      <c r="A37" s="85" t="s">
        <v>73</v>
      </c>
      <c r="B37">
        <v>-2.3961499000000002</v>
      </c>
      <c r="C37" s="72"/>
      <c r="D37" s="12">
        <v>0.19050575600734274</v>
      </c>
      <c r="E37" s="10">
        <v>4</v>
      </c>
      <c r="F37" s="10">
        <v>304</v>
      </c>
      <c r="G37" s="6">
        <v>1.74</v>
      </c>
      <c r="H37" s="15">
        <f t="shared" si="0"/>
        <v>-4.03</v>
      </c>
      <c r="I37" s="26"/>
      <c r="J37" s="7"/>
      <c r="K37" s="7"/>
      <c r="L37" s="25"/>
      <c r="M37" s="11" t="s">
        <v>83</v>
      </c>
    </row>
    <row r="38" spans="1:13">
      <c r="A38" s="83" t="s">
        <v>76</v>
      </c>
      <c r="B38">
        <v>-1.9659753</v>
      </c>
      <c r="C38" s="72"/>
      <c r="D38" s="12">
        <v>0.13682393527498057</v>
      </c>
      <c r="E38" s="10">
        <v>7</v>
      </c>
      <c r="F38" s="10">
        <v>187</v>
      </c>
      <c r="G38" s="6">
        <v>-0.87</v>
      </c>
      <c r="H38" s="15">
        <f t="shared" si="0"/>
        <v>-0.25</v>
      </c>
      <c r="I38" s="26"/>
      <c r="J38" s="7"/>
      <c r="K38" s="7"/>
      <c r="L38" s="25"/>
      <c r="M38" s="67" t="s">
        <v>85</v>
      </c>
    </row>
    <row r="39" spans="1:13">
      <c r="A39" s="83" t="s">
        <v>87</v>
      </c>
      <c r="B39">
        <v>-1.7228520000000001</v>
      </c>
      <c r="C39" s="72"/>
      <c r="D39" s="12">
        <v>0.20462356367492032</v>
      </c>
      <c r="E39" s="10">
        <v>4</v>
      </c>
      <c r="F39" s="10">
        <v>221.5</v>
      </c>
      <c r="G39" s="6">
        <v>0.71</v>
      </c>
      <c r="H39" s="15">
        <f t="shared" si="0"/>
        <v>-2.1749999999999998</v>
      </c>
      <c r="I39" s="26"/>
      <c r="J39" s="7"/>
      <c r="K39" s="7"/>
      <c r="L39" s="25"/>
      <c r="M39" s="11" t="s">
        <v>88</v>
      </c>
    </row>
    <row r="40" spans="1:13">
      <c r="A40" s="83" t="s">
        <v>90</v>
      </c>
      <c r="B40">
        <v>-4.0026836000000001</v>
      </c>
      <c r="C40" s="72"/>
      <c r="D40" s="12">
        <v>0.18274602564465547</v>
      </c>
      <c r="E40" s="10">
        <v>6</v>
      </c>
      <c r="F40" s="10">
        <v>157.83333333333334</v>
      </c>
      <c r="G40" s="6">
        <v>3.51</v>
      </c>
      <c r="H40" s="15">
        <f t="shared" si="0"/>
        <v>-4.3383333333333329</v>
      </c>
      <c r="I40" s="26"/>
      <c r="J40" s="40"/>
      <c r="K40" s="40"/>
      <c r="L40" s="41"/>
      <c r="M40" s="11" t="s">
        <v>91</v>
      </c>
    </row>
    <row r="41" spans="1:13">
      <c r="A41" s="86" t="s">
        <v>93</v>
      </c>
      <c r="B41">
        <v>-1.2337087</v>
      </c>
      <c r="C41" s="73"/>
      <c r="D41" s="4">
        <v>0.12610247911779729</v>
      </c>
      <c r="E41" s="2">
        <v>8</v>
      </c>
      <c r="F41" s="10">
        <v>140</v>
      </c>
      <c r="G41" s="6">
        <v>0.35</v>
      </c>
      <c r="H41" s="15">
        <f t="shared" si="0"/>
        <v>-1</v>
      </c>
      <c r="I41" s="26"/>
      <c r="J41" s="40"/>
      <c r="K41" s="40"/>
      <c r="L41" s="41"/>
      <c r="M41" s="11" t="s">
        <v>94</v>
      </c>
    </row>
    <row r="42" spans="1:13">
      <c r="A42" s="84" t="s">
        <v>96</v>
      </c>
      <c r="B42">
        <v>-2.469014</v>
      </c>
      <c r="C42" s="72"/>
      <c r="D42" s="12">
        <v>0.14493441954543959</v>
      </c>
      <c r="E42" s="10">
        <v>7</v>
      </c>
      <c r="F42" s="10">
        <v>127.93333333333334</v>
      </c>
      <c r="G42" s="6">
        <v>1.74</v>
      </c>
      <c r="H42" s="15">
        <f t="shared" si="0"/>
        <v>-2.2693333333333334</v>
      </c>
      <c r="I42" s="26"/>
      <c r="J42" s="40"/>
      <c r="K42" s="40"/>
      <c r="L42" s="41"/>
      <c r="M42" s="11" t="s">
        <v>97</v>
      </c>
    </row>
    <row r="43" spans="1:13">
      <c r="A43" s="84" t="s">
        <v>79</v>
      </c>
      <c r="B43">
        <v>-2.9609920000000001</v>
      </c>
      <c r="C43" s="72"/>
      <c r="D43" s="12">
        <v>0.14861388626870758</v>
      </c>
      <c r="E43" s="10">
        <v>7</v>
      </c>
      <c r="F43" s="10">
        <v>176</v>
      </c>
      <c r="G43" s="6">
        <v>4.4800000000000004</v>
      </c>
      <c r="H43" s="15">
        <f t="shared" si="0"/>
        <v>-5.49</v>
      </c>
      <c r="I43" s="26"/>
      <c r="J43" s="40"/>
      <c r="K43" s="40"/>
      <c r="L43" s="41"/>
      <c r="M43" s="11" t="s">
        <v>99</v>
      </c>
    </row>
    <row r="44" spans="1:13">
      <c r="A44" s="87" t="s">
        <v>101</v>
      </c>
      <c r="B44">
        <v>-3.8595313999999998</v>
      </c>
      <c r="C44" s="73"/>
      <c r="D44" s="4">
        <v>0.1280711495400205</v>
      </c>
      <c r="E44" s="2">
        <v>3</v>
      </c>
      <c r="F44" s="10">
        <v>159.69999999999999</v>
      </c>
      <c r="G44" s="6">
        <v>3.46</v>
      </c>
      <c r="H44" s="15">
        <f t="shared" si="0"/>
        <v>-4.3070000000000004</v>
      </c>
      <c r="I44" s="26"/>
      <c r="J44" s="40"/>
      <c r="K44" s="40"/>
      <c r="L44" s="41"/>
      <c r="M44" s="11" t="s">
        <v>102</v>
      </c>
    </row>
    <row r="45" spans="1:13">
      <c r="A45" s="86" t="s">
        <v>104</v>
      </c>
      <c r="B45">
        <v>-0.92980479999999999</v>
      </c>
      <c r="C45" s="73"/>
      <c r="D45" s="4">
        <v>0.21683500301481054</v>
      </c>
      <c r="E45" s="2">
        <v>8</v>
      </c>
      <c r="F45" s="10">
        <v>142</v>
      </c>
      <c r="G45" s="6">
        <v>0.6</v>
      </c>
      <c r="H45" s="15">
        <f t="shared" si="0"/>
        <v>-1.27</v>
      </c>
      <c r="I45" s="26"/>
      <c r="J45" s="40"/>
      <c r="K45" s="40"/>
      <c r="L45" s="41"/>
      <c r="M45" s="11" t="s">
        <v>105</v>
      </c>
    </row>
    <row r="46" spans="1:13">
      <c r="A46" s="84" t="s">
        <v>107</v>
      </c>
      <c r="B46">
        <v>-2.8899135999999999</v>
      </c>
      <c r="C46" s="72"/>
      <c r="D46" s="12">
        <v>0.18255878892749886</v>
      </c>
      <c r="E46" s="10">
        <v>20</v>
      </c>
      <c r="F46" s="10">
        <v>267</v>
      </c>
      <c r="G46" s="6">
        <v>1.58</v>
      </c>
      <c r="H46" s="15">
        <f t="shared" si="0"/>
        <v>-3.5</v>
      </c>
      <c r="I46" s="26"/>
      <c r="J46" s="40"/>
      <c r="K46" s="40"/>
      <c r="L46" s="41"/>
      <c r="M46" s="11" t="s">
        <v>108</v>
      </c>
    </row>
    <row r="47" spans="1:13">
      <c r="A47" s="83" t="s">
        <v>110</v>
      </c>
      <c r="B47">
        <v>-2.6101290000000001</v>
      </c>
      <c r="C47" s="72"/>
      <c r="D47" s="12">
        <v>0.16704647063532602</v>
      </c>
      <c r="E47" s="10">
        <v>6</v>
      </c>
      <c r="F47" s="10">
        <v>110.00000000000001</v>
      </c>
      <c r="G47" s="6">
        <v>3.36</v>
      </c>
      <c r="H47" s="15">
        <f t="shared" si="0"/>
        <v>-3.71</v>
      </c>
      <c r="I47" s="26"/>
      <c r="J47" s="40"/>
      <c r="K47" s="40"/>
      <c r="L47" s="41"/>
      <c r="M47" s="11" t="s">
        <v>111</v>
      </c>
    </row>
    <row r="48" spans="1:13">
      <c r="A48" s="84" t="s">
        <v>82</v>
      </c>
      <c r="B48">
        <v>-2.5974116</v>
      </c>
      <c r="C48" s="72"/>
      <c r="D48" s="12">
        <v>0.17164501312359953</v>
      </c>
      <c r="E48" s="10">
        <v>7</v>
      </c>
      <c r="F48" s="10">
        <v>182</v>
      </c>
      <c r="G48" s="6">
        <v>2.67</v>
      </c>
      <c r="H48" s="15">
        <f t="shared" si="0"/>
        <v>-3.74</v>
      </c>
      <c r="I48" s="26"/>
      <c r="J48" s="40"/>
      <c r="K48" s="40"/>
      <c r="L48" s="41"/>
      <c r="M48" s="11" t="s">
        <v>113</v>
      </c>
    </row>
    <row r="49" spans="1:13">
      <c r="A49" s="86" t="s">
        <v>115</v>
      </c>
      <c r="B49">
        <v>-3.2170633999999998</v>
      </c>
      <c r="C49" s="73"/>
      <c r="D49" s="4">
        <v>0.12558353028546052</v>
      </c>
      <c r="E49" s="2">
        <v>4</v>
      </c>
      <c r="F49" s="10">
        <v>222.00000000000003</v>
      </c>
      <c r="G49" s="6">
        <v>2.56</v>
      </c>
      <c r="H49" s="15">
        <f t="shared" si="0"/>
        <v>-4.03</v>
      </c>
      <c r="I49" s="26"/>
      <c r="J49" s="40"/>
      <c r="K49" s="40"/>
      <c r="L49" s="41"/>
      <c r="M49" s="11" t="s">
        <v>116</v>
      </c>
    </row>
    <row r="50" spans="1:13">
      <c r="A50" s="84" t="s">
        <v>118</v>
      </c>
      <c r="B50">
        <v>-4.0511499999999998</v>
      </c>
      <c r="C50" s="72"/>
      <c r="D50" s="12">
        <v>0.1568133990664792</v>
      </c>
      <c r="E50" s="10">
        <v>6</v>
      </c>
      <c r="F50" s="10">
        <v>151</v>
      </c>
      <c r="G50" s="6">
        <v>3.27</v>
      </c>
      <c r="H50" s="15">
        <f t="shared" si="0"/>
        <v>-4.03</v>
      </c>
      <c r="I50" s="26"/>
      <c r="J50" s="40"/>
      <c r="K50" s="40"/>
      <c r="L50" s="41"/>
      <c r="M50" s="11" t="s">
        <v>119</v>
      </c>
    </row>
    <row r="51" spans="1:13">
      <c r="A51" s="87" t="s">
        <v>84</v>
      </c>
      <c r="B51">
        <v>-3.2041605</v>
      </c>
      <c r="C51" s="73"/>
      <c r="D51" s="4">
        <v>0.12789394574374285</v>
      </c>
      <c r="E51" s="2">
        <v>5</v>
      </c>
      <c r="F51" s="10">
        <v>330</v>
      </c>
      <c r="G51" s="6">
        <v>2.87</v>
      </c>
      <c r="H51" s="15">
        <f t="shared" si="0"/>
        <v>-5.42</v>
      </c>
      <c r="I51" s="26"/>
      <c r="J51" s="40"/>
      <c r="K51" s="40"/>
      <c r="L51" s="41"/>
      <c r="M51" s="11" t="s">
        <v>120</v>
      </c>
    </row>
    <row r="52" spans="1:13">
      <c r="A52" s="84" t="s">
        <v>121</v>
      </c>
      <c r="B52">
        <v>-3.6178984999999999</v>
      </c>
      <c r="C52" s="72"/>
      <c r="D52" s="12">
        <v>0.18012800124370357</v>
      </c>
      <c r="E52" s="10">
        <v>3</v>
      </c>
      <c r="F52" s="10">
        <v>100</v>
      </c>
      <c r="G52" s="6">
        <v>3.53</v>
      </c>
      <c r="H52" s="15">
        <f t="shared" si="0"/>
        <v>-3.78</v>
      </c>
      <c r="I52" s="24"/>
      <c r="J52" s="7"/>
      <c r="K52" s="7"/>
      <c r="L52" s="25"/>
      <c r="M52" s="11" t="s">
        <v>122</v>
      </c>
    </row>
    <row r="53" spans="1:13">
      <c r="A53" s="83" t="s">
        <v>123</v>
      </c>
      <c r="B53">
        <v>-3.2568519999999999</v>
      </c>
      <c r="C53" s="72"/>
      <c r="D53" s="12">
        <v>0.18062104750721683</v>
      </c>
      <c r="E53" s="10">
        <v>16</v>
      </c>
      <c r="F53" s="10">
        <v>262.5</v>
      </c>
      <c r="G53" s="6">
        <v>1.9</v>
      </c>
      <c r="H53" s="15">
        <f t="shared" si="0"/>
        <v>-3.7749999999999999</v>
      </c>
      <c r="I53" s="24"/>
      <c r="J53" s="7"/>
      <c r="K53" s="7"/>
      <c r="L53" s="25"/>
      <c r="M53" s="11" t="s">
        <v>124</v>
      </c>
    </row>
    <row r="54" spans="1:13">
      <c r="A54" s="86" t="s">
        <v>125</v>
      </c>
      <c r="B54">
        <v>-2.1960700000000002</v>
      </c>
      <c r="C54" s="73"/>
      <c r="D54" s="4">
        <v>0.22156244268660033</v>
      </c>
      <c r="E54" s="2">
        <v>4</v>
      </c>
      <c r="F54" s="10">
        <v>328.85</v>
      </c>
      <c r="G54" s="6">
        <v>1.87</v>
      </c>
      <c r="H54" s="15">
        <f t="shared" si="0"/>
        <v>-4.4085000000000001</v>
      </c>
      <c r="I54" s="24"/>
      <c r="J54" s="7"/>
      <c r="K54" s="7"/>
      <c r="L54" s="25"/>
      <c r="M54" s="11" t="s">
        <v>126</v>
      </c>
    </row>
    <row r="55" spans="1:13">
      <c r="A55" s="84" t="s">
        <v>127</v>
      </c>
      <c r="B55">
        <v>-3.3525592999999998</v>
      </c>
      <c r="C55" s="72"/>
      <c r="D55" s="12">
        <v>0.18450811780713378</v>
      </c>
      <c r="E55" s="10">
        <v>33</v>
      </c>
      <c r="F55" s="10">
        <v>167.5</v>
      </c>
      <c r="G55" s="6">
        <v>4.3600000000000003</v>
      </c>
      <c r="H55" s="15">
        <f t="shared" ref="H55:H86" si="1">0.5-G55-0.01*(F55-25)</f>
        <v>-5.2850000000000001</v>
      </c>
      <c r="I55" s="24"/>
      <c r="J55" s="7"/>
      <c r="K55" s="7"/>
      <c r="L55" s="25"/>
      <c r="M55" s="11" t="s">
        <v>128</v>
      </c>
    </row>
    <row r="56" spans="1:13">
      <c r="A56" s="84" t="s">
        <v>86</v>
      </c>
      <c r="B56">
        <v>-2.9025216</v>
      </c>
      <c r="C56" s="72"/>
      <c r="D56" s="12">
        <v>0.15609203233531485</v>
      </c>
      <c r="E56" s="10">
        <v>3</v>
      </c>
      <c r="F56" s="10">
        <v>223</v>
      </c>
      <c r="G56" s="6">
        <v>2.99</v>
      </c>
      <c r="H56" s="15">
        <f t="shared" si="1"/>
        <v>-4.4700000000000006</v>
      </c>
      <c r="I56" s="24"/>
      <c r="J56" s="7"/>
      <c r="K56" s="7"/>
      <c r="L56" s="25"/>
      <c r="M56" s="11" t="s">
        <v>129</v>
      </c>
    </row>
    <row r="57" spans="1:13">
      <c r="A57" s="84" t="s">
        <v>89</v>
      </c>
      <c r="B57">
        <v>-2.8763983</v>
      </c>
      <c r="C57" s="72"/>
      <c r="D57" s="12">
        <v>0.20872343532408041</v>
      </c>
      <c r="E57" s="10">
        <v>3</v>
      </c>
      <c r="F57" s="10">
        <v>210.5</v>
      </c>
      <c r="G57" s="6">
        <v>2.72</v>
      </c>
      <c r="H57" s="15">
        <f t="shared" si="1"/>
        <v>-4.0750000000000002</v>
      </c>
      <c r="I57" s="27"/>
      <c r="J57" s="28"/>
      <c r="K57" s="28"/>
      <c r="L57" s="29"/>
      <c r="M57" s="11" t="s">
        <v>130</v>
      </c>
    </row>
    <row r="58" spans="1:13">
      <c r="A58" s="86" t="s">
        <v>131</v>
      </c>
      <c r="B58">
        <v>-1.8021083</v>
      </c>
      <c r="C58" s="73"/>
      <c r="D58" s="4">
        <v>0.1297319013416561</v>
      </c>
      <c r="E58" s="2">
        <v>3</v>
      </c>
      <c r="F58" s="10">
        <v>209.75</v>
      </c>
      <c r="G58" s="6">
        <v>3.37</v>
      </c>
      <c r="H58" s="15">
        <f t="shared" si="1"/>
        <v>-4.7175000000000002</v>
      </c>
      <c r="J58" s="15"/>
      <c r="K58" s="15"/>
      <c r="L58" s="15"/>
      <c r="M58" s="11" t="s">
        <v>132</v>
      </c>
    </row>
    <row r="59" spans="1:13">
      <c r="A59" s="83" t="s">
        <v>92</v>
      </c>
      <c r="B59">
        <v>-2.864004</v>
      </c>
      <c r="C59" s="72"/>
      <c r="D59" s="12">
        <v>0.14124198841117766</v>
      </c>
      <c r="E59" s="10">
        <v>3</v>
      </c>
      <c r="F59" s="10">
        <v>53.5</v>
      </c>
      <c r="G59" s="6">
        <v>3.43</v>
      </c>
      <c r="H59" s="15">
        <f t="shared" si="1"/>
        <v>-3.2150000000000003</v>
      </c>
      <c r="I59" s="71" t="s">
        <v>133</v>
      </c>
      <c r="J59" s="33"/>
      <c r="K59" s="35">
        <v>4741</v>
      </c>
      <c r="L59" s="15"/>
      <c r="M59" s="11" t="s">
        <v>134</v>
      </c>
    </row>
    <row r="60" spans="1:13">
      <c r="A60" s="83" t="s">
        <v>135</v>
      </c>
      <c r="B60">
        <v>-1.1922984999999999</v>
      </c>
      <c r="C60" s="72"/>
      <c r="D60" s="12">
        <v>0.17069281866408892</v>
      </c>
      <c r="E60" s="10">
        <v>6</v>
      </c>
      <c r="F60" s="10">
        <v>270</v>
      </c>
      <c r="G60" s="6">
        <v>0.05</v>
      </c>
      <c r="H60" s="15">
        <f t="shared" si="1"/>
        <v>-2</v>
      </c>
      <c r="I60" s="71" t="s">
        <v>136</v>
      </c>
      <c r="J60" s="33"/>
      <c r="K60" s="35">
        <v>1186</v>
      </c>
      <c r="L60" s="15"/>
      <c r="M60" s="11" t="s">
        <v>137</v>
      </c>
    </row>
    <row r="61" spans="1:13">
      <c r="A61" s="84" t="s">
        <v>138</v>
      </c>
      <c r="B61">
        <v>-1.3966855</v>
      </c>
      <c r="C61" s="72"/>
      <c r="D61" s="12">
        <v>0.2061475968316322</v>
      </c>
      <c r="E61" s="10">
        <v>3</v>
      </c>
      <c r="F61" s="10">
        <v>143.75</v>
      </c>
      <c r="G61" s="6">
        <v>1.6</v>
      </c>
      <c r="H61" s="15">
        <f t="shared" si="1"/>
        <v>-2.2875000000000001</v>
      </c>
      <c r="I61" s="71" t="s">
        <v>139</v>
      </c>
      <c r="J61" s="76">
        <f>COUNTA(A23:A122)</f>
        <v>100</v>
      </c>
      <c r="K61" s="35"/>
      <c r="L61" s="15"/>
      <c r="M61" s="11" t="s">
        <v>140</v>
      </c>
    </row>
    <row r="62" spans="1:13">
      <c r="A62" s="83" t="s">
        <v>141</v>
      </c>
      <c r="B62">
        <v>-3.7914810000000001</v>
      </c>
      <c r="C62" s="72"/>
      <c r="D62" s="12">
        <v>0.18021422622763517</v>
      </c>
      <c r="E62" s="10">
        <v>5</v>
      </c>
      <c r="F62" s="10">
        <v>214.5</v>
      </c>
      <c r="G62" s="6">
        <v>3.61</v>
      </c>
      <c r="H62" s="15">
        <f t="shared" si="1"/>
        <v>-5.0049999999999999</v>
      </c>
      <c r="I62" s="15"/>
      <c r="J62" s="15"/>
      <c r="K62" s="15"/>
      <c r="L62" s="15"/>
      <c r="M62" s="11" t="s">
        <v>142</v>
      </c>
    </row>
    <row r="63" spans="1:13">
      <c r="A63" s="84" t="s">
        <v>143</v>
      </c>
      <c r="B63">
        <v>-3.5801568000000001</v>
      </c>
      <c r="C63" s="72"/>
      <c r="D63" s="12">
        <v>0.19225415374507382</v>
      </c>
      <c r="E63" s="10">
        <v>8</v>
      </c>
      <c r="F63" s="10">
        <v>255.29999999999998</v>
      </c>
      <c r="G63" s="6">
        <v>3.82</v>
      </c>
      <c r="H63" s="15">
        <f t="shared" si="1"/>
        <v>-5.6229999999999993</v>
      </c>
      <c r="I63" s="20" t="s">
        <v>144</v>
      </c>
      <c r="J63" s="18"/>
      <c r="K63" s="18"/>
      <c r="L63" s="19"/>
      <c r="M63" s="11" t="s">
        <v>145</v>
      </c>
    </row>
    <row r="64" spans="1:13">
      <c r="A64" s="84" t="s">
        <v>146</v>
      </c>
      <c r="B64">
        <v>-2.2687406999999999</v>
      </c>
      <c r="C64" s="72"/>
      <c r="D64" s="12">
        <v>0.17</v>
      </c>
      <c r="E64" s="10">
        <v>3</v>
      </c>
      <c r="F64" s="10">
        <v>189</v>
      </c>
      <c r="G64" s="6">
        <v>1.34</v>
      </c>
      <c r="H64" s="15">
        <f t="shared" si="1"/>
        <v>-2.4800000000000004</v>
      </c>
      <c r="I64" s="21"/>
      <c r="J64" s="22"/>
      <c r="K64" s="22"/>
      <c r="L64" s="23"/>
      <c r="M64" s="11" t="s">
        <v>148</v>
      </c>
    </row>
    <row r="65" spans="1:13">
      <c r="A65" s="84" t="s">
        <v>149</v>
      </c>
      <c r="B65">
        <v>-2.4814254999999998</v>
      </c>
      <c r="C65" s="72"/>
      <c r="D65" s="12">
        <v>0.19794493160510693</v>
      </c>
      <c r="E65" s="10">
        <v>4</v>
      </c>
      <c r="F65" s="10">
        <v>243.5</v>
      </c>
      <c r="G65" s="6">
        <v>1.34</v>
      </c>
      <c r="H65" s="15">
        <f t="shared" si="1"/>
        <v>-3.0250000000000004</v>
      </c>
      <c r="I65" s="24" t="s">
        <v>362</v>
      </c>
      <c r="J65" s="7"/>
      <c r="K65" s="7"/>
      <c r="L65" s="25"/>
      <c r="M65" s="11" t="s">
        <v>151</v>
      </c>
    </row>
    <row r="66" spans="1:13">
      <c r="A66" s="83" t="s">
        <v>95</v>
      </c>
      <c r="B66">
        <v>-2.2546097999999999</v>
      </c>
      <c r="C66" s="72"/>
      <c r="D66" s="12">
        <v>0.21056099074293383</v>
      </c>
      <c r="E66" s="10">
        <v>3</v>
      </c>
      <c r="F66" s="10">
        <v>36.5</v>
      </c>
      <c r="G66" s="6">
        <v>2.74</v>
      </c>
      <c r="H66" s="15">
        <f t="shared" si="1"/>
        <v>-2.3550000000000004</v>
      </c>
      <c r="I66" s="24" t="s">
        <v>361</v>
      </c>
      <c r="J66" s="7"/>
      <c r="K66" s="7"/>
      <c r="L66" s="25"/>
      <c r="M66" s="11" t="s">
        <v>152</v>
      </c>
    </row>
    <row r="67" spans="1:13">
      <c r="A67" s="85" t="s">
        <v>153</v>
      </c>
      <c r="B67">
        <v>-2.6381134999999998</v>
      </c>
      <c r="C67" s="72"/>
      <c r="D67" s="12">
        <v>0.21092434073951916</v>
      </c>
      <c r="E67" s="10">
        <v>10</v>
      </c>
      <c r="F67" s="10">
        <v>186</v>
      </c>
      <c r="G67" s="6">
        <v>3.4</v>
      </c>
      <c r="H67" s="15">
        <f t="shared" si="1"/>
        <v>-4.51</v>
      </c>
      <c r="I67" s="24"/>
      <c r="J67" s="7"/>
      <c r="K67" s="7"/>
      <c r="L67" s="25"/>
      <c r="M67" s="11" t="s">
        <v>154</v>
      </c>
    </row>
    <row r="68" spans="1:13">
      <c r="A68" s="83" t="s">
        <v>98</v>
      </c>
      <c r="B68">
        <v>-3.3443285999999999</v>
      </c>
      <c r="C68" s="72"/>
      <c r="D68" s="12">
        <v>0.18695478693957188</v>
      </c>
      <c r="E68" s="10">
        <v>3</v>
      </c>
      <c r="F68" s="10">
        <v>252.99999999999997</v>
      </c>
      <c r="G68" s="6">
        <v>2.35</v>
      </c>
      <c r="H68" s="15">
        <f t="shared" si="1"/>
        <v>-4.13</v>
      </c>
      <c r="I68" s="24"/>
      <c r="J68" s="7"/>
      <c r="K68" s="7"/>
      <c r="L68" s="25"/>
      <c r="M68" s="11" t="s">
        <v>155</v>
      </c>
    </row>
    <row r="69" spans="1:13">
      <c r="A69" s="85" t="s">
        <v>156</v>
      </c>
      <c r="B69">
        <v>-3.4794111000000001</v>
      </c>
      <c r="C69" s="72"/>
      <c r="D69" s="12">
        <v>0.20491085989689112</v>
      </c>
      <c r="E69" s="10">
        <v>23</v>
      </c>
      <c r="F69" s="10">
        <v>111.00000000000001</v>
      </c>
      <c r="G69" s="6">
        <v>3.68</v>
      </c>
      <c r="H69" s="15">
        <f t="shared" si="1"/>
        <v>-4.04</v>
      </c>
      <c r="I69" s="24"/>
      <c r="J69" s="7"/>
      <c r="K69" s="7"/>
      <c r="L69" s="25"/>
      <c r="M69" s="11" t="s">
        <v>157</v>
      </c>
    </row>
    <row r="70" spans="1:13">
      <c r="A70" s="83" t="s">
        <v>158</v>
      </c>
      <c r="B70">
        <v>-4.0005306999999997</v>
      </c>
      <c r="C70" s="72"/>
      <c r="D70" s="12">
        <v>0.15545016183846921</v>
      </c>
      <c r="E70" s="10">
        <v>6</v>
      </c>
      <c r="F70" s="10">
        <v>250</v>
      </c>
      <c r="G70" s="6">
        <v>-0.04</v>
      </c>
      <c r="H70" s="15">
        <f t="shared" si="1"/>
        <v>-1.71</v>
      </c>
      <c r="I70" s="24"/>
      <c r="J70" s="7"/>
      <c r="K70" s="7"/>
      <c r="L70" s="25"/>
      <c r="M70" s="11" t="s">
        <v>159</v>
      </c>
    </row>
    <row r="71" spans="1:13">
      <c r="A71" s="84" t="s">
        <v>160</v>
      </c>
      <c r="B71">
        <v>-1.5955569999999999</v>
      </c>
      <c r="C71" s="72"/>
      <c r="D71" s="12">
        <v>0.13261436390895148</v>
      </c>
      <c r="E71" s="10">
        <v>3</v>
      </c>
      <c r="F71" s="10">
        <v>250</v>
      </c>
      <c r="G71" s="6">
        <v>-1.97</v>
      </c>
      <c r="H71" s="15">
        <f t="shared" si="1"/>
        <v>0.21999999999999975</v>
      </c>
      <c r="I71" s="24"/>
      <c r="J71" s="7"/>
      <c r="K71" s="7"/>
      <c r="L71" s="25"/>
      <c r="M71" s="11" t="s">
        <v>161</v>
      </c>
    </row>
    <row r="72" spans="1:13">
      <c r="A72" s="84" t="s">
        <v>162</v>
      </c>
      <c r="B72">
        <v>-2.596835</v>
      </c>
      <c r="C72" s="72"/>
      <c r="D72" s="12">
        <v>0.21159815676624968</v>
      </c>
      <c r="E72" s="10">
        <v>9</v>
      </c>
      <c r="F72" s="10">
        <v>208.5</v>
      </c>
      <c r="G72" s="6">
        <v>2.08</v>
      </c>
      <c r="H72" s="15">
        <f t="shared" si="1"/>
        <v>-3.415</v>
      </c>
      <c r="I72" s="24"/>
      <c r="J72" s="7"/>
      <c r="K72" s="7"/>
      <c r="L72" s="25"/>
      <c r="M72" s="11" t="s">
        <v>163</v>
      </c>
    </row>
    <row r="73" spans="1:13">
      <c r="A73" s="84" t="s">
        <v>164</v>
      </c>
      <c r="B73">
        <v>-3.9584893999999999</v>
      </c>
      <c r="C73" s="72"/>
      <c r="D73" s="12">
        <v>0.1900151243705871</v>
      </c>
      <c r="E73" s="10">
        <v>15</v>
      </c>
      <c r="F73" s="10">
        <v>220.00000000000003</v>
      </c>
      <c r="G73" s="6">
        <v>2.69</v>
      </c>
      <c r="H73" s="15">
        <f t="shared" si="1"/>
        <v>-4.1400000000000006</v>
      </c>
      <c r="I73" s="24"/>
      <c r="J73" s="7"/>
      <c r="K73" s="7"/>
      <c r="L73" s="25"/>
      <c r="M73" s="11" t="s">
        <v>165</v>
      </c>
    </row>
    <row r="74" spans="1:13">
      <c r="A74" s="84" t="s">
        <v>166</v>
      </c>
      <c r="B74">
        <v>-4.0629663000000003</v>
      </c>
      <c r="C74" s="72"/>
      <c r="D74" s="12">
        <v>0.16978183023026608</v>
      </c>
      <c r="E74" s="10">
        <v>10</v>
      </c>
      <c r="F74" s="10">
        <v>151</v>
      </c>
      <c r="G74" s="6">
        <v>4.43</v>
      </c>
      <c r="H74" s="15">
        <f t="shared" si="1"/>
        <v>-5.1899999999999995</v>
      </c>
      <c r="I74" s="24"/>
      <c r="J74" s="7"/>
      <c r="K74" s="7"/>
      <c r="L74" s="25"/>
      <c r="M74" s="11" t="s">
        <v>167</v>
      </c>
    </row>
    <row r="75" spans="1:13">
      <c r="A75" s="85" t="s">
        <v>100</v>
      </c>
      <c r="B75">
        <v>-3.9668269999999999</v>
      </c>
      <c r="C75" s="72"/>
      <c r="D75" s="12">
        <v>0.19416214604145643</v>
      </c>
      <c r="E75" s="10">
        <v>7</v>
      </c>
      <c r="F75" s="10">
        <v>154.5</v>
      </c>
      <c r="G75" s="6">
        <v>4.22</v>
      </c>
      <c r="H75" s="15">
        <f t="shared" si="1"/>
        <v>-5.0149999999999997</v>
      </c>
      <c r="I75" s="24"/>
      <c r="J75" s="7"/>
      <c r="K75" s="7"/>
      <c r="L75" s="25"/>
      <c r="M75" s="11" t="s">
        <v>168</v>
      </c>
    </row>
    <row r="76" spans="1:13">
      <c r="A76" s="84" t="s">
        <v>169</v>
      </c>
      <c r="B76">
        <v>-1.9990391999999999</v>
      </c>
      <c r="C76" s="72"/>
      <c r="D76" s="12">
        <v>0.16048013551961601</v>
      </c>
      <c r="E76" s="10">
        <v>5</v>
      </c>
      <c r="F76" s="10">
        <v>167.75</v>
      </c>
      <c r="G76" s="6">
        <v>2.87</v>
      </c>
      <c r="H76" s="15">
        <f t="shared" si="1"/>
        <v>-3.7975000000000003</v>
      </c>
      <c r="I76" s="24"/>
      <c r="J76" s="7"/>
      <c r="K76" s="7"/>
      <c r="L76" s="25"/>
      <c r="M76" s="11" t="s">
        <v>170</v>
      </c>
    </row>
    <row r="77" spans="1:13">
      <c r="A77" s="86" t="s">
        <v>171</v>
      </c>
      <c r="B77">
        <v>-4.4197582999999998</v>
      </c>
      <c r="C77" s="73"/>
      <c r="D77" s="4">
        <v>0.22239504833634874</v>
      </c>
      <c r="E77" s="2">
        <v>21</v>
      </c>
      <c r="F77" s="10">
        <v>159</v>
      </c>
      <c r="G77" s="6">
        <v>3.93</v>
      </c>
      <c r="H77" s="15">
        <f t="shared" si="1"/>
        <v>-4.7700000000000005</v>
      </c>
      <c r="I77" s="24"/>
      <c r="J77" s="7"/>
      <c r="K77" s="7"/>
      <c r="L77" s="25"/>
      <c r="M77" s="11" t="s">
        <v>172</v>
      </c>
    </row>
    <row r="78" spans="1:13">
      <c r="A78" s="84" t="s">
        <v>173</v>
      </c>
      <c r="B78">
        <v>-3.3600612000000001</v>
      </c>
      <c r="C78" s="72"/>
      <c r="D78" s="12">
        <v>0.21209434799218393</v>
      </c>
      <c r="E78" s="10">
        <v>5</v>
      </c>
      <c r="F78" s="10">
        <v>213.49999999999997</v>
      </c>
      <c r="G78" s="6">
        <v>3.04</v>
      </c>
      <c r="H78" s="15">
        <f t="shared" si="1"/>
        <v>-4.4249999999999998</v>
      </c>
      <c r="I78" s="24"/>
      <c r="J78" s="7"/>
      <c r="K78" s="7"/>
      <c r="L78" s="25"/>
      <c r="M78" s="11" t="s">
        <v>174</v>
      </c>
    </row>
    <row r="79" spans="1:13">
      <c r="A79" s="84" t="s">
        <v>175</v>
      </c>
      <c r="B79">
        <v>-2.8127718000000002</v>
      </c>
      <c r="C79" s="72"/>
      <c r="D79" s="12">
        <v>0.1407224156406931</v>
      </c>
      <c r="E79" s="10">
        <v>11</v>
      </c>
      <c r="F79" s="10">
        <v>146</v>
      </c>
      <c r="G79" s="6">
        <v>4.21</v>
      </c>
      <c r="H79" s="15">
        <f t="shared" si="1"/>
        <v>-4.92</v>
      </c>
      <c r="I79" s="24"/>
      <c r="J79" s="7"/>
      <c r="K79" s="7"/>
      <c r="L79" s="25"/>
      <c r="M79" s="11" t="s">
        <v>176</v>
      </c>
    </row>
    <row r="80" spans="1:13">
      <c r="A80" s="84" t="s">
        <v>177</v>
      </c>
      <c r="B80">
        <v>-3.3857664999999999</v>
      </c>
      <c r="C80" s="72"/>
      <c r="D80" s="12">
        <v>0.21748916450754371</v>
      </c>
      <c r="E80" s="10">
        <v>5</v>
      </c>
      <c r="F80" s="10">
        <v>92.333333333333329</v>
      </c>
      <c r="G80" s="6">
        <v>4.21</v>
      </c>
      <c r="H80" s="15">
        <f t="shared" si="1"/>
        <v>-4.3833333333333329</v>
      </c>
      <c r="I80" s="24"/>
      <c r="J80" s="7"/>
      <c r="K80" s="7"/>
      <c r="L80" s="25"/>
      <c r="M80" s="11" t="s">
        <v>178</v>
      </c>
    </row>
    <row r="81" spans="1:13">
      <c r="A81" s="83" t="s">
        <v>179</v>
      </c>
      <c r="B81">
        <v>-3.2676023999999999</v>
      </c>
      <c r="C81" s="72"/>
      <c r="D81" s="12">
        <v>0.20531013145176411</v>
      </c>
      <c r="E81" s="10">
        <v>8</v>
      </c>
      <c r="F81" s="10">
        <v>256</v>
      </c>
      <c r="G81" s="6">
        <v>2.71</v>
      </c>
      <c r="H81" s="15">
        <f t="shared" si="1"/>
        <v>-4.5199999999999996</v>
      </c>
      <c r="I81" s="24"/>
      <c r="J81" s="7"/>
      <c r="K81" s="7"/>
      <c r="L81" s="25"/>
      <c r="M81" s="11" t="s">
        <v>180</v>
      </c>
    </row>
    <row r="82" spans="1:13">
      <c r="A82" s="83" t="s">
        <v>181</v>
      </c>
      <c r="B82">
        <v>-3.66045</v>
      </c>
      <c r="C82" s="72"/>
      <c r="D82" s="12">
        <v>0.21176785142223761</v>
      </c>
      <c r="E82" s="10">
        <v>3</v>
      </c>
      <c r="F82" s="10">
        <v>80</v>
      </c>
      <c r="G82" s="6">
        <v>3.37</v>
      </c>
      <c r="H82" s="15">
        <f t="shared" si="1"/>
        <v>-3.42</v>
      </c>
      <c r="I82" s="24"/>
      <c r="J82" s="7"/>
      <c r="K82" s="7"/>
      <c r="L82" s="25"/>
      <c r="M82" s="11" t="s">
        <v>182</v>
      </c>
    </row>
    <row r="83" spans="1:13">
      <c r="A83" s="83" t="s">
        <v>183</v>
      </c>
      <c r="B83">
        <v>-3.1797442</v>
      </c>
      <c r="C83" s="72"/>
      <c r="D83" s="12">
        <v>0.16217657762412213</v>
      </c>
      <c r="E83" s="10">
        <v>17</v>
      </c>
      <c r="F83" s="10">
        <v>153</v>
      </c>
      <c r="G83" s="6">
        <v>3.04</v>
      </c>
      <c r="H83" s="15">
        <f t="shared" si="1"/>
        <v>-3.8200000000000003</v>
      </c>
      <c r="I83" s="24"/>
      <c r="J83" s="7"/>
      <c r="K83" s="7"/>
      <c r="L83" s="25"/>
      <c r="M83" s="11" t="s">
        <v>184</v>
      </c>
    </row>
    <row r="84" spans="1:13">
      <c r="A84" s="84" t="s">
        <v>185</v>
      </c>
      <c r="B84">
        <v>-3.557788</v>
      </c>
      <c r="C84" s="72"/>
      <c r="D84" s="12">
        <v>0.20448827496623867</v>
      </c>
      <c r="E84" s="10">
        <v>3</v>
      </c>
      <c r="F84" s="10">
        <v>349.84</v>
      </c>
      <c r="G84" s="6">
        <v>4.75</v>
      </c>
      <c r="H84" s="15">
        <f t="shared" si="1"/>
        <v>-7.4984000000000002</v>
      </c>
      <c r="I84" s="24"/>
      <c r="J84" s="7"/>
      <c r="K84" s="7"/>
      <c r="L84" s="25"/>
      <c r="M84" s="11" t="s">
        <v>186</v>
      </c>
    </row>
    <row r="85" spans="1:13">
      <c r="A85" s="84" t="s">
        <v>187</v>
      </c>
      <c r="B85">
        <v>-2.8143227</v>
      </c>
      <c r="C85" s="72"/>
      <c r="D85" s="12">
        <v>0.14358294446577732</v>
      </c>
      <c r="E85" s="10">
        <v>6</v>
      </c>
      <c r="F85" s="10">
        <v>248</v>
      </c>
      <c r="G85" s="6">
        <v>2.65</v>
      </c>
      <c r="H85" s="15">
        <f t="shared" si="1"/>
        <v>-4.38</v>
      </c>
      <c r="I85" s="24"/>
      <c r="J85" s="7"/>
      <c r="K85" s="7"/>
      <c r="L85" s="25"/>
      <c r="M85" s="11" t="s">
        <v>188</v>
      </c>
    </row>
    <row r="86" spans="1:13">
      <c r="A86" s="84" t="s">
        <v>189</v>
      </c>
      <c r="B86">
        <v>-2.7042519999999999</v>
      </c>
      <c r="C86" s="72"/>
      <c r="D86" s="12">
        <v>0.15384096988991314</v>
      </c>
      <c r="E86" s="10">
        <v>11</v>
      </c>
      <c r="F86" s="10">
        <v>173</v>
      </c>
      <c r="G86" s="6">
        <v>2.1800000000000002</v>
      </c>
      <c r="H86" s="15">
        <f t="shared" si="1"/>
        <v>-3.16</v>
      </c>
      <c r="I86" s="24"/>
      <c r="J86" s="7"/>
      <c r="K86" s="7"/>
      <c r="L86" s="25"/>
      <c r="M86" s="11" t="s">
        <v>190</v>
      </c>
    </row>
    <row r="87" spans="1:13">
      <c r="A87" s="84" t="s">
        <v>191</v>
      </c>
      <c r="B87">
        <v>-3.1940827000000001</v>
      </c>
      <c r="C87" s="72"/>
      <c r="D87" s="12">
        <v>0.14176528631434945</v>
      </c>
      <c r="E87" s="10">
        <v>5</v>
      </c>
      <c r="F87" s="10">
        <v>143.75</v>
      </c>
      <c r="G87" s="6">
        <v>2.76</v>
      </c>
      <c r="H87" s="15">
        <f t="shared" ref="H87:H118" si="2">0.5-G87-0.01*(F87-25)</f>
        <v>-3.4474999999999998</v>
      </c>
      <c r="I87" s="24"/>
      <c r="J87" s="7"/>
      <c r="K87" s="7"/>
      <c r="L87" s="25"/>
      <c r="M87" s="11" t="s">
        <v>192</v>
      </c>
    </row>
    <row r="88" spans="1:13">
      <c r="A88" s="84" t="s">
        <v>193</v>
      </c>
      <c r="B88">
        <v>-2.3319866999999999</v>
      </c>
      <c r="C88" s="72"/>
      <c r="D88" s="12">
        <v>0.16213928191469343</v>
      </c>
      <c r="E88" s="10">
        <v>19</v>
      </c>
      <c r="F88" s="10">
        <v>220.5</v>
      </c>
      <c r="G88" s="6">
        <v>1.27</v>
      </c>
      <c r="H88" s="15">
        <f t="shared" si="2"/>
        <v>-2.7250000000000001</v>
      </c>
      <c r="I88" s="24"/>
      <c r="J88" s="7"/>
      <c r="K88" s="7"/>
      <c r="L88" s="25"/>
      <c r="M88" s="11" t="s">
        <v>194</v>
      </c>
    </row>
    <row r="89" spans="1:13">
      <c r="A89" s="84" t="s">
        <v>195</v>
      </c>
      <c r="B89">
        <v>-3.6470069999999999</v>
      </c>
      <c r="C89" s="72"/>
      <c r="D89" s="12">
        <v>0.16127920198135692</v>
      </c>
      <c r="E89" s="10">
        <v>5</v>
      </c>
      <c r="F89" s="10">
        <v>214</v>
      </c>
      <c r="G89" s="6">
        <v>3.83</v>
      </c>
      <c r="H89" s="15">
        <f t="shared" si="2"/>
        <v>-5.2200000000000006</v>
      </c>
      <c r="I89" s="24"/>
      <c r="J89" s="7"/>
      <c r="K89" s="7"/>
      <c r="L89" s="25"/>
      <c r="M89" s="11" t="s">
        <v>196</v>
      </c>
    </row>
    <row r="90" spans="1:13">
      <c r="A90" s="85" t="s">
        <v>197</v>
      </c>
      <c r="B90">
        <v>-2.7456640000000001</v>
      </c>
      <c r="C90" s="72"/>
      <c r="D90" s="12">
        <v>0.13869006117838048</v>
      </c>
      <c r="E90" s="10">
        <v>3</v>
      </c>
      <c r="F90" s="10">
        <v>176</v>
      </c>
      <c r="G90" s="6">
        <v>2.88</v>
      </c>
      <c r="H90" s="15">
        <f t="shared" si="2"/>
        <v>-3.8899999999999997</v>
      </c>
      <c r="I90" s="24"/>
      <c r="J90" s="7"/>
      <c r="K90" s="7"/>
      <c r="L90" s="25"/>
      <c r="M90" s="11" t="s">
        <v>198</v>
      </c>
    </row>
    <row r="91" spans="1:13">
      <c r="A91" s="87" t="s">
        <v>199</v>
      </c>
      <c r="B91">
        <v>-1.5996338999999999</v>
      </c>
      <c r="C91" s="73"/>
      <c r="D91" s="4">
        <v>0.1259834086188602</v>
      </c>
      <c r="E91" s="2">
        <v>14</v>
      </c>
      <c r="F91" s="10">
        <v>253.5</v>
      </c>
      <c r="G91" s="6">
        <v>1.54</v>
      </c>
      <c r="H91" s="15">
        <f t="shared" si="2"/>
        <v>-3.3250000000000002</v>
      </c>
      <c r="I91" s="24"/>
      <c r="J91" s="7"/>
      <c r="K91" s="7"/>
      <c r="L91" s="25"/>
      <c r="M91" s="11" t="s">
        <v>200</v>
      </c>
    </row>
    <row r="92" spans="1:13">
      <c r="A92" s="84" t="s">
        <v>201</v>
      </c>
      <c r="B92">
        <v>-3.3717915999999999</v>
      </c>
      <c r="C92" s="72"/>
      <c r="D92" s="12">
        <v>0.16504944177542516</v>
      </c>
      <c r="E92" s="10">
        <v>5</v>
      </c>
      <c r="F92" s="10">
        <v>205.50000000000003</v>
      </c>
      <c r="G92" s="6">
        <v>2.4500000000000002</v>
      </c>
      <c r="H92" s="15">
        <f t="shared" si="2"/>
        <v>-3.7550000000000008</v>
      </c>
      <c r="I92" s="24"/>
      <c r="J92" s="7"/>
      <c r="K92" s="7"/>
      <c r="L92" s="25"/>
      <c r="M92" s="11" t="s">
        <v>202</v>
      </c>
    </row>
    <row r="93" spans="1:13">
      <c r="A93" s="85" t="s">
        <v>203</v>
      </c>
      <c r="B93">
        <v>-3.0548953999999999</v>
      </c>
      <c r="C93" s="72"/>
      <c r="D93" s="12">
        <v>0.19426266518058349</v>
      </c>
      <c r="E93" s="10">
        <v>3</v>
      </c>
      <c r="F93" s="10">
        <v>96</v>
      </c>
      <c r="G93" s="6">
        <v>3.49</v>
      </c>
      <c r="H93" s="15">
        <f t="shared" si="2"/>
        <v>-3.7</v>
      </c>
      <c r="I93" s="24"/>
      <c r="J93" s="7"/>
      <c r="K93" s="7"/>
      <c r="L93" s="25"/>
      <c r="M93" s="11" t="s">
        <v>204</v>
      </c>
    </row>
    <row r="94" spans="1:13">
      <c r="A94" s="84" t="s">
        <v>205</v>
      </c>
      <c r="B94">
        <v>-3.8392577000000001</v>
      </c>
      <c r="C94" s="72"/>
      <c r="D94" s="12">
        <v>0.18894337149737056</v>
      </c>
      <c r="E94" s="10">
        <v>12</v>
      </c>
      <c r="F94" s="10">
        <v>147.25</v>
      </c>
      <c r="G94" s="6">
        <v>3.86</v>
      </c>
      <c r="H94" s="15">
        <f t="shared" si="2"/>
        <v>-4.5824999999999996</v>
      </c>
      <c r="I94" s="24"/>
      <c r="J94" s="7"/>
      <c r="K94" s="7"/>
      <c r="L94" s="25"/>
      <c r="M94" s="11" t="s">
        <v>206</v>
      </c>
    </row>
    <row r="95" spans="1:13">
      <c r="A95" s="84" t="s">
        <v>207</v>
      </c>
      <c r="B95">
        <v>-3.4649133999999999</v>
      </c>
      <c r="C95" s="72"/>
      <c r="D95" s="12">
        <v>0.17391407185160324</v>
      </c>
      <c r="E95" s="10">
        <v>6</v>
      </c>
      <c r="F95" s="10">
        <v>97</v>
      </c>
      <c r="G95" s="6">
        <v>3.94</v>
      </c>
      <c r="H95" s="15">
        <f t="shared" si="2"/>
        <v>-4.16</v>
      </c>
      <c r="I95" s="24"/>
      <c r="J95" s="7"/>
      <c r="K95" s="7"/>
      <c r="L95" s="25"/>
      <c r="M95" s="11" t="s">
        <v>208</v>
      </c>
    </row>
    <row r="96" spans="1:13">
      <c r="A96" s="83" t="s">
        <v>209</v>
      </c>
      <c r="B96">
        <v>-1.8238141999999999</v>
      </c>
      <c r="C96" s="72"/>
      <c r="D96" s="12">
        <v>0.13764369691033657</v>
      </c>
      <c r="E96" s="10">
        <v>10</v>
      </c>
      <c r="F96" s="10">
        <v>134.5</v>
      </c>
      <c r="G96" s="6">
        <v>2.04</v>
      </c>
      <c r="H96" s="15">
        <f t="shared" si="2"/>
        <v>-2.6349999999999998</v>
      </c>
      <c r="I96" s="24"/>
      <c r="J96" s="7"/>
      <c r="K96" s="7"/>
      <c r="L96" s="25"/>
      <c r="M96" s="11" t="s">
        <v>210</v>
      </c>
    </row>
    <row r="97" spans="1:13">
      <c r="A97" s="84" t="s">
        <v>211</v>
      </c>
      <c r="B97">
        <v>-2.4817010000000002</v>
      </c>
      <c r="C97" s="72"/>
      <c r="D97" s="12">
        <v>0.16245746888591447</v>
      </c>
      <c r="E97" s="10">
        <v>7</v>
      </c>
      <c r="F97" s="10">
        <v>139</v>
      </c>
      <c r="G97" s="6">
        <v>2.66</v>
      </c>
      <c r="H97" s="15">
        <f t="shared" si="2"/>
        <v>-3.3000000000000003</v>
      </c>
      <c r="I97" s="24"/>
      <c r="J97" s="7"/>
      <c r="K97" s="7"/>
      <c r="L97" s="25"/>
      <c r="M97" s="11" t="s">
        <v>212</v>
      </c>
    </row>
    <row r="98" spans="1:13">
      <c r="A98" s="84" t="s">
        <v>213</v>
      </c>
      <c r="B98">
        <v>-2.3878634000000001</v>
      </c>
      <c r="C98" s="72"/>
      <c r="D98" s="12">
        <v>0.15322122505052199</v>
      </c>
      <c r="E98" s="10">
        <v>9</v>
      </c>
      <c r="F98" s="10">
        <v>170</v>
      </c>
      <c r="G98" s="6">
        <v>1.91</v>
      </c>
      <c r="H98" s="15">
        <f t="shared" si="2"/>
        <v>-2.86</v>
      </c>
      <c r="I98" s="24"/>
      <c r="J98" s="7"/>
      <c r="K98" s="7"/>
      <c r="L98" s="25"/>
      <c r="M98" s="11" t="s">
        <v>214</v>
      </c>
    </row>
    <row r="99" spans="1:13">
      <c r="A99" s="83" t="s">
        <v>215</v>
      </c>
      <c r="B99">
        <v>-2.6887566999999999</v>
      </c>
      <c r="C99" s="72"/>
      <c r="D99" s="12">
        <v>0.15273607916541068</v>
      </c>
      <c r="E99" s="10">
        <v>10</v>
      </c>
      <c r="F99" s="10">
        <v>326</v>
      </c>
      <c r="G99" s="6">
        <v>2.44</v>
      </c>
      <c r="H99" s="15">
        <f t="shared" si="2"/>
        <v>-4.95</v>
      </c>
      <c r="I99" s="24"/>
      <c r="J99" s="7"/>
      <c r="K99" s="7"/>
      <c r="L99" s="25"/>
      <c r="M99" s="11" t="s">
        <v>216</v>
      </c>
    </row>
    <row r="100" spans="1:13">
      <c r="A100" s="84" t="s">
        <v>217</v>
      </c>
      <c r="B100">
        <v>-2.9488553999999998</v>
      </c>
      <c r="C100" s="72"/>
      <c r="D100" s="12">
        <v>0.18404701512102448</v>
      </c>
      <c r="E100" s="10">
        <v>5</v>
      </c>
      <c r="F100" s="10">
        <v>232.50000000000003</v>
      </c>
      <c r="G100" s="6">
        <v>1.8</v>
      </c>
      <c r="H100" s="15">
        <f t="shared" si="2"/>
        <v>-3.375</v>
      </c>
      <c r="I100" s="24"/>
      <c r="J100" s="7"/>
      <c r="K100" s="7"/>
      <c r="L100" s="25"/>
      <c r="M100" s="11" t="s">
        <v>218</v>
      </c>
    </row>
    <row r="101" spans="1:13">
      <c r="A101" s="84" t="s">
        <v>219</v>
      </c>
      <c r="B101">
        <v>-1.6409092000000001</v>
      </c>
      <c r="C101" s="72"/>
      <c r="D101" s="12">
        <v>0.13604063752604376</v>
      </c>
      <c r="E101" s="10">
        <v>4</v>
      </c>
      <c r="F101" s="10">
        <v>281.5</v>
      </c>
      <c r="G101" s="6">
        <v>0.54</v>
      </c>
      <c r="H101" s="15">
        <f t="shared" si="2"/>
        <v>-2.605</v>
      </c>
      <c r="I101" s="24"/>
      <c r="J101" s="7"/>
      <c r="K101" s="7"/>
      <c r="L101" s="25"/>
      <c r="M101" s="11" t="s">
        <v>220</v>
      </c>
    </row>
    <row r="102" spans="1:13">
      <c r="A102" s="84" t="s">
        <v>221</v>
      </c>
      <c r="B102">
        <v>-2.7619514000000001</v>
      </c>
      <c r="C102" s="72"/>
      <c r="D102" s="12">
        <v>0.19798964803022484</v>
      </c>
      <c r="E102" s="10">
        <v>4</v>
      </c>
      <c r="F102" s="10">
        <v>197.1</v>
      </c>
      <c r="G102" s="6">
        <v>2.2000000000000002</v>
      </c>
      <c r="H102" s="15">
        <f t="shared" si="2"/>
        <v>-3.4210000000000003</v>
      </c>
      <c r="I102" s="24"/>
      <c r="J102" s="7"/>
      <c r="K102" s="7"/>
      <c r="L102" s="25"/>
      <c r="M102" s="11" t="s">
        <v>222</v>
      </c>
    </row>
    <row r="103" spans="1:13">
      <c r="A103" s="85" t="s">
        <v>223</v>
      </c>
      <c r="B103">
        <v>-3.5593987</v>
      </c>
      <c r="C103" s="72"/>
      <c r="D103" s="12">
        <v>0.13486720020739137</v>
      </c>
      <c r="E103" s="10">
        <v>4</v>
      </c>
      <c r="F103" s="10">
        <v>33</v>
      </c>
      <c r="G103" s="6">
        <v>4.24</v>
      </c>
      <c r="H103" s="15">
        <f t="shared" si="2"/>
        <v>-3.8200000000000003</v>
      </c>
      <c r="I103" s="24"/>
      <c r="J103" s="7"/>
      <c r="K103" s="7"/>
      <c r="L103" s="25"/>
      <c r="M103" s="11" t="s">
        <v>224</v>
      </c>
    </row>
    <row r="104" spans="1:13">
      <c r="A104" s="84" t="s">
        <v>225</v>
      </c>
      <c r="B104">
        <v>-3.5550594000000002</v>
      </c>
      <c r="C104" s="72"/>
      <c r="D104" s="12">
        <v>0.18801274760604275</v>
      </c>
      <c r="E104" s="10">
        <v>11</v>
      </c>
      <c r="F104" s="10">
        <v>60</v>
      </c>
      <c r="G104" s="6">
        <v>4.24</v>
      </c>
      <c r="H104" s="15">
        <f t="shared" si="2"/>
        <v>-4.09</v>
      </c>
      <c r="I104" s="24"/>
      <c r="J104" s="7"/>
      <c r="K104" s="7"/>
      <c r="L104" s="25"/>
      <c r="M104" s="11" t="s">
        <v>226</v>
      </c>
    </row>
    <row r="105" spans="1:13">
      <c r="A105" s="84" t="s">
        <v>227</v>
      </c>
      <c r="B105">
        <v>-3.2746642000000001</v>
      </c>
      <c r="C105" s="72"/>
      <c r="D105" s="12">
        <v>0.1664014074224209</v>
      </c>
      <c r="E105" s="10">
        <v>4</v>
      </c>
      <c r="F105" s="10">
        <v>130.5</v>
      </c>
      <c r="G105" s="6">
        <v>5.22</v>
      </c>
      <c r="H105" s="15">
        <f t="shared" si="2"/>
        <v>-5.7749999999999995</v>
      </c>
      <c r="I105" s="24"/>
      <c r="J105" s="7"/>
      <c r="K105" s="7"/>
      <c r="L105" s="25"/>
      <c r="M105" s="11" t="s">
        <v>228</v>
      </c>
    </row>
    <row r="106" spans="1:13">
      <c r="A106" s="85" t="s">
        <v>103</v>
      </c>
      <c r="B106">
        <v>-3.0565220000000002</v>
      </c>
      <c r="C106" s="72"/>
      <c r="D106" s="12">
        <v>0.17506472136100007</v>
      </c>
      <c r="E106" s="10">
        <v>7</v>
      </c>
      <c r="F106" s="10">
        <v>254</v>
      </c>
      <c r="G106" s="6">
        <v>2.97</v>
      </c>
      <c r="H106" s="15">
        <f t="shared" si="2"/>
        <v>-4.76</v>
      </c>
      <c r="I106" s="24"/>
      <c r="J106" s="7"/>
      <c r="K106" s="7"/>
      <c r="L106" s="25"/>
      <c r="M106" s="11" t="s">
        <v>229</v>
      </c>
    </row>
    <row r="107" spans="1:13">
      <c r="A107" s="85" t="s">
        <v>230</v>
      </c>
      <c r="B107">
        <v>-3.9768162</v>
      </c>
      <c r="C107" s="72"/>
      <c r="D107" s="12">
        <v>0.1605416460069265</v>
      </c>
      <c r="E107" s="10">
        <v>5</v>
      </c>
      <c r="F107" s="10">
        <v>121</v>
      </c>
      <c r="G107" s="6">
        <v>5.91</v>
      </c>
      <c r="H107" s="15">
        <f t="shared" si="2"/>
        <v>-6.37</v>
      </c>
      <c r="I107" s="24"/>
      <c r="J107" s="7"/>
      <c r="K107" s="7"/>
      <c r="L107" s="25"/>
      <c r="M107" s="11" t="s">
        <v>231</v>
      </c>
    </row>
    <row r="108" spans="1:13">
      <c r="A108" s="84" t="s">
        <v>232</v>
      </c>
      <c r="B108">
        <v>-3.49993</v>
      </c>
      <c r="C108" s="72"/>
      <c r="D108" s="12">
        <v>0.15756984748208766</v>
      </c>
      <c r="E108" s="10">
        <v>5</v>
      </c>
      <c r="F108" s="10">
        <v>206.99999999999997</v>
      </c>
      <c r="G108" s="6">
        <v>2.56</v>
      </c>
      <c r="H108" s="15">
        <f t="shared" si="2"/>
        <v>-3.88</v>
      </c>
      <c r="I108" s="24"/>
      <c r="J108" s="7"/>
      <c r="K108" s="7"/>
      <c r="L108" s="25"/>
      <c r="M108" s="11" t="s">
        <v>233</v>
      </c>
    </row>
    <row r="109" spans="1:13">
      <c r="A109" s="83" t="s">
        <v>234</v>
      </c>
      <c r="B109">
        <v>-3.1666669999999999</v>
      </c>
      <c r="C109" s="72"/>
      <c r="D109" s="12">
        <v>0.16160362353179636</v>
      </c>
      <c r="E109" s="10">
        <v>6</v>
      </c>
      <c r="F109" s="10">
        <v>134.5</v>
      </c>
      <c r="G109" s="6">
        <v>4.8499999999999996</v>
      </c>
      <c r="H109" s="15">
        <f t="shared" si="2"/>
        <v>-5.4449999999999994</v>
      </c>
      <c r="I109" s="24"/>
      <c r="J109" s="7"/>
      <c r="K109" s="7"/>
      <c r="L109" s="25"/>
      <c r="M109" s="11" t="s">
        <v>235</v>
      </c>
    </row>
    <row r="110" spans="1:13">
      <c r="A110" s="83" t="s">
        <v>236</v>
      </c>
      <c r="B110">
        <v>-2.4001926999999998</v>
      </c>
      <c r="C110" s="72"/>
      <c r="D110" s="12">
        <v>0.18685765827673947</v>
      </c>
      <c r="E110" s="10">
        <v>6</v>
      </c>
      <c r="F110" s="10">
        <v>275</v>
      </c>
      <c r="G110" s="6">
        <v>2.09</v>
      </c>
      <c r="H110" s="15">
        <f t="shared" si="2"/>
        <v>-4.09</v>
      </c>
      <c r="I110" s="24"/>
      <c r="J110" s="7"/>
      <c r="K110" s="7"/>
      <c r="L110" s="25"/>
      <c r="M110" s="11" t="s">
        <v>237</v>
      </c>
    </row>
    <row r="111" spans="1:13">
      <c r="A111" s="84" t="s">
        <v>238</v>
      </c>
      <c r="B111">
        <v>-3.0814295</v>
      </c>
      <c r="C111" s="72"/>
      <c r="D111" s="12">
        <v>0.13950112944748669</v>
      </c>
      <c r="E111" s="10">
        <v>9</v>
      </c>
      <c r="F111" s="10">
        <v>220.00000000000003</v>
      </c>
      <c r="G111" s="6">
        <v>1.8</v>
      </c>
      <c r="H111" s="15">
        <f t="shared" si="2"/>
        <v>-3.2500000000000004</v>
      </c>
      <c r="I111" s="24"/>
      <c r="J111" s="7"/>
      <c r="K111" s="7"/>
      <c r="L111" s="25"/>
      <c r="M111" s="11" t="s">
        <v>239</v>
      </c>
    </row>
    <row r="112" spans="1:13">
      <c r="A112" s="87" t="s">
        <v>240</v>
      </c>
      <c r="B112">
        <v>-1.8337087999999999</v>
      </c>
      <c r="C112" s="73"/>
      <c r="D112" s="4">
        <v>0.22014005046870977</v>
      </c>
      <c r="E112" s="2">
        <v>9</v>
      </c>
      <c r="F112" s="10">
        <v>202</v>
      </c>
      <c r="G112" s="6">
        <v>1.53</v>
      </c>
      <c r="H112" s="15">
        <f t="shared" si="2"/>
        <v>-2.8</v>
      </c>
      <c r="I112" s="24"/>
      <c r="J112" s="7"/>
      <c r="K112" s="7"/>
      <c r="L112" s="25"/>
      <c r="M112" s="11" t="s">
        <v>241</v>
      </c>
    </row>
    <row r="113" spans="1:28">
      <c r="A113" s="84" t="s">
        <v>242</v>
      </c>
      <c r="B113">
        <v>-2.207592</v>
      </c>
      <c r="C113" s="72"/>
      <c r="D113" s="12">
        <v>0.14014083879485537</v>
      </c>
      <c r="E113" s="10">
        <v>3</v>
      </c>
      <c r="F113" s="10">
        <v>243.00000000000003</v>
      </c>
      <c r="G113" s="6">
        <v>1.48</v>
      </c>
      <c r="H113" s="15">
        <f t="shared" si="2"/>
        <v>-3.16</v>
      </c>
      <c r="I113" s="24"/>
      <c r="J113" s="7"/>
      <c r="K113" s="7"/>
      <c r="L113" s="25"/>
      <c r="M113" s="11" t="s">
        <v>243</v>
      </c>
    </row>
    <row r="114" spans="1:28">
      <c r="A114" s="85" t="s">
        <v>244</v>
      </c>
      <c r="B114">
        <v>-2.3297430000000001</v>
      </c>
      <c r="C114" s="72"/>
      <c r="D114" s="12">
        <v>0.13726989684757951</v>
      </c>
      <c r="E114" s="10">
        <v>3</v>
      </c>
      <c r="F114" s="10">
        <v>191</v>
      </c>
      <c r="G114" s="6">
        <v>1.67</v>
      </c>
      <c r="H114" s="15">
        <f t="shared" si="2"/>
        <v>-2.83</v>
      </c>
      <c r="I114" s="24"/>
      <c r="J114" s="7"/>
      <c r="K114" s="7"/>
      <c r="L114" s="25"/>
      <c r="M114" s="11" t="s">
        <v>245</v>
      </c>
    </row>
    <row r="115" spans="1:28">
      <c r="A115" s="84" t="s">
        <v>246</v>
      </c>
      <c r="B115">
        <v>-3.4916209999999999</v>
      </c>
      <c r="C115" s="72"/>
      <c r="D115" s="12">
        <v>0.21357402153711522</v>
      </c>
      <c r="E115" s="10">
        <v>7</v>
      </c>
      <c r="F115" s="10">
        <v>183.5</v>
      </c>
      <c r="G115" s="6">
        <v>4.37</v>
      </c>
      <c r="H115" s="15">
        <f t="shared" si="2"/>
        <v>-5.4550000000000001</v>
      </c>
      <c r="I115" s="24"/>
      <c r="J115" s="7"/>
      <c r="K115" s="7"/>
      <c r="L115" s="25"/>
      <c r="M115" s="11" t="s">
        <v>247</v>
      </c>
    </row>
    <row r="116" spans="1:28">
      <c r="A116" s="84" t="s">
        <v>248</v>
      </c>
      <c r="B116">
        <v>-2.3317522999999998</v>
      </c>
      <c r="C116" s="72"/>
      <c r="D116" s="12">
        <v>0.10564411177747912</v>
      </c>
      <c r="E116" s="10">
        <v>3</v>
      </c>
      <c r="F116" s="10">
        <v>149</v>
      </c>
      <c r="G116" s="6">
        <v>2.62</v>
      </c>
      <c r="H116" s="15">
        <f t="shared" si="2"/>
        <v>-3.3600000000000003</v>
      </c>
      <c r="I116" s="24"/>
      <c r="J116" s="7"/>
      <c r="K116" s="7"/>
      <c r="L116" s="25"/>
      <c r="M116" s="11" t="s">
        <v>249</v>
      </c>
    </row>
    <row r="117" spans="1:28">
      <c r="A117" s="83" t="s">
        <v>250</v>
      </c>
      <c r="B117">
        <v>-2.0941648000000002</v>
      </c>
      <c r="C117" s="72"/>
      <c r="D117" s="12">
        <v>0.14623917640453388</v>
      </c>
      <c r="E117" s="10">
        <v>8</v>
      </c>
      <c r="F117" s="10">
        <v>165</v>
      </c>
      <c r="G117" s="6">
        <v>-0.37</v>
      </c>
      <c r="H117" s="15">
        <f t="shared" si="2"/>
        <v>-0.53000000000000014</v>
      </c>
      <c r="I117" s="24"/>
      <c r="J117" s="7"/>
      <c r="K117" s="7"/>
      <c r="L117" s="25"/>
      <c r="M117" s="11" t="s">
        <v>251</v>
      </c>
    </row>
    <row r="118" spans="1:28">
      <c r="A118" s="84" t="s">
        <v>252</v>
      </c>
      <c r="B118">
        <v>-2.5705705000000001</v>
      </c>
      <c r="C118" s="72"/>
      <c r="D118" s="12">
        <v>0.16291639539032501</v>
      </c>
      <c r="E118" s="10">
        <v>10</v>
      </c>
      <c r="F118" s="10">
        <v>225</v>
      </c>
      <c r="G118" s="6">
        <v>0.81</v>
      </c>
      <c r="H118" s="15">
        <f t="shared" si="2"/>
        <v>-2.31</v>
      </c>
      <c r="I118" s="24"/>
      <c r="J118" s="7"/>
      <c r="K118" s="7"/>
      <c r="L118" s="25"/>
      <c r="M118" s="11" t="s">
        <v>253</v>
      </c>
    </row>
    <row r="119" spans="1:28">
      <c r="A119" s="84" t="s">
        <v>254</v>
      </c>
      <c r="B119">
        <v>-2.7740130000000001</v>
      </c>
      <c r="C119" s="72"/>
      <c r="D119" s="12">
        <v>0.21166647357477791</v>
      </c>
      <c r="E119" s="10">
        <v>5</v>
      </c>
      <c r="F119" s="10">
        <v>270</v>
      </c>
      <c r="G119" s="6">
        <v>0.62</v>
      </c>
      <c r="H119" s="15">
        <f t="shared" ref="H119:H122" si="3">0.5-G119-0.01*(F119-25)</f>
        <v>-2.5700000000000003</v>
      </c>
      <c r="I119" s="24"/>
      <c r="J119" s="7"/>
      <c r="K119" s="7"/>
      <c r="L119" s="25"/>
      <c r="M119" s="11" t="s">
        <v>255</v>
      </c>
    </row>
    <row r="120" spans="1:28">
      <c r="A120" s="83" t="s">
        <v>256</v>
      </c>
      <c r="B120">
        <v>-2.8421979999999998</v>
      </c>
      <c r="C120" s="72"/>
      <c r="D120" s="12">
        <v>0.14175650298978676</v>
      </c>
      <c r="E120" s="10">
        <v>9</v>
      </c>
      <c r="F120" s="10">
        <v>312.66666666666669</v>
      </c>
      <c r="G120" s="6">
        <v>0.83</v>
      </c>
      <c r="H120" s="15">
        <f t="shared" si="3"/>
        <v>-3.206666666666667</v>
      </c>
      <c r="I120" s="24"/>
      <c r="J120" s="7"/>
      <c r="K120" s="7"/>
      <c r="L120" s="25"/>
      <c r="M120" s="11" t="s">
        <v>257</v>
      </c>
    </row>
    <row r="121" spans="1:28">
      <c r="A121" s="84" t="s">
        <v>258</v>
      </c>
      <c r="B121">
        <v>-3.8943070999999998</v>
      </c>
      <c r="C121" s="72"/>
      <c r="D121" s="12">
        <v>0.2034688635346244</v>
      </c>
      <c r="E121" s="10">
        <v>11</v>
      </c>
      <c r="F121" s="10">
        <v>161</v>
      </c>
      <c r="G121" s="6">
        <v>3.61</v>
      </c>
      <c r="H121" s="15">
        <f t="shared" si="3"/>
        <v>-4.47</v>
      </c>
      <c r="I121" s="24"/>
      <c r="J121" s="7"/>
      <c r="K121" s="7"/>
      <c r="L121" s="25"/>
      <c r="M121" s="11" t="s">
        <v>259</v>
      </c>
    </row>
    <row r="122" spans="1:28">
      <c r="A122" s="83" t="s">
        <v>109</v>
      </c>
      <c r="B122">
        <v>-2.5451274000000002</v>
      </c>
      <c r="C122" s="72"/>
      <c r="D122" s="12">
        <v>0.20579636821699754</v>
      </c>
      <c r="E122" s="10">
        <v>3</v>
      </c>
      <c r="F122" s="10">
        <v>300</v>
      </c>
      <c r="G122" s="6">
        <v>-1.06</v>
      </c>
      <c r="H122" s="15">
        <f t="shared" si="3"/>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v>-1.8834131000000001</v>
      </c>
      <c r="C129" s="74" t="s">
        <v>30</v>
      </c>
      <c r="D129" s="12">
        <v>0.50033555401430185</v>
      </c>
      <c r="E129" s="10">
        <v>3</v>
      </c>
      <c r="F129" s="10">
        <v>180</v>
      </c>
      <c r="G129" s="1">
        <v>1.91</v>
      </c>
      <c r="H129" s="15">
        <f t="shared" ref="H129:H160" si="4">0.5-G129-0.01*(F129-25)</f>
        <v>-2.96</v>
      </c>
      <c r="I129" s="54" t="s">
        <v>31</v>
      </c>
      <c r="J129" s="55"/>
      <c r="K129" s="15"/>
      <c r="L129" s="15"/>
      <c r="M129" s="3" t="s">
        <v>269</v>
      </c>
    </row>
    <row r="130" spans="1:13">
      <c r="A130" s="84" t="s">
        <v>270</v>
      </c>
      <c r="B130">
        <v>-4.9489426999999999</v>
      </c>
      <c r="C130" s="74" t="s">
        <v>36</v>
      </c>
      <c r="D130" s="12">
        <v>0.5</v>
      </c>
      <c r="E130" s="6">
        <v>5</v>
      </c>
      <c r="F130" s="10">
        <v>156</v>
      </c>
      <c r="G130" s="1">
        <v>6.94</v>
      </c>
      <c r="H130" s="15">
        <f t="shared" si="4"/>
        <v>-7.75</v>
      </c>
      <c r="I130" s="54" t="s">
        <v>37</v>
      </c>
      <c r="J130" s="55"/>
      <c r="K130" s="15"/>
      <c r="L130" s="15"/>
      <c r="M130" s="3" t="s">
        <v>271</v>
      </c>
    </row>
    <row r="131" spans="1:13">
      <c r="A131" s="85" t="s">
        <v>272</v>
      </c>
      <c r="B131">
        <v>-4.1421250000000001</v>
      </c>
      <c r="C131" s="74" t="s">
        <v>41</v>
      </c>
      <c r="D131" s="12">
        <v>0.6530957900260097</v>
      </c>
      <c r="E131" s="10">
        <v>3</v>
      </c>
      <c r="F131" s="10">
        <v>208</v>
      </c>
      <c r="G131" s="1">
        <v>5.18</v>
      </c>
      <c r="H131" s="15">
        <f t="shared" si="4"/>
        <v>-6.51</v>
      </c>
      <c r="I131" s="54" t="s">
        <v>42</v>
      </c>
      <c r="J131" s="55"/>
      <c r="K131" s="15"/>
      <c r="L131" s="15"/>
      <c r="M131" s="3" t="s">
        <v>273</v>
      </c>
    </row>
    <row r="132" spans="1:13">
      <c r="A132" s="84" t="s">
        <v>274</v>
      </c>
      <c r="B132">
        <v>-1.4860386999999999</v>
      </c>
      <c r="C132" s="74" t="s">
        <v>46</v>
      </c>
      <c r="D132" s="12">
        <v>0.59285217963150294</v>
      </c>
      <c r="E132" s="10">
        <v>3</v>
      </c>
      <c r="F132" s="10">
        <v>100</v>
      </c>
      <c r="G132" s="1">
        <v>2.37</v>
      </c>
      <c r="H132" s="15">
        <f t="shared" si="4"/>
        <v>-2.62</v>
      </c>
      <c r="I132" s="16" t="s">
        <v>47</v>
      </c>
      <c r="J132" s="30"/>
      <c r="K132" s="15"/>
      <c r="L132" s="15"/>
      <c r="M132" s="3" t="s">
        <v>275</v>
      </c>
    </row>
    <row r="133" spans="1:13">
      <c r="A133" s="84" t="s">
        <v>276</v>
      </c>
      <c r="B133">
        <v>-2.3863232000000001</v>
      </c>
      <c r="C133" s="74" t="s">
        <v>51</v>
      </c>
      <c r="D133" s="12">
        <v>0.51067901383936642</v>
      </c>
      <c r="E133" s="10">
        <v>5</v>
      </c>
      <c r="F133" s="10">
        <v>217</v>
      </c>
      <c r="G133" s="1">
        <v>3.19</v>
      </c>
      <c r="H133" s="15">
        <f t="shared" si="4"/>
        <v>-4.6099999999999994</v>
      </c>
      <c r="I133" s="16" t="s">
        <v>52</v>
      </c>
      <c r="J133" s="30"/>
      <c r="K133" s="15"/>
      <c r="L133" s="15"/>
      <c r="M133" s="3" t="s">
        <v>277</v>
      </c>
    </row>
    <row r="134" spans="1:13">
      <c r="A134" s="84" t="s">
        <v>278</v>
      </c>
      <c r="B134">
        <v>-3.5786486000000002</v>
      </c>
      <c r="C134" s="72"/>
      <c r="D134" s="12">
        <v>0.83065522865171437</v>
      </c>
      <c r="E134" s="10">
        <v>3</v>
      </c>
      <c r="F134" s="10">
        <v>209.50000000000003</v>
      </c>
      <c r="G134" s="1">
        <v>4.41</v>
      </c>
      <c r="H134" s="15">
        <f t="shared" si="4"/>
        <v>-5.7550000000000008</v>
      </c>
      <c r="I134" s="16" t="s">
        <v>56</v>
      </c>
      <c r="J134" s="30"/>
      <c r="K134" s="15"/>
      <c r="L134" s="15"/>
      <c r="M134" s="3" t="s">
        <v>279</v>
      </c>
    </row>
    <row r="135" spans="1:13">
      <c r="A135" s="84" t="s">
        <v>280</v>
      </c>
      <c r="B135">
        <v>-3.8581528999999999</v>
      </c>
      <c r="C135" s="72"/>
      <c r="D135" s="12">
        <v>0.51097181417141646</v>
      </c>
      <c r="E135" s="10">
        <v>6</v>
      </c>
      <c r="F135" s="10">
        <v>97.5</v>
      </c>
      <c r="G135" s="1">
        <v>5.19</v>
      </c>
      <c r="H135" s="15">
        <f t="shared" si="4"/>
        <v>-5.415</v>
      </c>
      <c r="I135" s="16" t="s">
        <v>60</v>
      </c>
      <c r="J135" s="32"/>
      <c r="K135" s="15"/>
      <c r="L135" s="15"/>
      <c r="M135" s="3" t="s">
        <v>281</v>
      </c>
    </row>
    <row r="136" spans="1:13">
      <c r="A136" s="83" t="s">
        <v>282</v>
      </c>
      <c r="B136">
        <v>-5.5394797000000002</v>
      </c>
      <c r="C136" s="72"/>
      <c r="D136" s="12">
        <v>0.92735432696895004</v>
      </c>
      <c r="E136" s="10">
        <v>5</v>
      </c>
      <c r="F136" s="10">
        <v>211</v>
      </c>
      <c r="G136" s="1">
        <v>7.49</v>
      </c>
      <c r="H136" s="15">
        <f t="shared" si="4"/>
        <v>-8.85</v>
      </c>
      <c r="I136" s="31" t="s">
        <v>64</v>
      </c>
      <c r="J136" s="33"/>
      <c r="K136" s="34" t="s">
        <v>365</v>
      </c>
      <c r="L136" s="35"/>
      <c r="M136" s="3" t="s">
        <v>283</v>
      </c>
    </row>
    <row r="137" spans="1:13">
      <c r="A137" s="84" t="s">
        <v>112</v>
      </c>
      <c r="B137">
        <v>-3.5831108</v>
      </c>
      <c r="C137" s="72"/>
      <c r="D137" s="12">
        <v>0.68239272333923895</v>
      </c>
      <c r="E137" s="10">
        <v>3</v>
      </c>
      <c r="F137" s="10">
        <v>177</v>
      </c>
      <c r="G137" s="1">
        <v>3.37</v>
      </c>
      <c r="H137" s="15">
        <f t="shared" si="4"/>
        <v>-4.3900000000000006</v>
      </c>
      <c r="J137" s="15"/>
      <c r="K137" s="15"/>
      <c r="L137" s="15"/>
      <c r="M137" s="3" t="s">
        <v>284</v>
      </c>
    </row>
    <row r="138" spans="1:13">
      <c r="A138" s="84" t="s">
        <v>285</v>
      </c>
      <c r="B138">
        <v>-4.3712429999999998</v>
      </c>
      <c r="C138" s="72"/>
      <c r="D138" s="12">
        <v>0.520951861602862</v>
      </c>
      <c r="E138" s="10">
        <v>10</v>
      </c>
      <c r="F138" s="10">
        <v>228.6</v>
      </c>
      <c r="G138" s="1">
        <v>4.22</v>
      </c>
      <c r="H138" s="15">
        <f t="shared" si="4"/>
        <v>-5.7560000000000002</v>
      </c>
      <c r="I138" s="17" t="s">
        <v>286</v>
      </c>
      <c r="J138" s="18"/>
      <c r="K138" s="18"/>
      <c r="L138" s="19"/>
      <c r="M138" s="3" t="s">
        <v>287</v>
      </c>
    </row>
    <row r="139" spans="1:13">
      <c r="A139" s="83" t="s">
        <v>288</v>
      </c>
      <c r="B139">
        <v>-1.5504751000000001</v>
      </c>
      <c r="C139" s="72"/>
      <c r="D139" s="12">
        <v>0.53906642829149898</v>
      </c>
      <c r="E139" s="10">
        <v>3</v>
      </c>
      <c r="F139" s="10">
        <v>161.5</v>
      </c>
      <c r="G139" s="1">
        <v>-0.21</v>
      </c>
      <c r="H139" s="15">
        <f t="shared" si="4"/>
        <v>-0.65500000000000003</v>
      </c>
      <c r="I139" s="21" t="s">
        <v>364</v>
      </c>
      <c r="J139" s="22"/>
      <c r="K139" s="22"/>
      <c r="L139" s="23"/>
      <c r="M139" s="3" t="s">
        <v>289</v>
      </c>
    </row>
    <row r="140" spans="1:13">
      <c r="A140" s="83" t="s">
        <v>290</v>
      </c>
      <c r="B140">
        <v>-3.652409</v>
      </c>
      <c r="C140" s="72"/>
      <c r="D140" s="12">
        <v>0.56233984781338708</v>
      </c>
      <c r="E140" s="10">
        <v>11</v>
      </c>
      <c r="F140" s="10">
        <v>213.49999999999997</v>
      </c>
      <c r="G140" s="1">
        <v>3.04</v>
      </c>
      <c r="H140" s="15">
        <f t="shared" si="4"/>
        <v>-4.4249999999999998</v>
      </c>
      <c r="I140" s="24" t="s">
        <v>363</v>
      </c>
      <c r="J140" s="7"/>
      <c r="K140" s="7"/>
      <c r="L140" s="25"/>
      <c r="M140" s="3" t="s">
        <v>291</v>
      </c>
    </row>
    <row r="141" spans="1:13">
      <c r="A141" s="85" t="s">
        <v>292</v>
      </c>
      <c r="B141">
        <v>-2.0176547</v>
      </c>
      <c r="C141" s="72"/>
      <c r="D141" s="12">
        <v>0.54710381306524825</v>
      </c>
      <c r="E141" s="10">
        <v>4</v>
      </c>
      <c r="F141" s="10">
        <v>168.5</v>
      </c>
      <c r="G141" s="1">
        <v>3.35</v>
      </c>
      <c r="H141" s="15">
        <f t="shared" si="4"/>
        <v>-4.2850000000000001</v>
      </c>
      <c r="I141" s="24"/>
      <c r="J141" s="7"/>
      <c r="K141" s="7"/>
      <c r="L141" s="25"/>
      <c r="M141" s="3" t="s">
        <v>293</v>
      </c>
    </row>
    <row r="142" spans="1:13">
      <c r="A142" s="83" t="s">
        <v>114</v>
      </c>
      <c r="B142">
        <v>-2.0276407999999999</v>
      </c>
      <c r="C142" s="72"/>
      <c r="D142" s="12">
        <v>0.54612637818466869</v>
      </c>
      <c r="E142" s="10">
        <v>3</v>
      </c>
      <c r="F142" s="13">
        <v>124.1</v>
      </c>
      <c r="G142" s="1">
        <v>2.81</v>
      </c>
      <c r="H142" s="15">
        <f t="shared" si="4"/>
        <v>-3.3010000000000002</v>
      </c>
      <c r="I142" s="26"/>
      <c r="J142" s="7"/>
      <c r="K142" s="7"/>
      <c r="L142" s="25"/>
      <c r="M142" s="3" t="s">
        <v>294</v>
      </c>
    </row>
    <row r="143" spans="1:13">
      <c r="A143" s="83" t="s">
        <v>295</v>
      </c>
      <c r="B143">
        <v>-3.6025577000000002</v>
      </c>
      <c r="C143" s="72"/>
      <c r="D143" s="12">
        <v>0.51160213896594608</v>
      </c>
      <c r="E143" s="10">
        <v>4</v>
      </c>
      <c r="F143" s="10">
        <v>165</v>
      </c>
      <c r="G143" s="1">
        <v>4.8899999999999997</v>
      </c>
      <c r="H143" s="15">
        <f t="shared" si="4"/>
        <v>-5.79</v>
      </c>
      <c r="I143" s="26"/>
      <c r="J143" s="7"/>
      <c r="K143" s="7"/>
      <c r="L143" s="25"/>
      <c r="M143" s="3" t="s">
        <v>296</v>
      </c>
    </row>
    <row r="144" spans="1:13">
      <c r="A144" s="83" t="s">
        <v>117</v>
      </c>
      <c r="B144">
        <v>-3.8207849999999999</v>
      </c>
      <c r="C144" s="72"/>
      <c r="D144" s="12">
        <v>0.65141515533308314</v>
      </c>
      <c r="E144" s="10">
        <v>4</v>
      </c>
      <c r="F144" s="10">
        <v>161.1</v>
      </c>
      <c r="G144" s="1">
        <v>4.76</v>
      </c>
      <c r="H144" s="15">
        <f t="shared" si="4"/>
        <v>-5.6209999999999996</v>
      </c>
      <c r="I144" s="26"/>
      <c r="J144" s="7"/>
      <c r="K144" s="7"/>
      <c r="L144" s="25"/>
      <c r="M144" s="3" t="s">
        <v>297</v>
      </c>
    </row>
    <row r="145" spans="1:28">
      <c r="A145" s="85" t="s">
        <v>298</v>
      </c>
      <c r="B145">
        <v>-3.5266166000000001</v>
      </c>
      <c r="C145" s="72"/>
      <c r="D145" s="12">
        <v>0.65883215509381909</v>
      </c>
      <c r="E145" s="10">
        <v>3</v>
      </c>
      <c r="F145" s="10">
        <v>155</v>
      </c>
      <c r="G145" s="1">
        <v>3.74</v>
      </c>
      <c r="H145" s="15">
        <f t="shared" si="4"/>
        <v>-4.54</v>
      </c>
      <c r="I145" s="26"/>
      <c r="J145" s="7"/>
      <c r="K145" s="7"/>
      <c r="L145" s="25"/>
      <c r="M145" s="3" t="s">
        <v>299</v>
      </c>
    </row>
    <row r="146" spans="1:28">
      <c r="A146" s="84" t="s">
        <v>300</v>
      </c>
      <c r="B146">
        <v>-3.8216332999999998</v>
      </c>
      <c r="C146" s="72"/>
      <c r="D146" s="12">
        <v>0.61400477095750339</v>
      </c>
      <c r="E146" s="10">
        <v>3</v>
      </c>
      <c r="F146" s="10">
        <v>165.4</v>
      </c>
      <c r="G146" s="1">
        <v>5.58</v>
      </c>
      <c r="H146" s="15">
        <f t="shared" si="4"/>
        <v>-6.484</v>
      </c>
      <c r="I146" s="26"/>
      <c r="J146" s="7"/>
      <c r="K146" s="7"/>
      <c r="L146" s="25"/>
      <c r="M146" s="3" t="s">
        <v>301</v>
      </c>
    </row>
    <row r="147" spans="1:28">
      <c r="A147" s="84" t="s">
        <v>302</v>
      </c>
      <c r="B147">
        <v>-3.1182669999999999</v>
      </c>
      <c r="C147" s="72"/>
      <c r="D147" s="12">
        <v>0.50406532001413251</v>
      </c>
      <c r="E147" s="10">
        <v>6</v>
      </c>
      <c r="F147" s="10">
        <v>161</v>
      </c>
      <c r="G147" s="1">
        <v>6.45</v>
      </c>
      <c r="H147" s="15">
        <f t="shared" si="4"/>
        <v>-7.3100000000000005</v>
      </c>
      <c r="I147" s="27"/>
      <c r="J147" s="28"/>
      <c r="K147" s="28"/>
      <c r="L147" s="29"/>
      <c r="M147" s="3" t="s">
        <v>303</v>
      </c>
    </row>
    <row r="148" spans="1:28">
      <c r="A148" s="84" t="s">
        <v>304</v>
      </c>
      <c r="B148">
        <v>-4.7175145000000001</v>
      </c>
      <c r="C148" s="72"/>
      <c r="D148" s="12">
        <v>0.75493366325441691</v>
      </c>
      <c r="E148" s="10">
        <v>4</v>
      </c>
      <c r="F148" s="10">
        <v>193.5</v>
      </c>
      <c r="G148" s="1">
        <v>5.41</v>
      </c>
      <c r="H148" s="15">
        <f t="shared" si="4"/>
        <v>-6.5950000000000006</v>
      </c>
      <c r="J148" s="15"/>
      <c r="K148" s="15"/>
      <c r="L148" s="15"/>
      <c r="M148" s="3" t="s">
        <v>305</v>
      </c>
    </row>
    <row r="149" spans="1:28">
      <c r="A149" s="84" t="s">
        <v>306</v>
      </c>
      <c r="B149">
        <v>-2.7350473000000002</v>
      </c>
      <c r="C149" s="72"/>
      <c r="D149" s="12">
        <v>0.50089358058597189</v>
      </c>
      <c r="E149" s="10">
        <v>3</v>
      </c>
      <c r="F149" s="10">
        <v>156</v>
      </c>
      <c r="G149" s="1">
        <v>2.9</v>
      </c>
      <c r="H149" s="15">
        <f t="shared" si="4"/>
        <v>-3.71</v>
      </c>
      <c r="I149" s="71" t="s">
        <v>133</v>
      </c>
      <c r="J149" s="33"/>
      <c r="K149" s="35">
        <v>4741</v>
      </c>
      <c r="L149" s="15"/>
      <c r="M149" s="3" t="s">
        <v>307</v>
      </c>
    </row>
    <row r="150" spans="1:28">
      <c r="A150" s="85" t="s">
        <v>308</v>
      </c>
      <c r="B150">
        <v>-3.3220222000000001</v>
      </c>
      <c r="C150" s="72"/>
      <c r="D150" s="12">
        <v>0.6587984329866341</v>
      </c>
      <c r="E150" s="10">
        <v>4</v>
      </c>
      <c r="F150" s="10">
        <v>183.5</v>
      </c>
      <c r="G150" s="1">
        <v>3.16</v>
      </c>
      <c r="H150" s="15">
        <f t="shared" si="4"/>
        <v>-4.2450000000000001</v>
      </c>
      <c r="I150" s="71" t="s">
        <v>136</v>
      </c>
      <c r="J150" s="33"/>
      <c r="K150" s="35">
        <v>1186</v>
      </c>
      <c r="L150" s="15"/>
      <c r="M150" s="3" t="s">
        <v>309</v>
      </c>
    </row>
    <row r="151" spans="1:28">
      <c r="A151" s="85" t="s">
        <v>310</v>
      </c>
      <c r="B151">
        <v>-1.6787977000000001</v>
      </c>
      <c r="C151" s="72"/>
      <c r="D151" s="12">
        <v>0.59871706042825668</v>
      </c>
      <c r="E151" s="10">
        <v>3</v>
      </c>
      <c r="F151" s="10">
        <v>61</v>
      </c>
      <c r="G151" s="1">
        <v>1.77</v>
      </c>
      <c r="H151" s="15">
        <f t="shared" si="4"/>
        <v>-1.63</v>
      </c>
      <c r="I151" s="71" t="s">
        <v>139</v>
      </c>
      <c r="J151" s="76">
        <f>COUNTA(A129:A160)</f>
        <v>32</v>
      </c>
      <c r="K151" s="35"/>
      <c r="L151" s="15"/>
      <c r="M151" s="3" t="s">
        <v>311</v>
      </c>
    </row>
    <row r="152" spans="1:28">
      <c r="A152" s="84" t="s">
        <v>312</v>
      </c>
      <c r="B152">
        <v>-1.4281041999999999</v>
      </c>
      <c r="C152" s="72"/>
      <c r="D152" s="12">
        <v>0.57115657899345518</v>
      </c>
      <c r="E152" s="10">
        <v>7</v>
      </c>
      <c r="F152" s="10">
        <v>177</v>
      </c>
      <c r="G152" s="1">
        <v>3.17</v>
      </c>
      <c r="H152" s="15">
        <f t="shared" si="4"/>
        <v>-4.1899999999999995</v>
      </c>
      <c r="I152" s="15"/>
      <c r="J152" s="15"/>
      <c r="K152" s="15"/>
      <c r="L152" s="15"/>
      <c r="M152" s="3" t="s">
        <v>313</v>
      </c>
    </row>
    <row r="153" spans="1:28">
      <c r="A153" s="83" t="s">
        <v>314</v>
      </c>
      <c r="B153">
        <v>-4.0306473</v>
      </c>
      <c r="C153" s="72"/>
      <c r="D153" s="12">
        <v>0.55807775121880254</v>
      </c>
      <c r="E153" s="10">
        <v>6</v>
      </c>
      <c r="F153" s="10">
        <v>145</v>
      </c>
      <c r="G153" s="1">
        <v>6.08</v>
      </c>
      <c r="H153" s="15">
        <f t="shared" si="4"/>
        <v>-6.78</v>
      </c>
      <c r="I153" s="20" t="s">
        <v>144</v>
      </c>
      <c r="J153" s="18"/>
      <c r="K153" s="18"/>
      <c r="L153" s="19"/>
      <c r="M153" s="3" t="s">
        <v>315</v>
      </c>
    </row>
    <row r="154" spans="1:28">
      <c r="A154" s="83" t="s">
        <v>316</v>
      </c>
      <c r="B154">
        <v>-3.7138342999999998</v>
      </c>
      <c r="C154" s="72"/>
      <c r="D154" s="12">
        <v>0.66417698790166113</v>
      </c>
      <c r="E154" s="10">
        <v>3</v>
      </c>
      <c r="F154" s="13">
        <v>175.8</v>
      </c>
      <c r="G154" s="1">
        <v>4.62</v>
      </c>
      <c r="H154" s="15">
        <f t="shared" si="4"/>
        <v>-5.6280000000000001</v>
      </c>
      <c r="I154" s="21" t="s">
        <v>362</v>
      </c>
      <c r="J154" s="22"/>
      <c r="K154" s="22"/>
      <c r="L154" s="23"/>
      <c r="M154" s="3" t="s">
        <v>317</v>
      </c>
    </row>
    <row r="155" spans="1:28">
      <c r="A155" s="84" t="s">
        <v>318</v>
      </c>
      <c r="B155">
        <v>-3.9328218000000001</v>
      </c>
      <c r="C155" s="72"/>
      <c r="D155" s="12">
        <v>0.57716593661781801</v>
      </c>
      <c r="E155" s="10">
        <v>3</v>
      </c>
      <c r="F155" s="10">
        <v>349.84</v>
      </c>
      <c r="G155" s="1">
        <v>3.09</v>
      </c>
      <c r="H155" s="15">
        <f t="shared" si="4"/>
        <v>-5.8384</v>
      </c>
      <c r="I155" s="24" t="s">
        <v>361</v>
      </c>
      <c r="J155" s="7"/>
      <c r="K155" s="7"/>
      <c r="L155" s="25"/>
      <c r="M155" s="3" t="s">
        <v>319</v>
      </c>
    </row>
    <row r="156" spans="1:28">
      <c r="A156" s="85" t="s">
        <v>320</v>
      </c>
      <c r="B156">
        <v>-2.7959290000000001</v>
      </c>
      <c r="C156" s="72"/>
      <c r="D156" s="12">
        <v>0.70324590282883903</v>
      </c>
      <c r="E156" s="10">
        <v>3</v>
      </c>
      <c r="F156" s="10">
        <v>204</v>
      </c>
      <c r="G156" s="1">
        <v>0.88</v>
      </c>
      <c r="H156" s="15">
        <f t="shared" si="4"/>
        <v>-2.17</v>
      </c>
      <c r="I156" s="24"/>
      <c r="J156" s="7"/>
      <c r="K156" s="7"/>
      <c r="L156" s="25"/>
      <c r="M156" s="3" t="s">
        <v>321</v>
      </c>
    </row>
    <row r="157" spans="1:28">
      <c r="A157" s="84" t="s">
        <v>322</v>
      </c>
      <c r="B157">
        <v>-3.8429517999999998</v>
      </c>
      <c r="C157" s="72"/>
      <c r="D157" s="12">
        <v>0.7237903588794764</v>
      </c>
      <c r="E157" s="10">
        <v>7</v>
      </c>
      <c r="F157" s="10">
        <v>97.8</v>
      </c>
      <c r="G157" s="1">
        <v>6</v>
      </c>
      <c r="H157" s="15">
        <f t="shared" si="4"/>
        <v>-6.2279999999999998</v>
      </c>
      <c r="I157" s="24"/>
      <c r="J157" s="7"/>
      <c r="K157" s="7"/>
      <c r="L157" s="25"/>
      <c r="M157" s="3" t="s">
        <v>323</v>
      </c>
    </row>
    <row r="158" spans="1:28">
      <c r="A158" s="84" t="s">
        <v>324</v>
      </c>
      <c r="B158">
        <v>-5.3234344</v>
      </c>
      <c r="C158" s="72"/>
      <c r="D158" s="12">
        <v>0.84033450922624497</v>
      </c>
      <c r="E158" s="10">
        <v>5</v>
      </c>
      <c r="F158" s="10">
        <v>262</v>
      </c>
      <c r="G158" s="1">
        <v>7.26</v>
      </c>
      <c r="H158" s="15">
        <f t="shared" si="4"/>
        <v>-9.129999999999999</v>
      </c>
      <c r="I158" s="24"/>
      <c r="J158" s="7"/>
      <c r="K158" s="7"/>
      <c r="L158" s="25"/>
      <c r="M158" s="3" t="s">
        <v>325</v>
      </c>
    </row>
    <row r="159" spans="1:28">
      <c r="A159" s="84" t="s">
        <v>326</v>
      </c>
      <c r="B159">
        <v>-3.1007910000000001</v>
      </c>
      <c r="C159" s="72"/>
      <c r="D159" s="12">
        <v>0.70969645885144073</v>
      </c>
      <c r="E159" s="10">
        <v>11</v>
      </c>
      <c r="F159" s="10">
        <v>149.6</v>
      </c>
      <c r="G159" s="1">
        <v>6.45</v>
      </c>
      <c r="H159" s="15">
        <f t="shared" si="4"/>
        <v>-7.1959999999999997</v>
      </c>
      <c r="I159" s="24"/>
      <c r="J159" s="7"/>
      <c r="K159" s="7"/>
      <c r="L159" s="25"/>
      <c r="M159" s="3" t="s">
        <v>327</v>
      </c>
    </row>
    <row r="160" spans="1:28" s="63" customFormat="1">
      <c r="A160" s="83" t="s">
        <v>328</v>
      </c>
      <c r="B160">
        <v>-3.1333046000000002</v>
      </c>
      <c r="C160" s="72"/>
      <c r="D160" s="12">
        <v>0.49644864464459931</v>
      </c>
      <c r="E160" s="10">
        <v>4</v>
      </c>
      <c r="F160" s="10">
        <v>304.5</v>
      </c>
      <c r="G160" s="1">
        <v>2.69</v>
      </c>
      <c r="H160" s="15">
        <f t="shared" si="4"/>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360</v>
      </c>
      <c r="B194" s="122" t="s">
        <v>359</v>
      </c>
      <c r="C194" s="123" t="s">
        <v>358</v>
      </c>
      <c r="D194" s="122" t="s">
        <v>357</v>
      </c>
      <c r="E194" s="45"/>
      <c r="F194" s="45"/>
      <c r="G194" s="45"/>
      <c r="H194" s="45"/>
      <c r="I194" s="45"/>
      <c r="J194" s="45"/>
      <c r="K194" s="45"/>
      <c r="L194" s="45"/>
      <c r="M194" s="49"/>
      <c r="N194" s="45"/>
      <c r="O194" s="45"/>
      <c r="P194" s="45"/>
      <c r="Q194" s="46"/>
    </row>
  </sheetData>
  <hyperlinks>
    <hyperlink ref="C194" r:id="rId1" xr:uid="{9F9AABB4-53BA-430E-8091-C0FC34B92965}"/>
    <hyperlink ref="B194" r:id="rId2" xr:uid="{8BD1113C-1231-4666-8785-E672CB2A37CD}"/>
    <hyperlink ref="D194" r:id="rId3" xr:uid="{597F404C-E8DB-4E06-B087-5BCC8ABD064A}"/>
  </hyperlinks>
  <pageMargins left="0" right="0" top="0" bottom="0" header="0.3" footer="0.3"/>
  <pageSetup scale="54" orientation="landscape"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BEEE-2C16-45E9-85A4-B0A70EB0F843}">
  <dimension ref="A1:AB194"/>
  <sheetViews>
    <sheetView workbookViewId="0">
      <selection activeCell="B4" sqref="B4:B9"/>
    </sheetView>
  </sheetViews>
  <sheetFormatPr defaultColWidth="9.109375" defaultRowHeight="14.4"/>
  <cols>
    <col min="1" max="1" width="35.88671875" style="14" customWidth="1"/>
    <col min="2" max="2" width="41.88671875" style="14" customWidth="1"/>
    <col min="3" max="3" width="40.6640625" style="14" customWidth="1"/>
    <col min="4" max="4" width="42" style="14" customWidth="1"/>
    <col min="5" max="5" width="34.4414062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367</v>
      </c>
      <c r="C14" s="14" t="s">
        <v>11</v>
      </c>
    </row>
    <row r="15" spans="1:25" s="94" customFormat="1">
      <c r="A15" s="93" t="s">
        <v>12</v>
      </c>
    </row>
    <row r="16" spans="1:25">
      <c r="B16" s="124" t="s">
        <v>367</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v>-1.426220132426</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v>-2.2893526573040499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v>-2.17135610564885</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v>-2.9061401953636201</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v>-4.77730414475662</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v>-5.4053382875818397</v>
      </c>
      <c r="C28" s="72"/>
      <c r="D28" s="12">
        <v>0.18412396392404196</v>
      </c>
      <c r="E28" s="10">
        <v>3</v>
      </c>
      <c r="F28" s="10">
        <v>224.00000000000003</v>
      </c>
      <c r="G28" s="6">
        <v>5.51</v>
      </c>
      <c r="H28" s="15">
        <f t="shared" si="0"/>
        <v>-7</v>
      </c>
      <c r="I28" s="16" t="s">
        <v>56</v>
      </c>
      <c r="J28" s="30"/>
      <c r="K28" s="15"/>
      <c r="L28" s="15"/>
      <c r="M28" s="11" t="s">
        <v>57</v>
      </c>
    </row>
    <row r="29" spans="1:28">
      <c r="A29" s="83" t="s">
        <v>59</v>
      </c>
      <c r="B29">
        <v>-2.2268291419901698</v>
      </c>
      <c r="C29" s="72"/>
      <c r="D29" s="12">
        <v>0.14933733874523175</v>
      </c>
      <c r="E29" s="10">
        <v>6</v>
      </c>
      <c r="F29" s="10">
        <v>172.5</v>
      </c>
      <c r="G29" s="6">
        <v>1.78</v>
      </c>
      <c r="H29" s="15">
        <f t="shared" si="0"/>
        <v>-2.7549999999999999</v>
      </c>
      <c r="I29" s="16" t="s">
        <v>60</v>
      </c>
      <c r="J29" s="32"/>
      <c r="K29" s="15"/>
      <c r="L29" s="15"/>
      <c r="M29" s="11" t="s">
        <v>61</v>
      </c>
    </row>
    <row r="30" spans="1:28">
      <c r="A30" s="83" t="s">
        <v>63</v>
      </c>
      <c r="B30">
        <v>-1.5473224302159301</v>
      </c>
      <c r="C30" s="72"/>
      <c r="D30" s="12">
        <v>0.14842266063120066</v>
      </c>
      <c r="E30" s="10">
        <v>4</v>
      </c>
      <c r="F30" s="10">
        <v>207.50000000000003</v>
      </c>
      <c r="G30" s="6">
        <v>1.86</v>
      </c>
      <c r="H30" s="15">
        <f t="shared" si="0"/>
        <v>-3.1850000000000005</v>
      </c>
      <c r="I30" s="31" t="s">
        <v>64</v>
      </c>
      <c r="J30" s="33"/>
      <c r="K30" s="34" t="s">
        <v>368</v>
      </c>
      <c r="L30" s="35"/>
      <c r="M30" s="11" t="s">
        <v>65</v>
      </c>
    </row>
    <row r="31" spans="1:28">
      <c r="A31" s="85" t="s">
        <v>66</v>
      </c>
      <c r="B31">
        <v>-2.3330260210374698</v>
      </c>
      <c r="C31" s="72"/>
      <c r="D31" s="12">
        <v>0.1617973106900604</v>
      </c>
      <c r="E31" s="10">
        <v>10</v>
      </c>
      <c r="F31" s="10">
        <v>166.5</v>
      </c>
      <c r="G31" s="6">
        <v>0.79</v>
      </c>
      <c r="H31" s="15">
        <f t="shared" si="0"/>
        <v>-1.7050000000000001</v>
      </c>
      <c r="J31" s="15"/>
      <c r="K31" s="15"/>
      <c r="L31" s="15"/>
      <c r="M31" s="11" t="s">
        <v>67</v>
      </c>
    </row>
    <row r="32" spans="1:28">
      <c r="A32" s="84" t="s">
        <v>68</v>
      </c>
      <c r="B32">
        <v>-3.4559342481047799</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v>-4.2244063983578402</v>
      </c>
      <c r="C33" s="73"/>
      <c r="D33" s="4">
        <v>0.12912520605069597</v>
      </c>
      <c r="E33" s="2">
        <v>3</v>
      </c>
      <c r="F33" s="13">
        <v>192.7</v>
      </c>
      <c r="G33" s="6">
        <v>2.63</v>
      </c>
      <c r="H33" s="15">
        <f t="shared" si="0"/>
        <v>-3.8069999999999995</v>
      </c>
      <c r="I33" s="21" t="s">
        <v>364</v>
      </c>
      <c r="J33" s="22"/>
      <c r="K33" s="22"/>
      <c r="L33" s="23"/>
      <c r="M33" s="11" t="s">
        <v>72</v>
      </c>
    </row>
    <row r="34" spans="1:13">
      <c r="A34" s="83" t="s">
        <v>74</v>
      </c>
      <c r="B34">
        <v>-3.5534435464420802</v>
      </c>
      <c r="C34" s="72"/>
      <c r="D34" s="12">
        <v>0.14911462098310888</v>
      </c>
      <c r="E34" s="10">
        <v>6</v>
      </c>
      <c r="F34" s="10">
        <v>167</v>
      </c>
      <c r="G34" s="6">
        <v>6.32</v>
      </c>
      <c r="H34" s="15">
        <f t="shared" si="0"/>
        <v>-7.24</v>
      </c>
      <c r="I34" s="24" t="s">
        <v>363</v>
      </c>
      <c r="J34" s="7"/>
      <c r="K34" s="7"/>
      <c r="L34" s="25"/>
      <c r="M34" s="11" t="s">
        <v>75</v>
      </c>
    </row>
    <row r="35" spans="1:13">
      <c r="A35" s="84" t="s">
        <v>77</v>
      </c>
      <c r="B35">
        <v>-3.4959997753065699</v>
      </c>
      <c r="C35" s="72"/>
      <c r="D35" s="12">
        <v>0.15809078703524676</v>
      </c>
      <c r="E35" s="10">
        <v>15</v>
      </c>
      <c r="F35" s="10">
        <v>191.5</v>
      </c>
      <c r="G35" s="6">
        <v>3.39</v>
      </c>
      <c r="H35" s="15">
        <f t="shared" si="0"/>
        <v>-4.5549999999999997</v>
      </c>
      <c r="I35" s="24"/>
      <c r="J35" s="7"/>
      <c r="K35" s="7"/>
      <c r="L35" s="25"/>
      <c r="M35" s="11" t="s">
        <v>78</v>
      </c>
    </row>
    <row r="36" spans="1:13">
      <c r="A36" s="85" t="s">
        <v>80</v>
      </c>
      <c r="B36">
        <v>-3.7449359733976402</v>
      </c>
      <c r="C36" s="72"/>
      <c r="D36" s="12">
        <v>0.1911503089068218</v>
      </c>
      <c r="E36" s="10">
        <v>3</v>
      </c>
      <c r="F36" s="10">
        <v>246.2</v>
      </c>
      <c r="G36" s="6">
        <v>3.32</v>
      </c>
      <c r="H36" s="15">
        <f t="shared" si="0"/>
        <v>-5.032</v>
      </c>
      <c r="I36" s="26"/>
      <c r="J36" s="7"/>
      <c r="K36" s="7"/>
      <c r="L36" s="25"/>
      <c r="M36" s="11" t="s">
        <v>81</v>
      </c>
    </row>
    <row r="37" spans="1:13">
      <c r="A37" s="85" t="s">
        <v>73</v>
      </c>
      <c r="B37">
        <v>-2.60623251826983</v>
      </c>
      <c r="C37" s="72"/>
      <c r="D37" s="12">
        <v>0.19050575600734274</v>
      </c>
      <c r="E37" s="10">
        <v>4</v>
      </c>
      <c r="F37" s="10">
        <v>304</v>
      </c>
      <c r="G37" s="6">
        <v>1.74</v>
      </c>
      <c r="H37" s="15">
        <f t="shared" si="0"/>
        <v>-4.03</v>
      </c>
      <c r="I37" s="26"/>
      <c r="J37" s="7"/>
      <c r="K37" s="7"/>
      <c r="L37" s="25"/>
      <c r="M37" s="11" t="s">
        <v>83</v>
      </c>
    </row>
    <row r="38" spans="1:13">
      <c r="A38" s="83" t="s">
        <v>76</v>
      </c>
      <c r="B38">
        <v>-2.5210188104377198</v>
      </c>
      <c r="C38" s="72"/>
      <c r="D38" s="12">
        <v>0.13682393527498057</v>
      </c>
      <c r="E38" s="10">
        <v>7</v>
      </c>
      <c r="F38" s="10">
        <v>187</v>
      </c>
      <c r="G38" s="6">
        <v>-0.87</v>
      </c>
      <c r="H38" s="15">
        <f t="shared" si="0"/>
        <v>-0.25</v>
      </c>
      <c r="I38" s="26"/>
      <c r="J38" s="7"/>
      <c r="K38" s="7"/>
      <c r="L38" s="25"/>
      <c r="M38" s="67" t="s">
        <v>85</v>
      </c>
    </row>
    <row r="39" spans="1:13">
      <c r="A39" s="83" t="s">
        <v>87</v>
      </c>
      <c r="B39">
        <v>-1.81624996931531</v>
      </c>
      <c r="C39" s="72"/>
      <c r="D39" s="12">
        <v>0.20462356367492032</v>
      </c>
      <c r="E39" s="10">
        <v>4</v>
      </c>
      <c r="F39" s="10">
        <v>221.5</v>
      </c>
      <c r="G39" s="6">
        <v>0.71</v>
      </c>
      <c r="H39" s="15">
        <f t="shared" si="0"/>
        <v>-2.1749999999999998</v>
      </c>
      <c r="I39" s="26"/>
      <c r="J39" s="7"/>
      <c r="K39" s="7"/>
      <c r="L39" s="25"/>
      <c r="M39" s="11" t="s">
        <v>88</v>
      </c>
    </row>
    <row r="40" spans="1:13">
      <c r="A40" s="83" t="s">
        <v>90</v>
      </c>
      <c r="B40">
        <v>-4.7102845861150104</v>
      </c>
      <c r="C40" s="72"/>
      <c r="D40" s="12">
        <v>0.18274602564465547</v>
      </c>
      <c r="E40" s="10">
        <v>6</v>
      </c>
      <c r="F40" s="10">
        <v>157.83333333333334</v>
      </c>
      <c r="G40" s="6">
        <v>3.51</v>
      </c>
      <c r="H40" s="15">
        <f t="shared" si="0"/>
        <v>-4.3383333333333329</v>
      </c>
      <c r="I40" s="26"/>
      <c r="J40" s="40"/>
      <c r="K40" s="40"/>
      <c r="L40" s="41"/>
      <c r="M40" s="11" t="s">
        <v>91</v>
      </c>
    </row>
    <row r="41" spans="1:13">
      <c r="A41" s="86" t="s">
        <v>93</v>
      </c>
      <c r="B41">
        <v>-1.9733889038221299</v>
      </c>
      <c r="C41" s="73"/>
      <c r="D41" s="4">
        <v>0.12610247911779729</v>
      </c>
      <c r="E41" s="2">
        <v>8</v>
      </c>
      <c r="F41" s="10">
        <v>140</v>
      </c>
      <c r="G41" s="6">
        <v>0.35</v>
      </c>
      <c r="H41" s="15">
        <f t="shared" si="0"/>
        <v>-1</v>
      </c>
      <c r="I41" s="26"/>
      <c r="J41" s="40"/>
      <c r="K41" s="40"/>
      <c r="L41" s="41"/>
      <c r="M41" s="11" t="s">
        <v>94</v>
      </c>
    </row>
    <row r="42" spans="1:13">
      <c r="A42" s="84" t="s">
        <v>96</v>
      </c>
      <c r="B42">
        <v>-2.9963073233494599</v>
      </c>
      <c r="C42" s="72"/>
      <c r="D42" s="12">
        <v>0.14493441954543959</v>
      </c>
      <c r="E42" s="10">
        <v>7</v>
      </c>
      <c r="F42" s="10">
        <v>127.93333333333334</v>
      </c>
      <c r="G42" s="6">
        <v>1.74</v>
      </c>
      <c r="H42" s="15">
        <f t="shared" si="0"/>
        <v>-2.2693333333333334</v>
      </c>
      <c r="I42" s="26"/>
      <c r="J42" s="40"/>
      <c r="K42" s="40"/>
      <c r="L42" s="41"/>
      <c r="M42" s="11" t="s">
        <v>97</v>
      </c>
    </row>
    <row r="43" spans="1:13">
      <c r="A43" s="84" t="s">
        <v>79</v>
      </c>
      <c r="B43">
        <v>-4.4823775396671204</v>
      </c>
      <c r="C43" s="72"/>
      <c r="D43" s="12">
        <v>0.14861388626870758</v>
      </c>
      <c r="E43" s="10">
        <v>7</v>
      </c>
      <c r="F43" s="10">
        <v>176</v>
      </c>
      <c r="G43" s="6">
        <v>4.4800000000000004</v>
      </c>
      <c r="H43" s="15">
        <f t="shared" si="0"/>
        <v>-5.49</v>
      </c>
      <c r="I43" s="26"/>
      <c r="J43" s="40"/>
      <c r="K43" s="40"/>
      <c r="L43" s="41"/>
      <c r="M43" s="11" t="s">
        <v>99</v>
      </c>
    </row>
    <row r="44" spans="1:13">
      <c r="A44" s="87" t="s">
        <v>101</v>
      </c>
      <c r="B44">
        <v>-4.4052159865413802</v>
      </c>
      <c r="C44" s="73"/>
      <c r="D44" s="4">
        <v>0.1280711495400205</v>
      </c>
      <c r="E44" s="2">
        <v>3</v>
      </c>
      <c r="F44" s="10">
        <v>159.69999999999999</v>
      </c>
      <c r="G44" s="6">
        <v>3.46</v>
      </c>
      <c r="H44" s="15">
        <f t="shared" si="0"/>
        <v>-4.3070000000000004</v>
      </c>
      <c r="I44" s="26"/>
      <c r="J44" s="40"/>
      <c r="K44" s="40"/>
      <c r="L44" s="41"/>
      <c r="M44" s="11" t="s">
        <v>102</v>
      </c>
    </row>
    <row r="45" spans="1:13">
      <c r="A45" s="86" t="s">
        <v>104</v>
      </c>
      <c r="B45">
        <v>-1.7733634273133201</v>
      </c>
      <c r="C45" s="73"/>
      <c r="D45" s="4">
        <v>0.21683500301481054</v>
      </c>
      <c r="E45" s="2">
        <v>8</v>
      </c>
      <c r="F45" s="10">
        <v>142</v>
      </c>
      <c r="G45" s="6">
        <v>0.6</v>
      </c>
      <c r="H45" s="15">
        <f t="shared" si="0"/>
        <v>-1.27</v>
      </c>
      <c r="I45" s="26"/>
      <c r="J45" s="40"/>
      <c r="K45" s="40"/>
      <c r="L45" s="41"/>
      <c r="M45" s="11" t="s">
        <v>105</v>
      </c>
    </row>
    <row r="46" spans="1:13">
      <c r="A46" s="84" t="s">
        <v>107</v>
      </c>
      <c r="B46">
        <v>-3.4625347460104301</v>
      </c>
      <c r="C46" s="72"/>
      <c r="D46" s="12">
        <v>0.18255878892749886</v>
      </c>
      <c r="E46" s="10">
        <v>20</v>
      </c>
      <c r="F46" s="10">
        <v>267</v>
      </c>
      <c r="G46" s="6">
        <v>1.58</v>
      </c>
      <c r="H46" s="15">
        <f t="shared" si="0"/>
        <v>-3.5</v>
      </c>
      <c r="I46" s="26"/>
      <c r="J46" s="40"/>
      <c r="K46" s="40"/>
      <c r="L46" s="41"/>
      <c r="M46" s="11" t="s">
        <v>108</v>
      </c>
    </row>
    <row r="47" spans="1:13">
      <c r="A47" s="83" t="s">
        <v>110</v>
      </c>
      <c r="B47">
        <v>-3.0164742726615099</v>
      </c>
      <c r="C47" s="72"/>
      <c r="D47" s="12">
        <v>0.16704647063532602</v>
      </c>
      <c r="E47" s="10">
        <v>6</v>
      </c>
      <c r="F47" s="10">
        <v>110.00000000000001</v>
      </c>
      <c r="G47" s="6">
        <v>3.36</v>
      </c>
      <c r="H47" s="15">
        <f t="shared" si="0"/>
        <v>-3.71</v>
      </c>
      <c r="I47" s="26"/>
      <c r="J47" s="40"/>
      <c r="K47" s="40"/>
      <c r="L47" s="41"/>
      <c r="M47" s="11" t="s">
        <v>111</v>
      </c>
    </row>
    <row r="48" spans="1:13">
      <c r="A48" s="84" t="s">
        <v>82</v>
      </c>
      <c r="B48">
        <v>-3.5187162112699202</v>
      </c>
      <c r="C48" s="72"/>
      <c r="D48" s="12">
        <v>0.17164501312359953</v>
      </c>
      <c r="E48" s="10">
        <v>7</v>
      </c>
      <c r="F48" s="10">
        <v>182</v>
      </c>
      <c r="G48" s="6">
        <v>2.67</v>
      </c>
      <c r="H48" s="15">
        <f t="shared" si="0"/>
        <v>-3.74</v>
      </c>
      <c r="I48" s="26"/>
      <c r="J48" s="40"/>
      <c r="K48" s="40"/>
      <c r="L48" s="41"/>
      <c r="M48" s="11" t="s">
        <v>113</v>
      </c>
    </row>
    <row r="49" spans="1:13">
      <c r="A49" s="86" t="s">
        <v>115</v>
      </c>
      <c r="B49">
        <v>-3.5210685113645201</v>
      </c>
      <c r="C49" s="73"/>
      <c r="D49" s="4">
        <v>0.12558353028546052</v>
      </c>
      <c r="E49" s="2">
        <v>4</v>
      </c>
      <c r="F49" s="10">
        <v>222.00000000000003</v>
      </c>
      <c r="G49" s="6">
        <v>2.56</v>
      </c>
      <c r="H49" s="15">
        <f t="shared" si="0"/>
        <v>-4.03</v>
      </c>
      <c r="I49" s="26"/>
      <c r="J49" s="40"/>
      <c r="K49" s="40"/>
      <c r="L49" s="41"/>
      <c r="M49" s="11" t="s">
        <v>116</v>
      </c>
    </row>
    <row r="50" spans="1:13">
      <c r="A50" s="84" t="s">
        <v>118</v>
      </c>
      <c r="B50">
        <v>-2.9484764239688301</v>
      </c>
      <c r="C50" s="72"/>
      <c r="D50" s="12">
        <v>0.1568133990664792</v>
      </c>
      <c r="E50" s="10">
        <v>6</v>
      </c>
      <c r="F50" s="10">
        <v>151</v>
      </c>
      <c r="G50" s="6">
        <v>3.27</v>
      </c>
      <c r="H50" s="15">
        <f t="shared" si="0"/>
        <v>-4.03</v>
      </c>
      <c r="I50" s="26"/>
      <c r="J50" s="40"/>
      <c r="K50" s="40"/>
      <c r="L50" s="41"/>
      <c r="M50" s="11" t="s">
        <v>119</v>
      </c>
    </row>
    <row r="51" spans="1:13">
      <c r="A51" s="87" t="s">
        <v>84</v>
      </c>
      <c r="B51">
        <v>-3.0140411040359698</v>
      </c>
      <c r="C51" s="73"/>
      <c r="D51" s="4">
        <v>0.12789394574374285</v>
      </c>
      <c r="E51" s="2">
        <v>5</v>
      </c>
      <c r="F51" s="10">
        <v>330</v>
      </c>
      <c r="G51" s="6">
        <v>2.87</v>
      </c>
      <c r="H51" s="15">
        <f t="shared" si="0"/>
        <v>-5.42</v>
      </c>
      <c r="I51" s="26"/>
      <c r="J51" s="40"/>
      <c r="K51" s="40"/>
      <c r="L51" s="41"/>
      <c r="M51" s="11" t="s">
        <v>120</v>
      </c>
    </row>
    <row r="52" spans="1:13">
      <c r="A52" s="84" t="s">
        <v>121</v>
      </c>
      <c r="B52">
        <v>-4.56190936917156</v>
      </c>
      <c r="C52" s="72"/>
      <c r="D52" s="12">
        <v>0.18012800124370357</v>
      </c>
      <c r="E52" s="10">
        <v>3</v>
      </c>
      <c r="F52" s="10">
        <v>100</v>
      </c>
      <c r="G52" s="6">
        <v>3.53</v>
      </c>
      <c r="H52" s="15">
        <f t="shared" si="0"/>
        <v>-3.78</v>
      </c>
      <c r="I52" s="24"/>
      <c r="J52" s="7"/>
      <c r="K52" s="7"/>
      <c r="L52" s="25"/>
      <c r="M52" s="11" t="s">
        <v>122</v>
      </c>
    </row>
    <row r="53" spans="1:13">
      <c r="A53" s="83" t="s">
        <v>123</v>
      </c>
      <c r="B53">
        <v>-3.5072715798141001</v>
      </c>
      <c r="C53" s="72"/>
      <c r="D53" s="12">
        <v>0.18062104750721683</v>
      </c>
      <c r="E53" s="10">
        <v>16</v>
      </c>
      <c r="F53" s="10">
        <v>262.5</v>
      </c>
      <c r="G53" s="6">
        <v>1.9</v>
      </c>
      <c r="H53" s="15">
        <f t="shared" si="0"/>
        <v>-3.7749999999999999</v>
      </c>
      <c r="I53" s="24"/>
      <c r="J53" s="7"/>
      <c r="K53" s="7"/>
      <c r="L53" s="25"/>
      <c r="M53" s="11" t="s">
        <v>124</v>
      </c>
    </row>
    <row r="54" spans="1:13">
      <c r="A54" s="86" t="s">
        <v>125</v>
      </c>
      <c r="B54">
        <v>-2.6397615474995502</v>
      </c>
      <c r="C54" s="73"/>
      <c r="D54" s="4">
        <v>0.22156244268660033</v>
      </c>
      <c r="E54" s="2">
        <v>4</v>
      </c>
      <c r="F54" s="10">
        <v>328.85</v>
      </c>
      <c r="G54" s="6">
        <v>1.87</v>
      </c>
      <c r="H54" s="15">
        <f t="shared" si="0"/>
        <v>-4.4085000000000001</v>
      </c>
      <c r="I54" s="24"/>
      <c r="J54" s="7"/>
      <c r="K54" s="7"/>
      <c r="L54" s="25"/>
      <c r="M54" s="11" t="s">
        <v>126</v>
      </c>
    </row>
    <row r="55" spans="1:13">
      <c r="A55" s="84" t="s">
        <v>127</v>
      </c>
      <c r="B55">
        <v>-3.44688862454925</v>
      </c>
      <c r="C55" s="72"/>
      <c r="D55" s="12">
        <v>0.18450811780713378</v>
      </c>
      <c r="E55" s="10">
        <v>33</v>
      </c>
      <c r="F55" s="10">
        <v>167.5</v>
      </c>
      <c r="G55" s="6">
        <v>4.3600000000000003</v>
      </c>
      <c r="H55" s="15">
        <f t="shared" si="0"/>
        <v>-5.2850000000000001</v>
      </c>
      <c r="I55" s="24"/>
      <c r="J55" s="7"/>
      <c r="K55" s="7"/>
      <c r="L55" s="25"/>
      <c r="M55" s="11" t="s">
        <v>128</v>
      </c>
    </row>
    <row r="56" spans="1:13">
      <c r="A56" s="84" t="s">
        <v>86</v>
      </c>
      <c r="B56">
        <v>-4.1857635596456797</v>
      </c>
      <c r="C56" s="72"/>
      <c r="D56" s="12">
        <v>0.15609203233531485</v>
      </c>
      <c r="E56" s="10">
        <v>3</v>
      </c>
      <c r="F56" s="10">
        <v>223</v>
      </c>
      <c r="G56" s="6">
        <v>2.99</v>
      </c>
      <c r="H56" s="15">
        <f t="shared" si="0"/>
        <v>-4.4700000000000006</v>
      </c>
      <c r="I56" s="24"/>
      <c r="J56" s="7"/>
      <c r="K56" s="7"/>
      <c r="L56" s="25"/>
      <c r="M56" s="11" t="s">
        <v>129</v>
      </c>
    </row>
    <row r="57" spans="1:13">
      <c r="A57" s="84" t="s">
        <v>89</v>
      </c>
      <c r="B57">
        <v>-3.2693480802295101</v>
      </c>
      <c r="C57" s="72"/>
      <c r="D57" s="12">
        <v>0.20872343532408041</v>
      </c>
      <c r="E57" s="10">
        <v>3</v>
      </c>
      <c r="F57" s="10">
        <v>210.5</v>
      </c>
      <c r="G57" s="6">
        <v>2.72</v>
      </c>
      <c r="H57" s="15">
        <f t="shared" si="0"/>
        <v>-4.0750000000000002</v>
      </c>
      <c r="I57" s="27"/>
      <c r="J57" s="28"/>
      <c r="K57" s="28"/>
      <c r="L57" s="29"/>
      <c r="M57" s="11" t="s">
        <v>130</v>
      </c>
    </row>
    <row r="58" spans="1:13">
      <c r="A58" s="86" t="s">
        <v>131</v>
      </c>
      <c r="B58">
        <v>-2.9593154468484801</v>
      </c>
      <c r="C58" s="73"/>
      <c r="D58" s="4">
        <v>0.1297319013416561</v>
      </c>
      <c r="E58" s="2">
        <v>3</v>
      </c>
      <c r="F58" s="10">
        <v>209.75</v>
      </c>
      <c r="G58" s="6">
        <v>3.37</v>
      </c>
      <c r="H58" s="15">
        <f t="shared" si="0"/>
        <v>-4.7175000000000002</v>
      </c>
      <c r="J58" s="15"/>
      <c r="K58" s="15"/>
      <c r="L58" s="15"/>
      <c r="M58" s="11" t="s">
        <v>132</v>
      </c>
    </row>
    <row r="59" spans="1:13">
      <c r="A59" s="83" t="s">
        <v>92</v>
      </c>
      <c r="B59">
        <v>-2.8837709168137202</v>
      </c>
      <c r="C59" s="72"/>
      <c r="D59" s="12">
        <v>0.14124198841117766</v>
      </c>
      <c r="E59" s="10">
        <v>3</v>
      </c>
      <c r="F59" s="10">
        <v>53.5</v>
      </c>
      <c r="G59" s="6">
        <v>3.43</v>
      </c>
      <c r="H59" s="15">
        <f t="shared" si="0"/>
        <v>-3.2150000000000003</v>
      </c>
      <c r="I59" s="71" t="s">
        <v>133</v>
      </c>
      <c r="J59" s="33"/>
      <c r="K59" s="35">
        <v>4741</v>
      </c>
      <c r="L59" s="15"/>
      <c r="M59" s="11" t="s">
        <v>134</v>
      </c>
    </row>
    <row r="60" spans="1:13">
      <c r="A60" s="83" t="s">
        <v>135</v>
      </c>
      <c r="B60">
        <v>-1.63985087913859</v>
      </c>
      <c r="C60" s="72"/>
      <c r="D60" s="12">
        <v>0.17069281866408892</v>
      </c>
      <c r="E60" s="10">
        <v>6</v>
      </c>
      <c r="F60" s="10">
        <v>270</v>
      </c>
      <c r="G60" s="6">
        <v>0.05</v>
      </c>
      <c r="H60" s="15">
        <f t="shared" si="0"/>
        <v>-2</v>
      </c>
      <c r="I60" s="71" t="s">
        <v>136</v>
      </c>
      <c r="J60" s="33"/>
      <c r="K60" s="35">
        <v>1186</v>
      </c>
      <c r="L60" s="15"/>
      <c r="M60" s="11" t="s">
        <v>137</v>
      </c>
    </row>
    <row r="61" spans="1:13">
      <c r="A61" s="84" t="s">
        <v>138</v>
      </c>
      <c r="B61">
        <v>-2.72560941287326</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v>-4.0315314839707597</v>
      </c>
      <c r="C62" s="72"/>
      <c r="D62" s="12">
        <v>0.18021422622763517</v>
      </c>
      <c r="E62" s="10">
        <v>5</v>
      </c>
      <c r="F62" s="10">
        <v>214.5</v>
      </c>
      <c r="G62" s="6">
        <v>3.61</v>
      </c>
      <c r="H62" s="15">
        <f t="shared" si="0"/>
        <v>-5.0049999999999999</v>
      </c>
      <c r="I62" s="15"/>
      <c r="J62" s="15"/>
      <c r="K62" s="15"/>
      <c r="L62" s="15"/>
      <c r="M62" s="11" t="s">
        <v>142</v>
      </c>
    </row>
    <row r="63" spans="1:13">
      <c r="A63" s="84" t="s">
        <v>143</v>
      </c>
      <c r="B63">
        <v>-3.7698841432055601</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v>-2.9144451603560002</v>
      </c>
      <c r="C64" s="72"/>
      <c r="D64" s="12">
        <v>0.17</v>
      </c>
      <c r="E64" s="10">
        <v>3</v>
      </c>
      <c r="F64" s="10">
        <v>189</v>
      </c>
      <c r="G64" s="6">
        <v>1.34</v>
      </c>
      <c r="H64" s="15">
        <f t="shared" si="0"/>
        <v>-2.4800000000000004</v>
      </c>
      <c r="I64" s="21"/>
      <c r="J64" s="22"/>
      <c r="K64" s="22"/>
      <c r="L64" s="23"/>
      <c r="M64" s="11" t="s">
        <v>148</v>
      </c>
    </row>
    <row r="65" spans="1:13">
      <c r="A65" s="84" t="s">
        <v>149</v>
      </c>
      <c r="B65">
        <v>-3.9436668294059798</v>
      </c>
      <c r="C65" s="72"/>
      <c r="D65" s="12">
        <v>0.19794493160510693</v>
      </c>
      <c r="E65" s="10">
        <v>4</v>
      </c>
      <c r="F65" s="10">
        <v>243.5</v>
      </c>
      <c r="G65" s="6">
        <v>1.34</v>
      </c>
      <c r="H65" s="15">
        <f t="shared" si="0"/>
        <v>-3.0250000000000004</v>
      </c>
      <c r="I65" s="24" t="s">
        <v>362</v>
      </c>
      <c r="J65" s="7"/>
      <c r="K65" s="7"/>
      <c r="L65" s="25"/>
      <c r="M65" s="11" t="s">
        <v>151</v>
      </c>
    </row>
    <row r="66" spans="1:13">
      <c r="A66" s="83" t="s">
        <v>95</v>
      </c>
      <c r="B66">
        <v>-2.74694992464413</v>
      </c>
      <c r="C66" s="72"/>
      <c r="D66" s="12">
        <v>0.21056099074293383</v>
      </c>
      <c r="E66" s="10">
        <v>3</v>
      </c>
      <c r="F66" s="10">
        <v>36.5</v>
      </c>
      <c r="G66" s="6">
        <v>2.74</v>
      </c>
      <c r="H66" s="15">
        <f t="shared" si="0"/>
        <v>-2.3550000000000004</v>
      </c>
      <c r="I66" s="24" t="s">
        <v>361</v>
      </c>
      <c r="J66" s="7"/>
      <c r="K66" s="7"/>
      <c r="L66" s="25"/>
      <c r="M66" s="11" t="s">
        <v>152</v>
      </c>
    </row>
    <row r="67" spans="1:13">
      <c r="A67" s="85" t="s">
        <v>153</v>
      </c>
      <c r="B67">
        <v>-3.41720860103527</v>
      </c>
      <c r="C67" s="72"/>
      <c r="D67" s="12">
        <v>0.21092434073951916</v>
      </c>
      <c r="E67" s="10">
        <v>10</v>
      </c>
      <c r="F67" s="10">
        <v>186</v>
      </c>
      <c r="G67" s="6">
        <v>3.4</v>
      </c>
      <c r="H67" s="15">
        <f t="shared" si="0"/>
        <v>-4.51</v>
      </c>
      <c r="I67" s="24"/>
      <c r="J67" s="7"/>
      <c r="K67" s="7"/>
      <c r="L67" s="25"/>
      <c r="M67" s="11" t="s">
        <v>154</v>
      </c>
    </row>
    <row r="68" spans="1:13">
      <c r="A68" s="83" t="s">
        <v>98</v>
      </c>
      <c r="B68">
        <v>-3.4435679781152202</v>
      </c>
      <c r="C68" s="72"/>
      <c r="D68" s="12">
        <v>0.18695478693957188</v>
      </c>
      <c r="E68" s="10">
        <v>3</v>
      </c>
      <c r="F68" s="10">
        <v>252.99999999999997</v>
      </c>
      <c r="G68" s="6">
        <v>2.35</v>
      </c>
      <c r="H68" s="15">
        <f t="shared" si="0"/>
        <v>-4.13</v>
      </c>
      <c r="I68" s="24"/>
      <c r="J68" s="7"/>
      <c r="K68" s="7"/>
      <c r="L68" s="25"/>
      <c r="M68" s="11" t="s">
        <v>155</v>
      </c>
    </row>
    <row r="69" spans="1:13">
      <c r="A69" s="85" t="s">
        <v>156</v>
      </c>
      <c r="B69">
        <v>-3.5712324707604299</v>
      </c>
      <c r="C69" s="72"/>
      <c r="D69" s="12">
        <v>0.20491085989689112</v>
      </c>
      <c r="E69" s="10">
        <v>23</v>
      </c>
      <c r="F69" s="10">
        <v>111.00000000000001</v>
      </c>
      <c r="G69" s="6">
        <v>3.68</v>
      </c>
      <c r="H69" s="15">
        <f t="shared" si="0"/>
        <v>-4.04</v>
      </c>
      <c r="I69" s="24"/>
      <c r="J69" s="7"/>
      <c r="K69" s="7"/>
      <c r="L69" s="25"/>
      <c r="M69" s="11" t="s">
        <v>157</v>
      </c>
    </row>
    <row r="70" spans="1:13">
      <c r="A70" s="83" t="s">
        <v>158</v>
      </c>
      <c r="B70">
        <v>-4.5977520124388498</v>
      </c>
      <c r="C70" s="72"/>
      <c r="D70" s="12">
        <v>0.15545016183846921</v>
      </c>
      <c r="E70" s="10">
        <v>6</v>
      </c>
      <c r="F70" s="10">
        <v>250</v>
      </c>
      <c r="G70" s="6">
        <v>-0.04</v>
      </c>
      <c r="H70" s="15">
        <f t="shared" si="0"/>
        <v>-1.71</v>
      </c>
      <c r="I70" s="24"/>
      <c r="J70" s="7"/>
      <c r="K70" s="7"/>
      <c r="L70" s="25"/>
      <c r="M70" s="11" t="s">
        <v>159</v>
      </c>
    </row>
    <row r="71" spans="1:13">
      <c r="A71" s="84" t="s">
        <v>160</v>
      </c>
      <c r="B71">
        <v>-1.77055559094658</v>
      </c>
      <c r="C71" s="72"/>
      <c r="D71" s="12">
        <v>0.13261436390895148</v>
      </c>
      <c r="E71" s="10">
        <v>3</v>
      </c>
      <c r="F71" s="10">
        <v>250</v>
      </c>
      <c r="G71" s="6">
        <v>-1.97</v>
      </c>
      <c r="H71" s="15">
        <f t="shared" si="0"/>
        <v>0.21999999999999975</v>
      </c>
      <c r="I71" s="24"/>
      <c r="J71" s="7"/>
      <c r="K71" s="7"/>
      <c r="L71" s="25"/>
      <c r="M71" s="11" t="s">
        <v>161</v>
      </c>
    </row>
    <row r="72" spans="1:13">
      <c r="A72" s="84" t="s">
        <v>162</v>
      </c>
      <c r="B72">
        <v>-4.3271416357520103</v>
      </c>
      <c r="C72" s="72"/>
      <c r="D72" s="12">
        <v>0.21159815676624968</v>
      </c>
      <c r="E72" s="10">
        <v>9</v>
      </c>
      <c r="F72" s="10">
        <v>208.5</v>
      </c>
      <c r="G72" s="6">
        <v>2.08</v>
      </c>
      <c r="H72" s="15">
        <f t="shared" si="0"/>
        <v>-3.415</v>
      </c>
      <c r="I72" s="24"/>
      <c r="J72" s="7"/>
      <c r="K72" s="7"/>
      <c r="L72" s="25"/>
      <c r="M72" s="11" t="s">
        <v>163</v>
      </c>
    </row>
    <row r="73" spans="1:13">
      <c r="A73" s="84" t="s">
        <v>164</v>
      </c>
      <c r="B73">
        <v>-3.8267743484749901</v>
      </c>
      <c r="C73" s="72"/>
      <c r="D73" s="12">
        <v>0.1900151243705871</v>
      </c>
      <c r="E73" s="10">
        <v>15</v>
      </c>
      <c r="F73" s="10">
        <v>220.00000000000003</v>
      </c>
      <c r="G73" s="6">
        <v>2.69</v>
      </c>
      <c r="H73" s="15">
        <f t="shared" si="0"/>
        <v>-4.1400000000000006</v>
      </c>
      <c r="I73" s="24"/>
      <c r="J73" s="7"/>
      <c r="K73" s="7"/>
      <c r="L73" s="25"/>
      <c r="M73" s="11" t="s">
        <v>165</v>
      </c>
    </row>
    <row r="74" spans="1:13">
      <c r="A74" s="84" t="s">
        <v>166</v>
      </c>
      <c r="B74">
        <v>-3.6978362325508201</v>
      </c>
      <c r="C74" s="72"/>
      <c r="D74" s="12">
        <v>0.16978183023026608</v>
      </c>
      <c r="E74" s="10">
        <v>10</v>
      </c>
      <c r="F74" s="10">
        <v>151</v>
      </c>
      <c r="G74" s="6">
        <v>4.43</v>
      </c>
      <c r="H74" s="15">
        <f t="shared" si="0"/>
        <v>-5.1899999999999995</v>
      </c>
      <c r="I74" s="24"/>
      <c r="J74" s="7"/>
      <c r="K74" s="7"/>
      <c r="L74" s="25"/>
      <c r="M74" s="11" t="s">
        <v>167</v>
      </c>
    </row>
    <row r="75" spans="1:13">
      <c r="A75" s="85" t="s">
        <v>100</v>
      </c>
      <c r="B75">
        <v>-3.8200065410752999</v>
      </c>
      <c r="C75" s="72"/>
      <c r="D75" s="12">
        <v>0.19416214604145643</v>
      </c>
      <c r="E75" s="10">
        <v>7</v>
      </c>
      <c r="F75" s="10">
        <v>154.5</v>
      </c>
      <c r="G75" s="6">
        <v>4.22</v>
      </c>
      <c r="H75" s="15">
        <f t="shared" si="0"/>
        <v>-5.0149999999999997</v>
      </c>
      <c r="I75" s="24"/>
      <c r="J75" s="7"/>
      <c r="K75" s="7"/>
      <c r="L75" s="25"/>
      <c r="M75" s="11" t="s">
        <v>168</v>
      </c>
    </row>
    <row r="76" spans="1:13">
      <c r="A76" s="84" t="s">
        <v>169</v>
      </c>
      <c r="B76">
        <v>-4.1001208076100299</v>
      </c>
      <c r="C76" s="72"/>
      <c r="D76" s="12">
        <v>0.16048013551961601</v>
      </c>
      <c r="E76" s="10">
        <v>5</v>
      </c>
      <c r="F76" s="10">
        <v>167.75</v>
      </c>
      <c r="G76" s="6">
        <v>2.87</v>
      </c>
      <c r="H76" s="15">
        <f t="shared" si="0"/>
        <v>-3.7975000000000003</v>
      </c>
      <c r="I76" s="24"/>
      <c r="J76" s="7"/>
      <c r="K76" s="7"/>
      <c r="L76" s="25"/>
      <c r="M76" s="11" t="s">
        <v>170</v>
      </c>
    </row>
    <row r="77" spans="1:13">
      <c r="A77" s="86" t="s">
        <v>171</v>
      </c>
      <c r="B77">
        <v>-4.8565983760145599</v>
      </c>
      <c r="C77" s="73"/>
      <c r="D77" s="4">
        <v>0.22239504833634874</v>
      </c>
      <c r="E77" s="2">
        <v>21</v>
      </c>
      <c r="F77" s="10">
        <v>159</v>
      </c>
      <c r="G77" s="6">
        <v>3.93</v>
      </c>
      <c r="H77" s="15">
        <f t="shared" si="0"/>
        <v>-4.7700000000000005</v>
      </c>
      <c r="I77" s="24"/>
      <c r="J77" s="7"/>
      <c r="K77" s="7"/>
      <c r="L77" s="25"/>
      <c r="M77" s="11" t="s">
        <v>172</v>
      </c>
    </row>
    <row r="78" spans="1:13">
      <c r="A78" s="84" t="s">
        <v>173</v>
      </c>
      <c r="B78">
        <v>-3.5449407292794599</v>
      </c>
      <c r="C78" s="72"/>
      <c r="D78" s="12">
        <v>0.21209434799218393</v>
      </c>
      <c r="E78" s="10">
        <v>5</v>
      </c>
      <c r="F78" s="10">
        <v>213.49999999999997</v>
      </c>
      <c r="G78" s="6">
        <v>3.04</v>
      </c>
      <c r="H78" s="15">
        <f t="shared" si="0"/>
        <v>-4.4249999999999998</v>
      </c>
      <c r="I78" s="24"/>
      <c r="J78" s="7"/>
      <c r="K78" s="7"/>
      <c r="L78" s="25"/>
      <c r="M78" s="11" t="s">
        <v>174</v>
      </c>
    </row>
    <row r="79" spans="1:13">
      <c r="A79" s="84" t="s">
        <v>175</v>
      </c>
      <c r="B79">
        <v>-3.4898562497833501</v>
      </c>
      <c r="C79" s="72"/>
      <c r="D79" s="12">
        <v>0.1407224156406931</v>
      </c>
      <c r="E79" s="10">
        <v>11</v>
      </c>
      <c r="F79" s="10">
        <v>146</v>
      </c>
      <c r="G79" s="6">
        <v>4.21</v>
      </c>
      <c r="H79" s="15">
        <f t="shared" si="0"/>
        <v>-4.92</v>
      </c>
      <c r="I79" s="24"/>
      <c r="J79" s="7"/>
      <c r="K79" s="7"/>
      <c r="L79" s="25"/>
      <c r="M79" s="11" t="s">
        <v>176</v>
      </c>
    </row>
    <row r="80" spans="1:13">
      <c r="A80" s="84" t="s">
        <v>177</v>
      </c>
      <c r="B80">
        <v>-4.6829361678156998</v>
      </c>
      <c r="C80" s="72"/>
      <c r="D80" s="12">
        <v>0.21748916450754371</v>
      </c>
      <c r="E80" s="10">
        <v>5</v>
      </c>
      <c r="F80" s="10">
        <v>92.333333333333329</v>
      </c>
      <c r="G80" s="6">
        <v>4.21</v>
      </c>
      <c r="H80" s="15">
        <f t="shared" si="0"/>
        <v>-4.3833333333333329</v>
      </c>
      <c r="I80" s="24"/>
      <c r="J80" s="7"/>
      <c r="K80" s="7"/>
      <c r="L80" s="25"/>
      <c r="M80" s="11" t="s">
        <v>178</v>
      </c>
    </row>
    <row r="81" spans="1:13">
      <c r="A81" s="83" t="s">
        <v>179</v>
      </c>
      <c r="B81">
        <v>-3.58788116084266</v>
      </c>
      <c r="C81" s="72"/>
      <c r="D81" s="12">
        <v>0.20531013145176411</v>
      </c>
      <c r="E81" s="10">
        <v>8</v>
      </c>
      <c r="F81" s="10">
        <v>256</v>
      </c>
      <c r="G81" s="6">
        <v>2.71</v>
      </c>
      <c r="H81" s="15">
        <f t="shared" si="0"/>
        <v>-4.5199999999999996</v>
      </c>
      <c r="I81" s="24"/>
      <c r="J81" s="7"/>
      <c r="K81" s="7"/>
      <c r="L81" s="25"/>
      <c r="M81" s="11" t="s">
        <v>180</v>
      </c>
    </row>
    <row r="82" spans="1:13">
      <c r="A82" s="83" t="s">
        <v>181</v>
      </c>
      <c r="B82">
        <v>-4.5232774786587404</v>
      </c>
      <c r="C82" s="72"/>
      <c r="D82" s="12">
        <v>0.21176785142223761</v>
      </c>
      <c r="E82" s="10">
        <v>3</v>
      </c>
      <c r="F82" s="10">
        <v>80</v>
      </c>
      <c r="G82" s="6">
        <v>3.37</v>
      </c>
      <c r="H82" s="15">
        <f t="shared" si="0"/>
        <v>-3.42</v>
      </c>
      <c r="I82" s="24"/>
      <c r="J82" s="7"/>
      <c r="K82" s="7"/>
      <c r="L82" s="25"/>
      <c r="M82" s="11" t="s">
        <v>182</v>
      </c>
    </row>
    <row r="83" spans="1:13">
      <c r="A83" s="83" t="s">
        <v>183</v>
      </c>
      <c r="B83">
        <v>-3.5998378569748799</v>
      </c>
      <c r="C83" s="72"/>
      <c r="D83" s="12">
        <v>0.16217657762412213</v>
      </c>
      <c r="E83" s="10">
        <v>17</v>
      </c>
      <c r="F83" s="10">
        <v>153</v>
      </c>
      <c r="G83" s="6">
        <v>3.04</v>
      </c>
      <c r="H83" s="15">
        <f t="shared" si="0"/>
        <v>-3.8200000000000003</v>
      </c>
      <c r="I83" s="24"/>
      <c r="J83" s="7"/>
      <c r="K83" s="7"/>
      <c r="L83" s="25"/>
      <c r="M83" s="11" t="s">
        <v>184</v>
      </c>
    </row>
    <row r="84" spans="1:13">
      <c r="A84" s="84" t="s">
        <v>185</v>
      </c>
      <c r="B84">
        <v>-3.2884979135271202</v>
      </c>
      <c r="C84" s="72"/>
      <c r="D84" s="12">
        <v>0.20448827496623867</v>
      </c>
      <c r="E84" s="10">
        <v>3</v>
      </c>
      <c r="F84" s="10">
        <v>349.84</v>
      </c>
      <c r="G84" s="6">
        <v>4.75</v>
      </c>
      <c r="H84" s="15">
        <f t="shared" si="0"/>
        <v>-7.4984000000000002</v>
      </c>
      <c r="I84" s="24"/>
      <c r="J84" s="7"/>
      <c r="K84" s="7"/>
      <c r="L84" s="25"/>
      <c r="M84" s="11" t="s">
        <v>186</v>
      </c>
    </row>
    <row r="85" spans="1:13">
      <c r="A85" s="84" t="s">
        <v>187</v>
      </c>
      <c r="B85">
        <v>-4.1384970894013797</v>
      </c>
      <c r="C85" s="72"/>
      <c r="D85" s="12">
        <v>0.14358294446577732</v>
      </c>
      <c r="E85" s="10">
        <v>6</v>
      </c>
      <c r="F85" s="10">
        <v>248</v>
      </c>
      <c r="G85" s="6">
        <v>2.65</v>
      </c>
      <c r="H85" s="15">
        <f t="shared" si="0"/>
        <v>-4.38</v>
      </c>
      <c r="I85" s="24"/>
      <c r="J85" s="7"/>
      <c r="K85" s="7"/>
      <c r="L85" s="25"/>
      <c r="M85" s="11" t="s">
        <v>188</v>
      </c>
    </row>
    <row r="86" spans="1:13">
      <c r="A86" s="84" t="s">
        <v>189</v>
      </c>
      <c r="B86">
        <v>-3.66515533645026</v>
      </c>
      <c r="C86" s="72"/>
      <c r="D86" s="12">
        <v>0.15384096988991314</v>
      </c>
      <c r="E86" s="10">
        <v>11</v>
      </c>
      <c r="F86" s="10">
        <v>173</v>
      </c>
      <c r="G86" s="6">
        <v>2.1800000000000002</v>
      </c>
      <c r="H86" s="15">
        <f t="shared" si="0"/>
        <v>-3.16</v>
      </c>
      <c r="I86" s="24"/>
      <c r="J86" s="7"/>
      <c r="K86" s="7"/>
      <c r="L86" s="25"/>
      <c r="M86" s="11" t="s">
        <v>190</v>
      </c>
    </row>
    <row r="87" spans="1:13">
      <c r="A87" s="84" t="s">
        <v>191</v>
      </c>
      <c r="B87">
        <v>-3.48523729251901</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v>-2.6456114731508298</v>
      </c>
      <c r="C88" s="72"/>
      <c r="D88" s="12">
        <v>0.16213928191469343</v>
      </c>
      <c r="E88" s="10">
        <v>19</v>
      </c>
      <c r="F88" s="10">
        <v>220.5</v>
      </c>
      <c r="G88" s="6">
        <v>1.27</v>
      </c>
      <c r="H88" s="15">
        <f t="shared" si="1"/>
        <v>-2.7250000000000001</v>
      </c>
      <c r="I88" s="24"/>
      <c r="J88" s="7"/>
      <c r="K88" s="7"/>
      <c r="L88" s="25"/>
      <c r="M88" s="11" t="s">
        <v>194</v>
      </c>
    </row>
    <row r="89" spans="1:13">
      <c r="A89" s="84" t="s">
        <v>195</v>
      </c>
      <c r="B89">
        <v>-4.5213368834142003</v>
      </c>
      <c r="C89" s="72"/>
      <c r="D89" s="12">
        <v>0.16127920198135692</v>
      </c>
      <c r="E89" s="10">
        <v>5</v>
      </c>
      <c r="F89" s="10">
        <v>214</v>
      </c>
      <c r="G89" s="6">
        <v>3.83</v>
      </c>
      <c r="H89" s="15">
        <f t="shared" si="1"/>
        <v>-5.2200000000000006</v>
      </c>
      <c r="I89" s="24"/>
      <c r="J89" s="7"/>
      <c r="K89" s="7"/>
      <c r="L89" s="25"/>
      <c r="M89" s="11" t="s">
        <v>196</v>
      </c>
    </row>
    <row r="90" spans="1:13">
      <c r="A90" s="85" t="s">
        <v>197</v>
      </c>
      <c r="B90">
        <v>-4.1755790171192597</v>
      </c>
      <c r="C90" s="72"/>
      <c r="D90" s="12">
        <v>0.13869006117838048</v>
      </c>
      <c r="E90" s="10">
        <v>3</v>
      </c>
      <c r="F90" s="10">
        <v>176</v>
      </c>
      <c r="G90" s="6">
        <v>2.88</v>
      </c>
      <c r="H90" s="15">
        <f t="shared" si="1"/>
        <v>-3.8899999999999997</v>
      </c>
      <c r="I90" s="24"/>
      <c r="J90" s="7"/>
      <c r="K90" s="7"/>
      <c r="L90" s="25"/>
      <c r="M90" s="11" t="s">
        <v>198</v>
      </c>
    </row>
    <row r="91" spans="1:13">
      <c r="A91" s="87" t="s">
        <v>199</v>
      </c>
      <c r="B91">
        <v>-3.0653734159893502</v>
      </c>
      <c r="C91" s="73"/>
      <c r="D91" s="4">
        <v>0.1259834086188602</v>
      </c>
      <c r="E91" s="2">
        <v>14</v>
      </c>
      <c r="F91" s="10">
        <v>253.5</v>
      </c>
      <c r="G91" s="6">
        <v>1.54</v>
      </c>
      <c r="H91" s="15">
        <f t="shared" si="1"/>
        <v>-3.3250000000000002</v>
      </c>
      <c r="I91" s="24"/>
      <c r="J91" s="7"/>
      <c r="K91" s="7"/>
      <c r="L91" s="25"/>
      <c r="M91" s="11" t="s">
        <v>200</v>
      </c>
    </row>
    <row r="92" spans="1:13">
      <c r="A92" s="84" t="s">
        <v>201</v>
      </c>
      <c r="B92">
        <v>-3.51602041662938</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v>-4.0308486386725102</v>
      </c>
      <c r="C93" s="72"/>
      <c r="D93" s="12">
        <v>0.19426266518058349</v>
      </c>
      <c r="E93" s="10">
        <v>3</v>
      </c>
      <c r="F93" s="10">
        <v>96</v>
      </c>
      <c r="G93" s="6">
        <v>3.49</v>
      </c>
      <c r="H93" s="15">
        <f t="shared" si="1"/>
        <v>-3.7</v>
      </c>
      <c r="I93" s="24"/>
      <c r="J93" s="7"/>
      <c r="K93" s="7"/>
      <c r="L93" s="25"/>
      <c r="M93" s="11" t="s">
        <v>204</v>
      </c>
    </row>
    <row r="94" spans="1:13">
      <c r="A94" s="84" t="s">
        <v>205</v>
      </c>
      <c r="B94">
        <v>-4.6763535953061899</v>
      </c>
      <c r="C94" s="72"/>
      <c r="D94" s="12">
        <v>0.18894337149737056</v>
      </c>
      <c r="E94" s="10">
        <v>12</v>
      </c>
      <c r="F94" s="10">
        <v>147.25</v>
      </c>
      <c r="G94" s="6">
        <v>3.86</v>
      </c>
      <c r="H94" s="15">
        <f t="shared" si="1"/>
        <v>-4.5824999999999996</v>
      </c>
      <c r="I94" s="24"/>
      <c r="J94" s="7"/>
      <c r="K94" s="7"/>
      <c r="L94" s="25"/>
      <c r="M94" s="11" t="s">
        <v>206</v>
      </c>
    </row>
    <row r="95" spans="1:13">
      <c r="A95" s="84" t="s">
        <v>207</v>
      </c>
      <c r="B95">
        <v>-4.3448973562013302</v>
      </c>
      <c r="C95" s="72"/>
      <c r="D95" s="12">
        <v>0.17391407185160324</v>
      </c>
      <c r="E95" s="10">
        <v>6</v>
      </c>
      <c r="F95" s="10">
        <v>97</v>
      </c>
      <c r="G95" s="6">
        <v>3.94</v>
      </c>
      <c r="H95" s="15">
        <f t="shared" si="1"/>
        <v>-4.16</v>
      </c>
      <c r="I95" s="24"/>
      <c r="J95" s="7"/>
      <c r="K95" s="7"/>
      <c r="L95" s="25"/>
      <c r="M95" s="11" t="s">
        <v>208</v>
      </c>
    </row>
    <row r="96" spans="1:13">
      <c r="A96" s="83" t="s">
        <v>209</v>
      </c>
      <c r="B96">
        <v>-1.96742458140577</v>
      </c>
      <c r="C96" s="72"/>
      <c r="D96" s="12">
        <v>0.13764369691033657</v>
      </c>
      <c r="E96" s="10">
        <v>10</v>
      </c>
      <c r="F96" s="10">
        <v>134.5</v>
      </c>
      <c r="G96" s="6">
        <v>2.04</v>
      </c>
      <c r="H96" s="15">
        <f t="shared" si="1"/>
        <v>-2.6349999999999998</v>
      </c>
      <c r="I96" s="24"/>
      <c r="J96" s="7"/>
      <c r="K96" s="7"/>
      <c r="L96" s="25"/>
      <c r="M96" s="11" t="s">
        <v>210</v>
      </c>
    </row>
    <row r="97" spans="1:13">
      <c r="A97" s="84" t="s">
        <v>211</v>
      </c>
      <c r="B97">
        <v>-2.3646186655024701</v>
      </c>
      <c r="C97" s="72"/>
      <c r="D97" s="12">
        <v>0.16245746888591447</v>
      </c>
      <c r="E97" s="10">
        <v>7</v>
      </c>
      <c r="F97" s="10">
        <v>139</v>
      </c>
      <c r="G97" s="6">
        <v>2.66</v>
      </c>
      <c r="H97" s="15">
        <f t="shared" si="1"/>
        <v>-3.3000000000000003</v>
      </c>
      <c r="I97" s="24"/>
      <c r="J97" s="7"/>
      <c r="K97" s="7"/>
      <c r="L97" s="25"/>
      <c r="M97" s="11" t="s">
        <v>212</v>
      </c>
    </row>
    <row r="98" spans="1:13">
      <c r="A98" s="84" t="s">
        <v>213</v>
      </c>
      <c r="B98">
        <v>-3.0797540836200499</v>
      </c>
      <c r="C98" s="72"/>
      <c r="D98" s="12">
        <v>0.15322122505052199</v>
      </c>
      <c r="E98" s="10">
        <v>9</v>
      </c>
      <c r="F98" s="10">
        <v>170</v>
      </c>
      <c r="G98" s="6">
        <v>1.91</v>
      </c>
      <c r="H98" s="15">
        <f t="shared" si="1"/>
        <v>-2.86</v>
      </c>
      <c r="I98" s="24"/>
      <c r="J98" s="7"/>
      <c r="K98" s="7"/>
      <c r="L98" s="25"/>
      <c r="M98" s="11" t="s">
        <v>214</v>
      </c>
    </row>
    <row r="99" spans="1:13">
      <c r="A99" s="83" t="s">
        <v>215</v>
      </c>
      <c r="B99">
        <v>-3.4475406201064298</v>
      </c>
      <c r="C99" s="72"/>
      <c r="D99" s="12">
        <v>0.15273607916541068</v>
      </c>
      <c r="E99" s="10">
        <v>10</v>
      </c>
      <c r="F99" s="10">
        <v>326</v>
      </c>
      <c r="G99" s="6">
        <v>2.44</v>
      </c>
      <c r="H99" s="15">
        <f t="shared" si="1"/>
        <v>-4.95</v>
      </c>
      <c r="I99" s="24"/>
      <c r="J99" s="7"/>
      <c r="K99" s="7"/>
      <c r="L99" s="25"/>
      <c r="M99" s="11" t="s">
        <v>216</v>
      </c>
    </row>
    <row r="100" spans="1:13">
      <c r="A100" s="84" t="s">
        <v>217</v>
      </c>
      <c r="B100">
        <v>-3.66723399684538</v>
      </c>
      <c r="C100" s="72"/>
      <c r="D100" s="12">
        <v>0.18404701512102448</v>
      </c>
      <c r="E100" s="10">
        <v>5</v>
      </c>
      <c r="F100" s="10">
        <v>232.50000000000003</v>
      </c>
      <c r="G100" s="6">
        <v>1.8</v>
      </c>
      <c r="H100" s="15">
        <f t="shared" si="1"/>
        <v>-3.375</v>
      </c>
      <c r="I100" s="24"/>
      <c r="J100" s="7"/>
      <c r="K100" s="7"/>
      <c r="L100" s="25"/>
      <c r="M100" s="11" t="s">
        <v>218</v>
      </c>
    </row>
    <row r="101" spans="1:13">
      <c r="A101" s="84" t="s">
        <v>219</v>
      </c>
      <c r="B101">
        <v>-1.56799501594608</v>
      </c>
      <c r="C101" s="72"/>
      <c r="D101" s="12">
        <v>0.13604063752604376</v>
      </c>
      <c r="E101" s="10">
        <v>4</v>
      </c>
      <c r="F101" s="10">
        <v>281.5</v>
      </c>
      <c r="G101" s="6">
        <v>0.54</v>
      </c>
      <c r="H101" s="15">
        <f t="shared" si="1"/>
        <v>-2.605</v>
      </c>
      <c r="I101" s="24"/>
      <c r="J101" s="7"/>
      <c r="K101" s="7"/>
      <c r="L101" s="25"/>
      <c r="M101" s="11" t="s">
        <v>220</v>
      </c>
    </row>
    <row r="102" spans="1:13">
      <c r="A102" s="84" t="s">
        <v>221</v>
      </c>
      <c r="B102">
        <v>-2.7937390482681801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v>-4.3476753433113897</v>
      </c>
      <c r="C103" s="72"/>
      <c r="D103" s="12">
        <v>0.13486720020739137</v>
      </c>
      <c r="E103" s="10">
        <v>4</v>
      </c>
      <c r="F103" s="10">
        <v>33</v>
      </c>
      <c r="G103" s="6">
        <v>4.24</v>
      </c>
      <c r="H103" s="15">
        <f t="shared" si="1"/>
        <v>-3.8200000000000003</v>
      </c>
      <c r="I103" s="24"/>
      <c r="J103" s="7"/>
      <c r="K103" s="7"/>
      <c r="L103" s="25"/>
      <c r="M103" s="11" t="s">
        <v>224</v>
      </c>
    </row>
    <row r="104" spans="1:13">
      <c r="A104" s="84" t="s">
        <v>225</v>
      </c>
      <c r="B104">
        <v>-4.4375359406379502</v>
      </c>
      <c r="C104" s="72"/>
      <c r="D104" s="12">
        <v>0.18801274760604275</v>
      </c>
      <c r="E104" s="10">
        <v>11</v>
      </c>
      <c r="F104" s="10">
        <v>60</v>
      </c>
      <c r="G104" s="6">
        <v>4.24</v>
      </c>
      <c r="H104" s="15">
        <f t="shared" si="1"/>
        <v>-4.09</v>
      </c>
      <c r="I104" s="24"/>
      <c r="J104" s="7"/>
      <c r="K104" s="7"/>
      <c r="L104" s="25"/>
      <c r="M104" s="11" t="s">
        <v>226</v>
      </c>
    </row>
    <row r="105" spans="1:13">
      <c r="A105" s="84" t="s">
        <v>227</v>
      </c>
      <c r="B105">
        <v>-5.1294179598437797</v>
      </c>
      <c r="C105" s="72"/>
      <c r="D105" s="12">
        <v>0.1664014074224209</v>
      </c>
      <c r="E105" s="10">
        <v>4</v>
      </c>
      <c r="F105" s="10">
        <v>130.5</v>
      </c>
      <c r="G105" s="6">
        <v>5.22</v>
      </c>
      <c r="H105" s="15">
        <f t="shared" si="1"/>
        <v>-5.7749999999999995</v>
      </c>
      <c r="I105" s="24"/>
      <c r="J105" s="7"/>
      <c r="K105" s="7"/>
      <c r="L105" s="25"/>
      <c r="M105" s="11" t="s">
        <v>228</v>
      </c>
    </row>
    <row r="106" spans="1:13">
      <c r="A106" s="85" t="s">
        <v>103</v>
      </c>
      <c r="B106">
        <v>-3.16242275468018</v>
      </c>
      <c r="C106" s="72"/>
      <c r="D106" s="12">
        <v>0.17506472136100007</v>
      </c>
      <c r="E106" s="10">
        <v>7</v>
      </c>
      <c r="F106" s="10">
        <v>254</v>
      </c>
      <c r="G106" s="6">
        <v>2.97</v>
      </c>
      <c r="H106" s="15">
        <f t="shared" si="1"/>
        <v>-4.76</v>
      </c>
      <c r="I106" s="24"/>
      <c r="J106" s="7"/>
      <c r="K106" s="7"/>
      <c r="L106" s="25"/>
      <c r="M106" s="11" t="s">
        <v>229</v>
      </c>
    </row>
    <row r="107" spans="1:13">
      <c r="A107" s="85" t="s">
        <v>230</v>
      </c>
      <c r="B107">
        <v>-3.9882193061330899</v>
      </c>
      <c r="C107" s="72"/>
      <c r="D107" s="12">
        <v>0.1605416460069265</v>
      </c>
      <c r="E107" s="10">
        <v>5</v>
      </c>
      <c r="F107" s="10">
        <v>121</v>
      </c>
      <c r="G107" s="6">
        <v>5.91</v>
      </c>
      <c r="H107" s="15">
        <f t="shared" si="1"/>
        <v>-6.37</v>
      </c>
      <c r="I107" s="24"/>
      <c r="J107" s="7"/>
      <c r="K107" s="7"/>
      <c r="L107" s="25"/>
      <c r="M107" s="11" t="s">
        <v>231</v>
      </c>
    </row>
    <row r="108" spans="1:13">
      <c r="A108" s="84" t="s">
        <v>232</v>
      </c>
      <c r="B108">
        <v>-3.6908959497542799</v>
      </c>
      <c r="C108" s="72"/>
      <c r="D108" s="12">
        <v>0.15756984748208766</v>
      </c>
      <c r="E108" s="10">
        <v>5</v>
      </c>
      <c r="F108" s="10">
        <v>206.99999999999997</v>
      </c>
      <c r="G108" s="6">
        <v>2.56</v>
      </c>
      <c r="H108" s="15">
        <f t="shared" si="1"/>
        <v>-3.88</v>
      </c>
      <c r="I108" s="24"/>
      <c r="J108" s="7"/>
      <c r="K108" s="7"/>
      <c r="L108" s="25"/>
      <c r="M108" s="11" t="s">
        <v>233</v>
      </c>
    </row>
    <row r="109" spans="1:13">
      <c r="A109" s="83" t="s">
        <v>234</v>
      </c>
      <c r="B109">
        <v>-4.22497065792962</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v>-3.3601784394407499</v>
      </c>
      <c r="C110" s="72"/>
      <c r="D110" s="12">
        <v>0.18685765827673947</v>
      </c>
      <c r="E110" s="10">
        <v>6</v>
      </c>
      <c r="F110" s="10">
        <v>275</v>
      </c>
      <c r="G110" s="6">
        <v>2.09</v>
      </c>
      <c r="H110" s="15">
        <f t="shared" si="1"/>
        <v>-4.09</v>
      </c>
      <c r="I110" s="24"/>
      <c r="J110" s="7"/>
      <c r="K110" s="7"/>
      <c r="L110" s="25"/>
      <c r="M110" s="11" t="s">
        <v>237</v>
      </c>
    </row>
    <row r="111" spans="1:13">
      <c r="A111" s="84" t="s">
        <v>238</v>
      </c>
      <c r="B111">
        <v>-3.3786337736581702</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v>-2.6348426554273598</v>
      </c>
      <c r="C112" s="73"/>
      <c r="D112" s="4">
        <v>0.22014005046870977</v>
      </c>
      <c r="E112" s="2">
        <v>9</v>
      </c>
      <c r="F112" s="10">
        <v>202</v>
      </c>
      <c r="G112" s="6">
        <v>1.53</v>
      </c>
      <c r="H112" s="15">
        <f t="shared" si="1"/>
        <v>-2.8</v>
      </c>
      <c r="I112" s="24"/>
      <c r="J112" s="7"/>
      <c r="K112" s="7"/>
      <c r="L112" s="25"/>
      <c r="M112" s="11" t="s">
        <v>241</v>
      </c>
    </row>
    <row r="113" spans="1:28">
      <c r="A113" s="84" t="s">
        <v>242</v>
      </c>
      <c r="B113">
        <v>-2.9118161426383802</v>
      </c>
      <c r="C113" s="72"/>
      <c r="D113" s="12">
        <v>0.14014083879485537</v>
      </c>
      <c r="E113" s="10">
        <v>3</v>
      </c>
      <c r="F113" s="10">
        <v>243.00000000000003</v>
      </c>
      <c r="G113" s="6">
        <v>1.48</v>
      </c>
      <c r="H113" s="15">
        <f t="shared" si="1"/>
        <v>-3.16</v>
      </c>
      <c r="I113" s="24"/>
      <c r="J113" s="7"/>
      <c r="K113" s="7"/>
      <c r="L113" s="25"/>
      <c r="M113" s="11" t="s">
        <v>243</v>
      </c>
    </row>
    <row r="114" spans="1:28">
      <c r="A114" s="85" t="s">
        <v>244</v>
      </c>
      <c r="B114">
        <v>-2.5916746756092199</v>
      </c>
      <c r="C114" s="72"/>
      <c r="D114" s="12">
        <v>0.13726989684757951</v>
      </c>
      <c r="E114" s="10">
        <v>3</v>
      </c>
      <c r="F114" s="10">
        <v>191</v>
      </c>
      <c r="G114" s="6">
        <v>1.67</v>
      </c>
      <c r="H114" s="15">
        <f t="shared" si="1"/>
        <v>-2.83</v>
      </c>
      <c r="I114" s="24"/>
      <c r="J114" s="7"/>
      <c r="K114" s="7"/>
      <c r="L114" s="25"/>
      <c r="M114" s="11" t="s">
        <v>245</v>
      </c>
    </row>
    <row r="115" spans="1:28">
      <c r="A115" s="84" t="s">
        <v>246</v>
      </c>
      <c r="B115">
        <v>-4.4732602186191697</v>
      </c>
      <c r="C115" s="72"/>
      <c r="D115" s="12">
        <v>0.21357402153711522</v>
      </c>
      <c r="E115" s="10">
        <v>7</v>
      </c>
      <c r="F115" s="10">
        <v>183.5</v>
      </c>
      <c r="G115" s="6">
        <v>4.37</v>
      </c>
      <c r="H115" s="15">
        <f t="shared" si="1"/>
        <v>-5.4550000000000001</v>
      </c>
      <c r="I115" s="24"/>
      <c r="J115" s="7"/>
      <c r="K115" s="7"/>
      <c r="L115" s="25"/>
      <c r="M115" s="11" t="s">
        <v>247</v>
      </c>
    </row>
    <row r="116" spans="1:28">
      <c r="A116" s="84" t="s">
        <v>248</v>
      </c>
      <c r="B116">
        <v>-2.5744805175454202</v>
      </c>
      <c r="C116" s="72"/>
      <c r="D116" s="12">
        <v>0.10564411177747912</v>
      </c>
      <c r="E116" s="10">
        <v>3</v>
      </c>
      <c r="F116" s="10">
        <v>149</v>
      </c>
      <c r="G116" s="6">
        <v>2.62</v>
      </c>
      <c r="H116" s="15">
        <f t="shared" si="1"/>
        <v>-3.3600000000000003</v>
      </c>
      <c r="I116" s="24"/>
      <c r="J116" s="7"/>
      <c r="K116" s="7"/>
      <c r="L116" s="25"/>
      <c r="M116" s="11" t="s">
        <v>249</v>
      </c>
    </row>
    <row r="117" spans="1:28">
      <c r="A117" s="83" t="s">
        <v>250</v>
      </c>
      <c r="B117">
        <v>-2.81329076601885</v>
      </c>
      <c r="C117" s="72"/>
      <c r="D117" s="12">
        <v>0.14623917640453388</v>
      </c>
      <c r="E117" s="10">
        <v>8</v>
      </c>
      <c r="F117" s="10">
        <v>165</v>
      </c>
      <c r="G117" s="6">
        <v>-0.37</v>
      </c>
      <c r="H117" s="15">
        <f t="shared" si="1"/>
        <v>-0.53000000000000014</v>
      </c>
      <c r="I117" s="24"/>
      <c r="J117" s="7"/>
      <c r="K117" s="7"/>
      <c r="L117" s="25"/>
      <c r="M117" s="11" t="s">
        <v>251</v>
      </c>
    </row>
    <row r="118" spans="1:28">
      <c r="A118" s="84" t="s">
        <v>252</v>
      </c>
      <c r="B118">
        <v>-2.54565782220596</v>
      </c>
      <c r="C118" s="72"/>
      <c r="D118" s="12">
        <v>0.16291639539032501</v>
      </c>
      <c r="E118" s="10">
        <v>10</v>
      </c>
      <c r="F118" s="10">
        <v>225</v>
      </c>
      <c r="G118" s="6">
        <v>0.81</v>
      </c>
      <c r="H118" s="15">
        <f t="shared" si="1"/>
        <v>-2.31</v>
      </c>
      <c r="I118" s="24"/>
      <c r="J118" s="7"/>
      <c r="K118" s="7"/>
      <c r="L118" s="25"/>
      <c r="M118" s="11" t="s">
        <v>253</v>
      </c>
    </row>
    <row r="119" spans="1:28">
      <c r="A119" s="84" t="s">
        <v>254</v>
      </c>
      <c r="B119">
        <v>-3.3822659722864499</v>
      </c>
      <c r="C119" s="72"/>
      <c r="D119" s="12">
        <v>0.21166647357477791</v>
      </c>
      <c r="E119" s="10">
        <v>5</v>
      </c>
      <c r="F119" s="10">
        <v>270</v>
      </c>
      <c r="G119" s="6">
        <v>0.62</v>
      </c>
      <c r="H119" s="15">
        <f t="shared" si="1"/>
        <v>-2.5700000000000003</v>
      </c>
      <c r="I119" s="24"/>
      <c r="J119" s="7"/>
      <c r="K119" s="7"/>
      <c r="L119" s="25"/>
      <c r="M119" s="11" t="s">
        <v>255</v>
      </c>
    </row>
    <row r="120" spans="1:28">
      <c r="A120" s="83" t="s">
        <v>256</v>
      </c>
      <c r="B120">
        <v>-2.6306914505534502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v>-3.9407886398641501</v>
      </c>
      <c r="C121" s="72"/>
      <c r="D121" s="12">
        <v>0.2034688635346244</v>
      </c>
      <c r="E121" s="10">
        <v>11</v>
      </c>
      <c r="F121" s="10">
        <v>161</v>
      </c>
      <c r="G121" s="6">
        <v>3.61</v>
      </c>
      <c r="H121" s="15">
        <f t="shared" si="1"/>
        <v>-4.47</v>
      </c>
      <c r="I121" s="24"/>
      <c r="J121" s="7"/>
      <c r="K121" s="7"/>
      <c r="L121" s="25"/>
      <c r="M121" s="11" t="s">
        <v>259</v>
      </c>
    </row>
    <row r="122" spans="1:28">
      <c r="A122" s="83" t="s">
        <v>109</v>
      </c>
      <c r="B122">
        <v>-3.2462207990819998</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v>-1.9329007161296199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v>-5.3321130876423402</v>
      </c>
      <c r="C130" s="74" t="s">
        <v>36</v>
      </c>
      <c r="D130" s="12">
        <v>0.5</v>
      </c>
      <c r="E130" s="6">
        <v>5</v>
      </c>
      <c r="F130" s="10">
        <v>156</v>
      </c>
      <c r="G130" s="1">
        <v>6.94</v>
      </c>
      <c r="H130" s="15">
        <f t="shared" si="2"/>
        <v>-7.75</v>
      </c>
      <c r="I130" s="54" t="s">
        <v>37</v>
      </c>
      <c r="J130" s="55"/>
      <c r="K130" s="15"/>
      <c r="L130" s="15"/>
      <c r="M130" s="3" t="s">
        <v>271</v>
      </c>
    </row>
    <row r="131" spans="1:13">
      <c r="A131" s="85" t="s">
        <v>272</v>
      </c>
      <c r="B131">
        <v>-4.60559463937608</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v>-2.3934847391502698</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v>-3.86429965343621</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v>-4.5215206343912504</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v>-4.8463492635689498</v>
      </c>
      <c r="C135" s="72"/>
      <c r="D135" s="12">
        <v>0.51097181417141646</v>
      </c>
      <c r="E135" s="10">
        <v>6</v>
      </c>
      <c r="F135" s="10">
        <v>97.5</v>
      </c>
      <c r="G135" s="1">
        <v>5.19</v>
      </c>
      <c r="H135" s="15">
        <f t="shared" si="2"/>
        <v>-5.415</v>
      </c>
      <c r="I135" s="16" t="s">
        <v>60</v>
      </c>
      <c r="J135" s="32"/>
      <c r="K135" s="15"/>
      <c r="L135" s="15"/>
      <c r="M135" s="3" t="s">
        <v>281</v>
      </c>
    </row>
    <row r="136" spans="1:13">
      <c r="A136" s="83" t="s">
        <v>282</v>
      </c>
      <c r="B136">
        <v>-5.40454065539239</v>
      </c>
      <c r="C136" s="72"/>
      <c r="D136" s="12">
        <v>0.92735432696895004</v>
      </c>
      <c r="E136" s="10">
        <v>5</v>
      </c>
      <c r="F136" s="10">
        <v>211</v>
      </c>
      <c r="G136" s="1">
        <v>7.49</v>
      </c>
      <c r="H136" s="15">
        <f t="shared" si="2"/>
        <v>-8.85</v>
      </c>
      <c r="I136" s="31" t="s">
        <v>64</v>
      </c>
      <c r="J136" s="33"/>
      <c r="K136" s="34" t="s">
        <v>368</v>
      </c>
      <c r="L136" s="35"/>
      <c r="M136" s="3" t="s">
        <v>283</v>
      </c>
    </row>
    <row r="137" spans="1:13">
      <c r="A137" s="84" t="s">
        <v>112</v>
      </c>
      <c r="B137">
        <v>-3.5426659714256599</v>
      </c>
      <c r="C137" s="72"/>
      <c r="D137" s="12">
        <v>0.68239272333923895</v>
      </c>
      <c r="E137" s="10">
        <v>3</v>
      </c>
      <c r="F137" s="10">
        <v>177</v>
      </c>
      <c r="G137" s="1">
        <v>3.37</v>
      </c>
      <c r="H137" s="15">
        <f t="shared" si="2"/>
        <v>-4.3900000000000006</v>
      </c>
      <c r="J137" s="15"/>
      <c r="K137" s="15"/>
      <c r="L137" s="15"/>
      <c r="M137" s="3" t="s">
        <v>284</v>
      </c>
    </row>
    <row r="138" spans="1:13">
      <c r="A138" s="84" t="s">
        <v>285</v>
      </c>
      <c r="B138">
        <v>-4.6598509743632199</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v>-2.4223188426551099</v>
      </c>
      <c r="C139" s="72"/>
      <c r="D139" s="12">
        <v>0.53906642829149898</v>
      </c>
      <c r="E139" s="10">
        <v>3</v>
      </c>
      <c r="F139" s="10">
        <v>161.5</v>
      </c>
      <c r="G139" s="1">
        <v>-0.21</v>
      </c>
      <c r="H139" s="15">
        <f t="shared" si="2"/>
        <v>-0.65500000000000003</v>
      </c>
      <c r="I139" s="21" t="s">
        <v>364</v>
      </c>
      <c r="J139" s="22"/>
      <c r="K139" s="22"/>
      <c r="L139" s="23"/>
      <c r="M139" s="3" t="s">
        <v>289</v>
      </c>
    </row>
    <row r="140" spans="1:13">
      <c r="A140" s="83" t="s">
        <v>290</v>
      </c>
      <c r="B140">
        <v>-3.9247512741003399</v>
      </c>
      <c r="C140" s="72"/>
      <c r="D140" s="12">
        <v>0.56233984781338708</v>
      </c>
      <c r="E140" s="10">
        <v>11</v>
      </c>
      <c r="F140" s="10">
        <v>213.49999999999997</v>
      </c>
      <c r="G140" s="1">
        <v>3.04</v>
      </c>
      <c r="H140" s="15">
        <f t="shared" si="2"/>
        <v>-4.4249999999999998</v>
      </c>
      <c r="I140" s="24" t="s">
        <v>363</v>
      </c>
      <c r="J140" s="7"/>
      <c r="K140" s="7"/>
      <c r="L140" s="25"/>
      <c r="M140" s="3" t="s">
        <v>291</v>
      </c>
    </row>
    <row r="141" spans="1:13">
      <c r="A141" s="85" t="s">
        <v>292</v>
      </c>
      <c r="B141">
        <v>-2.5913118023215702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v>-2.1125738845085098</v>
      </c>
      <c r="C142" s="72"/>
      <c r="D142" s="12">
        <v>0.54612637818466869</v>
      </c>
      <c r="E142" s="10">
        <v>3</v>
      </c>
      <c r="F142" s="13">
        <v>124.1</v>
      </c>
      <c r="G142" s="1">
        <v>2.81</v>
      </c>
      <c r="H142" s="15">
        <f t="shared" si="2"/>
        <v>-3.3010000000000002</v>
      </c>
      <c r="I142" s="26"/>
      <c r="J142" s="7"/>
      <c r="K142" s="7"/>
      <c r="L142" s="25"/>
      <c r="M142" s="3" t="s">
        <v>294</v>
      </c>
    </row>
    <row r="143" spans="1:13">
      <c r="A143" s="83" t="s">
        <v>295</v>
      </c>
      <c r="B143">
        <v>-3.79853888421873</v>
      </c>
      <c r="C143" s="72"/>
      <c r="D143" s="12">
        <v>0.51160213896594608</v>
      </c>
      <c r="E143" s="10">
        <v>4</v>
      </c>
      <c r="F143" s="10">
        <v>165</v>
      </c>
      <c r="G143" s="1">
        <v>4.8899999999999997</v>
      </c>
      <c r="H143" s="15">
        <f t="shared" si="2"/>
        <v>-5.79</v>
      </c>
      <c r="I143" s="26"/>
      <c r="J143" s="7"/>
      <c r="K143" s="7"/>
      <c r="L143" s="25"/>
      <c r="M143" s="3" t="s">
        <v>296</v>
      </c>
    </row>
    <row r="144" spans="1:13">
      <c r="A144" s="83" t="s">
        <v>117</v>
      </c>
      <c r="B144">
        <v>-3.79027104293609</v>
      </c>
      <c r="C144" s="72"/>
      <c r="D144" s="12">
        <v>0.65141515533308314</v>
      </c>
      <c r="E144" s="10">
        <v>4</v>
      </c>
      <c r="F144" s="10">
        <v>161.1</v>
      </c>
      <c r="G144" s="1">
        <v>4.76</v>
      </c>
      <c r="H144" s="15">
        <f t="shared" si="2"/>
        <v>-5.6209999999999996</v>
      </c>
      <c r="I144" s="26"/>
      <c r="J144" s="7"/>
      <c r="K144" s="7"/>
      <c r="L144" s="25"/>
      <c r="M144" s="3" t="s">
        <v>297</v>
      </c>
    </row>
    <row r="145" spans="1:28">
      <c r="A145" s="85" t="s">
        <v>298</v>
      </c>
      <c r="B145">
        <v>-4.7880845514162003</v>
      </c>
      <c r="C145" s="72"/>
      <c r="D145" s="12">
        <v>0.65883215509381909</v>
      </c>
      <c r="E145" s="10">
        <v>3</v>
      </c>
      <c r="F145" s="10">
        <v>155</v>
      </c>
      <c r="G145" s="1">
        <v>3.74</v>
      </c>
      <c r="H145" s="15">
        <f t="shared" si="2"/>
        <v>-4.54</v>
      </c>
      <c r="I145" s="26"/>
      <c r="J145" s="7"/>
      <c r="K145" s="7"/>
      <c r="L145" s="25"/>
      <c r="M145" s="3" t="s">
        <v>299</v>
      </c>
    </row>
    <row r="146" spans="1:28">
      <c r="A146" s="84" t="s">
        <v>300</v>
      </c>
      <c r="B146">
        <v>-4.1721825419832204</v>
      </c>
      <c r="C146" s="72"/>
      <c r="D146" s="12">
        <v>0.61400477095750339</v>
      </c>
      <c r="E146" s="10">
        <v>3</v>
      </c>
      <c r="F146" s="10">
        <v>165.4</v>
      </c>
      <c r="G146" s="1">
        <v>5.58</v>
      </c>
      <c r="H146" s="15">
        <f t="shared" si="2"/>
        <v>-6.484</v>
      </c>
      <c r="I146" s="26"/>
      <c r="J146" s="7"/>
      <c r="K146" s="7"/>
      <c r="L146" s="25"/>
      <c r="M146" s="3" t="s">
        <v>301</v>
      </c>
    </row>
    <row r="147" spans="1:28">
      <c r="A147" s="84" t="s">
        <v>302</v>
      </c>
      <c r="B147">
        <v>-3.85851206014947</v>
      </c>
      <c r="C147" s="72"/>
      <c r="D147" s="12">
        <v>0.50406532001413251</v>
      </c>
      <c r="E147" s="10">
        <v>6</v>
      </c>
      <c r="F147" s="10">
        <v>161</v>
      </c>
      <c r="G147" s="1">
        <v>6.45</v>
      </c>
      <c r="H147" s="15">
        <f t="shared" si="2"/>
        <v>-7.3100000000000005</v>
      </c>
      <c r="I147" s="27"/>
      <c r="J147" s="28"/>
      <c r="K147" s="28"/>
      <c r="L147" s="29"/>
      <c r="M147" s="3" t="s">
        <v>303</v>
      </c>
    </row>
    <row r="148" spans="1:28">
      <c r="A148" s="84" t="s">
        <v>304</v>
      </c>
      <c r="B148">
        <v>-4.7465700226170204</v>
      </c>
      <c r="C148" s="72"/>
      <c r="D148" s="12">
        <v>0.75493366325441691</v>
      </c>
      <c r="E148" s="10">
        <v>4</v>
      </c>
      <c r="F148" s="10">
        <v>193.5</v>
      </c>
      <c r="G148" s="1">
        <v>5.41</v>
      </c>
      <c r="H148" s="15">
        <f t="shared" si="2"/>
        <v>-6.5950000000000006</v>
      </c>
      <c r="J148" s="15"/>
      <c r="K148" s="15"/>
      <c r="L148" s="15"/>
      <c r="M148" s="3" t="s">
        <v>305</v>
      </c>
    </row>
    <row r="149" spans="1:28">
      <c r="A149" s="84" t="s">
        <v>306</v>
      </c>
      <c r="B149">
        <v>-3.00370726743393</v>
      </c>
      <c r="C149" s="72"/>
      <c r="D149" s="12">
        <v>0.50089358058597189</v>
      </c>
      <c r="E149" s="10">
        <v>3</v>
      </c>
      <c r="F149" s="10">
        <v>156</v>
      </c>
      <c r="G149" s="1">
        <v>2.9</v>
      </c>
      <c r="H149" s="15">
        <f t="shared" si="2"/>
        <v>-3.71</v>
      </c>
      <c r="I149" s="71" t="s">
        <v>133</v>
      </c>
      <c r="J149" s="33"/>
      <c r="K149" s="35">
        <v>4741</v>
      </c>
      <c r="L149" s="15"/>
      <c r="M149" s="3" t="s">
        <v>307</v>
      </c>
    </row>
    <row r="150" spans="1:28">
      <c r="A150" s="85" t="s">
        <v>308</v>
      </c>
      <c r="B150">
        <v>-3.5457710720490101</v>
      </c>
      <c r="C150" s="72"/>
      <c r="D150" s="12">
        <v>0.6587984329866341</v>
      </c>
      <c r="E150" s="10">
        <v>4</v>
      </c>
      <c r="F150" s="10">
        <v>183.5</v>
      </c>
      <c r="G150" s="1">
        <v>3.16</v>
      </c>
      <c r="H150" s="15">
        <f t="shared" si="2"/>
        <v>-4.2450000000000001</v>
      </c>
      <c r="I150" s="71" t="s">
        <v>136</v>
      </c>
      <c r="J150" s="33"/>
      <c r="K150" s="35">
        <v>1186</v>
      </c>
      <c r="L150" s="15"/>
      <c r="M150" s="3" t="s">
        <v>309</v>
      </c>
    </row>
    <row r="151" spans="1:28">
      <c r="A151" s="85" t="s">
        <v>310</v>
      </c>
      <c r="B151">
        <v>-2.1174122577409298</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v>-3.0470918579609001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v>-4.1755916111976097</v>
      </c>
      <c r="C153" s="72"/>
      <c r="D153" s="12">
        <v>0.55807775121880254</v>
      </c>
      <c r="E153" s="10">
        <v>6</v>
      </c>
      <c r="F153" s="10">
        <v>145</v>
      </c>
      <c r="G153" s="1">
        <v>6.08</v>
      </c>
      <c r="H153" s="15">
        <f t="shared" si="2"/>
        <v>-6.78</v>
      </c>
      <c r="I153" s="20" t="s">
        <v>144</v>
      </c>
      <c r="J153" s="18"/>
      <c r="K153" s="18"/>
      <c r="L153" s="19"/>
      <c r="M153" s="3" t="s">
        <v>315</v>
      </c>
    </row>
    <row r="154" spans="1:28">
      <c r="A154" s="83" t="s">
        <v>316</v>
      </c>
      <c r="B154">
        <v>-3.3855065519785001</v>
      </c>
      <c r="C154" s="72"/>
      <c r="D154" s="12">
        <v>0.66417698790166113</v>
      </c>
      <c r="E154" s="10">
        <v>3</v>
      </c>
      <c r="F154" s="13">
        <v>175.8</v>
      </c>
      <c r="G154" s="1">
        <v>4.62</v>
      </c>
      <c r="H154" s="15">
        <f t="shared" si="2"/>
        <v>-5.6280000000000001</v>
      </c>
      <c r="I154" s="21" t="s">
        <v>362</v>
      </c>
      <c r="J154" s="22"/>
      <c r="K154" s="22"/>
      <c r="L154" s="23"/>
      <c r="M154" s="3" t="s">
        <v>317</v>
      </c>
    </row>
    <row r="155" spans="1:28">
      <c r="A155" s="84" t="s">
        <v>318</v>
      </c>
      <c r="B155">
        <v>-4.8837626940964496</v>
      </c>
      <c r="C155" s="72"/>
      <c r="D155" s="12">
        <v>0.57716593661781801</v>
      </c>
      <c r="E155" s="10">
        <v>3</v>
      </c>
      <c r="F155" s="10">
        <v>349.84</v>
      </c>
      <c r="G155" s="1">
        <v>3.09</v>
      </c>
      <c r="H155" s="15">
        <f t="shared" si="2"/>
        <v>-5.8384</v>
      </c>
      <c r="I155" s="24" t="s">
        <v>361</v>
      </c>
      <c r="J155" s="7"/>
      <c r="K155" s="7"/>
      <c r="L155" s="25"/>
      <c r="M155" s="3" t="s">
        <v>319</v>
      </c>
    </row>
    <row r="156" spans="1:28">
      <c r="A156" s="85" t="s">
        <v>320</v>
      </c>
      <c r="B156">
        <v>-3.0088679011188102</v>
      </c>
      <c r="C156" s="72"/>
      <c r="D156" s="12">
        <v>0.70324590282883903</v>
      </c>
      <c r="E156" s="10">
        <v>3</v>
      </c>
      <c r="F156" s="10">
        <v>204</v>
      </c>
      <c r="G156" s="1">
        <v>0.88</v>
      </c>
      <c r="H156" s="15">
        <f t="shared" si="2"/>
        <v>-2.17</v>
      </c>
      <c r="I156" s="24"/>
      <c r="J156" s="7"/>
      <c r="K156" s="7"/>
      <c r="L156" s="25"/>
      <c r="M156" s="3" t="s">
        <v>321</v>
      </c>
    </row>
    <row r="157" spans="1:28">
      <c r="A157" s="84" t="s">
        <v>322</v>
      </c>
      <c r="B157">
        <v>-4.9370124506604798</v>
      </c>
      <c r="C157" s="72"/>
      <c r="D157" s="12">
        <v>0.7237903588794764</v>
      </c>
      <c r="E157" s="10">
        <v>7</v>
      </c>
      <c r="F157" s="10">
        <v>97.8</v>
      </c>
      <c r="G157" s="1">
        <v>6</v>
      </c>
      <c r="H157" s="15">
        <f t="shared" si="2"/>
        <v>-6.2279999999999998</v>
      </c>
      <c r="I157" s="24"/>
      <c r="J157" s="7"/>
      <c r="K157" s="7"/>
      <c r="L157" s="25"/>
      <c r="M157" s="3" t="s">
        <v>323</v>
      </c>
    </row>
    <row r="158" spans="1:28">
      <c r="A158" s="84" t="s">
        <v>324</v>
      </c>
      <c r="B158">
        <v>-4.3927337739963699</v>
      </c>
      <c r="C158" s="72"/>
      <c r="D158" s="12">
        <v>0.84033450922624497</v>
      </c>
      <c r="E158" s="10">
        <v>5</v>
      </c>
      <c r="F158" s="10">
        <v>262</v>
      </c>
      <c r="G158" s="1">
        <v>7.26</v>
      </c>
      <c r="H158" s="15">
        <f t="shared" si="2"/>
        <v>-9.129999999999999</v>
      </c>
      <c r="I158" s="24"/>
      <c r="J158" s="7"/>
      <c r="K158" s="7"/>
      <c r="L158" s="25"/>
      <c r="M158" s="3" t="s">
        <v>325</v>
      </c>
    </row>
    <row r="159" spans="1:28">
      <c r="A159" s="84" t="s">
        <v>326</v>
      </c>
      <c r="B159">
        <v>-3.52331667878676</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v>-3.0571128723176</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360</v>
      </c>
      <c r="B194" s="122" t="s">
        <v>359</v>
      </c>
      <c r="C194" s="123" t="s">
        <v>358</v>
      </c>
      <c r="D194" s="122" t="s">
        <v>357</v>
      </c>
      <c r="E194" s="45"/>
      <c r="F194" s="45"/>
      <c r="G194" s="45"/>
      <c r="H194" s="45"/>
      <c r="I194" s="45"/>
      <c r="J194" s="45"/>
      <c r="K194" s="45"/>
      <c r="L194" s="45"/>
      <c r="M194" s="49"/>
      <c r="N194" s="45"/>
      <c r="O194" s="45"/>
      <c r="P194" s="45"/>
      <c r="Q194" s="46"/>
    </row>
  </sheetData>
  <hyperlinks>
    <hyperlink ref="C194" r:id="rId1" xr:uid="{93A23D42-1DB5-4153-9D1B-07E60C6CC8D9}"/>
    <hyperlink ref="B194" r:id="rId2" xr:uid="{58CDD8BD-053D-47F6-9F5E-A6D245C2DA16}"/>
    <hyperlink ref="D194" r:id="rId3" xr:uid="{324AE4AC-F58C-465C-AEDC-0D15B1E88579}"/>
  </hyperlinks>
  <pageMargins left="0" right="0" top="0" bottom="0" header="0.3" footer="0.3"/>
  <pageSetup scale="54" orientation="landscape"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8FC3-889E-46E3-B06F-4CFFAF325225}">
  <dimension ref="A1:AB194"/>
  <sheetViews>
    <sheetView workbookViewId="0">
      <selection activeCell="B4" sqref="B4:B9"/>
    </sheetView>
  </sheetViews>
  <sheetFormatPr defaultColWidth="9.109375" defaultRowHeight="14.4"/>
  <cols>
    <col min="1" max="1" width="35.88671875" style="14" customWidth="1"/>
    <col min="2" max="2" width="41.88671875" style="14" customWidth="1"/>
    <col min="3" max="3" width="40.6640625" style="14" customWidth="1"/>
    <col min="4" max="4" width="42" style="14" customWidth="1"/>
    <col min="5" max="5" width="34.4414062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367</v>
      </c>
      <c r="C14" s="14" t="s">
        <v>11</v>
      </c>
    </row>
    <row r="15" spans="1:25" s="94" customFormat="1">
      <c r="A15" s="93" t="s">
        <v>12</v>
      </c>
    </row>
    <row r="16" spans="1:25">
      <c r="B16" s="124" t="s">
        <v>367</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v>-1.9882747671632599</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v>-2.2090835938159601</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v>-2.6416873606806002</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v>-2.91865883325596</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v>-4.4266353173195396</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v>-5.41791115878324</v>
      </c>
      <c r="C28" s="72"/>
      <c r="D28" s="12">
        <v>0.18412396392404196</v>
      </c>
      <c r="E28" s="10">
        <v>3</v>
      </c>
      <c r="F28" s="10">
        <v>224.00000000000003</v>
      </c>
      <c r="G28" s="6">
        <v>5.51</v>
      </c>
      <c r="H28" s="15">
        <f t="shared" si="0"/>
        <v>-7</v>
      </c>
      <c r="I28" s="16" t="s">
        <v>56</v>
      </c>
      <c r="J28" s="30"/>
      <c r="K28" s="15"/>
      <c r="L28" s="15"/>
      <c r="M28" s="11" t="s">
        <v>57</v>
      </c>
    </row>
    <row r="29" spans="1:28">
      <c r="A29" s="83" t="s">
        <v>59</v>
      </c>
      <c r="B29">
        <v>-3.2094740245145101</v>
      </c>
      <c r="C29" s="72"/>
      <c r="D29" s="12">
        <v>0.14933733874523175</v>
      </c>
      <c r="E29" s="10">
        <v>6</v>
      </c>
      <c r="F29" s="10">
        <v>172.5</v>
      </c>
      <c r="G29" s="6">
        <v>1.78</v>
      </c>
      <c r="H29" s="15">
        <f t="shared" si="0"/>
        <v>-2.7549999999999999</v>
      </c>
      <c r="I29" s="16" t="s">
        <v>60</v>
      </c>
      <c r="J29" s="32"/>
      <c r="K29" s="15"/>
      <c r="L29" s="15"/>
      <c r="M29" s="11" t="s">
        <v>61</v>
      </c>
    </row>
    <row r="30" spans="1:28">
      <c r="A30" s="83" t="s">
        <v>63</v>
      </c>
      <c r="B30">
        <v>-1.41843734490534</v>
      </c>
      <c r="C30" s="72"/>
      <c r="D30" s="12">
        <v>0.14842266063120066</v>
      </c>
      <c r="E30" s="10">
        <v>4</v>
      </c>
      <c r="F30" s="10">
        <v>207.50000000000003</v>
      </c>
      <c r="G30" s="6">
        <v>1.86</v>
      </c>
      <c r="H30" s="15">
        <f t="shared" si="0"/>
        <v>-3.1850000000000005</v>
      </c>
      <c r="I30" s="31" t="s">
        <v>64</v>
      </c>
      <c r="J30" s="33"/>
      <c r="K30" s="34" t="s">
        <v>369</v>
      </c>
      <c r="L30" s="35"/>
      <c r="M30" s="11" t="s">
        <v>65</v>
      </c>
    </row>
    <row r="31" spans="1:28">
      <c r="A31" s="85" t="s">
        <v>66</v>
      </c>
      <c r="B31">
        <v>-2.29591081432</v>
      </c>
      <c r="C31" s="72"/>
      <c r="D31" s="12">
        <v>0.1617973106900604</v>
      </c>
      <c r="E31" s="10">
        <v>10</v>
      </c>
      <c r="F31" s="10">
        <v>166.5</v>
      </c>
      <c r="G31" s="6">
        <v>0.79</v>
      </c>
      <c r="H31" s="15">
        <f t="shared" si="0"/>
        <v>-1.7050000000000001</v>
      </c>
      <c r="J31" s="15"/>
      <c r="K31" s="15"/>
      <c r="L31" s="15"/>
      <c r="M31" s="11" t="s">
        <v>67</v>
      </c>
    </row>
    <row r="32" spans="1:28">
      <c r="A32" s="84" t="s">
        <v>68</v>
      </c>
      <c r="B32">
        <v>-2.64112702426613</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v>-4.1339329989265501</v>
      </c>
      <c r="C33" s="73"/>
      <c r="D33" s="4">
        <v>0.12912520605069597</v>
      </c>
      <c r="E33" s="2">
        <v>3</v>
      </c>
      <c r="F33" s="13">
        <v>192.7</v>
      </c>
      <c r="G33" s="6">
        <v>2.63</v>
      </c>
      <c r="H33" s="15">
        <f t="shared" si="0"/>
        <v>-3.8069999999999995</v>
      </c>
      <c r="I33" s="21" t="s">
        <v>364</v>
      </c>
      <c r="J33" s="22"/>
      <c r="K33" s="22"/>
      <c r="L33" s="23"/>
      <c r="M33" s="11" t="s">
        <v>72</v>
      </c>
    </row>
    <row r="34" spans="1:13">
      <c r="A34" s="83" t="s">
        <v>74</v>
      </c>
      <c r="B34">
        <v>-4.7543129222225904</v>
      </c>
      <c r="C34" s="72"/>
      <c r="D34" s="12">
        <v>0.14911462098310888</v>
      </c>
      <c r="E34" s="10">
        <v>6</v>
      </c>
      <c r="F34" s="10">
        <v>167</v>
      </c>
      <c r="G34" s="6">
        <v>6.32</v>
      </c>
      <c r="H34" s="15">
        <f t="shared" si="0"/>
        <v>-7.24</v>
      </c>
      <c r="I34" s="24" t="s">
        <v>363</v>
      </c>
      <c r="J34" s="7"/>
      <c r="K34" s="7"/>
      <c r="L34" s="25"/>
      <c r="M34" s="11" t="s">
        <v>75</v>
      </c>
    </row>
    <row r="35" spans="1:13">
      <c r="A35" s="84" t="s">
        <v>77</v>
      </c>
      <c r="B35">
        <v>-3.7784451481427901</v>
      </c>
      <c r="C35" s="72"/>
      <c r="D35" s="12">
        <v>0.15809078703524676</v>
      </c>
      <c r="E35" s="10">
        <v>15</v>
      </c>
      <c r="F35" s="10">
        <v>191.5</v>
      </c>
      <c r="G35" s="6">
        <v>3.39</v>
      </c>
      <c r="H35" s="15">
        <f t="shared" si="0"/>
        <v>-4.5549999999999997</v>
      </c>
      <c r="I35" s="24"/>
      <c r="J35" s="7"/>
      <c r="K35" s="7"/>
      <c r="L35" s="25"/>
      <c r="M35" s="11" t="s">
        <v>78</v>
      </c>
    </row>
    <row r="36" spans="1:13">
      <c r="A36" s="85" t="s">
        <v>80</v>
      </c>
      <c r="B36">
        <v>-3.72073389164128</v>
      </c>
      <c r="C36" s="72"/>
      <c r="D36" s="12">
        <v>0.1911503089068218</v>
      </c>
      <c r="E36" s="10">
        <v>3</v>
      </c>
      <c r="F36" s="10">
        <v>246.2</v>
      </c>
      <c r="G36" s="6">
        <v>3.32</v>
      </c>
      <c r="H36" s="15">
        <f t="shared" si="0"/>
        <v>-5.032</v>
      </c>
      <c r="I36" s="26"/>
      <c r="J36" s="7"/>
      <c r="K36" s="7"/>
      <c r="L36" s="25"/>
      <c r="M36" s="11" t="s">
        <v>81</v>
      </c>
    </row>
    <row r="37" spans="1:13">
      <c r="A37" s="85" t="s">
        <v>73</v>
      </c>
      <c r="B37">
        <v>-2.5988829773787399</v>
      </c>
      <c r="C37" s="72"/>
      <c r="D37" s="12">
        <v>0.19050575600734274</v>
      </c>
      <c r="E37" s="10">
        <v>4</v>
      </c>
      <c r="F37" s="10">
        <v>304</v>
      </c>
      <c r="G37" s="6">
        <v>1.74</v>
      </c>
      <c r="H37" s="15">
        <f t="shared" si="0"/>
        <v>-4.03</v>
      </c>
      <c r="I37" s="26"/>
      <c r="J37" s="7"/>
      <c r="K37" s="7"/>
      <c r="L37" s="25"/>
      <c r="M37" s="11" t="s">
        <v>83</v>
      </c>
    </row>
    <row r="38" spans="1:13">
      <c r="A38" s="83" t="s">
        <v>76</v>
      </c>
      <c r="B38">
        <v>-3.0162195969871601</v>
      </c>
      <c r="C38" s="72"/>
      <c r="D38" s="12">
        <v>0.13682393527498057</v>
      </c>
      <c r="E38" s="10">
        <v>7</v>
      </c>
      <c r="F38" s="10">
        <v>187</v>
      </c>
      <c r="G38" s="6">
        <v>-0.87</v>
      </c>
      <c r="H38" s="15">
        <f t="shared" si="0"/>
        <v>-0.25</v>
      </c>
      <c r="I38" s="26"/>
      <c r="J38" s="7"/>
      <c r="K38" s="7"/>
      <c r="L38" s="25"/>
      <c r="M38" s="67" t="s">
        <v>85</v>
      </c>
    </row>
    <row r="39" spans="1:13">
      <c r="A39" s="83" t="s">
        <v>87</v>
      </c>
      <c r="B39">
        <v>-1.8046633389092399</v>
      </c>
      <c r="C39" s="72"/>
      <c r="D39" s="12">
        <v>0.20462356367492032</v>
      </c>
      <c r="E39" s="10">
        <v>4</v>
      </c>
      <c r="F39" s="10">
        <v>221.5</v>
      </c>
      <c r="G39" s="6">
        <v>0.71</v>
      </c>
      <c r="H39" s="15">
        <f t="shared" si="0"/>
        <v>-2.1749999999999998</v>
      </c>
      <c r="I39" s="26"/>
      <c r="J39" s="7"/>
      <c r="K39" s="7"/>
      <c r="L39" s="25"/>
      <c r="M39" s="11" t="s">
        <v>88</v>
      </c>
    </row>
    <row r="40" spans="1:13">
      <c r="A40" s="83" t="s">
        <v>90</v>
      </c>
      <c r="B40">
        <v>-4.00754633404655</v>
      </c>
      <c r="C40" s="72"/>
      <c r="D40" s="12">
        <v>0.18274602564465547</v>
      </c>
      <c r="E40" s="10">
        <v>6</v>
      </c>
      <c r="F40" s="10">
        <v>157.83333333333334</v>
      </c>
      <c r="G40" s="6">
        <v>3.51</v>
      </c>
      <c r="H40" s="15">
        <f t="shared" si="0"/>
        <v>-4.3383333333333329</v>
      </c>
      <c r="I40" s="26"/>
      <c r="J40" s="40"/>
      <c r="K40" s="40"/>
      <c r="L40" s="41"/>
      <c r="M40" s="11" t="s">
        <v>91</v>
      </c>
    </row>
    <row r="41" spans="1:13">
      <c r="A41" s="86" t="s">
        <v>93</v>
      </c>
      <c r="B41">
        <v>-1.56735511385909</v>
      </c>
      <c r="C41" s="73"/>
      <c r="D41" s="4">
        <v>0.12610247911779729</v>
      </c>
      <c r="E41" s="2">
        <v>8</v>
      </c>
      <c r="F41" s="10">
        <v>140</v>
      </c>
      <c r="G41" s="6">
        <v>0.35</v>
      </c>
      <c r="H41" s="15">
        <f t="shared" si="0"/>
        <v>-1</v>
      </c>
      <c r="I41" s="26"/>
      <c r="J41" s="40"/>
      <c r="K41" s="40"/>
      <c r="L41" s="41"/>
      <c r="M41" s="11" t="s">
        <v>94</v>
      </c>
    </row>
    <row r="42" spans="1:13">
      <c r="A42" s="84" t="s">
        <v>96</v>
      </c>
      <c r="B42">
        <v>-3.0067126284002201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v>-3.9483024489485499</v>
      </c>
      <c r="C43" s="72"/>
      <c r="D43" s="12">
        <v>0.14861388626870758</v>
      </c>
      <c r="E43" s="10">
        <v>7</v>
      </c>
      <c r="F43" s="10">
        <v>176</v>
      </c>
      <c r="G43" s="6">
        <v>4.4800000000000004</v>
      </c>
      <c r="H43" s="15">
        <f t="shared" si="0"/>
        <v>-5.49</v>
      </c>
      <c r="I43" s="26"/>
      <c r="J43" s="40"/>
      <c r="K43" s="40"/>
      <c r="L43" s="41"/>
      <c r="M43" s="11" t="s">
        <v>99</v>
      </c>
    </row>
    <row r="44" spans="1:13">
      <c r="A44" s="87" t="s">
        <v>101</v>
      </c>
      <c r="B44">
        <v>-4.6492745472742198</v>
      </c>
      <c r="C44" s="73"/>
      <c r="D44" s="4">
        <v>0.1280711495400205</v>
      </c>
      <c r="E44" s="2">
        <v>3</v>
      </c>
      <c r="F44" s="10">
        <v>159.69999999999999</v>
      </c>
      <c r="G44" s="6">
        <v>3.46</v>
      </c>
      <c r="H44" s="15">
        <f t="shared" si="0"/>
        <v>-4.3070000000000004</v>
      </c>
      <c r="I44" s="26"/>
      <c r="J44" s="40"/>
      <c r="K44" s="40"/>
      <c r="L44" s="41"/>
      <c r="M44" s="11" t="s">
        <v>102</v>
      </c>
    </row>
    <row r="45" spans="1:13">
      <c r="A45" s="86" t="s">
        <v>104</v>
      </c>
      <c r="B45">
        <v>-1.5444557120794999</v>
      </c>
      <c r="C45" s="73"/>
      <c r="D45" s="4">
        <v>0.21683500301481054</v>
      </c>
      <c r="E45" s="2">
        <v>8</v>
      </c>
      <c r="F45" s="10">
        <v>142</v>
      </c>
      <c r="G45" s="6">
        <v>0.6</v>
      </c>
      <c r="H45" s="15">
        <f t="shared" si="0"/>
        <v>-1.27</v>
      </c>
      <c r="I45" s="26"/>
      <c r="J45" s="40"/>
      <c r="K45" s="40"/>
      <c r="L45" s="41"/>
      <c r="M45" s="11" t="s">
        <v>105</v>
      </c>
    </row>
    <row r="46" spans="1:13">
      <c r="A46" s="84" t="s">
        <v>107</v>
      </c>
      <c r="B46">
        <v>-3.4221815645364502</v>
      </c>
      <c r="C46" s="72"/>
      <c r="D46" s="12">
        <v>0.18255878892749886</v>
      </c>
      <c r="E46" s="10">
        <v>20</v>
      </c>
      <c r="F46" s="10">
        <v>267</v>
      </c>
      <c r="G46" s="6">
        <v>1.58</v>
      </c>
      <c r="H46" s="15">
        <f t="shared" si="0"/>
        <v>-3.5</v>
      </c>
      <c r="I46" s="26"/>
      <c r="J46" s="40"/>
      <c r="K46" s="40"/>
      <c r="L46" s="41"/>
      <c r="M46" s="11" t="s">
        <v>108</v>
      </c>
    </row>
    <row r="47" spans="1:13">
      <c r="A47" s="83" t="s">
        <v>110</v>
      </c>
      <c r="B47">
        <v>-3.4473815581035598</v>
      </c>
      <c r="C47" s="72"/>
      <c r="D47" s="12">
        <v>0.16704647063532602</v>
      </c>
      <c r="E47" s="10">
        <v>6</v>
      </c>
      <c r="F47" s="10">
        <v>110.00000000000001</v>
      </c>
      <c r="G47" s="6">
        <v>3.36</v>
      </c>
      <c r="H47" s="15">
        <f t="shared" si="0"/>
        <v>-3.71</v>
      </c>
      <c r="I47" s="26"/>
      <c r="J47" s="40"/>
      <c r="K47" s="40"/>
      <c r="L47" s="41"/>
      <c r="M47" s="11" t="s">
        <v>111</v>
      </c>
    </row>
    <row r="48" spans="1:13">
      <c r="A48" s="84" t="s">
        <v>82</v>
      </c>
      <c r="B48">
        <v>-3.0470105908818002</v>
      </c>
      <c r="C48" s="72"/>
      <c r="D48" s="12">
        <v>0.17164501312359953</v>
      </c>
      <c r="E48" s="10">
        <v>7</v>
      </c>
      <c r="F48" s="10">
        <v>182</v>
      </c>
      <c r="G48" s="6">
        <v>2.67</v>
      </c>
      <c r="H48" s="15">
        <f t="shared" si="0"/>
        <v>-3.74</v>
      </c>
      <c r="I48" s="26"/>
      <c r="J48" s="40"/>
      <c r="K48" s="40"/>
      <c r="L48" s="41"/>
      <c r="M48" s="11" t="s">
        <v>113</v>
      </c>
    </row>
    <row r="49" spans="1:13">
      <c r="A49" s="86" t="s">
        <v>115</v>
      </c>
      <c r="B49">
        <v>-3.67658757365056</v>
      </c>
      <c r="C49" s="73"/>
      <c r="D49" s="4">
        <v>0.12558353028546052</v>
      </c>
      <c r="E49" s="2">
        <v>4</v>
      </c>
      <c r="F49" s="10">
        <v>222.00000000000003</v>
      </c>
      <c r="G49" s="6">
        <v>2.56</v>
      </c>
      <c r="H49" s="15">
        <f t="shared" si="0"/>
        <v>-4.03</v>
      </c>
      <c r="I49" s="26"/>
      <c r="J49" s="40"/>
      <c r="K49" s="40"/>
      <c r="L49" s="41"/>
      <c r="M49" s="11" t="s">
        <v>116</v>
      </c>
    </row>
    <row r="50" spans="1:13">
      <c r="A50" s="84" t="s">
        <v>118</v>
      </c>
      <c r="B50">
        <v>-4.3436092083100499</v>
      </c>
      <c r="C50" s="72"/>
      <c r="D50" s="12">
        <v>0.1568133990664792</v>
      </c>
      <c r="E50" s="10">
        <v>6</v>
      </c>
      <c r="F50" s="10">
        <v>151</v>
      </c>
      <c r="G50" s="6">
        <v>3.27</v>
      </c>
      <c r="H50" s="15">
        <f t="shared" si="0"/>
        <v>-4.03</v>
      </c>
      <c r="I50" s="26"/>
      <c r="J50" s="40"/>
      <c r="K50" s="40"/>
      <c r="L50" s="41"/>
      <c r="M50" s="11" t="s">
        <v>119</v>
      </c>
    </row>
    <row r="51" spans="1:13">
      <c r="A51" s="87" t="s">
        <v>84</v>
      </c>
      <c r="B51">
        <v>-3.4684019872382299</v>
      </c>
      <c r="C51" s="73"/>
      <c r="D51" s="4">
        <v>0.12789394574374285</v>
      </c>
      <c r="E51" s="2">
        <v>5</v>
      </c>
      <c r="F51" s="10">
        <v>330</v>
      </c>
      <c r="G51" s="6">
        <v>2.87</v>
      </c>
      <c r="H51" s="15">
        <f t="shared" si="0"/>
        <v>-5.42</v>
      </c>
      <c r="I51" s="26"/>
      <c r="J51" s="40"/>
      <c r="K51" s="40"/>
      <c r="L51" s="41"/>
      <c r="M51" s="11" t="s">
        <v>120</v>
      </c>
    </row>
    <row r="52" spans="1:13">
      <c r="A52" s="84" t="s">
        <v>121</v>
      </c>
      <c r="B52">
        <v>-3.3349380892054499</v>
      </c>
      <c r="C52" s="72"/>
      <c r="D52" s="12">
        <v>0.18012800124370357</v>
      </c>
      <c r="E52" s="10">
        <v>3</v>
      </c>
      <c r="F52" s="10">
        <v>100</v>
      </c>
      <c r="G52" s="6">
        <v>3.53</v>
      </c>
      <c r="H52" s="15">
        <f t="shared" si="0"/>
        <v>-3.78</v>
      </c>
      <c r="I52" s="24"/>
      <c r="J52" s="7"/>
      <c r="K52" s="7"/>
      <c r="L52" s="25"/>
      <c r="M52" s="11" t="s">
        <v>122</v>
      </c>
    </row>
    <row r="53" spans="1:13">
      <c r="A53" s="83" t="s">
        <v>123</v>
      </c>
      <c r="B53">
        <v>-3.3873742709440902</v>
      </c>
      <c r="C53" s="72"/>
      <c r="D53" s="12">
        <v>0.18062104750721683</v>
      </c>
      <c r="E53" s="10">
        <v>16</v>
      </c>
      <c r="F53" s="10">
        <v>262.5</v>
      </c>
      <c r="G53" s="6">
        <v>1.9</v>
      </c>
      <c r="H53" s="15">
        <f t="shared" si="0"/>
        <v>-3.7749999999999999</v>
      </c>
      <c r="I53" s="24"/>
      <c r="J53" s="7"/>
      <c r="K53" s="7"/>
      <c r="L53" s="25"/>
      <c r="M53" s="11" t="s">
        <v>124</v>
      </c>
    </row>
    <row r="54" spans="1:13">
      <c r="A54" s="86" t="s">
        <v>125</v>
      </c>
      <c r="B54">
        <v>-2.64318857583498</v>
      </c>
      <c r="C54" s="73"/>
      <c r="D54" s="4">
        <v>0.22156244268660033</v>
      </c>
      <c r="E54" s="2">
        <v>4</v>
      </c>
      <c r="F54" s="10">
        <v>328.85</v>
      </c>
      <c r="G54" s="6">
        <v>1.87</v>
      </c>
      <c r="H54" s="15">
        <f t="shared" si="0"/>
        <v>-4.4085000000000001</v>
      </c>
      <c r="I54" s="24"/>
      <c r="J54" s="7"/>
      <c r="K54" s="7"/>
      <c r="L54" s="25"/>
      <c r="M54" s="11" t="s">
        <v>126</v>
      </c>
    </row>
    <row r="55" spans="1:13">
      <c r="A55" s="84" t="s">
        <v>127</v>
      </c>
      <c r="B55">
        <v>-3.9135781871811299</v>
      </c>
      <c r="C55" s="72"/>
      <c r="D55" s="12">
        <v>0.18450811780713378</v>
      </c>
      <c r="E55" s="10">
        <v>33</v>
      </c>
      <c r="F55" s="10">
        <v>167.5</v>
      </c>
      <c r="G55" s="6">
        <v>4.3600000000000003</v>
      </c>
      <c r="H55" s="15">
        <f t="shared" si="0"/>
        <v>-5.2850000000000001</v>
      </c>
      <c r="I55" s="24"/>
      <c r="J55" s="7"/>
      <c r="K55" s="7"/>
      <c r="L55" s="25"/>
      <c r="M55" s="11" t="s">
        <v>128</v>
      </c>
    </row>
    <row r="56" spans="1:13">
      <c r="A56" s="84" t="s">
        <v>86</v>
      </c>
      <c r="B56">
        <v>-3.8182929779726198</v>
      </c>
      <c r="C56" s="72"/>
      <c r="D56" s="12">
        <v>0.15609203233531485</v>
      </c>
      <c r="E56" s="10">
        <v>3</v>
      </c>
      <c r="F56" s="10">
        <v>223</v>
      </c>
      <c r="G56" s="6">
        <v>2.99</v>
      </c>
      <c r="H56" s="15">
        <f t="shared" si="0"/>
        <v>-4.4700000000000006</v>
      </c>
      <c r="I56" s="24"/>
      <c r="J56" s="7"/>
      <c r="K56" s="7"/>
      <c r="L56" s="25"/>
      <c r="M56" s="11" t="s">
        <v>129</v>
      </c>
    </row>
    <row r="57" spans="1:13">
      <c r="A57" s="84" t="s">
        <v>89</v>
      </c>
      <c r="B57">
        <v>-2.95120896179461</v>
      </c>
      <c r="C57" s="72"/>
      <c r="D57" s="12">
        <v>0.20872343532408041</v>
      </c>
      <c r="E57" s="10">
        <v>3</v>
      </c>
      <c r="F57" s="10">
        <v>210.5</v>
      </c>
      <c r="G57" s="6">
        <v>2.72</v>
      </c>
      <c r="H57" s="15">
        <f t="shared" si="0"/>
        <v>-4.0750000000000002</v>
      </c>
      <c r="I57" s="27"/>
      <c r="J57" s="28"/>
      <c r="K57" s="28"/>
      <c r="L57" s="29"/>
      <c r="M57" s="11" t="s">
        <v>130</v>
      </c>
    </row>
    <row r="58" spans="1:13">
      <c r="A58" s="86" t="s">
        <v>131</v>
      </c>
      <c r="B58">
        <v>-2.5557301192241901</v>
      </c>
      <c r="C58" s="73"/>
      <c r="D58" s="4">
        <v>0.1297319013416561</v>
      </c>
      <c r="E58" s="2">
        <v>3</v>
      </c>
      <c r="F58" s="10">
        <v>209.75</v>
      </c>
      <c r="G58" s="6">
        <v>3.37</v>
      </c>
      <c r="H58" s="15">
        <f t="shared" si="0"/>
        <v>-4.7175000000000002</v>
      </c>
      <c r="J58" s="15"/>
      <c r="K58" s="15"/>
      <c r="L58" s="15"/>
      <c r="M58" s="11" t="s">
        <v>132</v>
      </c>
    </row>
    <row r="59" spans="1:13">
      <c r="A59" s="83" t="s">
        <v>92</v>
      </c>
      <c r="B59">
        <v>-3.4307223856682398</v>
      </c>
      <c r="C59" s="72"/>
      <c r="D59" s="12">
        <v>0.14124198841117766</v>
      </c>
      <c r="E59" s="10">
        <v>3</v>
      </c>
      <c r="F59" s="10">
        <v>53.5</v>
      </c>
      <c r="G59" s="6">
        <v>3.43</v>
      </c>
      <c r="H59" s="15">
        <f t="shared" si="0"/>
        <v>-3.2150000000000003</v>
      </c>
      <c r="I59" s="71" t="s">
        <v>133</v>
      </c>
      <c r="J59" s="33"/>
      <c r="K59" s="35">
        <v>4741</v>
      </c>
      <c r="L59" s="15"/>
      <c r="M59" s="11" t="s">
        <v>134</v>
      </c>
    </row>
    <row r="60" spans="1:13">
      <c r="A60" s="83" t="s">
        <v>135</v>
      </c>
      <c r="B60">
        <v>-1.4602936961242201</v>
      </c>
      <c r="C60" s="72"/>
      <c r="D60" s="12">
        <v>0.17069281866408892</v>
      </c>
      <c r="E60" s="10">
        <v>6</v>
      </c>
      <c r="F60" s="10">
        <v>270</v>
      </c>
      <c r="G60" s="6">
        <v>0.05</v>
      </c>
      <c r="H60" s="15">
        <f t="shared" si="0"/>
        <v>-2</v>
      </c>
      <c r="I60" s="71" t="s">
        <v>136</v>
      </c>
      <c r="J60" s="33"/>
      <c r="K60" s="35">
        <v>1186</v>
      </c>
      <c r="L60" s="15"/>
      <c r="M60" s="11" t="s">
        <v>137</v>
      </c>
    </row>
    <row r="61" spans="1:13">
      <c r="A61" s="84" t="s">
        <v>138</v>
      </c>
      <c r="B61">
        <v>-1.7662870879874799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v>-4.3367142541068899</v>
      </c>
      <c r="C62" s="72"/>
      <c r="D62" s="12">
        <v>0.18021422622763517</v>
      </c>
      <c r="E62" s="10">
        <v>5</v>
      </c>
      <c r="F62" s="10">
        <v>214.5</v>
      </c>
      <c r="G62" s="6">
        <v>3.61</v>
      </c>
      <c r="H62" s="15">
        <f t="shared" si="0"/>
        <v>-5.0049999999999999</v>
      </c>
      <c r="I62" s="15"/>
      <c r="J62" s="15"/>
      <c r="K62" s="15"/>
      <c r="L62" s="15"/>
      <c r="M62" s="11" t="s">
        <v>142</v>
      </c>
    </row>
    <row r="63" spans="1:13">
      <c r="A63" s="84" t="s">
        <v>143</v>
      </c>
      <c r="B63">
        <v>-4.0842050216785504</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v>-2.8596461488793699</v>
      </c>
      <c r="C64" s="72"/>
      <c r="D64" s="12">
        <v>0.17</v>
      </c>
      <c r="E64" s="10">
        <v>3</v>
      </c>
      <c r="F64" s="10">
        <v>189</v>
      </c>
      <c r="G64" s="6">
        <v>1.34</v>
      </c>
      <c r="H64" s="15">
        <f t="shared" si="0"/>
        <v>-2.4800000000000004</v>
      </c>
      <c r="I64" s="21"/>
      <c r="J64" s="22"/>
      <c r="K64" s="22"/>
      <c r="L64" s="23"/>
      <c r="M64" s="11" t="s">
        <v>148</v>
      </c>
    </row>
    <row r="65" spans="1:13">
      <c r="A65" s="84" t="s">
        <v>149</v>
      </c>
      <c r="B65">
        <v>-3.1694122257112398</v>
      </c>
      <c r="C65" s="72"/>
      <c r="D65" s="12">
        <v>0.19794493160510693</v>
      </c>
      <c r="E65" s="10">
        <v>4</v>
      </c>
      <c r="F65" s="10">
        <v>243.5</v>
      </c>
      <c r="G65" s="6">
        <v>1.34</v>
      </c>
      <c r="H65" s="15">
        <f t="shared" si="0"/>
        <v>-3.0250000000000004</v>
      </c>
      <c r="I65" s="24" t="s">
        <v>362</v>
      </c>
      <c r="J65" s="7"/>
      <c r="K65" s="7"/>
      <c r="L65" s="25"/>
      <c r="M65" s="11" t="s">
        <v>151</v>
      </c>
    </row>
    <row r="66" spans="1:13">
      <c r="A66" s="83" t="s">
        <v>95</v>
      </c>
      <c r="B66">
        <v>-2.45764786461215</v>
      </c>
      <c r="C66" s="72"/>
      <c r="D66" s="12">
        <v>0.21056099074293383</v>
      </c>
      <c r="E66" s="10">
        <v>3</v>
      </c>
      <c r="F66" s="10">
        <v>36.5</v>
      </c>
      <c r="G66" s="6">
        <v>2.74</v>
      </c>
      <c r="H66" s="15">
        <f t="shared" si="0"/>
        <v>-2.3550000000000004</v>
      </c>
      <c r="I66" s="24" t="s">
        <v>361</v>
      </c>
      <c r="J66" s="7"/>
      <c r="K66" s="7"/>
      <c r="L66" s="25"/>
      <c r="M66" s="11" t="s">
        <v>152</v>
      </c>
    </row>
    <row r="67" spans="1:13">
      <c r="A67" s="85" t="s">
        <v>153</v>
      </c>
      <c r="B67">
        <v>-3.3468397535469099</v>
      </c>
      <c r="C67" s="72"/>
      <c r="D67" s="12">
        <v>0.21092434073951916</v>
      </c>
      <c r="E67" s="10">
        <v>10</v>
      </c>
      <c r="F67" s="10">
        <v>186</v>
      </c>
      <c r="G67" s="6">
        <v>3.4</v>
      </c>
      <c r="H67" s="15">
        <f t="shared" si="0"/>
        <v>-4.51</v>
      </c>
      <c r="I67" s="24"/>
      <c r="J67" s="7"/>
      <c r="K67" s="7"/>
      <c r="L67" s="25"/>
      <c r="M67" s="11" t="s">
        <v>154</v>
      </c>
    </row>
    <row r="68" spans="1:13">
      <c r="A68" s="83" t="s">
        <v>98</v>
      </c>
      <c r="B68">
        <v>-3.5394656881229398</v>
      </c>
      <c r="C68" s="72"/>
      <c r="D68" s="12">
        <v>0.18695478693957188</v>
      </c>
      <c r="E68" s="10">
        <v>3</v>
      </c>
      <c r="F68" s="10">
        <v>252.99999999999997</v>
      </c>
      <c r="G68" s="6">
        <v>2.35</v>
      </c>
      <c r="H68" s="15">
        <f t="shared" si="0"/>
        <v>-4.13</v>
      </c>
      <c r="I68" s="24"/>
      <c r="J68" s="7"/>
      <c r="K68" s="7"/>
      <c r="L68" s="25"/>
      <c r="M68" s="11" t="s">
        <v>155</v>
      </c>
    </row>
    <row r="69" spans="1:13">
      <c r="A69" s="85" t="s">
        <v>156</v>
      </c>
      <c r="B69">
        <v>-3.76840242105443</v>
      </c>
      <c r="C69" s="72"/>
      <c r="D69" s="12">
        <v>0.20491085989689112</v>
      </c>
      <c r="E69" s="10">
        <v>23</v>
      </c>
      <c r="F69" s="10">
        <v>111.00000000000001</v>
      </c>
      <c r="G69" s="6">
        <v>3.68</v>
      </c>
      <c r="H69" s="15">
        <f t="shared" si="0"/>
        <v>-4.04</v>
      </c>
      <c r="I69" s="24"/>
      <c r="J69" s="7"/>
      <c r="K69" s="7"/>
      <c r="L69" s="25"/>
      <c r="M69" s="11" t="s">
        <v>157</v>
      </c>
    </row>
    <row r="70" spans="1:13">
      <c r="A70" s="83" t="s">
        <v>158</v>
      </c>
      <c r="B70">
        <v>-4.4752365813066</v>
      </c>
      <c r="C70" s="72"/>
      <c r="D70" s="12">
        <v>0.15545016183846921</v>
      </c>
      <c r="E70" s="10">
        <v>6</v>
      </c>
      <c r="F70" s="10">
        <v>250</v>
      </c>
      <c r="G70" s="6">
        <v>-0.04</v>
      </c>
      <c r="H70" s="15">
        <f t="shared" si="0"/>
        <v>-1.71</v>
      </c>
      <c r="I70" s="24"/>
      <c r="J70" s="7"/>
      <c r="K70" s="7"/>
      <c r="L70" s="25"/>
      <c r="M70" s="11" t="s">
        <v>159</v>
      </c>
    </row>
    <row r="71" spans="1:13">
      <c r="A71" s="84" t="s">
        <v>160</v>
      </c>
      <c r="B71">
        <v>-1.8427791048795099</v>
      </c>
      <c r="C71" s="72"/>
      <c r="D71" s="12">
        <v>0.13261436390895148</v>
      </c>
      <c r="E71" s="10">
        <v>3</v>
      </c>
      <c r="F71" s="10">
        <v>250</v>
      </c>
      <c r="G71" s="6">
        <v>-1.97</v>
      </c>
      <c r="H71" s="15">
        <f t="shared" si="0"/>
        <v>0.21999999999999975</v>
      </c>
      <c r="I71" s="24"/>
      <c r="J71" s="7"/>
      <c r="K71" s="7"/>
      <c r="L71" s="25"/>
      <c r="M71" s="11" t="s">
        <v>161</v>
      </c>
    </row>
    <row r="72" spans="1:13">
      <c r="A72" s="84" t="s">
        <v>162</v>
      </c>
      <c r="B72">
        <v>-3.0882801741306101</v>
      </c>
      <c r="C72" s="72"/>
      <c r="D72" s="12">
        <v>0.21159815676624968</v>
      </c>
      <c r="E72" s="10">
        <v>9</v>
      </c>
      <c r="F72" s="10">
        <v>208.5</v>
      </c>
      <c r="G72" s="6">
        <v>2.08</v>
      </c>
      <c r="H72" s="15">
        <f t="shared" si="0"/>
        <v>-3.415</v>
      </c>
      <c r="I72" s="24"/>
      <c r="J72" s="7"/>
      <c r="K72" s="7"/>
      <c r="L72" s="25"/>
      <c r="M72" s="11" t="s">
        <v>163</v>
      </c>
    </row>
    <row r="73" spans="1:13">
      <c r="A73" s="84" t="s">
        <v>164</v>
      </c>
      <c r="B73">
        <v>-3.9985959590128299</v>
      </c>
      <c r="C73" s="72"/>
      <c r="D73" s="12">
        <v>0.1900151243705871</v>
      </c>
      <c r="E73" s="10">
        <v>15</v>
      </c>
      <c r="F73" s="10">
        <v>220.00000000000003</v>
      </c>
      <c r="G73" s="6">
        <v>2.69</v>
      </c>
      <c r="H73" s="15">
        <f t="shared" si="0"/>
        <v>-4.1400000000000006</v>
      </c>
      <c r="I73" s="24"/>
      <c r="J73" s="7"/>
      <c r="K73" s="7"/>
      <c r="L73" s="25"/>
      <c r="M73" s="11" t="s">
        <v>165</v>
      </c>
    </row>
    <row r="74" spans="1:13">
      <c r="A74" s="84" t="s">
        <v>166</v>
      </c>
      <c r="B74">
        <v>-4.1458840476713501</v>
      </c>
      <c r="C74" s="72"/>
      <c r="D74" s="12">
        <v>0.16978183023026608</v>
      </c>
      <c r="E74" s="10">
        <v>10</v>
      </c>
      <c r="F74" s="10">
        <v>151</v>
      </c>
      <c r="G74" s="6">
        <v>4.43</v>
      </c>
      <c r="H74" s="15">
        <f t="shared" si="0"/>
        <v>-5.1899999999999995</v>
      </c>
      <c r="I74" s="24"/>
      <c r="J74" s="7"/>
      <c r="K74" s="7"/>
      <c r="L74" s="25"/>
      <c r="M74" s="11" t="s">
        <v>167</v>
      </c>
    </row>
    <row r="75" spans="1:13">
      <c r="A75" s="85" t="s">
        <v>100</v>
      </c>
      <c r="B75">
        <v>-4.3613989178278798</v>
      </c>
      <c r="C75" s="72"/>
      <c r="D75" s="12">
        <v>0.19416214604145643</v>
      </c>
      <c r="E75" s="10">
        <v>7</v>
      </c>
      <c r="F75" s="10">
        <v>154.5</v>
      </c>
      <c r="G75" s="6">
        <v>4.22</v>
      </c>
      <c r="H75" s="15">
        <f t="shared" si="0"/>
        <v>-5.0149999999999997</v>
      </c>
      <c r="I75" s="24"/>
      <c r="J75" s="7"/>
      <c r="K75" s="7"/>
      <c r="L75" s="25"/>
      <c r="M75" s="11" t="s">
        <v>168</v>
      </c>
    </row>
    <row r="76" spans="1:13">
      <c r="A76" s="84" t="s">
        <v>169</v>
      </c>
      <c r="B76">
        <v>-3.6725930811571499</v>
      </c>
      <c r="C76" s="72"/>
      <c r="D76" s="12">
        <v>0.16048013551961601</v>
      </c>
      <c r="E76" s="10">
        <v>5</v>
      </c>
      <c r="F76" s="10">
        <v>167.75</v>
      </c>
      <c r="G76" s="6">
        <v>2.87</v>
      </c>
      <c r="H76" s="15">
        <f t="shared" si="0"/>
        <v>-3.7975000000000003</v>
      </c>
      <c r="I76" s="24"/>
      <c r="J76" s="7"/>
      <c r="K76" s="7"/>
      <c r="L76" s="25"/>
      <c r="M76" s="11" t="s">
        <v>170</v>
      </c>
    </row>
    <row r="77" spans="1:13">
      <c r="A77" s="86" t="s">
        <v>171</v>
      </c>
      <c r="B77">
        <v>-4.5201513209856401</v>
      </c>
      <c r="C77" s="73"/>
      <c r="D77" s="4">
        <v>0.22239504833634874</v>
      </c>
      <c r="E77" s="2">
        <v>21</v>
      </c>
      <c r="F77" s="10">
        <v>159</v>
      </c>
      <c r="G77" s="6">
        <v>3.93</v>
      </c>
      <c r="H77" s="15">
        <f t="shared" si="0"/>
        <v>-4.7700000000000005</v>
      </c>
      <c r="I77" s="24"/>
      <c r="J77" s="7"/>
      <c r="K77" s="7"/>
      <c r="L77" s="25"/>
      <c r="M77" s="11" t="s">
        <v>172</v>
      </c>
    </row>
    <row r="78" spans="1:13">
      <c r="A78" s="84" t="s">
        <v>173</v>
      </c>
      <c r="B78">
        <v>-3.8279043936788102</v>
      </c>
      <c r="C78" s="72"/>
      <c r="D78" s="12">
        <v>0.21209434799218393</v>
      </c>
      <c r="E78" s="10">
        <v>5</v>
      </c>
      <c r="F78" s="10">
        <v>213.49999999999997</v>
      </c>
      <c r="G78" s="6">
        <v>3.04</v>
      </c>
      <c r="H78" s="15">
        <f t="shared" si="0"/>
        <v>-4.4249999999999998</v>
      </c>
      <c r="I78" s="24"/>
      <c r="J78" s="7"/>
      <c r="K78" s="7"/>
      <c r="L78" s="25"/>
      <c r="M78" s="11" t="s">
        <v>174</v>
      </c>
    </row>
    <row r="79" spans="1:13">
      <c r="A79" s="84" t="s">
        <v>175</v>
      </c>
      <c r="B79">
        <v>-3.8136732556347899</v>
      </c>
      <c r="C79" s="72"/>
      <c r="D79" s="12">
        <v>0.1407224156406931</v>
      </c>
      <c r="E79" s="10">
        <v>11</v>
      </c>
      <c r="F79" s="10">
        <v>146</v>
      </c>
      <c r="G79" s="6">
        <v>4.21</v>
      </c>
      <c r="H79" s="15">
        <f t="shared" si="0"/>
        <v>-4.92</v>
      </c>
      <c r="I79" s="24"/>
      <c r="J79" s="7"/>
      <c r="K79" s="7"/>
      <c r="L79" s="25"/>
      <c r="M79" s="11" t="s">
        <v>176</v>
      </c>
    </row>
    <row r="80" spans="1:13">
      <c r="A80" s="84" t="s">
        <v>177</v>
      </c>
      <c r="B80">
        <v>-4.6739584140559396</v>
      </c>
      <c r="C80" s="72"/>
      <c r="D80" s="12">
        <v>0.21748916450754371</v>
      </c>
      <c r="E80" s="10">
        <v>5</v>
      </c>
      <c r="F80" s="10">
        <v>92.333333333333329</v>
      </c>
      <c r="G80" s="6">
        <v>4.21</v>
      </c>
      <c r="H80" s="15">
        <f t="shared" si="0"/>
        <v>-4.3833333333333329</v>
      </c>
      <c r="I80" s="24"/>
      <c r="J80" s="7"/>
      <c r="K80" s="7"/>
      <c r="L80" s="25"/>
      <c r="M80" s="11" t="s">
        <v>178</v>
      </c>
    </row>
    <row r="81" spans="1:13">
      <c r="A81" s="83" t="s">
        <v>179</v>
      </c>
      <c r="B81">
        <v>-3.7495497210779898</v>
      </c>
      <c r="C81" s="72"/>
      <c r="D81" s="12">
        <v>0.20531013145176411</v>
      </c>
      <c r="E81" s="10">
        <v>8</v>
      </c>
      <c r="F81" s="10">
        <v>256</v>
      </c>
      <c r="G81" s="6">
        <v>2.71</v>
      </c>
      <c r="H81" s="15">
        <f t="shared" si="0"/>
        <v>-4.5199999999999996</v>
      </c>
      <c r="I81" s="24"/>
      <c r="J81" s="7"/>
      <c r="K81" s="7"/>
      <c r="L81" s="25"/>
      <c r="M81" s="11" t="s">
        <v>180</v>
      </c>
    </row>
    <row r="82" spans="1:13">
      <c r="A82" s="83" t="s">
        <v>181</v>
      </c>
      <c r="B82">
        <v>-3.6265501144940901</v>
      </c>
      <c r="C82" s="72"/>
      <c r="D82" s="12">
        <v>0.21176785142223761</v>
      </c>
      <c r="E82" s="10">
        <v>3</v>
      </c>
      <c r="F82" s="10">
        <v>80</v>
      </c>
      <c r="G82" s="6">
        <v>3.37</v>
      </c>
      <c r="H82" s="15">
        <f t="shared" si="0"/>
        <v>-3.42</v>
      </c>
      <c r="I82" s="24"/>
      <c r="J82" s="7"/>
      <c r="K82" s="7"/>
      <c r="L82" s="25"/>
      <c r="M82" s="11" t="s">
        <v>182</v>
      </c>
    </row>
    <row r="83" spans="1:13">
      <c r="A83" s="83" t="s">
        <v>183</v>
      </c>
      <c r="B83">
        <v>-3.50106091831729</v>
      </c>
      <c r="C83" s="72"/>
      <c r="D83" s="12">
        <v>0.16217657762412213</v>
      </c>
      <c r="E83" s="10">
        <v>17</v>
      </c>
      <c r="F83" s="10">
        <v>153</v>
      </c>
      <c r="G83" s="6">
        <v>3.04</v>
      </c>
      <c r="H83" s="15">
        <f t="shared" si="0"/>
        <v>-3.8200000000000003</v>
      </c>
      <c r="I83" s="24"/>
      <c r="J83" s="7"/>
      <c r="K83" s="7"/>
      <c r="L83" s="25"/>
      <c r="M83" s="11" t="s">
        <v>184</v>
      </c>
    </row>
    <row r="84" spans="1:13">
      <c r="A84" s="84" t="s">
        <v>185</v>
      </c>
      <c r="B84">
        <v>-3.9534228615873799</v>
      </c>
      <c r="C84" s="72"/>
      <c r="D84" s="12">
        <v>0.20448827496623867</v>
      </c>
      <c r="E84" s="10">
        <v>3</v>
      </c>
      <c r="F84" s="10">
        <v>349.84</v>
      </c>
      <c r="G84" s="6">
        <v>4.75</v>
      </c>
      <c r="H84" s="15">
        <f t="shared" si="0"/>
        <v>-7.4984000000000002</v>
      </c>
      <c r="I84" s="24"/>
      <c r="J84" s="7"/>
      <c r="K84" s="7"/>
      <c r="L84" s="25"/>
      <c r="M84" s="11" t="s">
        <v>186</v>
      </c>
    </row>
    <row r="85" spans="1:13">
      <c r="A85" s="84" t="s">
        <v>187</v>
      </c>
      <c r="B85">
        <v>-3.5441115188780201</v>
      </c>
      <c r="C85" s="72"/>
      <c r="D85" s="12">
        <v>0.14358294446577732</v>
      </c>
      <c r="E85" s="10">
        <v>6</v>
      </c>
      <c r="F85" s="10">
        <v>248</v>
      </c>
      <c r="G85" s="6">
        <v>2.65</v>
      </c>
      <c r="H85" s="15">
        <f t="shared" si="0"/>
        <v>-4.38</v>
      </c>
      <c r="I85" s="24"/>
      <c r="J85" s="7"/>
      <c r="K85" s="7"/>
      <c r="L85" s="25"/>
      <c r="M85" s="11" t="s">
        <v>188</v>
      </c>
    </row>
    <row r="86" spans="1:13">
      <c r="A86" s="84" t="s">
        <v>189</v>
      </c>
      <c r="B86">
        <v>-3.1204297180506599</v>
      </c>
      <c r="C86" s="72"/>
      <c r="D86" s="12">
        <v>0.15384096988991314</v>
      </c>
      <c r="E86" s="10">
        <v>11</v>
      </c>
      <c r="F86" s="10">
        <v>173</v>
      </c>
      <c r="G86" s="6">
        <v>2.1800000000000002</v>
      </c>
      <c r="H86" s="15">
        <f t="shared" si="0"/>
        <v>-3.16</v>
      </c>
      <c r="I86" s="24"/>
      <c r="J86" s="7"/>
      <c r="K86" s="7"/>
      <c r="L86" s="25"/>
      <c r="M86" s="11" t="s">
        <v>190</v>
      </c>
    </row>
    <row r="87" spans="1:13">
      <c r="A87" s="84" t="s">
        <v>191</v>
      </c>
      <c r="B87">
        <v>-3.5571917758260301</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v>-2.9838848173952202</v>
      </c>
      <c r="C88" s="72"/>
      <c r="D88" s="12">
        <v>0.16213928191469343</v>
      </c>
      <c r="E88" s="10">
        <v>19</v>
      </c>
      <c r="F88" s="10">
        <v>220.5</v>
      </c>
      <c r="G88" s="6">
        <v>1.27</v>
      </c>
      <c r="H88" s="15">
        <f t="shared" si="1"/>
        <v>-2.7250000000000001</v>
      </c>
      <c r="I88" s="24"/>
      <c r="J88" s="7"/>
      <c r="K88" s="7"/>
      <c r="L88" s="25"/>
      <c r="M88" s="11" t="s">
        <v>194</v>
      </c>
    </row>
    <row r="89" spans="1:13">
      <c r="A89" s="84" t="s">
        <v>195</v>
      </c>
      <c r="B89">
        <v>-3.5316795670863099</v>
      </c>
      <c r="C89" s="72"/>
      <c r="D89" s="12">
        <v>0.16127920198135692</v>
      </c>
      <c r="E89" s="10">
        <v>5</v>
      </c>
      <c r="F89" s="10">
        <v>214</v>
      </c>
      <c r="G89" s="6">
        <v>3.83</v>
      </c>
      <c r="H89" s="15">
        <f t="shared" si="1"/>
        <v>-5.2200000000000006</v>
      </c>
      <c r="I89" s="24"/>
      <c r="J89" s="7"/>
      <c r="K89" s="7"/>
      <c r="L89" s="25"/>
      <c r="M89" s="11" t="s">
        <v>196</v>
      </c>
    </row>
    <row r="90" spans="1:13">
      <c r="A90" s="85" t="s">
        <v>197</v>
      </c>
      <c r="B90">
        <v>-3.4130466904766799</v>
      </c>
      <c r="C90" s="72"/>
      <c r="D90" s="12">
        <v>0.13869006117838048</v>
      </c>
      <c r="E90" s="10">
        <v>3</v>
      </c>
      <c r="F90" s="10">
        <v>176</v>
      </c>
      <c r="G90" s="6">
        <v>2.88</v>
      </c>
      <c r="H90" s="15">
        <f t="shared" si="1"/>
        <v>-3.8899999999999997</v>
      </c>
      <c r="I90" s="24"/>
      <c r="J90" s="7"/>
      <c r="K90" s="7"/>
      <c r="L90" s="25"/>
      <c r="M90" s="11" t="s">
        <v>198</v>
      </c>
    </row>
    <row r="91" spans="1:13">
      <c r="A91" s="87" t="s">
        <v>199</v>
      </c>
      <c r="B91">
        <v>-2.6615864827753399</v>
      </c>
      <c r="C91" s="73"/>
      <c r="D91" s="4">
        <v>0.1259834086188602</v>
      </c>
      <c r="E91" s="2">
        <v>14</v>
      </c>
      <c r="F91" s="10">
        <v>253.5</v>
      </c>
      <c r="G91" s="6">
        <v>1.54</v>
      </c>
      <c r="H91" s="15">
        <f t="shared" si="1"/>
        <v>-3.3250000000000002</v>
      </c>
      <c r="I91" s="24"/>
      <c r="J91" s="7"/>
      <c r="K91" s="7"/>
      <c r="L91" s="25"/>
      <c r="M91" s="11" t="s">
        <v>200</v>
      </c>
    </row>
    <row r="92" spans="1:13">
      <c r="A92" s="84" t="s">
        <v>201</v>
      </c>
      <c r="B92">
        <v>-3.7054146929340299</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v>-3.7850786045792599</v>
      </c>
      <c r="C93" s="72"/>
      <c r="D93" s="12">
        <v>0.19426266518058349</v>
      </c>
      <c r="E93" s="10">
        <v>3</v>
      </c>
      <c r="F93" s="10">
        <v>96</v>
      </c>
      <c r="G93" s="6">
        <v>3.49</v>
      </c>
      <c r="H93" s="15">
        <f t="shared" si="1"/>
        <v>-3.7</v>
      </c>
      <c r="I93" s="24"/>
      <c r="J93" s="7"/>
      <c r="K93" s="7"/>
      <c r="L93" s="25"/>
      <c r="M93" s="11" t="s">
        <v>204</v>
      </c>
    </row>
    <row r="94" spans="1:13">
      <c r="A94" s="84" t="s">
        <v>205</v>
      </c>
      <c r="B94">
        <v>-4.5361169852068697</v>
      </c>
      <c r="C94" s="72"/>
      <c r="D94" s="12">
        <v>0.18894337149737056</v>
      </c>
      <c r="E94" s="10">
        <v>12</v>
      </c>
      <c r="F94" s="10">
        <v>147.25</v>
      </c>
      <c r="G94" s="6">
        <v>3.86</v>
      </c>
      <c r="H94" s="15">
        <f t="shared" si="1"/>
        <v>-4.5824999999999996</v>
      </c>
      <c r="I94" s="24"/>
      <c r="J94" s="7"/>
      <c r="K94" s="7"/>
      <c r="L94" s="25"/>
      <c r="M94" s="11" t="s">
        <v>206</v>
      </c>
    </row>
    <row r="95" spans="1:13">
      <c r="A95" s="84" t="s">
        <v>207</v>
      </c>
      <c r="B95">
        <v>-4.0426384549890102</v>
      </c>
      <c r="C95" s="72"/>
      <c r="D95" s="12">
        <v>0.17391407185160324</v>
      </c>
      <c r="E95" s="10">
        <v>6</v>
      </c>
      <c r="F95" s="10">
        <v>97</v>
      </c>
      <c r="G95" s="6">
        <v>3.94</v>
      </c>
      <c r="H95" s="15">
        <f t="shared" si="1"/>
        <v>-4.16</v>
      </c>
      <c r="I95" s="24"/>
      <c r="J95" s="7"/>
      <c r="K95" s="7"/>
      <c r="L95" s="25"/>
      <c r="M95" s="11" t="s">
        <v>208</v>
      </c>
    </row>
    <row r="96" spans="1:13">
      <c r="A96" s="83" t="s">
        <v>209</v>
      </c>
      <c r="B96">
        <v>-1.9908373048382599</v>
      </c>
      <c r="C96" s="72"/>
      <c r="D96" s="12">
        <v>0.13764369691033657</v>
      </c>
      <c r="E96" s="10">
        <v>10</v>
      </c>
      <c r="F96" s="10">
        <v>134.5</v>
      </c>
      <c r="G96" s="6">
        <v>2.04</v>
      </c>
      <c r="H96" s="15">
        <f t="shared" si="1"/>
        <v>-2.6349999999999998</v>
      </c>
      <c r="I96" s="24"/>
      <c r="J96" s="7"/>
      <c r="K96" s="7"/>
      <c r="L96" s="25"/>
      <c r="M96" s="11" t="s">
        <v>210</v>
      </c>
    </row>
    <row r="97" spans="1:13">
      <c r="A97" s="84" t="s">
        <v>211</v>
      </c>
      <c r="B97">
        <v>-2.7779803669823</v>
      </c>
      <c r="C97" s="72"/>
      <c r="D97" s="12">
        <v>0.16245746888591447</v>
      </c>
      <c r="E97" s="10">
        <v>7</v>
      </c>
      <c r="F97" s="10">
        <v>139</v>
      </c>
      <c r="G97" s="6">
        <v>2.66</v>
      </c>
      <c r="H97" s="15">
        <f t="shared" si="1"/>
        <v>-3.3000000000000003</v>
      </c>
      <c r="I97" s="24"/>
      <c r="J97" s="7"/>
      <c r="K97" s="7"/>
      <c r="L97" s="25"/>
      <c r="M97" s="11" t="s">
        <v>212</v>
      </c>
    </row>
    <row r="98" spans="1:13">
      <c r="A98" s="84" t="s">
        <v>213</v>
      </c>
      <c r="B98">
        <v>-3.1022388137479</v>
      </c>
      <c r="C98" s="72"/>
      <c r="D98" s="12">
        <v>0.15322122505052199</v>
      </c>
      <c r="E98" s="10">
        <v>9</v>
      </c>
      <c r="F98" s="10">
        <v>170</v>
      </c>
      <c r="G98" s="6">
        <v>1.91</v>
      </c>
      <c r="H98" s="15">
        <f t="shared" si="1"/>
        <v>-2.86</v>
      </c>
      <c r="I98" s="24"/>
      <c r="J98" s="7"/>
      <c r="K98" s="7"/>
      <c r="L98" s="25"/>
      <c r="M98" s="11" t="s">
        <v>214</v>
      </c>
    </row>
    <row r="99" spans="1:13">
      <c r="A99" s="83" t="s">
        <v>215</v>
      </c>
      <c r="B99">
        <v>-3.2616902597193</v>
      </c>
      <c r="C99" s="72"/>
      <c r="D99" s="12">
        <v>0.15273607916541068</v>
      </c>
      <c r="E99" s="10">
        <v>10</v>
      </c>
      <c r="F99" s="10">
        <v>326</v>
      </c>
      <c r="G99" s="6">
        <v>2.44</v>
      </c>
      <c r="H99" s="15">
        <f t="shared" si="1"/>
        <v>-4.95</v>
      </c>
      <c r="I99" s="24"/>
      <c r="J99" s="7"/>
      <c r="K99" s="7"/>
      <c r="L99" s="25"/>
      <c r="M99" s="11" t="s">
        <v>216</v>
      </c>
    </row>
    <row r="100" spans="1:13">
      <c r="A100" s="84" t="s">
        <v>217</v>
      </c>
      <c r="B100">
        <v>-3.20756959835651</v>
      </c>
      <c r="C100" s="72"/>
      <c r="D100" s="12">
        <v>0.18404701512102448</v>
      </c>
      <c r="E100" s="10">
        <v>5</v>
      </c>
      <c r="F100" s="10">
        <v>232.50000000000003</v>
      </c>
      <c r="G100" s="6">
        <v>1.8</v>
      </c>
      <c r="H100" s="15">
        <f t="shared" si="1"/>
        <v>-3.375</v>
      </c>
      <c r="I100" s="24"/>
      <c r="J100" s="7"/>
      <c r="K100" s="7"/>
      <c r="L100" s="25"/>
      <c r="M100" s="11" t="s">
        <v>218</v>
      </c>
    </row>
    <row r="101" spans="1:13">
      <c r="A101" s="84" t="s">
        <v>219</v>
      </c>
      <c r="B101">
        <v>-2.1288440946854799</v>
      </c>
      <c r="C101" s="72"/>
      <c r="D101" s="12">
        <v>0.13604063752604376</v>
      </c>
      <c r="E101" s="10">
        <v>4</v>
      </c>
      <c r="F101" s="10">
        <v>281.5</v>
      </c>
      <c r="G101" s="6">
        <v>0.54</v>
      </c>
      <c r="H101" s="15">
        <f t="shared" si="1"/>
        <v>-2.605</v>
      </c>
      <c r="I101" s="24"/>
      <c r="J101" s="7"/>
      <c r="K101" s="7"/>
      <c r="L101" s="25"/>
      <c r="M101" s="11" t="s">
        <v>220</v>
      </c>
    </row>
    <row r="102" spans="1:13">
      <c r="A102" s="84" t="s">
        <v>221</v>
      </c>
      <c r="B102">
        <v>-3.2697774754928401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v>-4.4596452501343897</v>
      </c>
      <c r="C103" s="72"/>
      <c r="D103" s="12">
        <v>0.13486720020739137</v>
      </c>
      <c r="E103" s="10">
        <v>4</v>
      </c>
      <c r="F103" s="10">
        <v>33</v>
      </c>
      <c r="G103" s="6">
        <v>4.24</v>
      </c>
      <c r="H103" s="15">
        <f t="shared" si="1"/>
        <v>-3.8200000000000003</v>
      </c>
      <c r="I103" s="24"/>
      <c r="J103" s="7"/>
      <c r="K103" s="7"/>
      <c r="L103" s="25"/>
      <c r="M103" s="11" t="s">
        <v>224</v>
      </c>
    </row>
    <row r="104" spans="1:13">
      <c r="A104" s="84" t="s">
        <v>225</v>
      </c>
      <c r="B104">
        <v>-4.3675835846600197</v>
      </c>
      <c r="C104" s="72"/>
      <c r="D104" s="12">
        <v>0.18801274760604275</v>
      </c>
      <c r="E104" s="10">
        <v>11</v>
      </c>
      <c r="F104" s="10">
        <v>60</v>
      </c>
      <c r="G104" s="6">
        <v>4.24</v>
      </c>
      <c r="H104" s="15">
        <f t="shared" si="1"/>
        <v>-4.09</v>
      </c>
      <c r="I104" s="24"/>
      <c r="J104" s="7"/>
      <c r="K104" s="7"/>
      <c r="L104" s="25"/>
      <c r="M104" s="11" t="s">
        <v>226</v>
      </c>
    </row>
    <row r="105" spans="1:13">
      <c r="A105" s="84" t="s">
        <v>227</v>
      </c>
      <c r="B105">
        <v>-4.5939966787342597</v>
      </c>
      <c r="C105" s="72"/>
      <c r="D105" s="12">
        <v>0.1664014074224209</v>
      </c>
      <c r="E105" s="10">
        <v>4</v>
      </c>
      <c r="F105" s="10">
        <v>130.5</v>
      </c>
      <c r="G105" s="6">
        <v>5.22</v>
      </c>
      <c r="H105" s="15">
        <f t="shared" si="1"/>
        <v>-5.7749999999999995</v>
      </c>
      <c r="I105" s="24"/>
      <c r="J105" s="7"/>
      <c r="K105" s="7"/>
      <c r="L105" s="25"/>
      <c r="M105" s="11" t="s">
        <v>228</v>
      </c>
    </row>
    <row r="106" spans="1:13">
      <c r="A106" s="85" t="s">
        <v>103</v>
      </c>
      <c r="B106">
        <v>-3.2022933884864</v>
      </c>
      <c r="C106" s="72"/>
      <c r="D106" s="12">
        <v>0.17506472136100007</v>
      </c>
      <c r="E106" s="10">
        <v>7</v>
      </c>
      <c r="F106" s="10">
        <v>254</v>
      </c>
      <c r="G106" s="6">
        <v>2.97</v>
      </c>
      <c r="H106" s="15">
        <f t="shared" si="1"/>
        <v>-4.76</v>
      </c>
      <c r="I106" s="24"/>
      <c r="J106" s="7"/>
      <c r="K106" s="7"/>
      <c r="L106" s="25"/>
      <c r="M106" s="11" t="s">
        <v>229</v>
      </c>
    </row>
    <row r="107" spans="1:13">
      <c r="A107" s="85" t="s">
        <v>230</v>
      </c>
      <c r="B107">
        <v>-4.5904435710548102</v>
      </c>
      <c r="C107" s="72"/>
      <c r="D107" s="12">
        <v>0.1605416460069265</v>
      </c>
      <c r="E107" s="10">
        <v>5</v>
      </c>
      <c r="F107" s="10">
        <v>121</v>
      </c>
      <c r="G107" s="6">
        <v>5.91</v>
      </c>
      <c r="H107" s="15">
        <f t="shared" si="1"/>
        <v>-6.37</v>
      </c>
      <c r="I107" s="24"/>
      <c r="J107" s="7"/>
      <c r="K107" s="7"/>
      <c r="L107" s="25"/>
      <c r="M107" s="11" t="s">
        <v>231</v>
      </c>
    </row>
    <row r="108" spans="1:13">
      <c r="A108" s="84" t="s">
        <v>232</v>
      </c>
      <c r="B108">
        <v>-3.4617468885983902</v>
      </c>
      <c r="C108" s="72"/>
      <c r="D108" s="12">
        <v>0.15756984748208766</v>
      </c>
      <c r="E108" s="10">
        <v>5</v>
      </c>
      <c r="F108" s="10">
        <v>206.99999999999997</v>
      </c>
      <c r="G108" s="6">
        <v>2.56</v>
      </c>
      <c r="H108" s="15">
        <f t="shared" si="1"/>
        <v>-3.88</v>
      </c>
      <c r="I108" s="24"/>
      <c r="J108" s="7"/>
      <c r="K108" s="7"/>
      <c r="L108" s="25"/>
      <c r="M108" s="11" t="s">
        <v>233</v>
      </c>
    </row>
    <row r="109" spans="1:13">
      <c r="A109" s="83" t="s">
        <v>234</v>
      </c>
      <c r="B109">
        <v>-3.7387121557654699</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v>-2.9531432359115701</v>
      </c>
      <c r="C110" s="72"/>
      <c r="D110" s="12">
        <v>0.18685765827673947</v>
      </c>
      <c r="E110" s="10">
        <v>6</v>
      </c>
      <c r="F110" s="10">
        <v>275</v>
      </c>
      <c r="G110" s="6">
        <v>2.09</v>
      </c>
      <c r="H110" s="15">
        <f t="shared" si="1"/>
        <v>-4.09</v>
      </c>
      <c r="I110" s="24"/>
      <c r="J110" s="7"/>
      <c r="K110" s="7"/>
      <c r="L110" s="25"/>
      <c r="M110" s="11" t="s">
        <v>237</v>
      </c>
    </row>
    <row r="111" spans="1:13">
      <c r="A111" s="84" t="s">
        <v>238</v>
      </c>
      <c r="B111">
        <v>-3.8605900461216298</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v>-2.5439471905545799</v>
      </c>
      <c r="C112" s="73"/>
      <c r="D112" s="4">
        <v>0.22014005046870977</v>
      </c>
      <c r="E112" s="2">
        <v>9</v>
      </c>
      <c r="F112" s="10">
        <v>202</v>
      </c>
      <c r="G112" s="6">
        <v>1.53</v>
      </c>
      <c r="H112" s="15">
        <f t="shared" si="1"/>
        <v>-2.8</v>
      </c>
      <c r="I112" s="24"/>
      <c r="J112" s="7"/>
      <c r="K112" s="7"/>
      <c r="L112" s="25"/>
      <c r="M112" s="11" t="s">
        <v>241</v>
      </c>
    </row>
    <row r="113" spans="1:28">
      <c r="A113" s="84" t="s">
        <v>242</v>
      </c>
      <c r="B113">
        <v>-2.2692550472877202</v>
      </c>
      <c r="C113" s="72"/>
      <c r="D113" s="12">
        <v>0.14014083879485537</v>
      </c>
      <c r="E113" s="10">
        <v>3</v>
      </c>
      <c r="F113" s="10">
        <v>243.00000000000003</v>
      </c>
      <c r="G113" s="6">
        <v>1.48</v>
      </c>
      <c r="H113" s="15">
        <f t="shared" si="1"/>
        <v>-3.16</v>
      </c>
      <c r="I113" s="24"/>
      <c r="J113" s="7"/>
      <c r="K113" s="7"/>
      <c r="L113" s="25"/>
      <c r="M113" s="11" t="s">
        <v>243</v>
      </c>
    </row>
    <row r="114" spans="1:28">
      <c r="A114" s="85" t="s">
        <v>244</v>
      </c>
      <c r="B114">
        <v>-2.58401408861807</v>
      </c>
      <c r="C114" s="72"/>
      <c r="D114" s="12">
        <v>0.13726989684757951</v>
      </c>
      <c r="E114" s="10">
        <v>3</v>
      </c>
      <c r="F114" s="10">
        <v>191</v>
      </c>
      <c r="G114" s="6">
        <v>1.67</v>
      </c>
      <c r="H114" s="15">
        <f t="shared" si="1"/>
        <v>-2.83</v>
      </c>
      <c r="I114" s="24"/>
      <c r="J114" s="7"/>
      <c r="K114" s="7"/>
      <c r="L114" s="25"/>
      <c r="M114" s="11" t="s">
        <v>245</v>
      </c>
    </row>
    <row r="115" spans="1:28">
      <c r="A115" s="84" t="s">
        <v>246</v>
      </c>
      <c r="B115">
        <v>-4.5407832285112901</v>
      </c>
      <c r="C115" s="72"/>
      <c r="D115" s="12">
        <v>0.21357402153711522</v>
      </c>
      <c r="E115" s="10">
        <v>7</v>
      </c>
      <c r="F115" s="10">
        <v>183.5</v>
      </c>
      <c r="G115" s="6">
        <v>4.37</v>
      </c>
      <c r="H115" s="15">
        <f t="shared" si="1"/>
        <v>-5.4550000000000001</v>
      </c>
      <c r="I115" s="24"/>
      <c r="J115" s="7"/>
      <c r="K115" s="7"/>
      <c r="L115" s="25"/>
      <c r="M115" s="11" t="s">
        <v>247</v>
      </c>
    </row>
    <row r="116" spans="1:28">
      <c r="A116" s="84" t="s">
        <v>248</v>
      </c>
      <c r="B116">
        <v>-2.9508485079492899</v>
      </c>
      <c r="C116" s="72"/>
      <c r="D116" s="12">
        <v>0.10564411177747912</v>
      </c>
      <c r="E116" s="10">
        <v>3</v>
      </c>
      <c r="F116" s="10">
        <v>149</v>
      </c>
      <c r="G116" s="6">
        <v>2.62</v>
      </c>
      <c r="H116" s="15">
        <f t="shared" si="1"/>
        <v>-3.3600000000000003</v>
      </c>
      <c r="I116" s="24"/>
      <c r="J116" s="7"/>
      <c r="K116" s="7"/>
      <c r="L116" s="25"/>
      <c r="M116" s="11" t="s">
        <v>249</v>
      </c>
    </row>
    <row r="117" spans="1:28">
      <c r="A117" s="83" t="s">
        <v>250</v>
      </c>
      <c r="B117">
        <v>-2.73993950399064</v>
      </c>
      <c r="C117" s="72"/>
      <c r="D117" s="12">
        <v>0.14623917640453388</v>
      </c>
      <c r="E117" s="10">
        <v>8</v>
      </c>
      <c r="F117" s="10">
        <v>165</v>
      </c>
      <c r="G117" s="6">
        <v>-0.37</v>
      </c>
      <c r="H117" s="15">
        <f t="shared" si="1"/>
        <v>-0.53000000000000014</v>
      </c>
      <c r="I117" s="24"/>
      <c r="J117" s="7"/>
      <c r="K117" s="7"/>
      <c r="L117" s="25"/>
      <c r="M117" s="11" t="s">
        <v>251</v>
      </c>
    </row>
    <row r="118" spans="1:28">
      <c r="A118" s="84" t="s">
        <v>252</v>
      </c>
      <c r="B118">
        <v>-2.5853668579033098</v>
      </c>
      <c r="C118" s="72"/>
      <c r="D118" s="12">
        <v>0.16291639539032501</v>
      </c>
      <c r="E118" s="10">
        <v>10</v>
      </c>
      <c r="F118" s="10">
        <v>225</v>
      </c>
      <c r="G118" s="6">
        <v>0.81</v>
      </c>
      <c r="H118" s="15">
        <f t="shared" si="1"/>
        <v>-2.31</v>
      </c>
      <c r="I118" s="24"/>
      <c r="J118" s="7"/>
      <c r="K118" s="7"/>
      <c r="L118" s="25"/>
      <c r="M118" s="11" t="s">
        <v>253</v>
      </c>
    </row>
    <row r="119" spans="1:28">
      <c r="A119" s="84" t="s">
        <v>254</v>
      </c>
      <c r="B119">
        <v>-3.2044346499368901</v>
      </c>
      <c r="C119" s="72"/>
      <c r="D119" s="12">
        <v>0.21166647357477791</v>
      </c>
      <c r="E119" s="10">
        <v>5</v>
      </c>
      <c r="F119" s="10">
        <v>270</v>
      </c>
      <c r="G119" s="6">
        <v>0.62</v>
      </c>
      <c r="H119" s="15">
        <f t="shared" si="1"/>
        <v>-2.5700000000000003</v>
      </c>
      <c r="I119" s="24"/>
      <c r="J119" s="7"/>
      <c r="K119" s="7"/>
      <c r="L119" s="25"/>
      <c r="M119" s="11" t="s">
        <v>255</v>
      </c>
    </row>
    <row r="120" spans="1:28">
      <c r="A120" s="83" t="s">
        <v>256</v>
      </c>
      <c r="B120">
        <v>-3.0360253533380401</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v>-4.71771012982411</v>
      </c>
      <c r="C121" s="72"/>
      <c r="D121" s="12">
        <v>0.2034688635346244</v>
      </c>
      <c r="E121" s="10">
        <v>11</v>
      </c>
      <c r="F121" s="10">
        <v>161</v>
      </c>
      <c r="G121" s="6">
        <v>3.61</v>
      </c>
      <c r="H121" s="15">
        <f t="shared" si="1"/>
        <v>-4.47</v>
      </c>
      <c r="I121" s="24"/>
      <c r="J121" s="7"/>
      <c r="K121" s="7"/>
      <c r="L121" s="25"/>
      <c r="M121" s="11" t="s">
        <v>259</v>
      </c>
    </row>
    <row r="122" spans="1:28">
      <c r="A122" s="83" t="s">
        <v>109</v>
      </c>
      <c r="B122">
        <v>-2.9495303229403298</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v>-2.1276495516777598</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v>-4.29813776580081</v>
      </c>
      <c r="C130" s="74" t="s">
        <v>36</v>
      </c>
      <c r="D130" s="12">
        <v>0.5</v>
      </c>
      <c r="E130" s="6">
        <v>5</v>
      </c>
      <c r="F130" s="10">
        <v>156</v>
      </c>
      <c r="G130" s="1">
        <v>6.94</v>
      </c>
      <c r="H130" s="15">
        <f t="shared" si="2"/>
        <v>-7.75</v>
      </c>
      <c r="I130" s="54" t="s">
        <v>37</v>
      </c>
      <c r="J130" s="55"/>
      <c r="K130" s="15"/>
      <c r="L130" s="15"/>
      <c r="M130" s="3" t="s">
        <v>271</v>
      </c>
    </row>
    <row r="131" spans="1:13">
      <c r="A131" s="85" t="s">
        <v>272</v>
      </c>
      <c r="B131">
        <v>-3.9857978035712498</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v>-2.3191116304539201</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v>-3.65073739124932</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v>-4.0528918781894099</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v>-4.54100445541747</v>
      </c>
      <c r="C135" s="72"/>
      <c r="D135" s="12">
        <v>0.51097181417141646</v>
      </c>
      <c r="E135" s="10">
        <v>6</v>
      </c>
      <c r="F135" s="10">
        <v>97.5</v>
      </c>
      <c r="G135" s="1">
        <v>5.19</v>
      </c>
      <c r="H135" s="15">
        <f t="shared" si="2"/>
        <v>-5.415</v>
      </c>
      <c r="I135" s="16" t="s">
        <v>60</v>
      </c>
      <c r="J135" s="32"/>
      <c r="K135" s="15"/>
      <c r="L135" s="15"/>
      <c r="M135" s="3" t="s">
        <v>281</v>
      </c>
    </row>
    <row r="136" spans="1:13">
      <c r="A136" s="83" t="s">
        <v>282</v>
      </c>
      <c r="B136">
        <v>-5.13235917773914</v>
      </c>
      <c r="C136" s="72"/>
      <c r="D136" s="12">
        <v>0.92735432696895004</v>
      </c>
      <c r="E136" s="10">
        <v>5</v>
      </c>
      <c r="F136" s="10">
        <v>211</v>
      </c>
      <c r="G136" s="1">
        <v>7.49</v>
      </c>
      <c r="H136" s="15">
        <f t="shared" si="2"/>
        <v>-8.85</v>
      </c>
      <c r="I136" s="31" t="s">
        <v>64</v>
      </c>
      <c r="J136" s="33"/>
      <c r="K136" s="34" t="s">
        <v>369</v>
      </c>
      <c r="L136" s="35"/>
      <c r="M136" s="3" t="s">
        <v>283</v>
      </c>
    </row>
    <row r="137" spans="1:13">
      <c r="A137" s="84" t="s">
        <v>112</v>
      </c>
      <c r="B137">
        <v>-4.2324714417637299</v>
      </c>
      <c r="C137" s="72"/>
      <c r="D137" s="12">
        <v>0.68239272333923895</v>
      </c>
      <c r="E137" s="10">
        <v>3</v>
      </c>
      <c r="F137" s="10">
        <v>177</v>
      </c>
      <c r="G137" s="1">
        <v>3.37</v>
      </c>
      <c r="H137" s="15">
        <f t="shared" si="2"/>
        <v>-4.3900000000000006</v>
      </c>
      <c r="J137" s="15"/>
      <c r="K137" s="15"/>
      <c r="L137" s="15"/>
      <c r="M137" s="3" t="s">
        <v>284</v>
      </c>
    </row>
    <row r="138" spans="1:13">
      <c r="A138" s="84" t="s">
        <v>285</v>
      </c>
      <c r="B138">
        <v>-4.9764823519130799</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v>-1.5085908390006</v>
      </c>
      <c r="C139" s="72"/>
      <c r="D139" s="12">
        <v>0.53906642829149898</v>
      </c>
      <c r="E139" s="10">
        <v>3</v>
      </c>
      <c r="F139" s="10">
        <v>161.5</v>
      </c>
      <c r="G139" s="1">
        <v>-0.21</v>
      </c>
      <c r="H139" s="15">
        <f t="shared" si="2"/>
        <v>-0.65500000000000003</v>
      </c>
      <c r="I139" s="21" t="s">
        <v>364</v>
      </c>
      <c r="J139" s="22"/>
      <c r="K139" s="22"/>
      <c r="L139" s="23"/>
      <c r="M139" s="3" t="s">
        <v>289</v>
      </c>
    </row>
    <row r="140" spans="1:13">
      <c r="A140" s="83" t="s">
        <v>290</v>
      </c>
      <c r="B140">
        <v>-4.04083579225835</v>
      </c>
      <c r="C140" s="72"/>
      <c r="D140" s="12">
        <v>0.56233984781338708</v>
      </c>
      <c r="E140" s="10">
        <v>11</v>
      </c>
      <c r="F140" s="10">
        <v>213.49999999999997</v>
      </c>
      <c r="G140" s="1">
        <v>3.04</v>
      </c>
      <c r="H140" s="15">
        <f t="shared" si="2"/>
        <v>-4.4249999999999998</v>
      </c>
      <c r="I140" s="24" t="s">
        <v>363</v>
      </c>
      <c r="J140" s="7"/>
      <c r="K140" s="7"/>
      <c r="L140" s="25"/>
      <c r="M140" s="3" t="s">
        <v>291</v>
      </c>
    </row>
    <row r="141" spans="1:13">
      <c r="A141" s="85" t="s">
        <v>292</v>
      </c>
      <c r="B141">
        <v>-2.52084473647969</v>
      </c>
      <c r="C141" s="72"/>
      <c r="D141" s="12">
        <v>0.54710381306524825</v>
      </c>
      <c r="E141" s="10">
        <v>4</v>
      </c>
      <c r="F141" s="10">
        <v>168.5</v>
      </c>
      <c r="G141" s="1">
        <v>3.35</v>
      </c>
      <c r="H141" s="15">
        <f t="shared" si="2"/>
        <v>-4.2850000000000001</v>
      </c>
      <c r="I141" s="24"/>
      <c r="J141" s="7"/>
      <c r="K141" s="7"/>
      <c r="L141" s="25"/>
      <c r="M141" s="3" t="s">
        <v>293</v>
      </c>
    </row>
    <row r="142" spans="1:13">
      <c r="A142" s="83" t="s">
        <v>114</v>
      </c>
      <c r="B142">
        <v>-2.4984501906338998</v>
      </c>
      <c r="C142" s="72"/>
      <c r="D142" s="12">
        <v>0.54612637818466869</v>
      </c>
      <c r="E142" s="10">
        <v>3</v>
      </c>
      <c r="F142" s="13">
        <v>124.1</v>
      </c>
      <c r="G142" s="1">
        <v>2.81</v>
      </c>
      <c r="H142" s="15">
        <f t="shared" si="2"/>
        <v>-3.3010000000000002</v>
      </c>
      <c r="I142" s="26"/>
      <c r="J142" s="7"/>
      <c r="K142" s="7"/>
      <c r="L142" s="25"/>
      <c r="M142" s="3" t="s">
        <v>294</v>
      </c>
    </row>
    <row r="143" spans="1:13">
      <c r="A143" s="83" t="s">
        <v>295</v>
      </c>
      <c r="B143">
        <v>-4.2781110818851404</v>
      </c>
      <c r="C143" s="72"/>
      <c r="D143" s="12">
        <v>0.51160213896594608</v>
      </c>
      <c r="E143" s="10">
        <v>4</v>
      </c>
      <c r="F143" s="10">
        <v>165</v>
      </c>
      <c r="G143" s="1">
        <v>4.8899999999999997</v>
      </c>
      <c r="H143" s="15">
        <f t="shared" si="2"/>
        <v>-5.79</v>
      </c>
      <c r="I143" s="26"/>
      <c r="J143" s="7"/>
      <c r="K143" s="7"/>
      <c r="L143" s="25"/>
      <c r="M143" s="3" t="s">
        <v>296</v>
      </c>
    </row>
    <row r="144" spans="1:13">
      <c r="A144" s="83" t="s">
        <v>117</v>
      </c>
      <c r="B144">
        <v>-4.1553247135581897</v>
      </c>
      <c r="C144" s="72"/>
      <c r="D144" s="12">
        <v>0.65141515533308314</v>
      </c>
      <c r="E144" s="10">
        <v>4</v>
      </c>
      <c r="F144" s="10">
        <v>161.1</v>
      </c>
      <c r="G144" s="1">
        <v>4.76</v>
      </c>
      <c r="H144" s="15">
        <f t="shared" si="2"/>
        <v>-5.6209999999999996</v>
      </c>
      <c r="I144" s="26"/>
      <c r="J144" s="7"/>
      <c r="K144" s="7"/>
      <c r="L144" s="25"/>
      <c r="M144" s="3" t="s">
        <v>297</v>
      </c>
    </row>
    <row r="145" spans="1:28">
      <c r="A145" s="85" t="s">
        <v>298</v>
      </c>
      <c r="B145">
        <v>-4.2563715588614803</v>
      </c>
      <c r="C145" s="72"/>
      <c r="D145" s="12">
        <v>0.65883215509381909</v>
      </c>
      <c r="E145" s="10">
        <v>3</v>
      </c>
      <c r="F145" s="10">
        <v>155</v>
      </c>
      <c r="G145" s="1">
        <v>3.74</v>
      </c>
      <c r="H145" s="15">
        <f t="shared" si="2"/>
        <v>-4.54</v>
      </c>
      <c r="I145" s="26"/>
      <c r="J145" s="7"/>
      <c r="K145" s="7"/>
      <c r="L145" s="25"/>
      <c r="M145" s="3" t="s">
        <v>299</v>
      </c>
    </row>
    <row r="146" spans="1:28">
      <c r="A146" s="84" t="s">
        <v>300</v>
      </c>
      <c r="B146">
        <v>-4.1375594089591701</v>
      </c>
      <c r="C146" s="72"/>
      <c r="D146" s="12">
        <v>0.61400477095750339</v>
      </c>
      <c r="E146" s="10">
        <v>3</v>
      </c>
      <c r="F146" s="10">
        <v>165.4</v>
      </c>
      <c r="G146" s="1">
        <v>5.58</v>
      </c>
      <c r="H146" s="15">
        <f t="shared" si="2"/>
        <v>-6.484</v>
      </c>
      <c r="I146" s="26"/>
      <c r="J146" s="7"/>
      <c r="K146" s="7"/>
      <c r="L146" s="25"/>
      <c r="M146" s="3" t="s">
        <v>301</v>
      </c>
    </row>
    <row r="147" spans="1:28">
      <c r="A147" s="84" t="s">
        <v>302</v>
      </c>
      <c r="B147">
        <v>-3.9010533403400198</v>
      </c>
      <c r="C147" s="72"/>
      <c r="D147" s="12">
        <v>0.50406532001413251</v>
      </c>
      <c r="E147" s="10">
        <v>6</v>
      </c>
      <c r="F147" s="10">
        <v>161</v>
      </c>
      <c r="G147" s="1">
        <v>6.45</v>
      </c>
      <c r="H147" s="15">
        <f t="shared" si="2"/>
        <v>-7.3100000000000005</v>
      </c>
      <c r="I147" s="27"/>
      <c r="J147" s="28"/>
      <c r="K147" s="28"/>
      <c r="L147" s="29"/>
      <c r="M147" s="3" t="s">
        <v>303</v>
      </c>
    </row>
    <row r="148" spans="1:28">
      <c r="A148" s="84" t="s">
        <v>304</v>
      </c>
      <c r="B148">
        <v>-5.3479470446172703</v>
      </c>
      <c r="C148" s="72"/>
      <c r="D148" s="12">
        <v>0.75493366325441691</v>
      </c>
      <c r="E148" s="10">
        <v>4</v>
      </c>
      <c r="F148" s="10">
        <v>193.5</v>
      </c>
      <c r="G148" s="1">
        <v>5.41</v>
      </c>
      <c r="H148" s="15">
        <f t="shared" si="2"/>
        <v>-6.5950000000000006</v>
      </c>
      <c r="J148" s="15"/>
      <c r="K148" s="15"/>
      <c r="L148" s="15"/>
      <c r="M148" s="3" t="s">
        <v>305</v>
      </c>
    </row>
    <row r="149" spans="1:28">
      <c r="A149" s="84" t="s">
        <v>306</v>
      </c>
      <c r="B149">
        <v>-3.23955079919845</v>
      </c>
      <c r="C149" s="72"/>
      <c r="D149" s="12">
        <v>0.50089358058597189</v>
      </c>
      <c r="E149" s="10">
        <v>3</v>
      </c>
      <c r="F149" s="10">
        <v>156</v>
      </c>
      <c r="G149" s="1">
        <v>2.9</v>
      </c>
      <c r="H149" s="15">
        <f t="shared" si="2"/>
        <v>-3.71</v>
      </c>
      <c r="I149" s="71" t="s">
        <v>133</v>
      </c>
      <c r="J149" s="33"/>
      <c r="K149" s="35">
        <v>4741</v>
      </c>
      <c r="L149" s="15"/>
      <c r="M149" s="3" t="s">
        <v>307</v>
      </c>
    </row>
    <row r="150" spans="1:28">
      <c r="A150" s="85" t="s">
        <v>308</v>
      </c>
      <c r="B150">
        <v>-3.31086971527048</v>
      </c>
      <c r="C150" s="72"/>
      <c r="D150" s="12">
        <v>0.6587984329866341</v>
      </c>
      <c r="E150" s="10">
        <v>4</v>
      </c>
      <c r="F150" s="10">
        <v>183.5</v>
      </c>
      <c r="G150" s="1">
        <v>3.16</v>
      </c>
      <c r="H150" s="15">
        <f t="shared" si="2"/>
        <v>-4.2450000000000001</v>
      </c>
      <c r="I150" s="71" t="s">
        <v>136</v>
      </c>
      <c r="J150" s="33"/>
      <c r="K150" s="35">
        <v>1186</v>
      </c>
      <c r="L150" s="15"/>
      <c r="M150" s="3" t="s">
        <v>309</v>
      </c>
    </row>
    <row r="151" spans="1:28">
      <c r="A151" s="85" t="s">
        <v>310</v>
      </c>
      <c r="B151">
        <v>-2.31569173354639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v>-2.0873780323213098</v>
      </c>
      <c r="C152" s="72"/>
      <c r="D152" s="12">
        <v>0.57115657899345518</v>
      </c>
      <c r="E152" s="10">
        <v>7</v>
      </c>
      <c r="F152" s="10">
        <v>177</v>
      </c>
      <c r="G152" s="1">
        <v>3.17</v>
      </c>
      <c r="H152" s="15">
        <f t="shared" si="2"/>
        <v>-4.1899999999999995</v>
      </c>
      <c r="I152" s="15"/>
      <c r="J152" s="15"/>
      <c r="K152" s="15"/>
      <c r="L152" s="15"/>
      <c r="M152" s="3" t="s">
        <v>313</v>
      </c>
    </row>
    <row r="153" spans="1:28">
      <c r="A153" s="83" t="s">
        <v>314</v>
      </c>
      <c r="B153">
        <v>-4.7169864005961397</v>
      </c>
      <c r="C153" s="72"/>
      <c r="D153" s="12">
        <v>0.55807775121880254</v>
      </c>
      <c r="E153" s="10">
        <v>6</v>
      </c>
      <c r="F153" s="10">
        <v>145</v>
      </c>
      <c r="G153" s="1">
        <v>6.08</v>
      </c>
      <c r="H153" s="15">
        <f t="shared" si="2"/>
        <v>-6.78</v>
      </c>
      <c r="I153" s="20" t="s">
        <v>144</v>
      </c>
      <c r="J153" s="18"/>
      <c r="K153" s="18"/>
      <c r="L153" s="19"/>
      <c r="M153" s="3" t="s">
        <v>315</v>
      </c>
    </row>
    <row r="154" spans="1:28">
      <c r="A154" s="83" t="s">
        <v>316</v>
      </c>
      <c r="B154">
        <v>-3.91271097733304</v>
      </c>
      <c r="C154" s="72"/>
      <c r="D154" s="12">
        <v>0.66417698790166113</v>
      </c>
      <c r="E154" s="10">
        <v>3</v>
      </c>
      <c r="F154" s="13">
        <v>175.8</v>
      </c>
      <c r="G154" s="1">
        <v>4.62</v>
      </c>
      <c r="H154" s="15">
        <f t="shared" si="2"/>
        <v>-5.6280000000000001</v>
      </c>
      <c r="I154" s="21" t="s">
        <v>362</v>
      </c>
      <c r="J154" s="22"/>
      <c r="K154" s="22"/>
      <c r="L154" s="23"/>
      <c r="M154" s="3" t="s">
        <v>317</v>
      </c>
    </row>
    <row r="155" spans="1:28">
      <c r="A155" s="84" t="s">
        <v>318</v>
      </c>
      <c r="B155">
        <v>-3.88876372932044</v>
      </c>
      <c r="C155" s="72"/>
      <c r="D155" s="12">
        <v>0.57716593661781801</v>
      </c>
      <c r="E155" s="10">
        <v>3</v>
      </c>
      <c r="F155" s="10">
        <v>349.84</v>
      </c>
      <c r="G155" s="1">
        <v>3.09</v>
      </c>
      <c r="H155" s="15">
        <f t="shared" si="2"/>
        <v>-5.8384</v>
      </c>
      <c r="I155" s="24" t="s">
        <v>361</v>
      </c>
      <c r="J155" s="7"/>
      <c r="K155" s="7"/>
      <c r="L155" s="25"/>
      <c r="M155" s="3" t="s">
        <v>319</v>
      </c>
    </row>
    <row r="156" spans="1:28">
      <c r="A156" s="85" t="s">
        <v>320</v>
      </c>
      <c r="B156">
        <v>-2.8223347873815099</v>
      </c>
      <c r="C156" s="72"/>
      <c r="D156" s="12">
        <v>0.70324590282883903</v>
      </c>
      <c r="E156" s="10">
        <v>3</v>
      </c>
      <c r="F156" s="10">
        <v>204</v>
      </c>
      <c r="G156" s="1">
        <v>0.88</v>
      </c>
      <c r="H156" s="15">
        <f t="shared" si="2"/>
        <v>-2.17</v>
      </c>
      <c r="I156" s="24"/>
      <c r="J156" s="7"/>
      <c r="K156" s="7"/>
      <c r="L156" s="25"/>
      <c r="M156" s="3" t="s">
        <v>321</v>
      </c>
    </row>
    <row r="157" spans="1:28">
      <c r="A157" s="84" t="s">
        <v>322</v>
      </c>
      <c r="B157">
        <v>-4.5577653741234503</v>
      </c>
      <c r="C157" s="72"/>
      <c r="D157" s="12">
        <v>0.7237903588794764</v>
      </c>
      <c r="E157" s="10">
        <v>7</v>
      </c>
      <c r="F157" s="10">
        <v>97.8</v>
      </c>
      <c r="G157" s="1">
        <v>6</v>
      </c>
      <c r="H157" s="15">
        <f t="shared" si="2"/>
        <v>-6.2279999999999998</v>
      </c>
      <c r="I157" s="24"/>
      <c r="J157" s="7"/>
      <c r="K157" s="7"/>
      <c r="L157" s="25"/>
      <c r="M157" s="3" t="s">
        <v>323</v>
      </c>
    </row>
    <row r="158" spans="1:28">
      <c r="A158" s="84" t="s">
        <v>324</v>
      </c>
      <c r="B158">
        <v>-5.1787080476296099</v>
      </c>
      <c r="C158" s="72"/>
      <c r="D158" s="12">
        <v>0.84033450922624497</v>
      </c>
      <c r="E158" s="10">
        <v>5</v>
      </c>
      <c r="F158" s="10">
        <v>262</v>
      </c>
      <c r="G158" s="1">
        <v>7.26</v>
      </c>
      <c r="H158" s="15">
        <f t="shared" si="2"/>
        <v>-9.129999999999999</v>
      </c>
      <c r="I158" s="24"/>
      <c r="J158" s="7"/>
      <c r="K158" s="7"/>
      <c r="L158" s="25"/>
      <c r="M158" s="3" t="s">
        <v>325</v>
      </c>
    </row>
    <row r="159" spans="1:28">
      <c r="A159" s="84" t="s">
        <v>326</v>
      </c>
      <c r="B159">
        <v>-4.1512052882256398</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v>-3.2903420985774199</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360</v>
      </c>
      <c r="B194" s="122" t="s">
        <v>359</v>
      </c>
      <c r="C194" s="123" t="s">
        <v>358</v>
      </c>
      <c r="D194" s="122" t="s">
        <v>357</v>
      </c>
      <c r="E194" s="45"/>
      <c r="F194" s="45"/>
      <c r="G194" s="45"/>
      <c r="H194" s="45"/>
      <c r="I194" s="45"/>
      <c r="J194" s="45"/>
      <c r="K194" s="45"/>
      <c r="L194" s="45"/>
      <c r="M194" s="49"/>
      <c r="N194" s="45"/>
      <c r="O194" s="45"/>
      <c r="P194" s="45"/>
      <c r="Q194" s="46"/>
    </row>
  </sheetData>
  <hyperlinks>
    <hyperlink ref="C194" r:id="rId1" xr:uid="{9E27B49A-376F-4E8B-B16D-C13057E2AF5E}"/>
    <hyperlink ref="B194" r:id="rId2" xr:uid="{07D02E62-E0BD-4D19-969F-B24AA301449D}"/>
    <hyperlink ref="D194" r:id="rId3" xr:uid="{DE4E729A-5221-43C5-9FD0-4904C8DEACE5}"/>
  </hyperlinks>
  <pageMargins left="0" right="0" top="0" bottom="0" header="0.3" footer="0.3"/>
  <pageSetup scale="54" orientation="landscape"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F999-1390-4916-9C85-70654EF7D00B}">
  <dimension ref="A1:AB194"/>
  <sheetViews>
    <sheetView workbookViewId="0">
      <selection activeCell="B4" sqref="B4:C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9.88671875" style="14" customWidth="1"/>
    <col min="11" max="11" width="15.5546875" style="14" customWidth="1"/>
    <col min="12"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-2.1320000000000001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7">
        <v>-2.8319999999999999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7">
        <v>-3.8769999999999998</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7">
        <v>-4.1120000000000001</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7">
        <v>-6.5468999999999999</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7">
        <v>-6.4779999999999998</v>
      </c>
      <c r="C28" s="72"/>
      <c r="D28" s="12">
        <v>0.18412396392404196</v>
      </c>
      <c r="E28" s="10">
        <v>3</v>
      </c>
      <c r="F28" s="10">
        <v>224.00000000000003</v>
      </c>
      <c r="G28" s="6">
        <v>5.51</v>
      </c>
      <c r="H28" s="15">
        <f t="shared" si="0"/>
        <v>-7</v>
      </c>
      <c r="I28" s="16" t="s">
        <v>56</v>
      </c>
      <c r="J28" s="30"/>
      <c r="K28" s="15"/>
      <c r="L28" s="15"/>
      <c r="M28" s="11" t="s">
        <v>57</v>
      </c>
    </row>
    <row r="29" spans="1:28">
      <c r="A29" s="83" t="s">
        <v>59</v>
      </c>
      <c r="B29" s="127">
        <v>-2.923</v>
      </c>
      <c r="C29" s="72"/>
      <c r="D29" s="12">
        <v>0.14933733874523175</v>
      </c>
      <c r="E29" s="10">
        <v>6</v>
      </c>
      <c r="F29" s="10">
        <v>172.5</v>
      </c>
      <c r="G29" s="6">
        <v>1.78</v>
      </c>
      <c r="H29" s="15">
        <f t="shared" si="0"/>
        <v>-2.7549999999999999</v>
      </c>
      <c r="I29" s="16" t="s">
        <v>60</v>
      </c>
      <c r="J29" s="32"/>
      <c r="K29" s="15"/>
      <c r="L29" s="15"/>
      <c r="M29" s="11" t="s">
        <v>61</v>
      </c>
    </row>
    <row r="30" spans="1:28">
      <c r="A30" s="83" t="s">
        <v>63</v>
      </c>
      <c r="B30" s="127">
        <v>-1.7850000000000001</v>
      </c>
      <c r="C30" s="72"/>
      <c r="D30" s="12">
        <v>0.14842266063120066</v>
      </c>
      <c r="E30" s="10">
        <v>4</v>
      </c>
      <c r="F30" s="10">
        <v>207.50000000000003</v>
      </c>
      <c r="G30" s="6">
        <v>1.86</v>
      </c>
      <c r="H30" s="15">
        <f t="shared" si="0"/>
        <v>-3.1850000000000005</v>
      </c>
      <c r="I30" s="31" t="s">
        <v>64</v>
      </c>
      <c r="J30" s="33" t="s">
        <v>420</v>
      </c>
      <c r="K30" s="34" t="s">
        <v>421</v>
      </c>
      <c r="L30" s="35"/>
      <c r="M30" s="11" t="s">
        <v>65</v>
      </c>
    </row>
    <row r="31" spans="1:28">
      <c r="A31" s="85" t="s">
        <v>66</v>
      </c>
      <c r="B31" s="127">
        <v>-3.3490000000000002</v>
      </c>
      <c r="C31" s="72"/>
      <c r="D31" s="12">
        <v>0.1617973106900604</v>
      </c>
      <c r="E31" s="10">
        <v>10</v>
      </c>
      <c r="F31" s="10">
        <v>166.5</v>
      </c>
      <c r="G31" s="6">
        <v>0.79</v>
      </c>
      <c r="H31" s="15">
        <f t="shared" si="0"/>
        <v>-1.7050000000000001</v>
      </c>
      <c r="J31" s="15"/>
      <c r="K31" s="15"/>
      <c r="L31" s="15"/>
      <c r="M31" s="11" t="s">
        <v>67</v>
      </c>
    </row>
    <row r="32" spans="1:28">
      <c r="A32" s="84" t="s">
        <v>68</v>
      </c>
      <c r="B32" s="127">
        <v>-5.5742000000000003</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7">
        <v>-4.407</v>
      </c>
      <c r="C33" s="73"/>
      <c r="D33" s="4">
        <v>0.12912520605069597</v>
      </c>
      <c r="E33" s="2">
        <v>3</v>
      </c>
      <c r="F33" s="13">
        <v>192.7</v>
      </c>
      <c r="G33" s="6">
        <v>2.63</v>
      </c>
      <c r="H33" s="15">
        <f t="shared" si="0"/>
        <v>-3.8069999999999995</v>
      </c>
      <c r="I33" s="21" t="s">
        <v>422</v>
      </c>
      <c r="J33" s="22"/>
      <c r="K33" s="22"/>
      <c r="L33" s="23"/>
      <c r="M33" s="11" t="s">
        <v>72</v>
      </c>
    </row>
    <row r="34" spans="1:13">
      <c r="A34" s="83" t="s">
        <v>74</v>
      </c>
      <c r="B34" s="127">
        <v>-6.3475000000000001</v>
      </c>
      <c r="C34" s="72"/>
      <c r="D34" s="12">
        <v>0.14911462098310888</v>
      </c>
      <c r="E34" s="10">
        <v>6</v>
      </c>
      <c r="F34" s="10">
        <v>167</v>
      </c>
      <c r="G34" s="6">
        <v>6.32</v>
      </c>
      <c r="H34" s="15">
        <f t="shared" si="0"/>
        <v>-7.24</v>
      </c>
      <c r="I34" s="24" t="s">
        <v>423</v>
      </c>
      <c r="J34" s="7"/>
      <c r="K34" s="7"/>
      <c r="L34" s="25"/>
      <c r="M34" s="11" t="s">
        <v>75</v>
      </c>
    </row>
    <row r="35" spans="1:13">
      <c r="A35" s="84" t="s">
        <v>77</v>
      </c>
      <c r="B35" s="127">
        <v>-2.57</v>
      </c>
      <c r="C35" s="72"/>
      <c r="D35" s="12">
        <v>0.15809078703524676</v>
      </c>
      <c r="E35" s="10">
        <v>15</v>
      </c>
      <c r="F35" s="10">
        <v>191.5</v>
      </c>
      <c r="G35" s="6">
        <v>3.39</v>
      </c>
      <c r="H35" s="15">
        <f t="shared" si="0"/>
        <v>-4.5549999999999997</v>
      </c>
      <c r="I35" s="24" t="s">
        <v>424</v>
      </c>
      <c r="J35" s="7"/>
      <c r="K35" s="7"/>
      <c r="L35" s="25"/>
      <c r="M35" s="11" t="s">
        <v>78</v>
      </c>
    </row>
    <row r="36" spans="1:13">
      <c r="A36" s="85" t="s">
        <v>80</v>
      </c>
      <c r="B36" s="127">
        <v>-4.944</v>
      </c>
      <c r="C36" s="72"/>
      <c r="D36" s="12">
        <v>0.1911503089068218</v>
      </c>
      <c r="E36" s="10">
        <v>3</v>
      </c>
      <c r="F36" s="10">
        <v>246.2</v>
      </c>
      <c r="G36" s="6">
        <v>3.32</v>
      </c>
      <c r="H36" s="15">
        <f t="shared" si="0"/>
        <v>-5.032</v>
      </c>
      <c r="I36" s="24" t="s">
        <v>425</v>
      </c>
      <c r="J36" s="7"/>
      <c r="K36" s="7"/>
      <c r="L36" s="25"/>
      <c r="M36" s="11" t="s">
        <v>81</v>
      </c>
    </row>
    <row r="37" spans="1:13">
      <c r="A37" s="85" t="s">
        <v>73</v>
      </c>
      <c r="B37" s="127">
        <v>-4.3959999999999999</v>
      </c>
      <c r="C37" s="72"/>
      <c r="D37" s="12">
        <v>0.19050575600734274</v>
      </c>
      <c r="E37" s="10">
        <v>4</v>
      </c>
      <c r="F37" s="10">
        <v>304</v>
      </c>
      <c r="G37" s="6">
        <v>1.74</v>
      </c>
      <c r="H37" s="15">
        <f t="shared" si="0"/>
        <v>-4.03</v>
      </c>
      <c r="I37" s="26"/>
      <c r="J37" s="7"/>
      <c r="K37" s="7"/>
      <c r="L37" s="25"/>
      <c r="M37" s="11" t="s">
        <v>83</v>
      </c>
    </row>
    <row r="38" spans="1:13">
      <c r="A38" s="83" t="s">
        <v>76</v>
      </c>
      <c r="B38" s="127">
        <v>-2.617</v>
      </c>
      <c r="C38" s="72"/>
      <c r="D38" s="12">
        <v>0.13682393527498057</v>
      </c>
      <c r="E38" s="10">
        <v>7</v>
      </c>
      <c r="F38" s="10">
        <v>187</v>
      </c>
      <c r="G38" s="6">
        <v>-0.87</v>
      </c>
      <c r="H38" s="15">
        <f t="shared" si="0"/>
        <v>-0.25</v>
      </c>
      <c r="I38" s="26" t="s">
        <v>426</v>
      </c>
      <c r="J38" s="7"/>
      <c r="K38" s="7"/>
      <c r="L38" s="25"/>
      <c r="M38" s="67" t="s">
        <v>85</v>
      </c>
    </row>
    <row r="39" spans="1:13">
      <c r="A39" s="83" t="s">
        <v>87</v>
      </c>
      <c r="B39" s="127">
        <v>-2.9249999999999998</v>
      </c>
      <c r="C39" s="72"/>
      <c r="D39" s="12">
        <v>0.20462356367492032</v>
      </c>
      <c r="E39" s="10">
        <v>4</v>
      </c>
      <c r="F39" s="10">
        <v>221.5</v>
      </c>
      <c r="G39" s="6">
        <v>0.71</v>
      </c>
      <c r="H39" s="15">
        <f t="shared" si="0"/>
        <v>-2.1749999999999998</v>
      </c>
      <c r="I39" s="26" t="s">
        <v>427</v>
      </c>
      <c r="J39" s="7"/>
      <c r="K39" s="7"/>
      <c r="L39" s="25"/>
      <c r="M39" s="11" t="s">
        <v>88</v>
      </c>
    </row>
    <row r="40" spans="1:13">
      <c r="A40" s="83" t="s">
        <v>90</v>
      </c>
      <c r="B40" s="127">
        <v>-5.1920000000000002</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7">
        <v>-2.6619999999999999</v>
      </c>
      <c r="C41" s="73"/>
      <c r="D41" s="4">
        <v>0.12610247911779729</v>
      </c>
      <c r="E41" s="2">
        <v>8</v>
      </c>
      <c r="F41" s="10">
        <v>140</v>
      </c>
      <c r="G41" s="6">
        <v>0.35</v>
      </c>
      <c r="H41" s="15">
        <f t="shared" si="0"/>
        <v>-1</v>
      </c>
      <c r="I41" s="26"/>
      <c r="J41" s="40"/>
      <c r="K41" s="40"/>
      <c r="L41" s="41"/>
      <c r="M41" s="11" t="s">
        <v>94</v>
      </c>
    </row>
    <row r="42" spans="1:13">
      <c r="A42" s="84" t="s">
        <v>96</v>
      </c>
      <c r="B42" s="127">
        <v>-2.77</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7">
        <v>-4.9770000000000003</v>
      </c>
      <c r="C43" s="72"/>
      <c r="D43" s="12">
        <v>0.14861388626870758</v>
      </c>
      <c r="E43" s="10">
        <v>7</v>
      </c>
      <c r="F43" s="10">
        <v>176</v>
      </c>
      <c r="G43" s="6">
        <v>4.4800000000000004</v>
      </c>
      <c r="H43" s="15">
        <f t="shared" si="0"/>
        <v>-5.49</v>
      </c>
      <c r="I43" s="26"/>
      <c r="J43" s="40"/>
      <c r="K43" s="40"/>
      <c r="L43" s="41"/>
      <c r="M43" s="11" t="s">
        <v>99</v>
      </c>
    </row>
    <row r="44" spans="1:13">
      <c r="A44" s="87" t="s">
        <v>101</v>
      </c>
      <c r="B44" s="127">
        <v>-4.2270000000000003</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7">
        <v>-2.1760000000000002</v>
      </c>
      <c r="C45" s="73"/>
      <c r="D45" s="4">
        <v>0.21683500301481054</v>
      </c>
      <c r="E45" s="2">
        <v>8</v>
      </c>
      <c r="F45" s="10">
        <v>142</v>
      </c>
      <c r="G45" s="6">
        <v>0.6</v>
      </c>
      <c r="H45" s="15">
        <f t="shared" si="0"/>
        <v>-1.27</v>
      </c>
      <c r="I45" s="26"/>
      <c r="J45" s="40"/>
      <c r="K45" s="40"/>
      <c r="L45" s="41"/>
      <c r="M45" s="11" t="s">
        <v>105</v>
      </c>
    </row>
    <row r="46" spans="1:13">
      <c r="A46" s="84" t="s">
        <v>107</v>
      </c>
      <c r="B46" s="127">
        <v>-2.9990000000000001</v>
      </c>
      <c r="C46" s="72"/>
      <c r="D46" s="12">
        <v>0.18255878892749886</v>
      </c>
      <c r="E46" s="10">
        <v>20</v>
      </c>
      <c r="F46" s="10">
        <v>267</v>
      </c>
      <c r="G46" s="6">
        <v>1.58</v>
      </c>
      <c r="H46" s="15">
        <f t="shared" si="0"/>
        <v>-3.5</v>
      </c>
      <c r="I46" s="26"/>
      <c r="J46" s="40"/>
      <c r="K46" s="40"/>
      <c r="L46" s="41"/>
      <c r="M46" s="11" t="s">
        <v>108</v>
      </c>
    </row>
    <row r="47" spans="1:13">
      <c r="A47" s="83" t="s">
        <v>110</v>
      </c>
      <c r="B47" s="127">
        <v>-5.1406000000000001</v>
      </c>
      <c r="C47" s="72"/>
      <c r="D47" s="12">
        <v>0.16704647063532602</v>
      </c>
      <c r="E47" s="10">
        <v>6</v>
      </c>
      <c r="F47" s="10">
        <v>110.00000000000001</v>
      </c>
      <c r="G47" s="6">
        <v>3.36</v>
      </c>
      <c r="H47" s="15">
        <f t="shared" si="0"/>
        <v>-3.71</v>
      </c>
      <c r="I47" s="26"/>
      <c r="J47" s="40"/>
      <c r="K47" s="40"/>
      <c r="L47" s="41"/>
      <c r="M47" s="11" t="s">
        <v>111</v>
      </c>
    </row>
    <row r="48" spans="1:13">
      <c r="A48" s="84" t="s">
        <v>82</v>
      </c>
      <c r="B48" s="127">
        <v>-4.0430000000000001</v>
      </c>
      <c r="C48" s="72"/>
      <c r="D48" s="12">
        <v>0.17164501312359953</v>
      </c>
      <c r="E48" s="10">
        <v>7</v>
      </c>
      <c r="F48" s="10">
        <v>182</v>
      </c>
      <c r="G48" s="6">
        <v>2.67</v>
      </c>
      <c r="H48" s="15">
        <f t="shared" si="0"/>
        <v>-3.74</v>
      </c>
      <c r="I48" s="26"/>
      <c r="J48" s="40"/>
      <c r="K48" s="40"/>
      <c r="L48" s="41"/>
      <c r="M48" s="11" t="s">
        <v>113</v>
      </c>
    </row>
    <row r="49" spans="1:13">
      <c r="A49" s="86" t="s">
        <v>115</v>
      </c>
      <c r="B49" s="127">
        <v>-5.2763999999999998</v>
      </c>
      <c r="C49" s="73"/>
      <c r="D49" s="4">
        <v>0.12558353028546052</v>
      </c>
      <c r="E49" s="2">
        <v>4</v>
      </c>
      <c r="F49" s="10">
        <v>222.00000000000003</v>
      </c>
      <c r="G49" s="6">
        <v>2.56</v>
      </c>
      <c r="H49" s="15">
        <f t="shared" si="0"/>
        <v>-4.03</v>
      </c>
      <c r="I49" s="26"/>
      <c r="J49" s="40"/>
      <c r="K49" s="40"/>
      <c r="L49" s="41"/>
      <c r="M49" s="11" t="s">
        <v>116</v>
      </c>
    </row>
    <row r="50" spans="1:13">
      <c r="A50" s="84" t="s">
        <v>118</v>
      </c>
      <c r="B50" s="127">
        <v>-4.5609999999999999</v>
      </c>
      <c r="C50" s="72"/>
      <c r="D50" s="12">
        <v>0.1568133990664792</v>
      </c>
      <c r="E50" s="10">
        <v>6</v>
      </c>
      <c r="F50" s="10">
        <v>151</v>
      </c>
      <c r="G50" s="6">
        <v>3.27</v>
      </c>
      <c r="H50" s="15">
        <f t="shared" si="0"/>
        <v>-4.03</v>
      </c>
      <c r="I50" s="26"/>
      <c r="J50" s="40"/>
      <c r="K50" s="40"/>
      <c r="L50" s="41"/>
      <c r="M50" s="11" t="s">
        <v>119</v>
      </c>
    </row>
    <row r="51" spans="1:13">
      <c r="A51" s="87" t="s">
        <v>84</v>
      </c>
      <c r="B51" s="127">
        <v>-4.6040000000000001</v>
      </c>
      <c r="C51" s="73"/>
      <c r="D51" s="4">
        <v>0.12789394574374285</v>
      </c>
      <c r="E51" s="2">
        <v>5</v>
      </c>
      <c r="F51" s="10">
        <v>330</v>
      </c>
      <c r="G51" s="6">
        <v>2.87</v>
      </c>
      <c r="H51" s="15">
        <f t="shared" si="0"/>
        <v>-5.42</v>
      </c>
      <c r="I51" s="26"/>
      <c r="J51" s="40"/>
      <c r="K51" s="40"/>
      <c r="L51" s="41"/>
      <c r="M51" s="11" t="s">
        <v>120</v>
      </c>
    </row>
    <row r="52" spans="1:13">
      <c r="A52" s="84" t="s">
        <v>121</v>
      </c>
      <c r="B52" s="127">
        <v>-4.5179999999999998</v>
      </c>
      <c r="C52" s="72"/>
      <c r="D52" s="12">
        <v>0.18012800124370357</v>
      </c>
      <c r="E52" s="10">
        <v>3</v>
      </c>
      <c r="F52" s="10">
        <v>100</v>
      </c>
      <c r="G52" s="6">
        <v>3.53</v>
      </c>
      <c r="H52" s="15">
        <f t="shared" si="0"/>
        <v>-3.78</v>
      </c>
      <c r="I52" s="24"/>
      <c r="J52" s="7"/>
      <c r="K52" s="7"/>
      <c r="L52" s="25"/>
      <c r="M52" s="11" t="s">
        <v>122</v>
      </c>
    </row>
    <row r="53" spans="1:13">
      <c r="A53" s="83" t="s">
        <v>123</v>
      </c>
      <c r="B53" s="127">
        <v>-3.806</v>
      </c>
      <c r="C53" s="72"/>
      <c r="D53" s="12">
        <v>0.18062104750721683</v>
      </c>
      <c r="E53" s="10">
        <v>16</v>
      </c>
      <c r="F53" s="10">
        <v>262.5</v>
      </c>
      <c r="G53" s="6">
        <v>1.9</v>
      </c>
      <c r="H53" s="15">
        <f t="shared" si="0"/>
        <v>-3.7749999999999999</v>
      </c>
      <c r="I53" s="24"/>
      <c r="J53" s="7"/>
      <c r="K53" s="7"/>
      <c r="L53" s="25"/>
      <c r="M53" s="11" t="s">
        <v>124</v>
      </c>
    </row>
    <row r="54" spans="1:13">
      <c r="A54" s="86" t="s">
        <v>125</v>
      </c>
      <c r="B54" s="127">
        <v>-4.327</v>
      </c>
      <c r="C54" s="73"/>
      <c r="D54" s="4">
        <v>0.22156244268660033</v>
      </c>
      <c r="E54" s="2">
        <v>4</v>
      </c>
      <c r="F54" s="10">
        <v>328.85</v>
      </c>
      <c r="G54" s="6">
        <v>1.87</v>
      </c>
      <c r="H54" s="15">
        <f t="shared" si="0"/>
        <v>-4.4085000000000001</v>
      </c>
      <c r="I54" s="24"/>
      <c r="J54" s="7"/>
      <c r="K54" s="7"/>
      <c r="L54" s="25"/>
      <c r="M54" s="11" t="s">
        <v>126</v>
      </c>
    </row>
    <row r="55" spans="1:13">
      <c r="A55" s="84" t="s">
        <v>127</v>
      </c>
      <c r="B55" s="127">
        <v>-5.6585999999999999</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7">
        <v>-5.0761000000000003</v>
      </c>
      <c r="C56" s="72"/>
      <c r="D56" s="12">
        <v>0.15609203233531485</v>
      </c>
      <c r="E56" s="10">
        <v>3</v>
      </c>
      <c r="F56" s="10">
        <v>223</v>
      </c>
      <c r="G56" s="6">
        <v>2.99</v>
      </c>
      <c r="H56" s="15">
        <f t="shared" si="0"/>
        <v>-4.4700000000000006</v>
      </c>
      <c r="I56" s="24"/>
      <c r="J56" s="7"/>
      <c r="K56" s="7"/>
      <c r="L56" s="25"/>
      <c r="M56" s="11" t="s">
        <v>129</v>
      </c>
    </row>
    <row r="57" spans="1:13">
      <c r="A57" s="84" t="s">
        <v>89</v>
      </c>
      <c r="B57" s="127">
        <v>-3.9689999999999999</v>
      </c>
      <c r="C57" s="72"/>
      <c r="D57" s="12">
        <v>0.20872343532408041</v>
      </c>
      <c r="E57" s="10">
        <v>3</v>
      </c>
      <c r="F57" s="10">
        <v>210.5</v>
      </c>
      <c r="G57" s="6">
        <v>2.72</v>
      </c>
      <c r="H57" s="15">
        <f t="shared" si="0"/>
        <v>-4.0750000000000002</v>
      </c>
      <c r="I57" s="27"/>
      <c r="J57" s="28"/>
      <c r="K57" s="28"/>
      <c r="L57" s="29"/>
      <c r="M57" s="11" t="s">
        <v>130</v>
      </c>
    </row>
    <row r="58" spans="1:13">
      <c r="A58" s="86" t="s">
        <v>131</v>
      </c>
      <c r="B58" s="127">
        <v>-4.0229999999999997</v>
      </c>
      <c r="C58" s="73"/>
      <c r="D58" s="4">
        <v>0.1297319013416561</v>
      </c>
      <c r="E58" s="2">
        <v>3</v>
      </c>
      <c r="F58" s="10">
        <v>209.75</v>
      </c>
      <c r="G58" s="6">
        <v>3.37</v>
      </c>
      <c r="H58" s="15">
        <f t="shared" si="0"/>
        <v>-4.7175000000000002</v>
      </c>
      <c r="J58" s="15"/>
      <c r="K58" s="15"/>
      <c r="L58" s="15"/>
      <c r="M58" s="11" t="s">
        <v>132</v>
      </c>
    </row>
    <row r="59" spans="1:13">
      <c r="A59" s="83" t="s">
        <v>92</v>
      </c>
      <c r="B59" s="127">
        <v>-4.5369999999999999</v>
      </c>
      <c r="C59" s="72"/>
      <c r="D59" s="12">
        <v>0.14124198841117766</v>
      </c>
      <c r="E59" s="10">
        <v>3</v>
      </c>
      <c r="F59" s="10">
        <v>53.5</v>
      </c>
      <c r="G59" s="6">
        <v>3.43</v>
      </c>
      <c r="H59" s="15">
        <f t="shared" si="0"/>
        <v>-3.2150000000000003</v>
      </c>
      <c r="I59" s="71" t="s">
        <v>133</v>
      </c>
      <c r="J59" s="76">
        <v>2220</v>
      </c>
      <c r="K59" s="35"/>
      <c r="L59" s="15"/>
      <c r="M59" s="11" t="s">
        <v>134</v>
      </c>
    </row>
    <row r="60" spans="1:13">
      <c r="A60" s="83" t="s">
        <v>135</v>
      </c>
      <c r="B60" s="127">
        <v>-1.3869999999999996</v>
      </c>
      <c r="C60" s="72"/>
      <c r="D60" s="12">
        <v>0.17069281866408892</v>
      </c>
      <c r="E60" s="10">
        <v>6</v>
      </c>
      <c r="F60" s="10">
        <v>270</v>
      </c>
      <c r="G60" s="6">
        <v>0.05</v>
      </c>
      <c r="H60" s="15">
        <f t="shared" si="0"/>
        <v>-2</v>
      </c>
      <c r="I60" s="71" t="s">
        <v>136</v>
      </c>
      <c r="J60" s="76">
        <v>554</v>
      </c>
      <c r="K60" s="35"/>
      <c r="L60" s="15"/>
      <c r="M60" s="11" t="s">
        <v>137</v>
      </c>
    </row>
    <row r="61" spans="1:13">
      <c r="A61" s="84" t="s">
        <v>138</v>
      </c>
      <c r="B61" s="127">
        <v>-2.5920000000000001</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7">
        <v>-5.3277000000000001</v>
      </c>
      <c r="C62" s="72"/>
      <c r="D62" s="12">
        <v>0.18021422622763517</v>
      </c>
      <c r="E62" s="10">
        <v>5</v>
      </c>
      <c r="F62" s="10">
        <v>214.5</v>
      </c>
      <c r="G62" s="6">
        <v>3.61</v>
      </c>
      <c r="H62" s="15">
        <f t="shared" si="0"/>
        <v>-5.0049999999999999</v>
      </c>
      <c r="I62" s="15"/>
      <c r="J62" s="15"/>
      <c r="K62" s="15"/>
      <c r="L62" s="15"/>
      <c r="M62" s="11" t="s">
        <v>142</v>
      </c>
    </row>
    <row r="63" spans="1:13">
      <c r="A63" s="84" t="s">
        <v>143</v>
      </c>
      <c r="B63" s="127">
        <v>-4.851</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7">
        <v>-3.9319999999999999</v>
      </c>
      <c r="C64" s="72"/>
      <c r="D64" s="12">
        <v>0.17</v>
      </c>
      <c r="E64" s="10">
        <v>3</v>
      </c>
      <c r="F64" s="10">
        <v>189</v>
      </c>
      <c r="G64" s="6">
        <v>1.34</v>
      </c>
      <c r="H64" s="15">
        <f t="shared" si="0"/>
        <v>-2.4800000000000004</v>
      </c>
      <c r="I64" s="154" t="s">
        <v>428</v>
      </c>
      <c r="J64" s="155" t="s">
        <v>429</v>
      </c>
      <c r="K64" s="22"/>
      <c r="L64" s="23"/>
      <c r="M64" s="11" t="s">
        <v>148</v>
      </c>
    </row>
    <row r="65" spans="1:13">
      <c r="A65" s="84" t="s">
        <v>149</v>
      </c>
      <c r="B65" s="127">
        <v>-4.1779999999999999</v>
      </c>
      <c r="C65" s="72"/>
      <c r="D65" s="12">
        <v>0.19794493160510693</v>
      </c>
      <c r="E65" s="10">
        <v>4</v>
      </c>
      <c r="F65" s="10">
        <v>243.5</v>
      </c>
      <c r="G65" s="6">
        <v>1.34</v>
      </c>
      <c r="H65" s="15">
        <f t="shared" si="0"/>
        <v>-3.0250000000000004</v>
      </c>
      <c r="I65" s="24" t="s">
        <v>430</v>
      </c>
      <c r="J65" s="7" t="s">
        <v>431</v>
      </c>
      <c r="K65" s="7" t="s">
        <v>432</v>
      </c>
      <c r="L65" s="25" t="s">
        <v>433</v>
      </c>
      <c r="M65" s="11" t="s">
        <v>151</v>
      </c>
    </row>
    <row r="66" spans="1:13">
      <c r="A66" s="83" t="s">
        <v>95</v>
      </c>
      <c r="B66" s="127">
        <v>-2.8980000000000001</v>
      </c>
      <c r="C66" s="72"/>
      <c r="D66" s="12">
        <v>0.21056099074293383</v>
      </c>
      <c r="E66" s="10">
        <v>3</v>
      </c>
      <c r="F66" s="10">
        <v>36.5</v>
      </c>
      <c r="G66" s="6">
        <v>2.74</v>
      </c>
      <c r="H66" s="15">
        <f t="shared" si="0"/>
        <v>-2.3550000000000004</v>
      </c>
      <c r="I66" s="24" t="s">
        <v>434</v>
      </c>
      <c r="J66" s="7" t="s">
        <v>435</v>
      </c>
      <c r="K66" s="7" t="s">
        <v>436</v>
      </c>
      <c r="L66" s="25" t="s">
        <v>437</v>
      </c>
      <c r="M66" s="11" t="s">
        <v>152</v>
      </c>
    </row>
    <row r="67" spans="1:13">
      <c r="A67" s="85" t="s">
        <v>153</v>
      </c>
      <c r="B67" s="127">
        <v>-4.5979999999999999</v>
      </c>
      <c r="C67" s="72"/>
      <c r="D67" s="12">
        <v>0.21092434073951916</v>
      </c>
      <c r="E67" s="10">
        <v>10</v>
      </c>
      <c r="F67" s="10">
        <v>186</v>
      </c>
      <c r="G67" s="6">
        <v>3.4</v>
      </c>
      <c r="H67" s="15">
        <f t="shared" si="0"/>
        <v>-4.51</v>
      </c>
      <c r="I67" s="24" t="s">
        <v>438</v>
      </c>
      <c r="J67" s="7" t="s">
        <v>439</v>
      </c>
      <c r="K67" s="7" t="s">
        <v>440</v>
      </c>
      <c r="L67" s="25" t="s">
        <v>441</v>
      </c>
      <c r="M67" s="11" t="s">
        <v>154</v>
      </c>
    </row>
    <row r="68" spans="1:13">
      <c r="A68" s="83" t="s">
        <v>98</v>
      </c>
      <c r="B68" s="127">
        <v>-3.9860000000000002</v>
      </c>
      <c r="C68" s="72"/>
      <c r="D68" s="12">
        <v>0.18695478693957188</v>
      </c>
      <c r="E68" s="10">
        <v>3</v>
      </c>
      <c r="F68" s="10">
        <v>252.99999999999997</v>
      </c>
      <c r="G68" s="6">
        <v>2.35</v>
      </c>
      <c r="H68" s="15">
        <f t="shared" si="0"/>
        <v>-4.13</v>
      </c>
      <c r="I68" s="24" t="s">
        <v>442</v>
      </c>
      <c r="J68" s="7" t="s">
        <v>443</v>
      </c>
      <c r="K68" s="7" t="s">
        <v>444</v>
      </c>
      <c r="L68" s="25" t="s">
        <v>445</v>
      </c>
      <c r="M68" s="11" t="s">
        <v>155</v>
      </c>
    </row>
    <row r="69" spans="1:13">
      <c r="A69" s="85" t="s">
        <v>156</v>
      </c>
      <c r="B69" s="127">
        <v>-4.7450000000000001</v>
      </c>
      <c r="C69" s="72"/>
      <c r="D69" s="12">
        <v>0.20491085989689112</v>
      </c>
      <c r="E69" s="10">
        <v>23</v>
      </c>
      <c r="F69" s="10">
        <v>111.00000000000001</v>
      </c>
      <c r="G69" s="6">
        <v>3.68</v>
      </c>
      <c r="H69" s="15">
        <f t="shared" si="0"/>
        <v>-4.04</v>
      </c>
      <c r="I69" s="24" t="s">
        <v>446</v>
      </c>
      <c r="J69" s="7" t="s">
        <v>447</v>
      </c>
      <c r="K69" s="7" t="s">
        <v>448</v>
      </c>
      <c r="L69" s="25" t="s">
        <v>449</v>
      </c>
      <c r="M69" s="11" t="s">
        <v>157</v>
      </c>
    </row>
    <row r="70" spans="1:13">
      <c r="A70" s="83" t="s">
        <v>158</v>
      </c>
      <c r="B70" s="127">
        <v>-2.8010000000000002</v>
      </c>
      <c r="C70" s="72"/>
      <c r="D70" s="12">
        <v>0.15545016183846921</v>
      </c>
      <c r="E70" s="10">
        <v>6</v>
      </c>
      <c r="F70" s="10">
        <v>250</v>
      </c>
      <c r="G70" s="6">
        <v>-0.04</v>
      </c>
      <c r="H70" s="15">
        <f t="shared" si="0"/>
        <v>-1.71</v>
      </c>
      <c r="I70" s="24" t="s">
        <v>450</v>
      </c>
      <c r="J70" s="7" t="s">
        <v>451</v>
      </c>
      <c r="K70" s="7" t="s">
        <v>452</v>
      </c>
      <c r="L70" s="25" t="s">
        <v>453</v>
      </c>
      <c r="M70" s="11" t="s">
        <v>159</v>
      </c>
    </row>
    <row r="71" spans="1:13">
      <c r="A71" s="84" t="s">
        <v>160</v>
      </c>
      <c r="B71" s="127">
        <v>-2.35</v>
      </c>
      <c r="C71" s="72"/>
      <c r="D71" s="12">
        <v>0.13261436390895148</v>
      </c>
      <c r="E71" s="10">
        <v>3</v>
      </c>
      <c r="F71" s="10">
        <v>250</v>
      </c>
      <c r="G71" s="6">
        <v>-1.97</v>
      </c>
      <c r="H71" s="15">
        <f t="shared" si="0"/>
        <v>0.21999999999999975</v>
      </c>
      <c r="I71" s="24" t="s">
        <v>454</v>
      </c>
      <c r="J71" s="7" t="s">
        <v>455</v>
      </c>
      <c r="K71" s="7" t="s">
        <v>456</v>
      </c>
      <c r="L71" s="25" t="s">
        <v>457</v>
      </c>
      <c r="M71" s="11" t="s">
        <v>161</v>
      </c>
    </row>
    <row r="72" spans="1:13">
      <c r="A72" s="84" t="s">
        <v>162</v>
      </c>
      <c r="B72" s="127">
        <v>-3.1779999999999999</v>
      </c>
      <c r="C72" s="72"/>
      <c r="D72" s="12">
        <v>0.21159815676624968</v>
      </c>
      <c r="E72" s="10">
        <v>9</v>
      </c>
      <c r="F72" s="10">
        <v>208.5</v>
      </c>
      <c r="G72" s="6">
        <v>2.08</v>
      </c>
      <c r="H72" s="15">
        <f t="shared" si="0"/>
        <v>-3.415</v>
      </c>
      <c r="I72" s="24" t="s">
        <v>458</v>
      </c>
      <c r="J72" s="7" t="s">
        <v>459</v>
      </c>
      <c r="K72" s="7" t="s">
        <v>460</v>
      </c>
      <c r="L72" s="25" t="s">
        <v>461</v>
      </c>
      <c r="M72" s="11" t="s">
        <v>163</v>
      </c>
    </row>
    <row r="73" spans="1:13">
      <c r="A73" s="84" t="s">
        <v>164</v>
      </c>
      <c r="B73" s="127">
        <v>-4.9379999999999997</v>
      </c>
      <c r="C73" s="72"/>
      <c r="D73" s="12">
        <v>0.1900151243705871</v>
      </c>
      <c r="E73" s="10">
        <v>15</v>
      </c>
      <c r="F73" s="10">
        <v>220.00000000000003</v>
      </c>
      <c r="G73" s="6">
        <v>2.69</v>
      </c>
      <c r="H73" s="15">
        <f t="shared" si="0"/>
        <v>-4.1400000000000006</v>
      </c>
      <c r="I73" s="24" t="s">
        <v>462</v>
      </c>
      <c r="J73" s="7" t="s">
        <v>463</v>
      </c>
      <c r="K73" s="7" t="s">
        <v>464</v>
      </c>
      <c r="L73" s="25" t="s">
        <v>465</v>
      </c>
      <c r="M73" s="11" t="s">
        <v>165</v>
      </c>
    </row>
    <row r="74" spans="1:13">
      <c r="A74" s="84" t="s">
        <v>166</v>
      </c>
      <c r="B74" s="127">
        <v>-5.2693000000000003</v>
      </c>
      <c r="C74" s="72"/>
      <c r="D74" s="12">
        <v>0.16978183023026608</v>
      </c>
      <c r="E74" s="10">
        <v>10</v>
      </c>
      <c r="F74" s="10">
        <v>151</v>
      </c>
      <c r="G74" s="6">
        <v>4.43</v>
      </c>
      <c r="H74" s="15">
        <f t="shared" si="0"/>
        <v>-5.1899999999999995</v>
      </c>
      <c r="I74" s="24" t="s">
        <v>466</v>
      </c>
      <c r="J74" s="7" t="s">
        <v>467</v>
      </c>
      <c r="K74" s="7" t="s">
        <v>468</v>
      </c>
      <c r="L74" s="25" t="s">
        <v>469</v>
      </c>
      <c r="M74" s="11" t="s">
        <v>167</v>
      </c>
    </row>
    <row r="75" spans="1:13">
      <c r="A75" s="85" t="s">
        <v>100</v>
      </c>
      <c r="B75" s="127">
        <v>-5.2035</v>
      </c>
      <c r="C75" s="72"/>
      <c r="D75" s="12">
        <v>0.19416214604145643</v>
      </c>
      <c r="E75" s="10">
        <v>7</v>
      </c>
      <c r="F75" s="10">
        <v>154.5</v>
      </c>
      <c r="G75" s="6">
        <v>4.22</v>
      </c>
      <c r="H75" s="15">
        <f t="shared" si="0"/>
        <v>-5.0149999999999997</v>
      </c>
      <c r="I75" s="24" t="s">
        <v>470</v>
      </c>
      <c r="J75" s="7" t="s">
        <v>471</v>
      </c>
      <c r="K75" s="7" t="s">
        <v>472</v>
      </c>
      <c r="L75" s="25" t="s">
        <v>473</v>
      </c>
      <c r="M75" s="11" t="s">
        <v>168</v>
      </c>
    </row>
    <row r="76" spans="1:13">
      <c r="A76" s="84" t="s">
        <v>169</v>
      </c>
      <c r="B76" s="127">
        <v>-4.3780000000000001</v>
      </c>
      <c r="C76" s="72"/>
      <c r="D76" s="12">
        <v>0.16048013551961601</v>
      </c>
      <c r="E76" s="10">
        <v>5</v>
      </c>
      <c r="F76" s="10">
        <v>167.75</v>
      </c>
      <c r="G76" s="6">
        <v>2.87</v>
      </c>
      <c r="H76" s="15">
        <f t="shared" si="0"/>
        <v>-3.7975000000000003</v>
      </c>
      <c r="I76" s="24" t="s">
        <v>474</v>
      </c>
      <c r="J76" s="7" t="s">
        <v>475</v>
      </c>
      <c r="K76" s="7" t="s">
        <v>476</v>
      </c>
      <c r="L76" s="25" t="s">
        <v>477</v>
      </c>
      <c r="M76" s="11" t="s">
        <v>170</v>
      </c>
    </row>
    <row r="77" spans="1:13">
      <c r="A77" s="86" t="s">
        <v>171</v>
      </c>
      <c r="B77" s="127">
        <v>-5.2872000000000003</v>
      </c>
      <c r="C77" s="73"/>
      <c r="D77" s="4">
        <v>0.22239504833634874</v>
      </c>
      <c r="E77" s="2">
        <v>21</v>
      </c>
      <c r="F77" s="10">
        <v>159</v>
      </c>
      <c r="G77" s="6">
        <v>3.93</v>
      </c>
      <c r="H77" s="15">
        <f t="shared" si="0"/>
        <v>-4.7700000000000005</v>
      </c>
      <c r="I77" s="24" t="s">
        <v>478</v>
      </c>
      <c r="J77" s="7" t="s">
        <v>479</v>
      </c>
      <c r="K77" s="7" t="s">
        <v>480</v>
      </c>
      <c r="L77" s="25" t="s">
        <v>481</v>
      </c>
      <c r="M77" s="11" t="s">
        <v>172</v>
      </c>
    </row>
    <row r="78" spans="1:13">
      <c r="A78" s="84" t="s">
        <v>173</v>
      </c>
      <c r="B78" s="127">
        <v>-3.8639999999999999</v>
      </c>
      <c r="C78" s="72"/>
      <c r="D78" s="12">
        <v>0.21209434799218393</v>
      </c>
      <c r="E78" s="10">
        <v>5</v>
      </c>
      <c r="F78" s="10">
        <v>213.49999999999997</v>
      </c>
      <c r="G78" s="6">
        <v>3.04</v>
      </c>
      <c r="H78" s="15">
        <f t="shared" si="0"/>
        <v>-4.4249999999999998</v>
      </c>
      <c r="I78" s="24" t="s">
        <v>482</v>
      </c>
      <c r="J78" s="7" t="s">
        <v>483</v>
      </c>
      <c r="K78" s="7" t="s">
        <v>484</v>
      </c>
      <c r="L78" s="25" t="s">
        <v>485</v>
      </c>
      <c r="M78" s="11" t="s">
        <v>174</v>
      </c>
    </row>
    <row r="79" spans="1:13">
      <c r="A79" s="84" t="s">
        <v>175</v>
      </c>
      <c r="B79" s="127">
        <v>-4.67</v>
      </c>
      <c r="C79" s="72"/>
      <c r="D79" s="12">
        <v>0.1407224156406931</v>
      </c>
      <c r="E79" s="10">
        <v>11</v>
      </c>
      <c r="F79" s="10">
        <v>146</v>
      </c>
      <c r="G79" s="6">
        <v>4.21</v>
      </c>
      <c r="H79" s="15">
        <f t="shared" si="0"/>
        <v>-4.92</v>
      </c>
      <c r="I79" s="24" t="s">
        <v>486</v>
      </c>
      <c r="J79" s="7" t="s">
        <v>487</v>
      </c>
      <c r="K79" s="7" t="s">
        <v>488</v>
      </c>
      <c r="L79" s="25" t="s">
        <v>489</v>
      </c>
      <c r="M79" s="11" t="s">
        <v>176</v>
      </c>
    </row>
    <row r="80" spans="1:13">
      <c r="A80" s="84" t="s">
        <v>177</v>
      </c>
      <c r="B80" s="127">
        <v>-4.9050000000000002</v>
      </c>
      <c r="C80" s="72"/>
      <c r="D80" s="12">
        <v>0.21748916450754371</v>
      </c>
      <c r="E80" s="10">
        <v>5</v>
      </c>
      <c r="F80" s="10">
        <v>92.333333333333329</v>
      </c>
      <c r="G80" s="6">
        <v>4.21</v>
      </c>
      <c r="H80" s="15">
        <f t="shared" si="0"/>
        <v>-4.3833333333333329</v>
      </c>
      <c r="I80" s="24" t="s">
        <v>490</v>
      </c>
      <c r="J80" s="7" t="s">
        <v>491</v>
      </c>
      <c r="K80" s="7" t="s">
        <v>492</v>
      </c>
      <c r="L80" s="25" t="s">
        <v>493</v>
      </c>
      <c r="M80" s="11" t="s">
        <v>178</v>
      </c>
    </row>
    <row r="81" spans="1:13">
      <c r="A81" s="83" t="s">
        <v>179</v>
      </c>
      <c r="B81" s="127">
        <v>-4.5069999999999997</v>
      </c>
      <c r="C81" s="72"/>
      <c r="D81" s="12">
        <v>0.20531013145176411</v>
      </c>
      <c r="E81" s="10">
        <v>8</v>
      </c>
      <c r="F81" s="10">
        <v>256</v>
      </c>
      <c r="G81" s="6">
        <v>2.71</v>
      </c>
      <c r="H81" s="15">
        <f t="shared" si="0"/>
        <v>-4.5199999999999996</v>
      </c>
      <c r="I81" s="24" t="s">
        <v>494</v>
      </c>
      <c r="J81" s="7" t="s">
        <v>495</v>
      </c>
      <c r="K81" s="7" t="s">
        <v>496</v>
      </c>
      <c r="L81" s="25" t="s">
        <v>497</v>
      </c>
      <c r="M81" s="11" t="s">
        <v>180</v>
      </c>
    </row>
    <row r="82" spans="1:13">
      <c r="A82" s="83" t="s">
        <v>181</v>
      </c>
      <c r="B82" s="127">
        <v>-5.0137999999999998</v>
      </c>
      <c r="C82" s="72"/>
      <c r="D82" s="12">
        <v>0.21176785142223761</v>
      </c>
      <c r="E82" s="10">
        <v>3</v>
      </c>
      <c r="F82" s="10">
        <v>80</v>
      </c>
      <c r="G82" s="6">
        <v>3.37</v>
      </c>
      <c r="H82" s="15">
        <f t="shared" si="0"/>
        <v>-3.42</v>
      </c>
      <c r="I82" s="24" t="s">
        <v>498</v>
      </c>
      <c r="J82" s="7" t="s">
        <v>499</v>
      </c>
      <c r="K82" s="7" t="s">
        <v>500</v>
      </c>
      <c r="L82" s="25" t="s">
        <v>501</v>
      </c>
      <c r="M82" s="11" t="s">
        <v>182</v>
      </c>
    </row>
    <row r="83" spans="1:13">
      <c r="A83" s="83" t="s">
        <v>183</v>
      </c>
      <c r="B83" s="127">
        <v>-4.0110000000000001</v>
      </c>
      <c r="C83" s="72"/>
      <c r="D83" s="12">
        <v>0.16217657762412213</v>
      </c>
      <c r="E83" s="10">
        <v>17</v>
      </c>
      <c r="F83" s="10">
        <v>153</v>
      </c>
      <c r="G83" s="6">
        <v>3.04</v>
      </c>
      <c r="H83" s="15">
        <f t="shared" si="0"/>
        <v>-3.8200000000000003</v>
      </c>
      <c r="I83" s="24" t="s">
        <v>502</v>
      </c>
      <c r="J83" s="7" t="s">
        <v>503</v>
      </c>
      <c r="K83" s="7" t="s">
        <v>504</v>
      </c>
      <c r="L83" s="25"/>
      <c r="M83" s="11" t="s">
        <v>184</v>
      </c>
    </row>
    <row r="84" spans="1:13">
      <c r="A84" s="84" t="s">
        <v>185</v>
      </c>
      <c r="B84" s="127">
        <v>-5.1911000000000005</v>
      </c>
      <c r="C84" s="72"/>
      <c r="D84" s="12">
        <v>0.20448827496623867</v>
      </c>
      <c r="E84" s="10">
        <v>3</v>
      </c>
      <c r="F84" s="10">
        <v>349.84</v>
      </c>
      <c r="G84" s="6">
        <v>4.75</v>
      </c>
      <c r="H84" s="15">
        <f t="shared" si="0"/>
        <v>-7.4984000000000002</v>
      </c>
      <c r="I84" s="24" t="s">
        <v>505</v>
      </c>
      <c r="J84" s="7" t="s">
        <v>506</v>
      </c>
      <c r="K84" s="7" t="s">
        <v>507</v>
      </c>
      <c r="L84" s="25"/>
      <c r="M84" s="11" t="s">
        <v>186</v>
      </c>
    </row>
    <row r="85" spans="1:13">
      <c r="A85" s="84" t="s">
        <v>187</v>
      </c>
      <c r="B85" s="127">
        <v>-3.9369999999999998</v>
      </c>
      <c r="C85" s="72"/>
      <c r="D85" s="12">
        <v>0.14358294446577732</v>
      </c>
      <c r="E85" s="10">
        <v>6</v>
      </c>
      <c r="F85" s="10">
        <v>248</v>
      </c>
      <c r="G85" s="6">
        <v>2.65</v>
      </c>
      <c r="H85" s="15">
        <f t="shared" si="0"/>
        <v>-4.38</v>
      </c>
      <c r="I85" s="24" t="s">
        <v>508</v>
      </c>
      <c r="J85" s="7" t="s">
        <v>509</v>
      </c>
      <c r="K85" s="7" t="s">
        <v>510</v>
      </c>
      <c r="L85" s="25"/>
      <c r="M85" s="11" t="s">
        <v>188</v>
      </c>
    </row>
    <row r="86" spans="1:13">
      <c r="A86" s="84" t="s">
        <v>189</v>
      </c>
      <c r="B86" s="127">
        <v>-3.4129999999999998</v>
      </c>
      <c r="C86" s="72"/>
      <c r="D86" s="12">
        <v>0.15384096988991314</v>
      </c>
      <c r="E86" s="10">
        <v>11</v>
      </c>
      <c r="F86" s="10">
        <v>173</v>
      </c>
      <c r="G86" s="6">
        <v>2.1800000000000002</v>
      </c>
      <c r="H86" s="15">
        <f t="shared" si="0"/>
        <v>-3.16</v>
      </c>
      <c r="I86" s="24" t="s">
        <v>511</v>
      </c>
      <c r="J86" s="7" t="s">
        <v>512</v>
      </c>
      <c r="K86" s="7" t="s">
        <v>513</v>
      </c>
      <c r="L86" s="25"/>
      <c r="M86" s="11" t="s">
        <v>190</v>
      </c>
    </row>
    <row r="87" spans="1:13">
      <c r="A87" s="84" t="s">
        <v>191</v>
      </c>
      <c r="B87" s="127">
        <v>-4.1500000000000004</v>
      </c>
      <c r="C87" s="72"/>
      <c r="D87" s="12">
        <v>0.14176528631434945</v>
      </c>
      <c r="E87" s="10">
        <v>5</v>
      </c>
      <c r="F87" s="10">
        <v>143.75</v>
      </c>
      <c r="G87" s="6">
        <v>2.76</v>
      </c>
      <c r="H87" s="15">
        <f t="shared" ref="H87:H122" si="1">0.5-G87-0.01*(F87-25)</f>
        <v>-3.4474999999999998</v>
      </c>
      <c r="I87" s="24" t="s">
        <v>514</v>
      </c>
      <c r="J87" s="7" t="s">
        <v>515</v>
      </c>
      <c r="K87" s="7" t="s">
        <v>516</v>
      </c>
      <c r="L87" s="25"/>
      <c r="M87" s="11" t="s">
        <v>192</v>
      </c>
    </row>
    <row r="88" spans="1:13">
      <c r="A88" s="84" t="s">
        <v>193</v>
      </c>
      <c r="B88" s="127">
        <v>-2.8679999999999999</v>
      </c>
      <c r="C88" s="72"/>
      <c r="D88" s="12">
        <v>0.16213928191469343</v>
      </c>
      <c r="E88" s="10">
        <v>19</v>
      </c>
      <c r="F88" s="10">
        <v>220.5</v>
      </c>
      <c r="G88" s="6">
        <v>1.27</v>
      </c>
      <c r="H88" s="15">
        <f t="shared" si="1"/>
        <v>-2.7250000000000001</v>
      </c>
      <c r="I88" s="24" t="s">
        <v>517</v>
      </c>
      <c r="J88" s="7" t="s">
        <v>518</v>
      </c>
      <c r="K88" s="7" t="s">
        <v>519</v>
      </c>
      <c r="L88" s="25"/>
      <c r="M88" s="11" t="s">
        <v>194</v>
      </c>
    </row>
    <row r="89" spans="1:13">
      <c r="A89" s="84" t="s">
        <v>195</v>
      </c>
      <c r="B89" s="127">
        <v>-4.5430000000000001</v>
      </c>
      <c r="C89" s="72"/>
      <c r="D89" s="12">
        <v>0.16127920198135692</v>
      </c>
      <c r="E89" s="10">
        <v>5</v>
      </c>
      <c r="F89" s="10">
        <v>214</v>
      </c>
      <c r="G89" s="6">
        <v>3.83</v>
      </c>
      <c r="H89" s="15">
        <f t="shared" si="1"/>
        <v>-5.2200000000000006</v>
      </c>
      <c r="I89" s="24" t="s">
        <v>520</v>
      </c>
      <c r="J89" s="7" t="s">
        <v>521</v>
      </c>
      <c r="K89" s="7" t="s">
        <v>522</v>
      </c>
      <c r="L89" s="25"/>
      <c r="M89" s="11" t="s">
        <v>196</v>
      </c>
    </row>
    <row r="90" spans="1:13">
      <c r="A90" s="85" t="s">
        <v>197</v>
      </c>
      <c r="B90" s="127">
        <v>-4.51</v>
      </c>
      <c r="C90" s="72"/>
      <c r="D90" s="12">
        <v>0.13869006117838048</v>
      </c>
      <c r="E90" s="10">
        <v>3</v>
      </c>
      <c r="F90" s="10">
        <v>176</v>
      </c>
      <c r="G90" s="6">
        <v>2.88</v>
      </c>
      <c r="H90" s="15">
        <f t="shared" si="1"/>
        <v>-3.8899999999999997</v>
      </c>
      <c r="I90" s="24" t="s">
        <v>523</v>
      </c>
      <c r="J90" s="7" t="s">
        <v>524</v>
      </c>
      <c r="K90" s="7" t="s">
        <v>525</v>
      </c>
      <c r="L90" s="25"/>
      <c r="M90" s="11" t="s">
        <v>198</v>
      </c>
    </row>
    <row r="91" spans="1:13">
      <c r="A91" s="87" t="s">
        <v>199</v>
      </c>
      <c r="B91" s="127">
        <v>-2.754</v>
      </c>
      <c r="C91" s="73"/>
      <c r="D91" s="4">
        <v>0.1259834086188602</v>
      </c>
      <c r="E91" s="2">
        <v>14</v>
      </c>
      <c r="F91" s="10">
        <v>253.5</v>
      </c>
      <c r="G91" s="6">
        <v>1.54</v>
      </c>
      <c r="H91" s="15">
        <f t="shared" si="1"/>
        <v>-3.3250000000000002</v>
      </c>
      <c r="I91" s="24" t="s">
        <v>526</v>
      </c>
      <c r="J91" s="7" t="s">
        <v>527</v>
      </c>
      <c r="K91" s="7" t="s">
        <v>528</v>
      </c>
      <c r="L91" s="25"/>
      <c r="M91" s="11" t="s">
        <v>200</v>
      </c>
    </row>
    <row r="92" spans="1:13">
      <c r="A92" s="84" t="s">
        <v>201</v>
      </c>
      <c r="B92" s="127">
        <v>-4.2590000000000003</v>
      </c>
      <c r="C92" s="72"/>
      <c r="D92" s="12">
        <v>0.16504944177542516</v>
      </c>
      <c r="E92" s="10">
        <v>5</v>
      </c>
      <c r="F92" s="10">
        <v>205.50000000000003</v>
      </c>
      <c r="G92" s="6">
        <v>2.4500000000000002</v>
      </c>
      <c r="H92" s="15">
        <f t="shared" si="1"/>
        <v>-3.7550000000000008</v>
      </c>
      <c r="I92" s="24" t="s">
        <v>529</v>
      </c>
      <c r="J92" s="7" t="s">
        <v>530</v>
      </c>
      <c r="K92" s="7" t="s">
        <v>531</v>
      </c>
      <c r="L92" s="25"/>
      <c r="M92" s="11" t="s">
        <v>202</v>
      </c>
    </row>
    <row r="93" spans="1:13">
      <c r="A93" s="85" t="s">
        <v>203</v>
      </c>
      <c r="B93" s="127">
        <v>-4.7780000000000005</v>
      </c>
      <c r="C93" s="72"/>
      <c r="D93" s="12">
        <v>0.19426266518058349</v>
      </c>
      <c r="E93" s="10">
        <v>3</v>
      </c>
      <c r="F93" s="10">
        <v>96</v>
      </c>
      <c r="G93" s="6">
        <v>3.49</v>
      </c>
      <c r="H93" s="15">
        <f t="shared" si="1"/>
        <v>-3.7</v>
      </c>
      <c r="I93" s="24" t="s">
        <v>532</v>
      </c>
      <c r="J93" s="7" t="s">
        <v>533</v>
      </c>
      <c r="K93" s="7" t="s">
        <v>534</v>
      </c>
      <c r="L93" s="25"/>
      <c r="M93" s="11" t="s">
        <v>204</v>
      </c>
    </row>
    <row r="94" spans="1:13">
      <c r="A94" s="84" t="s">
        <v>205</v>
      </c>
      <c r="B94" s="127">
        <v>-4.8319999999999999</v>
      </c>
      <c r="C94" s="72"/>
      <c r="D94" s="12">
        <v>0.18894337149737056</v>
      </c>
      <c r="E94" s="10">
        <v>12</v>
      </c>
      <c r="F94" s="10">
        <v>147.25</v>
      </c>
      <c r="G94" s="6">
        <v>3.86</v>
      </c>
      <c r="H94" s="15">
        <f t="shared" si="1"/>
        <v>-4.5824999999999996</v>
      </c>
      <c r="I94" s="24" t="s">
        <v>535</v>
      </c>
      <c r="J94" s="7" t="s">
        <v>536</v>
      </c>
      <c r="K94" s="7" t="s">
        <v>537</v>
      </c>
      <c r="L94" s="25"/>
      <c r="M94" s="11" t="s">
        <v>206</v>
      </c>
    </row>
    <row r="95" spans="1:13">
      <c r="A95" s="84" t="s">
        <v>207</v>
      </c>
      <c r="B95" s="127">
        <v>-5.4690000000000003</v>
      </c>
      <c r="C95" s="72"/>
      <c r="D95" s="12">
        <v>0.17391407185160324</v>
      </c>
      <c r="E95" s="10">
        <v>6</v>
      </c>
      <c r="F95" s="10">
        <v>97</v>
      </c>
      <c r="G95" s="6">
        <v>3.94</v>
      </c>
      <c r="H95" s="15">
        <f t="shared" si="1"/>
        <v>-4.16</v>
      </c>
      <c r="I95" s="24" t="s">
        <v>538</v>
      </c>
      <c r="J95" s="7" t="s">
        <v>539</v>
      </c>
      <c r="K95" s="7" t="s">
        <v>540</v>
      </c>
      <c r="L95" s="25"/>
      <c r="M95" s="11" t="s">
        <v>208</v>
      </c>
    </row>
    <row r="96" spans="1:13">
      <c r="A96" s="83" t="s">
        <v>209</v>
      </c>
      <c r="B96" s="127">
        <v>-3.0310000000000001</v>
      </c>
      <c r="C96" s="72"/>
      <c r="D96" s="12">
        <v>0.13764369691033657</v>
      </c>
      <c r="E96" s="10">
        <v>10</v>
      </c>
      <c r="F96" s="10">
        <v>134.5</v>
      </c>
      <c r="G96" s="6">
        <v>2.04</v>
      </c>
      <c r="H96" s="15">
        <f t="shared" si="1"/>
        <v>-2.6349999999999998</v>
      </c>
      <c r="I96" s="24" t="s">
        <v>541</v>
      </c>
      <c r="J96" s="7" t="s">
        <v>542</v>
      </c>
      <c r="K96" s="7" t="s">
        <v>543</v>
      </c>
      <c r="L96" s="25"/>
      <c r="M96" s="11" t="s">
        <v>210</v>
      </c>
    </row>
    <row r="97" spans="1:13">
      <c r="A97" s="84" t="s">
        <v>211</v>
      </c>
      <c r="B97" s="127">
        <v>-3.7730000000000001</v>
      </c>
      <c r="C97" s="72"/>
      <c r="D97" s="12">
        <v>0.16245746888591447</v>
      </c>
      <c r="E97" s="10">
        <v>7</v>
      </c>
      <c r="F97" s="10">
        <v>139</v>
      </c>
      <c r="G97" s="6">
        <v>2.66</v>
      </c>
      <c r="H97" s="15">
        <f t="shared" si="1"/>
        <v>-3.3000000000000003</v>
      </c>
      <c r="I97" s="24" t="s">
        <v>544</v>
      </c>
      <c r="J97" s="7" t="s">
        <v>545</v>
      </c>
      <c r="K97" s="7" t="s">
        <v>546</v>
      </c>
      <c r="L97" s="25"/>
      <c r="M97" s="11" t="s">
        <v>212</v>
      </c>
    </row>
    <row r="98" spans="1:13">
      <c r="A98" s="84" t="s">
        <v>213</v>
      </c>
      <c r="B98" s="127">
        <v>-2.641</v>
      </c>
      <c r="C98" s="72"/>
      <c r="D98" s="12">
        <v>0.15322122505052199</v>
      </c>
      <c r="E98" s="10">
        <v>9</v>
      </c>
      <c r="F98" s="10">
        <v>170</v>
      </c>
      <c r="G98" s="6">
        <v>1.91</v>
      </c>
      <c r="H98" s="15">
        <f t="shared" si="1"/>
        <v>-2.86</v>
      </c>
      <c r="I98" s="24" t="s">
        <v>547</v>
      </c>
      <c r="J98" s="7" t="s">
        <v>548</v>
      </c>
      <c r="K98" s="7" t="s">
        <v>549</v>
      </c>
      <c r="L98" s="25"/>
      <c r="M98" s="11" t="s">
        <v>214</v>
      </c>
    </row>
    <row r="99" spans="1:13">
      <c r="A99" s="83" t="s">
        <v>215</v>
      </c>
      <c r="B99" s="127">
        <v>-4.1150000000000002</v>
      </c>
      <c r="C99" s="72"/>
      <c r="D99" s="12">
        <v>0.15273607916541068</v>
      </c>
      <c r="E99" s="10">
        <v>10</v>
      </c>
      <c r="F99" s="10">
        <v>326</v>
      </c>
      <c r="G99" s="6">
        <v>2.44</v>
      </c>
      <c r="H99" s="15">
        <f t="shared" si="1"/>
        <v>-4.95</v>
      </c>
      <c r="I99" s="24" t="s">
        <v>550</v>
      </c>
      <c r="J99" s="7" t="s">
        <v>551</v>
      </c>
      <c r="K99" s="7" t="s">
        <v>552</v>
      </c>
      <c r="L99" s="25"/>
      <c r="M99" s="11" t="s">
        <v>216</v>
      </c>
    </row>
    <row r="100" spans="1:13">
      <c r="A100" s="84" t="s">
        <v>217</v>
      </c>
      <c r="B100" s="127">
        <v>-3.6030000000000002</v>
      </c>
      <c r="C100" s="72"/>
      <c r="D100" s="12">
        <v>0.18404701512102448</v>
      </c>
      <c r="E100" s="10">
        <v>5</v>
      </c>
      <c r="F100" s="10">
        <v>232.50000000000003</v>
      </c>
      <c r="G100" s="6">
        <v>1.8</v>
      </c>
      <c r="H100" s="15">
        <f t="shared" si="1"/>
        <v>-3.375</v>
      </c>
      <c r="I100" s="24" t="s">
        <v>553</v>
      </c>
      <c r="J100" s="7" t="s">
        <v>554</v>
      </c>
      <c r="K100" s="7" t="s">
        <v>555</v>
      </c>
      <c r="L100" s="25"/>
      <c r="M100" s="11" t="s">
        <v>218</v>
      </c>
    </row>
    <row r="101" spans="1:13">
      <c r="A101" s="84" t="s">
        <v>219</v>
      </c>
      <c r="B101" s="127">
        <v>-2.89</v>
      </c>
      <c r="C101" s="72"/>
      <c r="D101" s="12">
        <v>0.13604063752604376</v>
      </c>
      <c r="E101" s="10">
        <v>4</v>
      </c>
      <c r="F101" s="10">
        <v>281.5</v>
      </c>
      <c r="G101" s="6">
        <v>0.54</v>
      </c>
      <c r="H101" s="15">
        <f t="shared" si="1"/>
        <v>-2.605</v>
      </c>
      <c r="I101" s="24" t="s">
        <v>556</v>
      </c>
      <c r="J101" s="7" t="s">
        <v>557</v>
      </c>
      <c r="K101" s="7" t="s">
        <v>558</v>
      </c>
      <c r="L101" s="25"/>
      <c r="M101" s="11" t="s">
        <v>220</v>
      </c>
    </row>
    <row r="102" spans="1:13">
      <c r="A102" s="84" t="s">
        <v>221</v>
      </c>
      <c r="B102" s="127">
        <v>-3.57</v>
      </c>
      <c r="C102" s="72"/>
      <c r="D102" s="12">
        <v>0.19798964803022484</v>
      </c>
      <c r="E102" s="10">
        <v>4</v>
      </c>
      <c r="F102" s="10">
        <v>197.1</v>
      </c>
      <c r="G102" s="6">
        <v>2.2000000000000002</v>
      </c>
      <c r="H102" s="15">
        <f t="shared" si="1"/>
        <v>-3.4210000000000003</v>
      </c>
      <c r="I102" s="24" t="s">
        <v>559</v>
      </c>
      <c r="J102" s="7" t="s">
        <v>560</v>
      </c>
      <c r="K102" s="7" t="s">
        <v>561</v>
      </c>
      <c r="L102" s="25"/>
      <c r="M102" s="11" t="s">
        <v>222</v>
      </c>
    </row>
    <row r="103" spans="1:13">
      <c r="A103" s="85" t="s">
        <v>223</v>
      </c>
      <c r="B103" s="127">
        <v>-5.0457000000000001</v>
      </c>
      <c r="C103" s="72"/>
      <c r="D103" s="12">
        <v>0.13486720020739137</v>
      </c>
      <c r="E103" s="10">
        <v>4</v>
      </c>
      <c r="F103" s="10">
        <v>33</v>
      </c>
      <c r="G103" s="6">
        <v>4.24</v>
      </c>
      <c r="H103" s="15">
        <f t="shared" si="1"/>
        <v>-3.8200000000000003</v>
      </c>
      <c r="I103" s="24" t="s">
        <v>562</v>
      </c>
      <c r="J103" s="7" t="s">
        <v>563</v>
      </c>
      <c r="K103" s="7" t="s">
        <v>564</v>
      </c>
      <c r="L103" s="25"/>
      <c r="M103" s="11" t="s">
        <v>224</v>
      </c>
    </row>
    <row r="104" spans="1:13">
      <c r="A104" s="84" t="s">
        <v>225</v>
      </c>
      <c r="B104" s="127">
        <v>-4.9079999999999995</v>
      </c>
      <c r="C104" s="72"/>
      <c r="D104" s="12">
        <v>0.18801274760604275</v>
      </c>
      <c r="E104" s="10">
        <v>11</v>
      </c>
      <c r="F104" s="10">
        <v>60</v>
      </c>
      <c r="G104" s="6">
        <v>4.24</v>
      </c>
      <c r="H104" s="15">
        <f t="shared" si="1"/>
        <v>-4.09</v>
      </c>
      <c r="I104" s="24" t="s">
        <v>565</v>
      </c>
      <c r="J104" s="7" t="s">
        <v>566</v>
      </c>
      <c r="K104" s="7" t="s">
        <v>567</v>
      </c>
      <c r="L104" s="25"/>
      <c r="M104" s="11" t="s">
        <v>226</v>
      </c>
    </row>
    <row r="105" spans="1:13">
      <c r="A105" s="84" t="s">
        <v>227</v>
      </c>
      <c r="B105" s="127">
        <v>-5.0579000000000001</v>
      </c>
      <c r="C105" s="72"/>
      <c r="D105" s="12">
        <v>0.1664014074224209</v>
      </c>
      <c r="E105" s="10">
        <v>4</v>
      </c>
      <c r="F105" s="10">
        <v>130.5</v>
      </c>
      <c r="G105" s="6">
        <v>5.22</v>
      </c>
      <c r="H105" s="15">
        <f t="shared" si="1"/>
        <v>-5.7749999999999995</v>
      </c>
      <c r="I105" s="24" t="s">
        <v>568</v>
      </c>
      <c r="J105" s="7" t="s">
        <v>569</v>
      </c>
      <c r="K105" s="7" t="s">
        <v>570</v>
      </c>
      <c r="L105" s="25"/>
      <c r="M105" s="11" t="s">
        <v>228</v>
      </c>
    </row>
    <row r="106" spans="1:13">
      <c r="A106" s="85" t="s">
        <v>103</v>
      </c>
      <c r="B106" s="127">
        <v>-3.4049999999999998</v>
      </c>
      <c r="C106" s="72"/>
      <c r="D106" s="12">
        <v>0.17506472136100007</v>
      </c>
      <c r="E106" s="10">
        <v>7</v>
      </c>
      <c r="F106" s="10">
        <v>254</v>
      </c>
      <c r="G106" s="6">
        <v>2.97</v>
      </c>
      <c r="H106" s="15">
        <f t="shared" si="1"/>
        <v>-4.76</v>
      </c>
      <c r="I106" s="24" t="s">
        <v>571</v>
      </c>
      <c r="J106" s="7" t="s">
        <v>572</v>
      </c>
      <c r="K106" s="7" t="s">
        <v>573</v>
      </c>
      <c r="L106" s="25"/>
      <c r="M106" s="11" t="s">
        <v>229</v>
      </c>
    </row>
    <row r="107" spans="1:13">
      <c r="A107" s="85" t="s">
        <v>230</v>
      </c>
      <c r="B107" s="127">
        <v>-5.8037000000000001</v>
      </c>
      <c r="C107" s="72"/>
      <c r="D107" s="12">
        <v>0.1605416460069265</v>
      </c>
      <c r="E107" s="10">
        <v>5</v>
      </c>
      <c r="F107" s="10">
        <v>121</v>
      </c>
      <c r="G107" s="6">
        <v>5.91</v>
      </c>
      <c r="H107" s="15">
        <f t="shared" si="1"/>
        <v>-6.37</v>
      </c>
      <c r="I107" s="24" t="s">
        <v>574</v>
      </c>
      <c r="J107" s="7" t="s">
        <v>575</v>
      </c>
      <c r="K107" s="7" t="s">
        <v>576</v>
      </c>
      <c r="L107" s="25"/>
      <c r="M107" s="11" t="s">
        <v>231</v>
      </c>
    </row>
    <row r="108" spans="1:13">
      <c r="A108" s="84" t="s">
        <v>232</v>
      </c>
      <c r="B108" s="127">
        <v>-4.298</v>
      </c>
      <c r="C108" s="72"/>
      <c r="D108" s="12">
        <v>0.15756984748208766</v>
      </c>
      <c r="E108" s="10">
        <v>5</v>
      </c>
      <c r="F108" s="10">
        <v>206.99999999999997</v>
      </c>
      <c r="G108" s="6">
        <v>2.56</v>
      </c>
      <c r="H108" s="15">
        <f t="shared" si="1"/>
        <v>-3.88</v>
      </c>
      <c r="I108" s="24" t="s">
        <v>577</v>
      </c>
      <c r="J108" s="7" t="s">
        <v>578</v>
      </c>
      <c r="K108" s="7" t="s">
        <v>579</v>
      </c>
      <c r="L108" s="25"/>
      <c r="M108" s="11" t="s">
        <v>233</v>
      </c>
    </row>
    <row r="109" spans="1:13">
      <c r="A109" s="83" t="s">
        <v>234</v>
      </c>
      <c r="B109" s="127">
        <v>-5.3319000000000001</v>
      </c>
      <c r="C109" s="72"/>
      <c r="D109" s="12">
        <v>0.16160362353179636</v>
      </c>
      <c r="E109" s="10">
        <v>6</v>
      </c>
      <c r="F109" s="10">
        <v>134.5</v>
      </c>
      <c r="G109" s="6">
        <v>4.8499999999999996</v>
      </c>
      <c r="H109" s="15">
        <f t="shared" si="1"/>
        <v>-5.4449999999999994</v>
      </c>
      <c r="I109" s="24" t="s">
        <v>580</v>
      </c>
      <c r="J109" s="7" t="s">
        <v>581</v>
      </c>
      <c r="K109" s="7" t="s">
        <v>582</v>
      </c>
      <c r="L109" s="25"/>
      <c r="M109" s="11" t="s">
        <v>235</v>
      </c>
    </row>
    <row r="110" spans="1:13">
      <c r="A110" s="83" t="s">
        <v>236</v>
      </c>
      <c r="B110" s="127">
        <v>-3.9260000000000002</v>
      </c>
      <c r="C110" s="72"/>
      <c r="D110" s="12">
        <v>0.18685765827673947</v>
      </c>
      <c r="E110" s="10">
        <v>6</v>
      </c>
      <c r="F110" s="10">
        <v>275</v>
      </c>
      <c r="G110" s="6">
        <v>2.09</v>
      </c>
      <c r="H110" s="15">
        <f t="shared" si="1"/>
        <v>-4.09</v>
      </c>
      <c r="I110" s="24" t="s">
        <v>583</v>
      </c>
      <c r="J110" s="7" t="s">
        <v>584</v>
      </c>
      <c r="K110" s="7" t="s">
        <v>585</v>
      </c>
      <c r="L110" s="25"/>
      <c r="M110" s="11" t="s">
        <v>237</v>
      </c>
    </row>
    <row r="111" spans="1:13">
      <c r="A111" s="84" t="s">
        <v>238</v>
      </c>
      <c r="B111" s="127">
        <v>-4.6520000000000001</v>
      </c>
      <c r="C111" s="72"/>
      <c r="D111" s="12">
        <v>0.13950112944748669</v>
      </c>
      <c r="E111" s="10">
        <v>9</v>
      </c>
      <c r="F111" s="10">
        <v>220.00000000000003</v>
      </c>
      <c r="G111" s="6">
        <v>1.8</v>
      </c>
      <c r="H111" s="15">
        <f t="shared" si="1"/>
        <v>-3.2500000000000004</v>
      </c>
      <c r="I111" s="24" t="s">
        <v>586</v>
      </c>
      <c r="J111" s="7" t="s">
        <v>587</v>
      </c>
      <c r="K111" s="7" t="s">
        <v>588</v>
      </c>
      <c r="L111" s="25"/>
      <c r="M111" s="11" t="s">
        <v>239</v>
      </c>
    </row>
    <row r="112" spans="1:13">
      <c r="A112" s="87" t="s">
        <v>240</v>
      </c>
      <c r="B112" s="127">
        <v>-3.1059999999999999</v>
      </c>
      <c r="C112" s="73"/>
      <c r="D112" s="4">
        <v>0.22014005046870977</v>
      </c>
      <c r="E112" s="2">
        <v>9</v>
      </c>
      <c r="F112" s="10">
        <v>202</v>
      </c>
      <c r="G112" s="6">
        <v>1.53</v>
      </c>
      <c r="H112" s="15">
        <f t="shared" si="1"/>
        <v>-2.8</v>
      </c>
      <c r="I112" s="24" t="s">
        <v>589</v>
      </c>
      <c r="J112" s="7" t="s">
        <v>590</v>
      </c>
      <c r="K112" s="7" t="s">
        <v>591</v>
      </c>
      <c r="L112" s="25"/>
      <c r="M112" s="11" t="s">
        <v>241</v>
      </c>
    </row>
    <row r="113" spans="1:28">
      <c r="A113" s="84" t="s">
        <v>242</v>
      </c>
      <c r="B113" s="127">
        <v>-2.7519999999999998</v>
      </c>
      <c r="C113" s="72"/>
      <c r="D113" s="12">
        <v>0.14014083879485537</v>
      </c>
      <c r="E113" s="10">
        <v>3</v>
      </c>
      <c r="F113" s="10">
        <v>243.00000000000003</v>
      </c>
      <c r="G113" s="6">
        <v>1.48</v>
      </c>
      <c r="H113" s="15">
        <f t="shared" si="1"/>
        <v>-3.16</v>
      </c>
      <c r="I113" s="24" t="s">
        <v>592</v>
      </c>
      <c r="J113" s="7" t="s">
        <v>593</v>
      </c>
      <c r="K113" s="7" t="s">
        <v>594</v>
      </c>
      <c r="L113" s="25"/>
      <c r="M113" s="11" t="s">
        <v>243</v>
      </c>
    </row>
    <row r="114" spans="1:28">
      <c r="A114" s="85" t="s">
        <v>244</v>
      </c>
      <c r="B114" s="127">
        <v>-3.2839999999999998</v>
      </c>
      <c r="C114" s="72"/>
      <c r="D114" s="12">
        <v>0.13726989684757951</v>
      </c>
      <c r="E114" s="10">
        <v>3</v>
      </c>
      <c r="F114" s="10">
        <v>191</v>
      </c>
      <c r="G114" s="6">
        <v>1.67</v>
      </c>
      <c r="H114" s="15">
        <f t="shared" si="1"/>
        <v>-2.83</v>
      </c>
      <c r="I114" s="24" t="s">
        <v>595</v>
      </c>
      <c r="J114" s="7" t="s">
        <v>596</v>
      </c>
      <c r="K114" s="7" t="s">
        <v>597</v>
      </c>
      <c r="L114" s="25"/>
      <c r="M114" s="11" t="s">
        <v>245</v>
      </c>
    </row>
    <row r="115" spans="1:28">
      <c r="A115" s="84" t="s">
        <v>246</v>
      </c>
      <c r="B115" s="127">
        <v>-5.4633000000000003</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7">
        <v>-4.1619999999999999</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7">
        <v>-2.657</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7">
        <v>-3.109</v>
      </c>
      <c r="C118" s="72"/>
      <c r="D118" s="12">
        <v>0.16291639539032501</v>
      </c>
      <c r="E118" s="10">
        <v>10</v>
      </c>
      <c r="F118" s="10">
        <v>225</v>
      </c>
      <c r="G118" s="6">
        <v>0.81</v>
      </c>
      <c r="H118" s="15">
        <f t="shared" si="1"/>
        <v>-2.31</v>
      </c>
      <c r="I118" s="24"/>
      <c r="J118" s="7"/>
      <c r="K118" s="7"/>
      <c r="L118" s="25"/>
      <c r="M118" s="11" t="s">
        <v>253</v>
      </c>
    </row>
    <row r="119" spans="1:28">
      <c r="A119" s="84" t="s">
        <v>254</v>
      </c>
      <c r="B119" s="127">
        <v>-3.4049999999999998</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7">
        <v>-3.992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7">
        <v>-5.5800999999999998</v>
      </c>
      <c r="C121" s="72"/>
      <c r="D121" s="12">
        <v>0.2034688635346244</v>
      </c>
      <c r="E121" s="10">
        <v>11</v>
      </c>
      <c r="F121" s="10">
        <v>161</v>
      </c>
      <c r="G121" s="6">
        <v>3.61</v>
      </c>
      <c r="H121" s="15">
        <f t="shared" si="1"/>
        <v>-4.47</v>
      </c>
      <c r="I121" s="24"/>
      <c r="J121" s="7"/>
      <c r="K121" s="7"/>
      <c r="L121" s="25"/>
      <c r="M121" s="11" t="s">
        <v>259</v>
      </c>
    </row>
    <row r="122" spans="1:28">
      <c r="A122" s="83" t="s">
        <v>109</v>
      </c>
      <c r="B122" s="127">
        <v>-3.0590000000000002</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-3.327</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127">
        <v>-7.2130000000000001</v>
      </c>
      <c r="C130" s="74" t="s">
        <v>36</v>
      </c>
      <c r="D130" s="12">
        <v>0.5</v>
      </c>
      <c r="E130" s="6">
        <v>5</v>
      </c>
      <c r="F130" s="10">
        <v>156</v>
      </c>
      <c r="G130" s="1">
        <v>6.94</v>
      </c>
      <c r="H130" s="15">
        <f t="shared" si="2"/>
        <v>-7.75</v>
      </c>
      <c r="I130" s="54" t="s">
        <v>37</v>
      </c>
      <c r="J130" s="55"/>
      <c r="K130" s="15"/>
      <c r="L130" s="15"/>
      <c r="M130" s="3" t="s">
        <v>271</v>
      </c>
    </row>
    <row r="131" spans="1:13">
      <c r="A131" s="85" t="s">
        <v>272</v>
      </c>
      <c r="B131" s="127">
        <v>-5.1681999999999997</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7">
        <v>-2.8809999999999998</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7">
        <v>-5.6311999999999998</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7">
        <v>-5.3377999999999997</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7">
        <v>-6.1414999999999997</v>
      </c>
      <c r="C135" s="72"/>
      <c r="D135" s="12">
        <v>0.51097181417141646</v>
      </c>
      <c r="E135" s="10">
        <v>6</v>
      </c>
      <c r="F135" s="10">
        <v>97.5</v>
      </c>
      <c r="G135" s="1">
        <v>5.19</v>
      </c>
      <c r="H135" s="15">
        <f t="shared" si="2"/>
        <v>-5.415</v>
      </c>
      <c r="I135" s="16" t="s">
        <v>60</v>
      </c>
      <c r="J135" s="32"/>
      <c r="K135" s="15"/>
      <c r="L135" s="15"/>
      <c r="M135" s="3" t="s">
        <v>281</v>
      </c>
    </row>
    <row r="136" spans="1:13">
      <c r="A136" s="83" t="s">
        <v>282</v>
      </c>
      <c r="B136" s="127">
        <v>-8.1509999999999998</v>
      </c>
      <c r="C136" s="72"/>
      <c r="D136" s="12">
        <v>0.92735432696895004</v>
      </c>
      <c r="E136" s="10">
        <v>5</v>
      </c>
      <c r="F136" s="10">
        <v>211</v>
      </c>
      <c r="G136" s="1">
        <v>7.49</v>
      </c>
      <c r="H136" s="15">
        <f t="shared" si="2"/>
        <v>-8.85</v>
      </c>
      <c r="I136" s="31" t="s">
        <v>64</v>
      </c>
      <c r="J136" s="33" t="s">
        <v>420</v>
      </c>
      <c r="K136" s="34" t="s">
        <v>421</v>
      </c>
      <c r="L136" s="35"/>
      <c r="M136" s="3" t="s">
        <v>283</v>
      </c>
    </row>
    <row r="137" spans="1:13">
      <c r="A137" s="84" t="s">
        <v>112</v>
      </c>
      <c r="B137" s="127">
        <v>-5.1292</v>
      </c>
      <c r="C137" s="72"/>
      <c r="D137" s="12">
        <v>0.68239272333923895</v>
      </c>
      <c r="E137" s="10">
        <v>3</v>
      </c>
      <c r="F137" s="10">
        <v>177</v>
      </c>
      <c r="G137" s="1">
        <v>3.37</v>
      </c>
      <c r="H137" s="15">
        <f t="shared" si="2"/>
        <v>-4.3900000000000006</v>
      </c>
      <c r="J137" s="15"/>
      <c r="K137" s="15"/>
      <c r="L137" s="15"/>
      <c r="M137" s="3" t="s">
        <v>284</v>
      </c>
    </row>
    <row r="138" spans="1:13">
      <c r="A138" s="84" t="s">
        <v>285</v>
      </c>
      <c r="B138" s="127">
        <v>-5.8148</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7">
        <v>-1.8570000000000002</v>
      </c>
      <c r="C139" s="72"/>
      <c r="D139" s="12">
        <v>0.53906642829149898</v>
      </c>
      <c r="E139" s="10">
        <v>3</v>
      </c>
      <c r="F139" s="10">
        <v>161.5</v>
      </c>
      <c r="G139" s="1">
        <v>-0.21</v>
      </c>
      <c r="H139" s="15">
        <f t="shared" si="2"/>
        <v>-0.65500000000000003</v>
      </c>
      <c r="I139" s="21" t="s">
        <v>598</v>
      </c>
      <c r="J139" s="22"/>
      <c r="K139" s="22"/>
      <c r="L139" s="23"/>
      <c r="M139" s="3" t="s">
        <v>289</v>
      </c>
    </row>
    <row r="140" spans="1:13">
      <c r="A140" s="83" t="s">
        <v>290</v>
      </c>
      <c r="B140" s="127">
        <v>-4.6280000000000001</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7">
        <v>-3.3479999999999999</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7">
        <v>-2.8420000000000001</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7">
        <v>-5.6984000000000004</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7">
        <v>-5.7572999999999999</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7">
        <v>-5.0872999999999999</v>
      </c>
      <c r="C145" s="72"/>
      <c r="D145" s="12">
        <v>0.65883215509381909</v>
      </c>
      <c r="E145" s="10">
        <v>3</v>
      </c>
      <c r="F145" s="10">
        <v>155</v>
      </c>
      <c r="G145" s="1">
        <v>3.74</v>
      </c>
      <c r="H145" s="15">
        <f t="shared" si="2"/>
        <v>-4.54</v>
      </c>
      <c r="I145" s="26"/>
      <c r="J145" s="7"/>
      <c r="K145" s="7"/>
      <c r="L145" s="25"/>
      <c r="M145" s="3" t="s">
        <v>299</v>
      </c>
    </row>
    <row r="146" spans="1:28">
      <c r="A146" s="84" t="s">
        <v>300</v>
      </c>
      <c r="B146" s="127">
        <v>-4.9960000000000004</v>
      </c>
      <c r="C146" s="72"/>
      <c r="D146" s="12">
        <v>0.61400477095750339</v>
      </c>
      <c r="E146" s="10">
        <v>3</v>
      </c>
      <c r="F146" s="10">
        <v>165.4</v>
      </c>
      <c r="G146" s="1">
        <v>5.58</v>
      </c>
      <c r="H146" s="15">
        <f t="shared" si="2"/>
        <v>-6.484</v>
      </c>
      <c r="I146" s="26"/>
      <c r="J146" s="7"/>
      <c r="K146" s="7"/>
      <c r="L146" s="25"/>
      <c r="M146" s="3" t="s">
        <v>301</v>
      </c>
    </row>
    <row r="147" spans="1:28">
      <c r="A147" s="84" t="s">
        <v>302</v>
      </c>
      <c r="B147" s="127">
        <v>-6.2343999999999999</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7">
        <v>-6.0798199999999998</v>
      </c>
      <c r="C148" s="72"/>
      <c r="D148" s="12">
        <v>0.75493366325441691</v>
      </c>
      <c r="E148" s="10">
        <v>4</v>
      </c>
      <c r="F148" s="10">
        <v>193.5</v>
      </c>
      <c r="G148" s="1">
        <v>5.41</v>
      </c>
      <c r="H148" s="15">
        <f t="shared" si="2"/>
        <v>-6.5950000000000006</v>
      </c>
      <c r="J148" s="15"/>
      <c r="K148" s="15"/>
      <c r="L148" s="15"/>
      <c r="M148" s="3" t="s">
        <v>305</v>
      </c>
    </row>
    <row r="149" spans="1:28">
      <c r="A149" s="84" t="s">
        <v>306</v>
      </c>
      <c r="B149" s="127">
        <v>-4.8879999999999999</v>
      </c>
      <c r="C149" s="72"/>
      <c r="D149" s="12">
        <v>0.50089358058597189</v>
      </c>
      <c r="E149" s="10">
        <v>3</v>
      </c>
      <c r="F149" s="10">
        <v>156</v>
      </c>
      <c r="G149" s="1">
        <v>2.9</v>
      </c>
      <c r="H149" s="15">
        <f t="shared" si="2"/>
        <v>-3.71</v>
      </c>
      <c r="I149" s="71" t="s">
        <v>133</v>
      </c>
      <c r="J149" s="76">
        <v>2220</v>
      </c>
      <c r="K149" s="35"/>
      <c r="L149" s="15"/>
      <c r="M149" s="3" t="s">
        <v>307</v>
      </c>
    </row>
    <row r="150" spans="1:28">
      <c r="A150" s="85" t="s">
        <v>308</v>
      </c>
      <c r="B150" s="127">
        <v>-5.3417000000000003</v>
      </c>
      <c r="C150" s="72"/>
      <c r="D150" s="12">
        <v>0.6587984329866341</v>
      </c>
      <c r="E150" s="10">
        <v>4</v>
      </c>
      <c r="F150" s="10">
        <v>183.5</v>
      </c>
      <c r="G150" s="1">
        <v>3.16</v>
      </c>
      <c r="H150" s="15">
        <f t="shared" si="2"/>
        <v>-4.2450000000000001</v>
      </c>
      <c r="I150" s="71" t="s">
        <v>136</v>
      </c>
      <c r="J150" s="76">
        <v>554</v>
      </c>
      <c r="K150" s="35"/>
      <c r="L150" s="15"/>
      <c r="M150" s="3" t="s">
        <v>309</v>
      </c>
    </row>
    <row r="151" spans="1:28">
      <c r="A151" s="85" t="s">
        <v>310</v>
      </c>
      <c r="B151" s="127">
        <v>-4.0679999999999996</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7">
        <v>-3.8370000000000002</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7">
        <v>-6.5823999999999998</v>
      </c>
      <c r="C153" s="72"/>
      <c r="D153" s="12">
        <v>0.55807775121880254</v>
      </c>
      <c r="E153" s="10">
        <v>6</v>
      </c>
      <c r="F153" s="10">
        <v>145</v>
      </c>
      <c r="G153" s="1">
        <v>6.08</v>
      </c>
      <c r="H153" s="15">
        <f t="shared" si="2"/>
        <v>-6.78</v>
      </c>
      <c r="I153" s="20" t="s">
        <v>144</v>
      </c>
      <c r="J153" s="18"/>
      <c r="K153" s="18"/>
      <c r="L153" s="19"/>
      <c r="M153" s="3" t="s">
        <v>315</v>
      </c>
    </row>
    <row r="154" spans="1:28">
      <c r="A154" s="83" t="s">
        <v>316</v>
      </c>
      <c r="B154" s="127">
        <v>-5.4531999999999998</v>
      </c>
      <c r="C154" s="72"/>
      <c r="D154" s="12">
        <v>0.66417698790166113</v>
      </c>
      <c r="E154" s="10">
        <v>3</v>
      </c>
      <c r="F154" s="13">
        <v>175.8</v>
      </c>
      <c r="G154" s="1">
        <v>4.62</v>
      </c>
      <c r="H154" s="15">
        <f t="shared" si="2"/>
        <v>-5.6280000000000001</v>
      </c>
      <c r="I154" s="21" t="s">
        <v>598</v>
      </c>
      <c r="J154" s="22"/>
      <c r="K154" s="22"/>
      <c r="L154" s="23"/>
      <c r="M154" s="3" t="s">
        <v>317</v>
      </c>
    </row>
    <row r="155" spans="1:28">
      <c r="A155" s="84" t="s">
        <v>318</v>
      </c>
      <c r="B155" s="127">
        <v>-5.0827</v>
      </c>
      <c r="C155" s="72"/>
      <c r="D155" s="12">
        <v>0.57716593661781801</v>
      </c>
      <c r="E155" s="10">
        <v>3</v>
      </c>
      <c r="F155" s="10">
        <v>349.84</v>
      </c>
      <c r="G155" s="1">
        <v>3.09</v>
      </c>
      <c r="H155" s="15">
        <f t="shared" si="2"/>
        <v>-5.8384</v>
      </c>
      <c r="I155" s="24"/>
      <c r="J155" s="7"/>
      <c r="K155" s="7"/>
      <c r="L155" s="25"/>
      <c r="M155" s="3" t="s">
        <v>319</v>
      </c>
    </row>
    <row r="156" spans="1:28">
      <c r="A156" s="85" t="s">
        <v>320</v>
      </c>
      <c r="B156" s="127">
        <v>-3.48</v>
      </c>
      <c r="C156" s="72"/>
      <c r="D156" s="12">
        <v>0.70324590282883903</v>
      </c>
      <c r="E156" s="10">
        <v>3</v>
      </c>
      <c r="F156" s="10">
        <v>204</v>
      </c>
      <c r="G156" s="1">
        <v>0.88</v>
      </c>
      <c r="H156" s="15">
        <f t="shared" si="2"/>
        <v>-2.17</v>
      </c>
      <c r="I156" s="24"/>
      <c r="J156" s="7"/>
      <c r="K156" s="7"/>
      <c r="L156" s="25"/>
      <c r="M156" s="3" t="s">
        <v>321</v>
      </c>
    </row>
    <row r="157" spans="1:28">
      <c r="A157" s="84" t="s">
        <v>322</v>
      </c>
      <c r="B157" s="127">
        <v>-6.5091999999999999</v>
      </c>
      <c r="C157" s="72"/>
      <c r="D157" s="12">
        <v>0.7237903588794764</v>
      </c>
      <c r="E157" s="10">
        <v>7</v>
      </c>
      <c r="F157" s="10">
        <v>97.8</v>
      </c>
      <c r="G157" s="1">
        <v>6</v>
      </c>
      <c r="H157" s="15">
        <f t="shared" si="2"/>
        <v>-6.2279999999999998</v>
      </c>
      <c r="I157" s="24"/>
      <c r="J157" s="7"/>
      <c r="K157" s="7"/>
      <c r="L157" s="25"/>
      <c r="M157" s="3" t="s">
        <v>323</v>
      </c>
    </row>
    <row r="158" spans="1:28">
      <c r="A158" s="84" t="s">
        <v>324</v>
      </c>
      <c r="B158" s="127">
        <v>-6.4496000000000002</v>
      </c>
      <c r="C158" s="72"/>
      <c r="D158" s="12">
        <v>0.84033450922624497</v>
      </c>
      <c r="E158" s="10">
        <v>5</v>
      </c>
      <c r="F158" s="10">
        <v>262</v>
      </c>
      <c r="G158" s="1">
        <v>7.26</v>
      </c>
      <c r="H158" s="15">
        <f t="shared" si="2"/>
        <v>-9.129999999999999</v>
      </c>
      <c r="I158" s="24"/>
      <c r="J158" s="7"/>
      <c r="K158" s="7"/>
      <c r="L158" s="25"/>
      <c r="M158" s="3" t="s">
        <v>325</v>
      </c>
    </row>
    <row r="159" spans="1:28">
      <c r="A159" s="84" t="s">
        <v>326</v>
      </c>
      <c r="B159" s="127">
        <v>-6.18</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7">
        <v>-3.5030000000000001</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599</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BB8B-7C5A-4D47-B82E-6267C29EF0F1}">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9.88671875" style="14" customWidth="1"/>
    <col min="11" max="11" width="15.5546875" style="14" customWidth="1"/>
    <col min="12"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-2.286</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7">
        <v>-2.8780000000000001</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7">
        <v>-3.948</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7">
        <v>-3.746</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7">
        <v>-6.0986599999999997</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7">
        <v>-6.4127999999999998</v>
      </c>
      <c r="C28" s="72"/>
      <c r="D28" s="12">
        <v>0.18412396392404196</v>
      </c>
      <c r="E28" s="10">
        <v>3</v>
      </c>
      <c r="F28" s="10">
        <v>224.00000000000003</v>
      </c>
      <c r="G28" s="6">
        <v>5.51</v>
      </c>
      <c r="H28" s="15">
        <f t="shared" si="0"/>
        <v>-7</v>
      </c>
      <c r="I28" s="16" t="s">
        <v>56</v>
      </c>
      <c r="J28" s="30"/>
      <c r="K28" s="15"/>
      <c r="L28" s="15"/>
      <c r="M28" s="11" t="s">
        <v>57</v>
      </c>
    </row>
    <row r="29" spans="1:28">
      <c r="A29" s="83" t="s">
        <v>59</v>
      </c>
      <c r="B29" s="127">
        <v>-4.8949999999999996</v>
      </c>
      <c r="C29" s="72"/>
      <c r="D29" s="12">
        <v>0.14933733874523175</v>
      </c>
      <c r="E29" s="10">
        <v>6</v>
      </c>
      <c r="F29" s="10">
        <v>172.5</v>
      </c>
      <c r="G29" s="6">
        <v>1.78</v>
      </c>
      <c r="H29" s="15">
        <f t="shared" si="0"/>
        <v>-2.7549999999999999</v>
      </c>
      <c r="I29" s="16" t="s">
        <v>60</v>
      </c>
      <c r="J29" s="32"/>
      <c r="K29" s="15"/>
      <c r="L29" s="15"/>
      <c r="M29" s="11" t="s">
        <v>61</v>
      </c>
    </row>
    <row r="30" spans="1:28">
      <c r="A30" s="83" t="s">
        <v>63</v>
      </c>
      <c r="B30" s="127">
        <v>-1.9800000000000004</v>
      </c>
      <c r="C30" s="72"/>
      <c r="D30" s="12">
        <v>0.14842266063120066</v>
      </c>
      <c r="E30" s="10">
        <v>4</v>
      </c>
      <c r="F30" s="10">
        <v>207.50000000000003</v>
      </c>
      <c r="G30" s="6">
        <v>1.86</v>
      </c>
      <c r="H30" s="15">
        <f t="shared" si="0"/>
        <v>-3.1850000000000005</v>
      </c>
      <c r="I30" s="31" t="s">
        <v>64</v>
      </c>
      <c r="J30" s="33" t="s">
        <v>420</v>
      </c>
      <c r="K30" s="34" t="s">
        <v>421</v>
      </c>
      <c r="L30" s="35"/>
      <c r="M30" s="11" t="s">
        <v>65</v>
      </c>
    </row>
    <row r="31" spans="1:28">
      <c r="A31" s="85" t="s">
        <v>66</v>
      </c>
      <c r="B31" s="127">
        <v>-2.887</v>
      </c>
      <c r="C31" s="72"/>
      <c r="D31" s="12">
        <v>0.1617973106900604</v>
      </c>
      <c r="E31" s="10">
        <v>10</v>
      </c>
      <c r="F31" s="10">
        <v>166.5</v>
      </c>
      <c r="G31" s="6">
        <v>0.79</v>
      </c>
      <c r="H31" s="15">
        <f t="shared" si="0"/>
        <v>-1.7050000000000001</v>
      </c>
      <c r="J31" s="15"/>
      <c r="K31" s="15"/>
      <c r="L31" s="15"/>
      <c r="M31" s="11" t="s">
        <v>67</v>
      </c>
    </row>
    <row r="32" spans="1:28">
      <c r="A32" s="84" t="s">
        <v>68</v>
      </c>
      <c r="B32" s="127">
        <v>-4.6150000000000002</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7">
        <v>-4.0609999999999999</v>
      </c>
      <c r="C33" s="73"/>
      <c r="D33" s="4">
        <v>0.12912520605069597</v>
      </c>
      <c r="E33" s="2">
        <v>3</v>
      </c>
      <c r="F33" s="13">
        <v>192.7</v>
      </c>
      <c r="G33" s="6">
        <v>2.63</v>
      </c>
      <c r="H33" s="15">
        <f t="shared" si="0"/>
        <v>-3.8069999999999995</v>
      </c>
      <c r="I33" s="21" t="s">
        <v>422</v>
      </c>
      <c r="J33" s="22"/>
      <c r="K33" s="22"/>
      <c r="L33" s="23"/>
      <c r="M33" s="11" t="s">
        <v>72</v>
      </c>
    </row>
    <row r="34" spans="1:13">
      <c r="A34" s="83" t="s">
        <v>74</v>
      </c>
      <c r="B34" s="127">
        <v>-6.7994000000000003</v>
      </c>
      <c r="C34" s="72"/>
      <c r="D34" s="12">
        <v>0.14911462098310888</v>
      </c>
      <c r="E34" s="10">
        <v>6</v>
      </c>
      <c r="F34" s="10">
        <v>167</v>
      </c>
      <c r="G34" s="6">
        <v>6.32</v>
      </c>
      <c r="H34" s="15">
        <f t="shared" si="0"/>
        <v>-7.24</v>
      </c>
      <c r="I34" s="24" t="s">
        <v>423</v>
      </c>
      <c r="J34" s="7"/>
      <c r="K34" s="7"/>
      <c r="L34" s="25"/>
      <c r="M34" s="11" t="s">
        <v>75</v>
      </c>
    </row>
    <row r="35" spans="1:13">
      <c r="A35" s="84" t="s">
        <v>77</v>
      </c>
      <c r="B35" s="127">
        <v>-2.306</v>
      </c>
      <c r="C35" s="72"/>
      <c r="D35" s="12">
        <v>0.15809078703524676</v>
      </c>
      <c r="E35" s="10">
        <v>15</v>
      </c>
      <c r="F35" s="10">
        <v>191.5</v>
      </c>
      <c r="G35" s="6">
        <v>3.39</v>
      </c>
      <c r="H35" s="15">
        <f t="shared" si="0"/>
        <v>-4.5549999999999997</v>
      </c>
      <c r="I35" s="24" t="s">
        <v>424</v>
      </c>
      <c r="J35" s="7"/>
      <c r="K35" s="7"/>
      <c r="L35" s="25"/>
      <c r="M35" s="11" t="s">
        <v>78</v>
      </c>
    </row>
    <row r="36" spans="1:13">
      <c r="A36" s="85" t="s">
        <v>80</v>
      </c>
      <c r="B36" s="127">
        <v>-4.74</v>
      </c>
      <c r="C36" s="72"/>
      <c r="D36" s="12">
        <v>0.1911503089068218</v>
      </c>
      <c r="E36" s="10">
        <v>3</v>
      </c>
      <c r="F36" s="10">
        <v>246.2</v>
      </c>
      <c r="G36" s="6">
        <v>3.32</v>
      </c>
      <c r="H36" s="15">
        <f t="shared" si="0"/>
        <v>-5.032</v>
      </c>
      <c r="I36" s="24" t="s">
        <v>425</v>
      </c>
      <c r="J36" s="7"/>
      <c r="K36" s="7"/>
      <c r="L36" s="25"/>
      <c r="M36" s="11" t="s">
        <v>81</v>
      </c>
    </row>
    <row r="37" spans="1:13">
      <c r="A37" s="85" t="s">
        <v>73</v>
      </c>
      <c r="B37" s="127">
        <v>-4.0120000000000005</v>
      </c>
      <c r="C37" s="72"/>
      <c r="D37" s="12">
        <v>0.19050575600734274</v>
      </c>
      <c r="E37" s="10">
        <v>4</v>
      </c>
      <c r="F37" s="10">
        <v>304</v>
      </c>
      <c r="G37" s="6">
        <v>1.74</v>
      </c>
      <c r="H37" s="15">
        <f t="shared" si="0"/>
        <v>-4.03</v>
      </c>
      <c r="I37" s="26"/>
      <c r="J37" s="7"/>
      <c r="K37" s="7"/>
      <c r="L37" s="25"/>
      <c r="M37" s="11" t="s">
        <v>83</v>
      </c>
    </row>
    <row r="38" spans="1:13">
      <c r="A38" s="83" t="s">
        <v>76</v>
      </c>
      <c r="B38" s="127">
        <v>-3.4860000000000002</v>
      </c>
      <c r="C38" s="72"/>
      <c r="D38" s="12">
        <v>0.13682393527498057</v>
      </c>
      <c r="E38" s="10">
        <v>7</v>
      </c>
      <c r="F38" s="10">
        <v>187</v>
      </c>
      <c r="G38" s="6">
        <v>-0.87</v>
      </c>
      <c r="H38" s="15">
        <f t="shared" si="0"/>
        <v>-0.25</v>
      </c>
      <c r="I38" s="26" t="s">
        <v>426</v>
      </c>
      <c r="J38" s="7"/>
      <c r="K38" s="7"/>
      <c r="L38" s="25"/>
      <c r="M38" s="67" t="s">
        <v>85</v>
      </c>
    </row>
    <row r="39" spans="1:13">
      <c r="A39" s="83" t="s">
        <v>87</v>
      </c>
      <c r="B39" s="127">
        <v>-3.2280000000000002</v>
      </c>
      <c r="C39" s="72"/>
      <c r="D39" s="12">
        <v>0.20462356367492032</v>
      </c>
      <c r="E39" s="10">
        <v>4</v>
      </c>
      <c r="F39" s="10">
        <v>221.5</v>
      </c>
      <c r="G39" s="6">
        <v>0.71</v>
      </c>
      <c r="H39" s="15">
        <f t="shared" si="0"/>
        <v>-2.1749999999999998</v>
      </c>
      <c r="I39" s="26" t="s">
        <v>427</v>
      </c>
      <c r="J39" s="7"/>
      <c r="K39" s="7"/>
      <c r="L39" s="25"/>
      <c r="M39" s="11" t="s">
        <v>88</v>
      </c>
    </row>
    <row r="40" spans="1:13">
      <c r="A40" s="83" t="s">
        <v>90</v>
      </c>
      <c r="B40" s="127">
        <v>-5.1699000000000002</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7">
        <v>-3.1419999999999999</v>
      </c>
      <c r="C41" s="73"/>
      <c r="D41" s="4">
        <v>0.12610247911779729</v>
      </c>
      <c r="E41" s="2">
        <v>8</v>
      </c>
      <c r="F41" s="10">
        <v>140</v>
      </c>
      <c r="G41" s="6">
        <v>0.35</v>
      </c>
      <c r="H41" s="15">
        <f t="shared" si="0"/>
        <v>-1</v>
      </c>
      <c r="I41" s="26"/>
      <c r="J41" s="40"/>
      <c r="K41" s="40"/>
      <c r="L41" s="41"/>
      <c r="M41" s="11" t="s">
        <v>94</v>
      </c>
    </row>
    <row r="42" spans="1:13">
      <c r="A42" s="84" t="s">
        <v>96</v>
      </c>
      <c r="B42" s="127">
        <v>-2.5680000000000001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7">
        <v>-5.2138999999999998</v>
      </c>
      <c r="C43" s="72"/>
      <c r="D43" s="12">
        <v>0.14861388626870758</v>
      </c>
      <c r="E43" s="10">
        <v>7</v>
      </c>
      <c r="F43" s="10">
        <v>176</v>
      </c>
      <c r="G43" s="6">
        <v>4.4800000000000004</v>
      </c>
      <c r="H43" s="15">
        <f t="shared" si="0"/>
        <v>-5.49</v>
      </c>
      <c r="I43" s="26"/>
      <c r="J43" s="40"/>
      <c r="K43" s="40"/>
      <c r="L43" s="41"/>
      <c r="M43" s="11" t="s">
        <v>99</v>
      </c>
    </row>
    <row r="44" spans="1:13">
      <c r="A44" s="87" t="s">
        <v>101</v>
      </c>
      <c r="B44" s="127">
        <v>-5.4065000000000003</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7">
        <v>-2.0859999999999999</v>
      </c>
      <c r="C45" s="73"/>
      <c r="D45" s="4">
        <v>0.21683500301481054</v>
      </c>
      <c r="E45" s="2">
        <v>8</v>
      </c>
      <c r="F45" s="10">
        <v>142</v>
      </c>
      <c r="G45" s="6">
        <v>0.6</v>
      </c>
      <c r="H45" s="15">
        <f t="shared" si="0"/>
        <v>-1.27</v>
      </c>
      <c r="I45" s="26"/>
      <c r="J45" s="40"/>
      <c r="K45" s="40"/>
      <c r="L45" s="41"/>
      <c r="M45" s="11" t="s">
        <v>105</v>
      </c>
    </row>
    <row r="46" spans="1:13">
      <c r="A46" s="84" t="s">
        <v>107</v>
      </c>
      <c r="B46" s="127">
        <v>-3.633</v>
      </c>
      <c r="C46" s="72"/>
      <c r="D46" s="12">
        <v>0.18255878892749886</v>
      </c>
      <c r="E46" s="10">
        <v>20</v>
      </c>
      <c r="F46" s="10">
        <v>267</v>
      </c>
      <c r="G46" s="6">
        <v>1.58</v>
      </c>
      <c r="H46" s="15">
        <f t="shared" si="0"/>
        <v>-3.5</v>
      </c>
      <c r="I46" s="26"/>
      <c r="J46" s="40"/>
      <c r="K46" s="40"/>
      <c r="L46" s="41"/>
      <c r="M46" s="11" t="s">
        <v>108</v>
      </c>
    </row>
    <row r="47" spans="1:13">
      <c r="A47" s="83" t="s">
        <v>110</v>
      </c>
      <c r="B47" s="127">
        <v>-4.5389999999999997</v>
      </c>
      <c r="C47" s="72"/>
      <c r="D47" s="12">
        <v>0.16704647063532602</v>
      </c>
      <c r="E47" s="10">
        <v>6</v>
      </c>
      <c r="F47" s="10">
        <v>110.00000000000001</v>
      </c>
      <c r="G47" s="6">
        <v>3.36</v>
      </c>
      <c r="H47" s="15">
        <f t="shared" si="0"/>
        <v>-3.71</v>
      </c>
      <c r="I47" s="26"/>
      <c r="J47" s="40"/>
      <c r="K47" s="40"/>
      <c r="L47" s="41"/>
      <c r="M47" s="11" t="s">
        <v>111</v>
      </c>
    </row>
    <row r="48" spans="1:13">
      <c r="A48" s="84" t="s">
        <v>82</v>
      </c>
      <c r="B48" s="127">
        <v>-4.0220000000000002</v>
      </c>
      <c r="C48" s="72"/>
      <c r="D48" s="12">
        <v>0.17164501312359953</v>
      </c>
      <c r="E48" s="10">
        <v>7</v>
      </c>
      <c r="F48" s="10">
        <v>182</v>
      </c>
      <c r="G48" s="6">
        <v>2.67</v>
      </c>
      <c r="H48" s="15">
        <f t="shared" si="0"/>
        <v>-3.74</v>
      </c>
      <c r="I48" s="26"/>
      <c r="J48" s="40"/>
      <c r="K48" s="40"/>
      <c r="L48" s="41"/>
      <c r="M48" s="11" t="s">
        <v>113</v>
      </c>
    </row>
    <row r="49" spans="1:13">
      <c r="A49" s="86" t="s">
        <v>115</v>
      </c>
      <c r="B49" s="127">
        <v>-5.0556999999999999</v>
      </c>
      <c r="C49" s="73"/>
      <c r="D49" s="4">
        <v>0.12558353028546052</v>
      </c>
      <c r="E49" s="2">
        <v>4</v>
      </c>
      <c r="F49" s="10">
        <v>222.00000000000003</v>
      </c>
      <c r="G49" s="6">
        <v>2.56</v>
      </c>
      <c r="H49" s="15">
        <f t="shared" si="0"/>
        <v>-4.03</v>
      </c>
      <c r="I49" s="26"/>
      <c r="J49" s="40"/>
      <c r="K49" s="40"/>
      <c r="L49" s="41"/>
      <c r="M49" s="11" t="s">
        <v>116</v>
      </c>
    </row>
    <row r="50" spans="1:13">
      <c r="A50" s="84" t="s">
        <v>118</v>
      </c>
      <c r="B50" s="127">
        <v>-3.653</v>
      </c>
      <c r="C50" s="72"/>
      <c r="D50" s="12">
        <v>0.1568133990664792</v>
      </c>
      <c r="E50" s="10">
        <v>6</v>
      </c>
      <c r="F50" s="10">
        <v>151</v>
      </c>
      <c r="G50" s="6">
        <v>3.27</v>
      </c>
      <c r="H50" s="15">
        <f t="shared" si="0"/>
        <v>-4.03</v>
      </c>
      <c r="I50" s="26"/>
      <c r="J50" s="40"/>
      <c r="K50" s="40"/>
      <c r="L50" s="41"/>
      <c r="M50" s="11" t="s">
        <v>119</v>
      </c>
    </row>
    <row r="51" spans="1:13">
      <c r="A51" s="87" t="s">
        <v>84</v>
      </c>
      <c r="B51" s="127">
        <v>-4.5750000000000002</v>
      </c>
      <c r="C51" s="73"/>
      <c r="D51" s="4">
        <v>0.12789394574374285</v>
      </c>
      <c r="E51" s="2">
        <v>5</v>
      </c>
      <c r="F51" s="10">
        <v>330</v>
      </c>
      <c r="G51" s="6">
        <v>2.87</v>
      </c>
      <c r="H51" s="15">
        <f t="shared" si="0"/>
        <v>-5.42</v>
      </c>
      <c r="I51" s="26"/>
      <c r="J51" s="40"/>
      <c r="K51" s="40"/>
      <c r="L51" s="41"/>
      <c r="M51" s="11" t="s">
        <v>120</v>
      </c>
    </row>
    <row r="52" spans="1:13">
      <c r="A52" s="84" t="s">
        <v>121</v>
      </c>
      <c r="B52" s="127">
        <v>-4.4550000000000001</v>
      </c>
      <c r="C52" s="72"/>
      <c r="D52" s="12">
        <v>0.18012800124370357</v>
      </c>
      <c r="E52" s="10">
        <v>3</v>
      </c>
      <c r="F52" s="10">
        <v>100</v>
      </c>
      <c r="G52" s="6">
        <v>3.53</v>
      </c>
      <c r="H52" s="15">
        <f t="shared" si="0"/>
        <v>-3.78</v>
      </c>
      <c r="I52" s="24"/>
      <c r="J52" s="7"/>
      <c r="K52" s="7"/>
      <c r="L52" s="25"/>
      <c r="M52" s="11" t="s">
        <v>122</v>
      </c>
    </row>
    <row r="53" spans="1:13">
      <c r="A53" s="83" t="s">
        <v>123</v>
      </c>
      <c r="B53" s="127">
        <v>-3.794</v>
      </c>
      <c r="C53" s="72"/>
      <c r="D53" s="12">
        <v>0.18062104750721683</v>
      </c>
      <c r="E53" s="10">
        <v>16</v>
      </c>
      <c r="F53" s="10">
        <v>262.5</v>
      </c>
      <c r="G53" s="6">
        <v>1.9</v>
      </c>
      <c r="H53" s="15">
        <f t="shared" si="0"/>
        <v>-3.7749999999999999</v>
      </c>
      <c r="I53" s="24"/>
      <c r="J53" s="7"/>
      <c r="K53" s="7"/>
      <c r="L53" s="25"/>
      <c r="M53" s="11" t="s">
        <v>124</v>
      </c>
    </row>
    <row r="54" spans="1:13">
      <c r="A54" s="86" t="s">
        <v>125</v>
      </c>
      <c r="B54" s="127">
        <v>-4.17</v>
      </c>
      <c r="C54" s="73"/>
      <c r="D54" s="4">
        <v>0.22156244268660033</v>
      </c>
      <c r="E54" s="2">
        <v>4</v>
      </c>
      <c r="F54" s="10">
        <v>328.85</v>
      </c>
      <c r="G54" s="6">
        <v>1.87</v>
      </c>
      <c r="H54" s="15">
        <f t="shared" si="0"/>
        <v>-4.4085000000000001</v>
      </c>
      <c r="I54" s="24"/>
      <c r="J54" s="7"/>
      <c r="K54" s="7"/>
      <c r="L54" s="25"/>
      <c r="M54" s="11" t="s">
        <v>126</v>
      </c>
    </row>
    <row r="55" spans="1:13">
      <c r="A55" s="84" t="s">
        <v>127</v>
      </c>
      <c r="B55" s="127">
        <v>-5.5707000000000004</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7">
        <v>-4.9710000000000001</v>
      </c>
      <c r="C56" s="72"/>
      <c r="D56" s="12">
        <v>0.15609203233531485</v>
      </c>
      <c r="E56" s="10">
        <v>3</v>
      </c>
      <c r="F56" s="10">
        <v>223</v>
      </c>
      <c r="G56" s="6">
        <v>2.99</v>
      </c>
      <c r="H56" s="15">
        <f t="shared" si="0"/>
        <v>-4.4700000000000006</v>
      </c>
      <c r="I56" s="24"/>
      <c r="J56" s="7"/>
      <c r="K56" s="7"/>
      <c r="L56" s="25"/>
      <c r="M56" s="11" t="s">
        <v>129</v>
      </c>
    </row>
    <row r="57" spans="1:13">
      <c r="A57" s="84" t="s">
        <v>89</v>
      </c>
      <c r="B57" s="127">
        <v>-4.3759999999999994</v>
      </c>
      <c r="C57" s="72"/>
      <c r="D57" s="12">
        <v>0.20872343532408041</v>
      </c>
      <c r="E57" s="10">
        <v>3</v>
      </c>
      <c r="F57" s="10">
        <v>210.5</v>
      </c>
      <c r="G57" s="6">
        <v>2.72</v>
      </c>
      <c r="H57" s="15">
        <f t="shared" si="0"/>
        <v>-4.0750000000000002</v>
      </c>
      <c r="I57" s="27"/>
      <c r="J57" s="28"/>
      <c r="K57" s="28"/>
      <c r="L57" s="29"/>
      <c r="M57" s="11" t="s">
        <v>130</v>
      </c>
    </row>
    <row r="58" spans="1:13">
      <c r="A58" s="86" t="s">
        <v>131</v>
      </c>
      <c r="B58" s="127">
        <v>-4.6129999999999995</v>
      </c>
      <c r="C58" s="73"/>
      <c r="D58" s="4">
        <v>0.1297319013416561</v>
      </c>
      <c r="E58" s="2">
        <v>3</v>
      </c>
      <c r="F58" s="10">
        <v>209.75</v>
      </c>
      <c r="G58" s="6">
        <v>3.37</v>
      </c>
      <c r="H58" s="15">
        <f t="shared" si="0"/>
        <v>-4.7175000000000002</v>
      </c>
      <c r="J58" s="15"/>
      <c r="K58" s="15"/>
      <c r="L58" s="15"/>
      <c r="M58" s="11" t="s">
        <v>132</v>
      </c>
    </row>
    <row r="59" spans="1:13">
      <c r="A59" s="83" t="s">
        <v>92</v>
      </c>
      <c r="B59" s="127">
        <v>-4.4640000000000004</v>
      </c>
      <c r="C59" s="72"/>
      <c r="D59" s="12">
        <v>0.14124198841117766</v>
      </c>
      <c r="E59" s="10">
        <v>3</v>
      </c>
      <c r="F59" s="10">
        <v>53.5</v>
      </c>
      <c r="G59" s="6">
        <v>3.43</v>
      </c>
      <c r="H59" s="15">
        <f t="shared" si="0"/>
        <v>-3.2150000000000003</v>
      </c>
      <c r="I59" s="71" t="s">
        <v>133</v>
      </c>
      <c r="J59" s="76">
        <v>704</v>
      </c>
      <c r="K59" s="35"/>
      <c r="L59" s="15"/>
      <c r="M59" s="11" t="s">
        <v>134</v>
      </c>
    </row>
    <row r="60" spans="1:13">
      <c r="A60" s="83" t="s">
        <v>135</v>
      </c>
      <c r="B60" s="127">
        <v>-1.3540000000000001</v>
      </c>
      <c r="C60" s="72"/>
      <c r="D60" s="12">
        <v>0.17069281866408892</v>
      </c>
      <c r="E60" s="10">
        <v>6</v>
      </c>
      <c r="F60" s="10">
        <v>270</v>
      </c>
      <c r="G60" s="6">
        <v>0.05</v>
      </c>
      <c r="H60" s="15">
        <f t="shared" si="0"/>
        <v>-2</v>
      </c>
      <c r="I60" s="71" t="s">
        <v>136</v>
      </c>
      <c r="J60" s="76">
        <v>174</v>
      </c>
      <c r="K60" s="35"/>
      <c r="L60" s="15"/>
      <c r="M60" s="11" t="s">
        <v>137</v>
      </c>
    </row>
    <row r="61" spans="1:13">
      <c r="A61" s="84" t="s">
        <v>138</v>
      </c>
      <c r="B61" s="127">
        <v>-3.1339999999999999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7">
        <v>-5.2164999999999999</v>
      </c>
      <c r="C62" s="72"/>
      <c r="D62" s="12">
        <v>0.18021422622763517</v>
      </c>
      <c r="E62" s="10">
        <v>5</v>
      </c>
      <c r="F62" s="10">
        <v>214.5</v>
      </c>
      <c r="G62" s="6">
        <v>3.61</v>
      </c>
      <c r="H62" s="15">
        <f t="shared" si="0"/>
        <v>-5.0049999999999999</v>
      </c>
      <c r="I62" s="15"/>
      <c r="J62" s="15"/>
      <c r="K62" s="15"/>
      <c r="L62" s="15"/>
      <c r="M62" s="11" t="s">
        <v>142</v>
      </c>
    </row>
    <row r="63" spans="1:13">
      <c r="A63" s="84" t="s">
        <v>143</v>
      </c>
      <c r="B63" s="127">
        <v>-5.2310999999999996</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7">
        <v>-3.827</v>
      </c>
      <c r="C64" s="72"/>
      <c r="D64" s="12">
        <v>0.17</v>
      </c>
      <c r="E64" s="10">
        <v>3</v>
      </c>
      <c r="F64" s="10">
        <v>189</v>
      </c>
      <c r="G64" s="6">
        <v>1.34</v>
      </c>
      <c r="H64" s="15">
        <f t="shared" si="0"/>
        <v>-2.4800000000000004</v>
      </c>
      <c r="I64" s="154" t="s">
        <v>428</v>
      </c>
      <c r="J64" s="155" t="s">
        <v>600</v>
      </c>
      <c r="K64" s="22"/>
      <c r="L64" s="23"/>
      <c r="M64" s="11" t="s">
        <v>148</v>
      </c>
    </row>
    <row r="65" spans="1:13">
      <c r="A65" s="84" t="s">
        <v>149</v>
      </c>
      <c r="B65" s="127">
        <v>-4.7050000000000001</v>
      </c>
      <c r="C65" s="72"/>
      <c r="D65" s="12">
        <v>0.19794493160510693</v>
      </c>
      <c r="E65" s="10">
        <v>4</v>
      </c>
      <c r="F65" s="10">
        <v>243.5</v>
      </c>
      <c r="G65" s="6">
        <v>1.34</v>
      </c>
      <c r="H65" s="15">
        <f t="shared" si="0"/>
        <v>-3.0250000000000004</v>
      </c>
      <c r="I65" s="24" t="s">
        <v>430</v>
      </c>
      <c r="J65" s="7" t="s">
        <v>431</v>
      </c>
      <c r="K65" s="7" t="s">
        <v>432</v>
      </c>
      <c r="L65" s="25" t="s">
        <v>437</v>
      </c>
      <c r="M65" s="11" t="s">
        <v>151</v>
      </c>
    </row>
    <row r="66" spans="1:13">
      <c r="A66" s="83" t="s">
        <v>95</v>
      </c>
      <c r="B66" s="127">
        <v>-3.1589999999999998</v>
      </c>
      <c r="C66" s="72"/>
      <c r="D66" s="12">
        <v>0.21056099074293383</v>
      </c>
      <c r="E66" s="10">
        <v>3</v>
      </c>
      <c r="F66" s="10">
        <v>36.5</v>
      </c>
      <c r="G66" s="6">
        <v>2.74</v>
      </c>
      <c r="H66" s="15">
        <f t="shared" si="0"/>
        <v>-2.3550000000000004</v>
      </c>
      <c r="I66" s="24" t="s">
        <v>434</v>
      </c>
      <c r="J66" s="7" t="s">
        <v>435</v>
      </c>
      <c r="K66" s="7" t="s">
        <v>436</v>
      </c>
      <c r="L66" s="25" t="s">
        <v>441</v>
      </c>
      <c r="M66" s="11" t="s">
        <v>152</v>
      </c>
    </row>
    <row r="67" spans="1:13">
      <c r="A67" s="85" t="s">
        <v>153</v>
      </c>
      <c r="B67" s="127">
        <v>-4.6559999999999997</v>
      </c>
      <c r="C67" s="72"/>
      <c r="D67" s="12">
        <v>0.21092434073951916</v>
      </c>
      <c r="E67" s="10">
        <v>10</v>
      </c>
      <c r="F67" s="10">
        <v>186</v>
      </c>
      <c r="G67" s="6">
        <v>3.4</v>
      </c>
      <c r="H67" s="15">
        <f t="shared" si="0"/>
        <v>-4.51</v>
      </c>
      <c r="I67" s="24" t="s">
        <v>438</v>
      </c>
      <c r="J67" s="7" t="s">
        <v>439</v>
      </c>
      <c r="K67" s="7" t="s">
        <v>440</v>
      </c>
      <c r="L67" s="25" t="s">
        <v>445</v>
      </c>
      <c r="M67" s="11" t="s">
        <v>154</v>
      </c>
    </row>
    <row r="68" spans="1:13">
      <c r="A68" s="83" t="s">
        <v>98</v>
      </c>
      <c r="B68" s="127">
        <v>-4.8049999999999997</v>
      </c>
      <c r="C68" s="72"/>
      <c r="D68" s="12">
        <v>0.18695478693957188</v>
      </c>
      <c r="E68" s="10">
        <v>3</v>
      </c>
      <c r="F68" s="10">
        <v>252.99999999999997</v>
      </c>
      <c r="G68" s="6">
        <v>2.35</v>
      </c>
      <c r="H68" s="15">
        <f t="shared" si="0"/>
        <v>-4.13</v>
      </c>
      <c r="I68" s="24" t="s">
        <v>442</v>
      </c>
      <c r="J68" s="7" t="s">
        <v>443</v>
      </c>
      <c r="K68" s="7" t="s">
        <v>444</v>
      </c>
      <c r="L68" s="25" t="s">
        <v>449</v>
      </c>
      <c r="M68" s="11" t="s">
        <v>155</v>
      </c>
    </row>
    <row r="69" spans="1:13">
      <c r="A69" s="85" t="s">
        <v>156</v>
      </c>
      <c r="B69" s="127">
        <v>-4.883</v>
      </c>
      <c r="C69" s="72"/>
      <c r="D69" s="12">
        <v>0.20491085989689112</v>
      </c>
      <c r="E69" s="10">
        <v>23</v>
      </c>
      <c r="F69" s="10">
        <v>111.00000000000001</v>
      </c>
      <c r="G69" s="6">
        <v>3.68</v>
      </c>
      <c r="H69" s="15">
        <f t="shared" si="0"/>
        <v>-4.04</v>
      </c>
      <c r="I69" s="24" t="s">
        <v>446</v>
      </c>
      <c r="J69" s="7" t="s">
        <v>447</v>
      </c>
      <c r="K69" s="7" t="s">
        <v>448</v>
      </c>
      <c r="L69" s="25" t="s">
        <v>453</v>
      </c>
      <c r="M69" s="11" t="s">
        <v>157</v>
      </c>
    </row>
    <row r="70" spans="1:13">
      <c r="A70" s="83" t="s">
        <v>158</v>
      </c>
      <c r="B70" s="127">
        <v>-4.1619999999999999</v>
      </c>
      <c r="C70" s="72"/>
      <c r="D70" s="12">
        <v>0.15545016183846921</v>
      </c>
      <c r="E70" s="10">
        <v>6</v>
      </c>
      <c r="F70" s="10">
        <v>250</v>
      </c>
      <c r="G70" s="6">
        <v>-0.04</v>
      </c>
      <c r="H70" s="15">
        <f t="shared" si="0"/>
        <v>-1.71</v>
      </c>
      <c r="I70" s="24" t="s">
        <v>450</v>
      </c>
      <c r="J70" s="7" t="s">
        <v>451</v>
      </c>
      <c r="K70" s="7" t="s">
        <v>452</v>
      </c>
      <c r="L70" s="25" t="s">
        <v>457</v>
      </c>
      <c r="M70" s="11" t="s">
        <v>159</v>
      </c>
    </row>
    <row r="71" spans="1:13">
      <c r="A71" s="84" t="s">
        <v>160</v>
      </c>
      <c r="B71" s="127">
        <v>-2.0499999999999998</v>
      </c>
      <c r="C71" s="72"/>
      <c r="D71" s="12">
        <v>0.13261436390895148</v>
      </c>
      <c r="E71" s="10">
        <v>3</v>
      </c>
      <c r="F71" s="10">
        <v>250</v>
      </c>
      <c r="G71" s="6">
        <v>-1.97</v>
      </c>
      <c r="H71" s="15">
        <f t="shared" si="0"/>
        <v>0.21999999999999975</v>
      </c>
      <c r="I71" s="24" t="s">
        <v>454</v>
      </c>
      <c r="J71" s="7" t="s">
        <v>455</v>
      </c>
      <c r="K71" s="7" t="s">
        <v>456</v>
      </c>
      <c r="L71" s="25" t="s">
        <v>461</v>
      </c>
      <c r="M71" s="11" t="s">
        <v>161</v>
      </c>
    </row>
    <row r="72" spans="1:13">
      <c r="A72" s="84" t="s">
        <v>162</v>
      </c>
      <c r="B72" s="127">
        <v>-2.968</v>
      </c>
      <c r="C72" s="72"/>
      <c r="D72" s="12">
        <v>0.21159815676624968</v>
      </c>
      <c r="E72" s="10">
        <v>9</v>
      </c>
      <c r="F72" s="10">
        <v>208.5</v>
      </c>
      <c r="G72" s="6">
        <v>2.08</v>
      </c>
      <c r="H72" s="15">
        <f t="shared" si="0"/>
        <v>-3.415</v>
      </c>
      <c r="I72" s="24" t="s">
        <v>458</v>
      </c>
      <c r="J72" s="7" t="s">
        <v>459</v>
      </c>
      <c r="K72" s="7" t="s">
        <v>460</v>
      </c>
      <c r="L72" s="25" t="s">
        <v>465</v>
      </c>
      <c r="M72" s="11" t="s">
        <v>163</v>
      </c>
    </row>
    <row r="73" spans="1:13">
      <c r="A73" s="84" t="s">
        <v>164</v>
      </c>
      <c r="B73" s="127">
        <v>-4.54</v>
      </c>
      <c r="C73" s="72"/>
      <c r="D73" s="12">
        <v>0.1900151243705871</v>
      </c>
      <c r="E73" s="10">
        <v>15</v>
      </c>
      <c r="F73" s="10">
        <v>220.00000000000003</v>
      </c>
      <c r="G73" s="6">
        <v>2.69</v>
      </c>
      <c r="H73" s="15">
        <f t="shared" si="0"/>
        <v>-4.1400000000000006</v>
      </c>
      <c r="I73" s="24" t="s">
        <v>462</v>
      </c>
      <c r="J73" s="7" t="s">
        <v>463</v>
      </c>
      <c r="K73" s="7" t="s">
        <v>464</v>
      </c>
      <c r="L73" s="25" t="s">
        <v>469</v>
      </c>
      <c r="M73" s="11" t="s">
        <v>165</v>
      </c>
    </row>
    <row r="74" spans="1:13">
      <c r="A74" s="84" t="s">
        <v>166</v>
      </c>
      <c r="B74" s="127">
        <v>-5.0766</v>
      </c>
      <c r="C74" s="72"/>
      <c r="D74" s="12">
        <v>0.16978183023026608</v>
      </c>
      <c r="E74" s="10">
        <v>10</v>
      </c>
      <c r="F74" s="10">
        <v>151</v>
      </c>
      <c r="G74" s="6">
        <v>4.43</v>
      </c>
      <c r="H74" s="15">
        <f t="shared" si="0"/>
        <v>-5.1899999999999995</v>
      </c>
      <c r="I74" s="24" t="s">
        <v>466</v>
      </c>
      <c r="J74" s="7" t="s">
        <v>467</v>
      </c>
      <c r="K74" s="7" t="s">
        <v>468</v>
      </c>
      <c r="L74" s="25" t="s">
        <v>473</v>
      </c>
      <c r="M74" s="11" t="s">
        <v>167</v>
      </c>
    </row>
    <row r="75" spans="1:13">
      <c r="A75" s="85" t="s">
        <v>100</v>
      </c>
      <c r="B75" s="127">
        <v>-5.4634</v>
      </c>
      <c r="C75" s="72"/>
      <c r="D75" s="12">
        <v>0.19416214604145643</v>
      </c>
      <c r="E75" s="10">
        <v>7</v>
      </c>
      <c r="F75" s="10">
        <v>154.5</v>
      </c>
      <c r="G75" s="6">
        <v>4.22</v>
      </c>
      <c r="H75" s="15">
        <f t="shared" si="0"/>
        <v>-5.0149999999999997</v>
      </c>
      <c r="I75" s="24" t="s">
        <v>470</v>
      </c>
      <c r="J75" s="7" t="s">
        <v>471</v>
      </c>
      <c r="K75" s="7" t="s">
        <v>472</v>
      </c>
      <c r="L75" s="25" t="s">
        <v>477</v>
      </c>
      <c r="M75" s="11" t="s">
        <v>168</v>
      </c>
    </row>
    <row r="76" spans="1:13">
      <c r="A76" s="84" t="s">
        <v>169</v>
      </c>
      <c r="B76" s="127">
        <v>-4.2069999999999999</v>
      </c>
      <c r="C76" s="72"/>
      <c r="D76" s="12">
        <v>0.16048013551961601</v>
      </c>
      <c r="E76" s="10">
        <v>5</v>
      </c>
      <c r="F76" s="10">
        <v>167.75</v>
      </c>
      <c r="G76" s="6">
        <v>2.87</v>
      </c>
      <c r="H76" s="15">
        <f t="shared" si="0"/>
        <v>-3.7975000000000003</v>
      </c>
      <c r="I76" s="24" t="s">
        <v>474</v>
      </c>
      <c r="J76" s="7" t="s">
        <v>475</v>
      </c>
      <c r="K76" s="7" t="s">
        <v>476</v>
      </c>
      <c r="L76" s="25" t="s">
        <v>481</v>
      </c>
      <c r="M76" s="11" t="s">
        <v>170</v>
      </c>
    </row>
    <row r="77" spans="1:13">
      <c r="A77" s="86" t="s">
        <v>171</v>
      </c>
      <c r="B77" s="127">
        <v>-5.7805999999999997</v>
      </c>
      <c r="C77" s="73"/>
      <c r="D77" s="4">
        <v>0.22239504833634874</v>
      </c>
      <c r="E77" s="2">
        <v>21</v>
      </c>
      <c r="F77" s="10">
        <v>159</v>
      </c>
      <c r="G77" s="6">
        <v>3.93</v>
      </c>
      <c r="H77" s="15">
        <f t="shared" si="0"/>
        <v>-4.7700000000000005</v>
      </c>
      <c r="I77" s="24" t="s">
        <v>478</v>
      </c>
      <c r="J77" s="7" t="s">
        <v>479</v>
      </c>
      <c r="K77" s="7" t="s">
        <v>480</v>
      </c>
      <c r="L77" s="25" t="s">
        <v>485</v>
      </c>
      <c r="M77" s="11" t="s">
        <v>172</v>
      </c>
    </row>
    <row r="78" spans="1:13">
      <c r="A78" s="84" t="s">
        <v>173</v>
      </c>
      <c r="B78" s="127">
        <v>-4.3319999999999999</v>
      </c>
      <c r="C78" s="72"/>
      <c r="D78" s="12">
        <v>0.21209434799218393</v>
      </c>
      <c r="E78" s="10">
        <v>5</v>
      </c>
      <c r="F78" s="10">
        <v>213.49999999999997</v>
      </c>
      <c r="G78" s="6">
        <v>3.04</v>
      </c>
      <c r="H78" s="15">
        <f t="shared" si="0"/>
        <v>-4.4249999999999998</v>
      </c>
      <c r="I78" s="24" t="s">
        <v>482</v>
      </c>
      <c r="J78" s="7" t="s">
        <v>483</v>
      </c>
      <c r="K78" s="7" t="s">
        <v>484</v>
      </c>
      <c r="L78" s="25" t="s">
        <v>489</v>
      </c>
      <c r="M78" s="11" t="s">
        <v>174</v>
      </c>
    </row>
    <row r="79" spans="1:13">
      <c r="A79" s="84" t="s">
        <v>175</v>
      </c>
      <c r="B79" s="127">
        <v>-4.843</v>
      </c>
      <c r="C79" s="72"/>
      <c r="D79" s="12">
        <v>0.1407224156406931</v>
      </c>
      <c r="E79" s="10">
        <v>11</v>
      </c>
      <c r="F79" s="10">
        <v>146</v>
      </c>
      <c r="G79" s="6">
        <v>4.21</v>
      </c>
      <c r="H79" s="15">
        <f t="shared" si="0"/>
        <v>-4.92</v>
      </c>
      <c r="I79" s="24" t="s">
        <v>601</v>
      </c>
      <c r="J79" s="7" t="s">
        <v>487</v>
      </c>
      <c r="K79" s="7" t="s">
        <v>488</v>
      </c>
      <c r="L79" s="25" t="s">
        <v>493</v>
      </c>
      <c r="M79" s="11" t="s">
        <v>176</v>
      </c>
    </row>
    <row r="80" spans="1:13">
      <c r="A80" s="84" t="s">
        <v>177</v>
      </c>
      <c r="B80" s="127">
        <v>-4.8159999999999998</v>
      </c>
      <c r="C80" s="72"/>
      <c r="D80" s="12">
        <v>0.21748916450754371</v>
      </c>
      <c r="E80" s="10">
        <v>5</v>
      </c>
      <c r="F80" s="10">
        <v>92.333333333333329</v>
      </c>
      <c r="G80" s="6">
        <v>4.21</v>
      </c>
      <c r="H80" s="15">
        <f t="shared" si="0"/>
        <v>-4.3833333333333329</v>
      </c>
      <c r="I80" s="24" t="s">
        <v>486</v>
      </c>
      <c r="J80" s="7" t="s">
        <v>491</v>
      </c>
      <c r="K80" s="7" t="s">
        <v>492</v>
      </c>
      <c r="L80" s="25" t="s">
        <v>497</v>
      </c>
      <c r="M80" s="11" t="s">
        <v>178</v>
      </c>
    </row>
    <row r="81" spans="1:13">
      <c r="A81" s="83" t="s">
        <v>179</v>
      </c>
      <c r="B81" s="127">
        <v>-4.3090000000000002</v>
      </c>
      <c r="C81" s="72"/>
      <c r="D81" s="12">
        <v>0.20531013145176411</v>
      </c>
      <c r="E81" s="10">
        <v>8</v>
      </c>
      <c r="F81" s="10">
        <v>256</v>
      </c>
      <c r="G81" s="6">
        <v>2.71</v>
      </c>
      <c r="H81" s="15">
        <f t="shared" si="0"/>
        <v>-4.5199999999999996</v>
      </c>
      <c r="I81" s="24" t="s">
        <v>494</v>
      </c>
      <c r="J81" s="7" t="s">
        <v>495</v>
      </c>
      <c r="K81" s="7" t="s">
        <v>496</v>
      </c>
      <c r="L81" s="25" t="s">
        <v>501</v>
      </c>
      <c r="M81" s="11" t="s">
        <v>180</v>
      </c>
    </row>
    <row r="82" spans="1:13">
      <c r="A82" s="83" t="s">
        <v>181</v>
      </c>
      <c r="B82" s="127">
        <v>-5.0250000000000004</v>
      </c>
      <c r="C82" s="72"/>
      <c r="D82" s="12">
        <v>0.21176785142223761</v>
      </c>
      <c r="E82" s="10">
        <v>3</v>
      </c>
      <c r="F82" s="10">
        <v>80</v>
      </c>
      <c r="G82" s="6">
        <v>3.37</v>
      </c>
      <c r="H82" s="15">
        <f t="shared" si="0"/>
        <v>-3.42</v>
      </c>
      <c r="I82" s="24" t="s">
        <v>498</v>
      </c>
      <c r="J82" s="7" t="s">
        <v>499</v>
      </c>
      <c r="K82" s="7" t="s">
        <v>500</v>
      </c>
      <c r="L82" s="25"/>
      <c r="M82" s="11" t="s">
        <v>182</v>
      </c>
    </row>
    <row r="83" spans="1:13">
      <c r="A83" s="83" t="s">
        <v>183</v>
      </c>
      <c r="B83" s="127">
        <v>-4.141</v>
      </c>
      <c r="C83" s="72"/>
      <c r="D83" s="12">
        <v>0.16217657762412213</v>
      </c>
      <c r="E83" s="10">
        <v>17</v>
      </c>
      <c r="F83" s="10">
        <v>153</v>
      </c>
      <c r="G83" s="6">
        <v>3.04</v>
      </c>
      <c r="H83" s="15">
        <f t="shared" si="0"/>
        <v>-3.8200000000000003</v>
      </c>
      <c r="I83" s="24" t="s">
        <v>502</v>
      </c>
      <c r="J83" s="7" t="s">
        <v>503</v>
      </c>
      <c r="K83" s="7" t="s">
        <v>504</v>
      </c>
      <c r="L83" s="25"/>
      <c r="M83" s="11" t="s">
        <v>184</v>
      </c>
    </row>
    <row r="84" spans="1:13">
      <c r="A84" s="84" t="s">
        <v>185</v>
      </c>
      <c r="B84" s="127">
        <v>-5.3891</v>
      </c>
      <c r="C84" s="72"/>
      <c r="D84" s="12">
        <v>0.20448827496623867</v>
      </c>
      <c r="E84" s="10">
        <v>3</v>
      </c>
      <c r="F84" s="10">
        <v>349.84</v>
      </c>
      <c r="G84" s="6">
        <v>4.75</v>
      </c>
      <c r="H84" s="15">
        <f t="shared" si="0"/>
        <v>-7.4984000000000002</v>
      </c>
      <c r="I84" s="24" t="s">
        <v>505</v>
      </c>
      <c r="J84" s="7" t="s">
        <v>506</v>
      </c>
      <c r="K84" s="7" t="s">
        <v>507</v>
      </c>
      <c r="L84" s="25"/>
      <c r="M84" s="11" t="s">
        <v>186</v>
      </c>
    </row>
    <row r="85" spans="1:13">
      <c r="A85" s="84" t="s">
        <v>187</v>
      </c>
      <c r="B85" s="127">
        <v>-4.0030000000000001</v>
      </c>
      <c r="C85" s="72"/>
      <c r="D85" s="12">
        <v>0.14358294446577732</v>
      </c>
      <c r="E85" s="10">
        <v>6</v>
      </c>
      <c r="F85" s="10">
        <v>248</v>
      </c>
      <c r="G85" s="6">
        <v>2.65</v>
      </c>
      <c r="H85" s="15">
        <f t="shared" si="0"/>
        <v>-4.38</v>
      </c>
      <c r="I85" s="24" t="s">
        <v>508</v>
      </c>
      <c r="J85" s="7" t="s">
        <v>509</v>
      </c>
      <c r="K85" s="7" t="s">
        <v>510</v>
      </c>
      <c r="L85" s="25"/>
      <c r="M85" s="11" t="s">
        <v>188</v>
      </c>
    </row>
    <row r="86" spans="1:13">
      <c r="A86" s="84" t="s">
        <v>189</v>
      </c>
      <c r="B86" s="127">
        <v>-3.327</v>
      </c>
      <c r="C86" s="72"/>
      <c r="D86" s="12">
        <v>0.15384096988991314</v>
      </c>
      <c r="E86" s="10">
        <v>11</v>
      </c>
      <c r="F86" s="10">
        <v>173</v>
      </c>
      <c r="G86" s="6">
        <v>2.1800000000000002</v>
      </c>
      <c r="H86" s="15">
        <f t="shared" si="0"/>
        <v>-3.16</v>
      </c>
      <c r="I86" s="24" t="s">
        <v>602</v>
      </c>
      <c r="J86" s="7" t="s">
        <v>512</v>
      </c>
      <c r="K86" s="7" t="s">
        <v>513</v>
      </c>
      <c r="L86" s="25"/>
      <c r="M86" s="11" t="s">
        <v>190</v>
      </c>
    </row>
    <row r="87" spans="1:13">
      <c r="A87" s="84" t="s">
        <v>191</v>
      </c>
      <c r="B87" s="127">
        <v>-4.1150000000000002</v>
      </c>
      <c r="C87" s="72"/>
      <c r="D87" s="12">
        <v>0.14176528631434945</v>
      </c>
      <c r="E87" s="10">
        <v>5</v>
      </c>
      <c r="F87" s="10">
        <v>143.75</v>
      </c>
      <c r="G87" s="6">
        <v>2.76</v>
      </c>
      <c r="H87" s="15">
        <f t="shared" ref="H87:H122" si="1">0.5-G87-0.01*(F87-25)</f>
        <v>-3.4474999999999998</v>
      </c>
      <c r="I87" s="24" t="s">
        <v>511</v>
      </c>
      <c r="J87" s="7" t="s">
        <v>518</v>
      </c>
      <c r="K87" s="7" t="s">
        <v>516</v>
      </c>
      <c r="L87" s="25"/>
      <c r="M87" s="11" t="s">
        <v>192</v>
      </c>
    </row>
    <row r="88" spans="1:13">
      <c r="A88" s="84" t="s">
        <v>193</v>
      </c>
      <c r="B88" s="127">
        <v>-3.4780000000000002</v>
      </c>
      <c r="C88" s="72"/>
      <c r="D88" s="12">
        <v>0.16213928191469343</v>
      </c>
      <c r="E88" s="10">
        <v>19</v>
      </c>
      <c r="F88" s="10">
        <v>220.5</v>
      </c>
      <c r="G88" s="6">
        <v>1.27</v>
      </c>
      <c r="H88" s="15">
        <f t="shared" si="1"/>
        <v>-2.7250000000000001</v>
      </c>
      <c r="I88" s="24" t="s">
        <v>514</v>
      </c>
      <c r="J88" s="7" t="s">
        <v>521</v>
      </c>
      <c r="K88" s="7" t="s">
        <v>522</v>
      </c>
      <c r="L88" s="25"/>
      <c r="M88" s="11" t="s">
        <v>194</v>
      </c>
    </row>
    <row r="89" spans="1:13">
      <c r="A89" s="84" t="s">
        <v>195</v>
      </c>
      <c r="B89" s="127">
        <v>-4.8209999999999997</v>
      </c>
      <c r="C89" s="72"/>
      <c r="D89" s="12">
        <v>0.16127920198135692</v>
      </c>
      <c r="E89" s="10">
        <v>5</v>
      </c>
      <c r="F89" s="10">
        <v>214</v>
      </c>
      <c r="G89" s="6">
        <v>3.83</v>
      </c>
      <c r="H89" s="15">
        <f t="shared" si="1"/>
        <v>-5.2200000000000006</v>
      </c>
      <c r="I89" s="24" t="s">
        <v>517</v>
      </c>
      <c r="J89" s="7" t="s">
        <v>524</v>
      </c>
      <c r="K89" s="7" t="s">
        <v>525</v>
      </c>
      <c r="L89" s="25"/>
      <c r="M89" s="11" t="s">
        <v>196</v>
      </c>
    </row>
    <row r="90" spans="1:13">
      <c r="A90" s="85" t="s">
        <v>197</v>
      </c>
      <c r="B90" s="127">
        <v>-4.4269999999999996</v>
      </c>
      <c r="C90" s="72"/>
      <c r="D90" s="12">
        <v>0.13869006117838048</v>
      </c>
      <c r="E90" s="10">
        <v>3</v>
      </c>
      <c r="F90" s="10">
        <v>176</v>
      </c>
      <c r="G90" s="6">
        <v>2.88</v>
      </c>
      <c r="H90" s="15">
        <f t="shared" si="1"/>
        <v>-3.8899999999999997</v>
      </c>
      <c r="I90" s="24" t="s">
        <v>520</v>
      </c>
      <c r="J90" s="7" t="s">
        <v>527</v>
      </c>
      <c r="K90" s="7" t="s">
        <v>528</v>
      </c>
      <c r="L90" s="25"/>
      <c r="M90" s="11" t="s">
        <v>198</v>
      </c>
    </row>
    <row r="91" spans="1:13">
      <c r="A91" s="87" t="s">
        <v>199</v>
      </c>
      <c r="B91" s="127">
        <v>-3.2949999999999999</v>
      </c>
      <c r="C91" s="73"/>
      <c r="D91" s="4">
        <v>0.1259834086188602</v>
      </c>
      <c r="E91" s="2">
        <v>14</v>
      </c>
      <c r="F91" s="10">
        <v>253.5</v>
      </c>
      <c r="G91" s="6">
        <v>1.54</v>
      </c>
      <c r="H91" s="15">
        <f t="shared" si="1"/>
        <v>-3.3250000000000002</v>
      </c>
      <c r="I91" s="24" t="s">
        <v>523</v>
      </c>
      <c r="J91" s="7" t="s">
        <v>530</v>
      </c>
      <c r="K91" s="7" t="s">
        <v>531</v>
      </c>
      <c r="L91" s="25"/>
      <c r="M91" s="11" t="s">
        <v>200</v>
      </c>
    </row>
    <row r="92" spans="1:13">
      <c r="A92" s="84" t="s">
        <v>201</v>
      </c>
      <c r="B92" s="127">
        <v>-4.1879999999999997</v>
      </c>
      <c r="C92" s="72"/>
      <c r="D92" s="12">
        <v>0.16504944177542516</v>
      </c>
      <c r="E92" s="10">
        <v>5</v>
      </c>
      <c r="F92" s="10">
        <v>205.50000000000003</v>
      </c>
      <c r="G92" s="6">
        <v>2.4500000000000002</v>
      </c>
      <c r="H92" s="15">
        <f t="shared" si="1"/>
        <v>-3.7550000000000008</v>
      </c>
      <c r="I92" s="24" t="s">
        <v>526</v>
      </c>
      <c r="J92" s="7" t="s">
        <v>533</v>
      </c>
      <c r="K92" s="7" t="s">
        <v>534</v>
      </c>
      <c r="L92" s="25"/>
      <c r="M92" s="11" t="s">
        <v>202</v>
      </c>
    </row>
    <row r="93" spans="1:13">
      <c r="A93" s="85" t="s">
        <v>203</v>
      </c>
      <c r="B93" s="127">
        <v>-5.5282</v>
      </c>
      <c r="C93" s="72"/>
      <c r="D93" s="12">
        <v>0.19426266518058349</v>
      </c>
      <c r="E93" s="10">
        <v>3</v>
      </c>
      <c r="F93" s="10">
        <v>96</v>
      </c>
      <c r="G93" s="6">
        <v>3.49</v>
      </c>
      <c r="H93" s="15">
        <f t="shared" si="1"/>
        <v>-3.7</v>
      </c>
      <c r="I93" s="24" t="s">
        <v>532</v>
      </c>
      <c r="J93" s="7" t="s">
        <v>536</v>
      </c>
      <c r="K93" s="7" t="s">
        <v>537</v>
      </c>
      <c r="L93" s="25"/>
      <c r="M93" s="11" t="s">
        <v>204</v>
      </c>
    </row>
    <row r="94" spans="1:13">
      <c r="A94" s="84" t="s">
        <v>205</v>
      </c>
      <c r="B94" s="127">
        <v>-5.165</v>
      </c>
      <c r="C94" s="72"/>
      <c r="D94" s="12">
        <v>0.18894337149737056</v>
      </c>
      <c r="E94" s="10">
        <v>12</v>
      </c>
      <c r="F94" s="10">
        <v>147.25</v>
      </c>
      <c r="G94" s="6">
        <v>3.86</v>
      </c>
      <c r="H94" s="15">
        <f t="shared" si="1"/>
        <v>-4.5824999999999996</v>
      </c>
      <c r="I94" s="24" t="s">
        <v>603</v>
      </c>
      <c r="J94" s="7" t="s">
        <v>539</v>
      </c>
      <c r="K94" s="7" t="s">
        <v>540</v>
      </c>
      <c r="L94" s="25"/>
      <c r="M94" s="11" t="s">
        <v>206</v>
      </c>
    </row>
    <row r="95" spans="1:13">
      <c r="A95" s="84" t="s">
        <v>207</v>
      </c>
      <c r="B95" s="127">
        <v>-5.2435</v>
      </c>
      <c r="C95" s="72"/>
      <c r="D95" s="12">
        <v>0.17391407185160324</v>
      </c>
      <c r="E95" s="10">
        <v>6</v>
      </c>
      <c r="F95" s="10">
        <v>97</v>
      </c>
      <c r="G95" s="6">
        <v>3.94</v>
      </c>
      <c r="H95" s="15">
        <f t="shared" si="1"/>
        <v>-4.16</v>
      </c>
      <c r="I95" s="24" t="s">
        <v>535</v>
      </c>
      <c r="J95" s="7" t="s">
        <v>542</v>
      </c>
      <c r="K95" s="7" t="s">
        <v>543</v>
      </c>
      <c r="L95" s="25"/>
      <c r="M95" s="11" t="s">
        <v>208</v>
      </c>
    </row>
    <row r="96" spans="1:13">
      <c r="A96" s="83" t="s">
        <v>209</v>
      </c>
      <c r="B96" s="127">
        <v>-3.2949999999999999</v>
      </c>
      <c r="C96" s="72"/>
      <c r="D96" s="12">
        <v>0.13764369691033657</v>
      </c>
      <c r="E96" s="10">
        <v>10</v>
      </c>
      <c r="F96" s="10">
        <v>134.5</v>
      </c>
      <c r="G96" s="6">
        <v>2.04</v>
      </c>
      <c r="H96" s="15">
        <f t="shared" si="1"/>
        <v>-2.6349999999999998</v>
      </c>
      <c r="I96" s="24" t="s">
        <v>538</v>
      </c>
      <c r="J96" s="7" t="s">
        <v>545</v>
      </c>
      <c r="K96" s="7" t="s">
        <v>546</v>
      </c>
      <c r="L96" s="25"/>
      <c r="M96" s="11" t="s">
        <v>210</v>
      </c>
    </row>
    <row r="97" spans="1:13">
      <c r="A97" s="84" t="s">
        <v>211</v>
      </c>
      <c r="B97" s="127">
        <v>-3.1949999999999998</v>
      </c>
      <c r="C97" s="72"/>
      <c r="D97" s="12">
        <v>0.16245746888591447</v>
      </c>
      <c r="E97" s="10">
        <v>7</v>
      </c>
      <c r="F97" s="10">
        <v>139</v>
      </c>
      <c r="G97" s="6">
        <v>2.66</v>
      </c>
      <c r="H97" s="15">
        <f t="shared" si="1"/>
        <v>-3.3000000000000003</v>
      </c>
      <c r="I97" s="24" t="s">
        <v>541</v>
      </c>
      <c r="J97" s="7" t="s">
        <v>548</v>
      </c>
      <c r="K97" s="7" t="s">
        <v>549</v>
      </c>
      <c r="L97" s="25"/>
      <c r="M97" s="11" t="s">
        <v>212</v>
      </c>
    </row>
    <row r="98" spans="1:13">
      <c r="A98" s="84" t="s">
        <v>213</v>
      </c>
      <c r="B98" s="127">
        <v>-2.6840000000000002</v>
      </c>
      <c r="C98" s="72"/>
      <c r="D98" s="12">
        <v>0.15322122505052199</v>
      </c>
      <c r="E98" s="10">
        <v>9</v>
      </c>
      <c r="F98" s="10">
        <v>170</v>
      </c>
      <c r="G98" s="6">
        <v>1.91</v>
      </c>
      <c r="H98" s="15">
        <f t="shared" si="1"/>
        <v>-2.86</v>
      </c>
      <c r="I98" s="24" t="s">
        <v>544</v>
      </c>
      <c r="J98" s="7" t="s">
        <v>551</v>
      </c>
      <c r="K98" s="7" t="s">
        <v>552</v>
      </c>
      <c r="L98" s="25"/>
      <c r="M98" s="11" t="s">
        <v>214</v>
      </c>
    </row>
    <row r="99" spans="1:13">
      <c r="A99" s="83" t="s">
        <v>215</v>
      </c>
      <c r="B99" s="127">
        <v>-4.2699999999999996</v>
      </c>
      <c r="C99" s="72"/>
      <c r="D99" s="12">
        <v>0.15273607916541068</v>
      </c>
      <c r="E99" s="10">
        <v>10</v>
      </c>
      <c r="F99" s="10">
        <v>326</v>
      </c>
      <c r="G99" s="6">
        <v>2.44</v>
      </c>
      <c r="H99" s="15">
        <f t="shared" si="1"/>
        <v>-4.95</v>
      </c>
      <c r="I99" s="24" t="s">
        <v>547</v>
      </c>
      <c r="J99" s="7" t="s">
        <v>554</v>
      </c>
      <c r="K99" s="7" t="s">
        <v>555</v>
      </c>
      <c r="L99" s="25"/>
      <c r="M99" s="11" t="s">
        <v>216</v>
      </c>
    </row>
    <row r="100" spans="1:13">
      <c r="A100" s="84" t="s">
        <v>217</v>
      </c>
      <c r="B100" s="127">
        <v>-3.78</v>
      </c>
      <c r="C100" s="72"/>
      <c r="D100" s="12">
        <v>0.18404701512102448</v>
      </c>
      <c r="E100" s="10">
        <v>5</v>
      </c>
      <c r="F100" s="10">
        <v>232.50000000000003</v>
      </c>
      <c r="G100" s="6">
        <v>1.8</v>
      </c>
      <c r="H100" s="15">
        <f t="shared" si="1"/>
        <v>-3.375</v>
      </c>
      <c r="I100" s="24" t="s">
        <v>550</v>
      </c>
      <c r="J100" s="7" t="s">
        <v>557</v>
      </c>
      <c r="K100" s="7" t="s">
        <v>558</v>
      </c>
      <c r="L100" s="25"/>
      <c r="M100" s="11" t="s">
        <v>218</v>
      </c>
    </row>
    <row r="101" spans="1:13">
      <c r="A101" s="84" t="s">
        <v>219</v>
      </c>
      <c r="B101" s="127">
        <v>-2.4420000000000002</v>
      </c>
      <c r="C101" s="72"/>
      <c r="D101" s="12">
        <v>0.13604063752604376</v>
      </c>
      <c r="E101" s="10">
        <v>4</v>
      </c>
      <c r="F101" s="10">
        <v>281.5</v>
      </c>
      <c r="G101" s="6">
        <v>0.54</v>
      </c>
      <c r="H101" s="15">
        <f t="shared" si="1"/>
        <v>-2.605</v>
      </c>
      <c r="I101" s="24" t="s">
        <v>553</v>
      </c>
      <c r="J101" s="7" t="s">
        <v>560</v>
      </c>
      <c r="K101" s="7" t="s">
        <v>561</v>
      </c>
      <c r="L101" s="25"/>
      <c r="M101" s="11" t="s">
        <v>220</v>
      </c>
    </row>
    <row r="102" spans="1:13">
      <c r="A102" s="84" t="s">
        <v>221</v>
      </c>
      <c r="B102" s="127">
        <v>-3.4430000000000001</v>
      </c>
      <c r="C102" s="72"/>
      <c r="D102" s="12">
        <v>0.19798964803022484</v>
      </c>
      <c r="E102" s="10">
        <v>4</v>
      </c>
      <c r="F102" s="10">
        <v>197.1</v>
      </c>
      <c r="G102" s="6">
        <v>2.2000000000000002</v>
      </c>
      <c r="H102" s="15">
        <f t="shared" si="1"/>
        <v>-3.4210000000000003</v>
      </c>
      <c r="I102" s="24" t="s">
        <v>556</v>
      </c>
      <c r="J102" s="7" t="s">
        <v>563</v>
      </c>
      <c r="K102" s="7" t="s">
        <v>564</v>
      </c>
      <c r="L102" s="25"/>
      <c r="M102" s="11" t="s">
        <v>222</v>
      </c>
    </row>
    <row r="103" spans="1:13">
      <c r="A103" s="85" t="s">
        <v>223</v>
      </c>
      <c r="B103" s="127">
        <v>-4.96</v>
      </c>
      <c r="C103" s="72"/>
      <c r="D103" s="12">
        <v>0.13486720020739137</v>
      </c>
      <c r="E103" s="10">
        <v>4</v>
      </c>
      <c r="F103" s="10">
        <v>33</v>
      </c>
      <c r="G103" s="6">
        <v>4.24</v>
      </c>
      <c r="H103" s="15">
        <f t="shared" si="1"/>
        <v>-3.8200000000000003</v>
      </c>
      <c r="I103" s="24" t="s">
        <v>562</v>
      </c>
      <c r="J103" s="7" t="s">
        <v>566</v>
      </c>
      <c r="K103" s="7" t="s">
        <v>567</v>
      </c>
      <c r="L103" s="25"/>
      <c r="M103" s="11" t="s">
        <v>224</v>
      </c>
    </row>
    <row r="104" spans="1:13">
      <c r="A104" s="84" t="s">
        <v>225</v>
      </c>
      <c r="B104" s="127">
        <v>-4.6509999999999998</v>
      </c>
      <c r="C104" s="72"/>
      <c r="D104" s="12">
        <v>0.18801274760604275</v>
      </c>
      <c r="E104" s="10">
        <v>11</v>
      </c>
      <c r="F104" s="10">
        <v>60</v>
      </c>
      <c r="G104" s="6">
        <v>4.24</v>
      </c>
      <c r="H104" s="15">
        <f t="shared" si="1"/>
        <v>-4.09</v>
      </c>
      <c r="I104" s="24" t="s">
        <v>565</v>
      </c>
      <c r="J104" s="7" t="s">
        <v>569</v>
      </c>
      <c r="K104" s="7" t="s">
        <v>570</v>
      </c>
      <c r="L104" s="25"/>
      <c r="M104" s="11" t="s">
        <v>226</v>
      </c>
    </row>
    <row r="105" spans="1:13">
      <c r="A105" s="84" t="s">
        <v>227</v>
      </c>
      <c r="B105" s="127">
        <v>-5.5876000000000001</v>
      </c>
      <c r="C105" s="72"/>
      <c r="D105" s="12">
        <v>0.1664014074224209</v>
      </c>
      <c r="E105" s="10">
        <v>4</v>
      </c>
      <c r="F105" s="10">
        <v>130.5</v>
      </c>
      <c r="G105" s="6">
        <v>5.22</v>
      </c>
      <c r="H105" s="15">
        <f t="shared" si="1"/>
        <v>-5.7749999999999995</v>
      </c>
      <c r="I105" s="24" t="s">
        <v>568</v>
      </c>
      <c r="J105" s="7" t="s">
        <v>572</v>
      </c>
      <c r="K105" s="7" t="s">
        <v>573</v>
      </c>
      <c r="L105" s="25"/>
      <c r="M105" s="11" t="s">
        <v>228</v>
      </c>
    </row>
    <row r="106" spans="1:13">
      <c r="A106" s="85" t="s">
        <v>103</v>
      </c>
      <c r="B106" s="127">
        <v>-3.161</v>
      </c>
      <c r="C106" s="72"/>
      <c r="D106" s="12">
        <v>0.17506472136100007</v>
      </c>
      <c r="E106" s="10">
        <v>7</v>
      </c>
      <c r="F106" s="10">
        <v>254</v>
      </c>
      <c r="G106" s="6">
        <v>2.97</v>
      </c>
      <c r="H106" s="15">
        <f t="shared" si="1"/>
        <v>-4.76</v>
      </c>
      <c r="I106" s="24" t="s">
        <v>574</v>
      </c>
      <c r="J106" s="7" t="s">
        <v>575</v>
      </c>
      <c r="K106" s="7" t="s">
        <v>576</v>
      </c>
      <c r="L106" s="25"/>
      <c r="M106" s="11" t="s">
        <v>229</v>
      </c>
    </row>
    <row r="107" spans="1:13">
      <c r="A107" s="85" t="s">
        <v>230</v>
      </c>
      <c r="B107" s="127">
        <v>-5.9709199999999996</v>
      </c>
      <c r="C107" s="72"/>
      <c r="D107" s="12">
        <v>0.1605416460069265</v>
      </c>
      <c r="E107" s="10">
        <v>5</v>
      </c>
      <c r="F107" s="10">
        <v>121</v>
      </c>
      <c r="G107" s="6">
        <v>5.91</v>
      </c>
      <c r="H107" s="15">
        <f t="shared" si="1"/>
        <v>-6.37</v>
      </c>
      <c r="I107" s="24" t="s">
        <v>604</v>
      </c>
      <c r="J107" s="7" t="s">
        <v>578</v>
      </c>
      <c r="K107" s="7" t="s">
        <v>579</v>
      </c>
      <c r="L107" s="25"/>
      <c r="M107" s="11" t="s">
        <v>231</v>
      </c>
    </row>
    <row r="108" spans="1:13">
      <c r="A108" s="84" t="s">
        <v>232</v>
      </c>
      <c r="B108" s="127">
        <v>-4.4800000000000004</v>
      </c>
      <c r="C108" s="72"/>
      <c r="D108" s="12">
        <v>0.15756984748208766</v>
      </c>
      <c r="E108" s="10">
        <v>5</v>
      </c>
      <c r="F108" s="10">
        <v>206.99999999999997</v>
      </c>
      <c r="G108" s="6">
        <v>2.56</v>
      </c>
      <c r="H108" s="15">
        <f t="shared" si="1"/>
        <v>-3.88</v>
      </c>
      <c r="I108" s="24" t="s">
        <v>577</v>
      </c>
      <c r="J108" s="7" t="s">
        <v>581</v>
      </c>
      <c r="K108" s="7" t="s">
        <v>582</v>
      </c>
      <c r="L108" s="25"/>
      <c r="M108" s="11" t="s">
        <v>233</v>
      </c>
    </row>
    <row r="109" spans="1:13">
      <c r="A109" s="83" t="s">
        <v>234</v>
      </c>
      <c r="B109" s="127">
        <v>-5.5392999999999999</v>
      </c>
      <c r="C109" s="72"/>
      <c r="D109" s="12">
        <v>0.16160362353179636</v>
      </c>
      <c r="E109" s="10">
        <v>6</v>
      </c>
      <c r="F109" s="10">
        <v>134.5</v>
      </c>
      <c r="G109" s="6">
        <v>4.8499999999999996</v>
      </c>
      <c r="H109" s="15">
        <f t="shared" si="1"/>
        <v>-5.4449999999999994</v>
      </c>
      <c r="I109" s="24" t="s">
        <v>580</v>
      </c>
      <c r="J109" s="7" t="s">
        <v>584</v>
      </c>
      <c r="K109" s="7" t="s">
        <v>585</v>
      </c>
      <c r="L109" s="25"/>
      <c r="M109" s="11" t="s">
        <v>235</v>
      </c>
    </row>
    <row r="110" spans="1:13">
      <c r="A110" s="83" t="s">
        <v>236</v>
      </c>
      <c r="B110" s="127">
        <v>-3.742</v>
      </c>
      <c r="C110" s="72"/>
      <c r="D110" s="12">
        <v>0.18685765827673947</v>
      </c>
      <c r="E110" s="10">
        <v>6</v>
      </c>
      <c r="F110" s="10">
        <v>275</v>
      </c>
      <c r="G110" s="6">
        <v>2.09</v>
      </c>
      <c r="H110" s="15">
        <f t="shared" si="1"/>
        <v>-4.09</v>
      </c>
      <c r="I110" s="24" t="s">
        <v>583</v>
      </c>
      <c r="J110" s="7" t="s">
        <v>587</v>
      </c>
      <c r="K110" s="7" t="s">
        <v>588</v>
      </c>
      <c r="L110" s="25"/>
      <c r="M110" s="11" t="s">
        <v>237</v>
      </c>
    </row>
    <row r="111" spans="1:13">
      <c r="A111" s="84" t="s">
        <v>238</v>
      </c>
      <c r="B111" s="127">
        <v>-4.9990000000000006</v>
      </c>
      <c r="C111" s="72"/>
      <c r="D111" s="12">
        <v>0.13950112944748669</v>
      </c>
      <c r="E111" s="10">
        <v>9</v>
      </c>
      <c r="F111" s="10">
        <v>220.00000000000003</v>
      </c>
      <c r="G111" s="6">
        <v>1.8</v>
      </c>
      <c r="H111" s="15">
        <f t="shared" si="1"/>
        <v>-3.2500000000000004</v>
      </c>
      <c r="I111" s="24" t="s">
        <v>586</v>
      </c>
      <c r="J111" s="7" t="s">
        <v>590</v>
      </c>
      <c r="K111" s="7" t="s">
        <v>591</v>
      </c>
      <c r="L111" s="25"/>
      <c r="M111" s="11" t="s">
        <v>239</v>
      </c>
    </row>
    <row r="112" spans="1:13">
      <c r="A112" s="87" t="s">
        <v>240</v>
      </c>
      <c r="B112" s="127">
        <v>-2.9420000000000002</v>
      </c>
      <c r="C112" s="73"/>
      <c r="D112" s="4">
        <v>0.22014005046870977</v>
      </c>
      <c r="E112" s="2">
        <v>9</v>
      </c>
      <c r="F112" s="10">
        <v>202</v>
      </c>
      <c r="G112" s="6">
        <v>1.53</v>
      </c>
      <c r="H112" s="15">
        <f t="shared" si="1"/>
        <v>-2.8</v>
      </c>
      <c r="I112" s="24" t="s">
        <v>589</v>
      </c>
      <c r="J112" s="7" t="s">
        <v>593</v>
      </c>
      <c r="K112" s="7" t="s">
        <v>594</v>
      </c>
      <c r="L112" s="25"/>
      <c r="M112" s="11" t="s">
        <v>241</v>
      </c>
    </row>
    <row r="113" spans="1:28">
      <c r="A113" s="84" t="s">
        <v>242</v>
      </c>
      <c r="B113" s="127">
        <v>-2.8330000000000002</v>
      </c>
      <c r="C113" s="72"/>
      <c r="D113" s="12">
        <v>0.14014083879485537</v>
      </c>
      <c r="E113" s="10">
        <v>3</v>
      </c>
      <c r="F113" s="10">
        <v>243.00000000000003</v>
      </c>
      <c r="G113" s="6">
        <v>1.48</v>
      </c>
      <c r="H113" s="15">
        <f t="shared" si="1"/>
        <v>-3.16</v>
      </c>
      <c r="I113" s="24" t="s">
        <v>592</v>
      </c>
      <c r="J113" s="7" t="s">
        <v>605</v>
      </c>
      <c r="K113" s="7" t="s">
        <v>597</v>
      </c>
      <c r="L113" s="25"/>
      <c r="M113" s="11" t="s">
        <v>243</v>
      </c>
    </row>
    <row r="114" spans="1:28">
      <c r="A114" s="85" t="s">
        <v>244</v>
      </c>
      <c r="B114" s="127">
        <v>-3.16</v>
      </c>
      <c r="C114" s="72"/>
      <c r="D114" s="12">
        <v>0.13726989684757951</v>
      </c>
      <c r="E114" s="10">
        <v>3</v>
      </c>
      <c r="F114" s="10">
        <v>191</v>
      </c>
      <c r="G114" s="6">
        <v>1.67</v>
      </c>
      <c r="H114" s="15">
        <f t="shared" si="1"/>
        <v>-2.83</v>
      </c>
      <c r="I114" s="24" t="s">
        <v>595</v>
      </c>
      <c r="J114" s="7" t="s">
        <v>596</v>
      </c>
      <c r="K114" s="7" t="s">
        <v>433</v>
      </c>
      <c r="L114" s="25"/>
      <c r="M114" s="11" t="s">
        <v>245</v>
      </c>
    </row>
    <row r="115" spans="1:28">
      <c r="A115" s="84" t="s">
        <v>246</v>
      </c>
      <c r="B115" s="127">
        <v>-5.3855000000000004</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7">
        <v>-3.9390000000000001</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7">
        <v>-2.4039999999999999</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7">
        <v>-3.1480000000000001</v>
      </c>
      <c r="C118" s="72"/>
      <c r="D118" s="12">
        <v>0.16291639539032501</v>
      </c>
      <c r="E118" s="10">
        <v>10</v>
      </c>
      <c r="F118" s="10">
        <v>225</v>
      </c>
      <c r="G118" s="6">
        <v>0.81</v>
      </c>
      <c r="H118" s="15">
        <f t="shared" si="1"/>
        <v>-2.31</v>
      </c>
      <c r="I118" s="24"/>
      <c r="J118" s="7"/>
      <c r="K118" s="7"/>
      <c r="L118" s="25"/>
      <c r="M118" s="11" t="s">
        <v>253</v>
      </c>
    </row>
    <row r="119" spans="1:28">
      <c r="A119" s="84" t="s">
        <v>254</v>
      </c>
      <c r="B119" s="127">
        <v>-3.3450000000000002</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7">
        <v>-3.9239999999999999</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7">
        <v>-5.4783999999999997</v>
      </c>
      <c r="C121" s="72"/>
      <c r="D121" s="12">
        <v>0.2034688635346244</v>
      </c>
      <c r="E121" s="10">
        <v>11</v>
      </c>
      <c r="F121" s="10">
        <v>161</v>
      </c>
      <c r="G121" s="6">
        <v>3.61</v>
      </c>
      <c r="H121" s="15">
        <f t="shared" si="1"/>
        <v>-4.47</v>
      </c>
      <c r="I121" s="24"/>
      <c r="J121" s="7"/>
      <c r="K121" s="7"/>
      <c r="L121" s="25"/>
      <c r="M121" s="11" t="s">
        <v>259</v>
      </c>
    </row>
    <row r="122" spans="1:28">
      <c r="A122" s="83" t="s">
        <v>109</v>
      </c>
      <c r="B122" s="127">
        <v>-2.202</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-3.5630000000000002</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127">
        <v>-7.1980000000000004</v>
      </c>
      <c r="C130" s="74" t="s">
        <v>36</v>
      </c>
      <c r="D130" s="12">
        <v>0.5</v>
      </c>
      <c r="E130" s="6">
        <v>5</v>
      </c>
      <c r="F130" s="10">
        <v>156</v>
      </c>
      <c r="G130" s="1">
        <v>6.94</v>
      </c>
      <c r="H130" s="15">
        <f t="shared" si="2"/>
        <v>-7.75</v>
      </c>
      <c r="I130" s="54" t="s">
        <v>37</v>
      </c>
      <c r="J130" s="55"/>
      <c r="K130" s="15"/>
      <c r="L130" s="15"/>
      <c r="M130" s="3" t="s">
        <v>271</v>
      </c>
    </row>
    <row r="131" spans="1:13">
      <c r="A131" s="85" t="s">
        <v>272</v>
      </c>
      <c r="B131" s="127">
        <v>-5.2431999999999999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7">
        <v>-2.7919999999999998</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7">
        <v>-4.2610000000000001</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7">
        <v>-4.8840000000000003</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7">
        <v>-6.2346000000000004</v>
      </c>
      <c r="C135" s="72"/>
      <c r="D135" s="12">
        <v>0.51097181417141646</v>
      </c>
      <c r="E135" s="10">
        <v>6</v>
      </c>
      <c r="F135" s="10">
        <v>97.5</v>
      </c>
      <c r="G135" s="1">
        <v>5.19</v>
      </c>
      <c r="H135" s="15">
        <f t="shared" si="2"/>
        <v>-5.415</v>
      </c>
      <c r="I135" s="16" t="s">
        <v>60</v>
      </c>
      <c r="J135" s="32"/>
      <c r="K135" s="15"/>
      <c r="L135" s="15"/>
      <c r="M135" s="3" t="s">
        <v>281</v>
      </c>
    </row>
    <row r="136" spans="1:13">
      <c r="A136" s="83" t="s">
        <v>282</v>
      </c>
      <c r="B136" s="127">
        <v>-8.15</v>
      </c>
      <c r="C136" s="72"/>
      <c r="D136" s="12">
        <v>0.92735432696895004</v>
      </c>
      <c r="E136" s="10">
        <v>5</v>
      </c>
      <c r="F136" s="10">
        <v>211</v>
      </c>
      <c r="G136" s="1">
        <v>7.49</v>
      </c>
      <c r="H136" s="15">
        <f t="shared" si="2"/>
        <v>-8.85</v>
      </c>
      <c r="I136" s="31" t="s">
        <v>64</v>
      </c>
      <c r="J136" s="33" t="s">
        <v>420</v>
      </c>
      <c r="K136" s="34" t="s">
        <v>421</v>
      </c>
      <c r="L136" s="35"/>
      <c r="M136" s="3" t="s">
        <v>283</v>
      </c>
    </row>
    <row r="137" spans="1:13">
      <c r="A137" s="84" t="s">
        <v>112</v>
      </c>
      <c r="B137" s="127">
        <v>-5.0898000000000003</v>
      </c>
      <c r="C137" s="72"/>
      <c r="D137" s="12">
        <v>0.68239272333923895</v>
      </c>
      <c r="E137" s="10">
        <v>3</v>
      </c>
      <c r="F137" s="10">
        <v>177</v>
      </c>
      <c r="G137" s="1">
        <v>3.37</v>
      </c>
      <c r="H137" s="15">
        <f t="shared" si="2"/>
        <v>-4.3900000000000006</v>
      </c>
      <c r="J137" s="15"/>
      <c r="K137" s="15"/>
      <c r="L137" s="15"/>
      <c r="M137" s="3" t="s">
        <v>284</v>
      </c>
    </row>
    <row r="138" spans="1:13">
      <c r="A138" s="84" t="s">
        <v>285</v>
      </c>
      <c r="B138" s="127">
        <v>-5.8602999999999996</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7">
        <v>-1.798</v>
      </c>
      <c r="C139" s="72"/>
      <c r="D139" s="12">
        <v>0.53906642829149898</v>
      </c>
      <c r="E139" s="10">
        <v>3</v>
      </c>
      <c r="F139" s="10">
        <v>161.5</v>
      </c>
      <c r="G139" s="1">
        <v>-0.21</v>
      </c>
      <c r="H139" s="15">
        <f t="shared" si="2"/>
        <v>-0.65500000000000003</v>
      </c>
      <c r="I139" s="21" t="s">
        <v>598</v>
      </c>
      <c r="J139" s="22"/>
      <c r="K139" s="22"/>
      <c r="L139" s="23"/>
      <c r="M139" s="3" t="s">
        <v>289</v>
      </c>
    </row>
    <row r="140" spans="1:13">
      <c r="A140" s="83" t="s">
        <v>290</v>
      </c>
      <c r="B140" s="127">
        <v>-4.7240000000000002</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7">
        <v>-3.4249999999999998</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7">
        <v>-2.8519999999999999</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7">
        <v>-5.9808399999999997</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7">
        <v>-5.9535099999999996</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7">
        <v>-4.8090000000000002</v>
      </c>
      <c r="C145" s="72"/>
      <c r="D145" s="12">
        <v>0.65883215509381909</v>
      </c>
      <c r="E145" s="10">
        <v>3</v>
      </c>
      <c r="F145" s="10">
        <v>155</v>
      </c>
      <c r="G145" s="1">
        <v>3.74</v>
      </c>
      <c r="H145" s="15">
        <f t="shared" si="2"/>
        <v>-4.54</v>
      </c>
      <c r="I145" s="26"/>
      <c r="J145" s="7"/>
      <c r="K145" s="7"/>
      <c r="L145" s="25"/>
      <c r="M145" s="3" t="s">
        <v>299</v>
      </c>
    </row>
    <row r="146" spans="1:28">
      <c r="A146" s="84" t="s">
        <v>300</v>
      </c>
      <c r="B146" s="127">
        <v>-5.7545999999999999</v>
      </c>
      <c r="C146" s="72"/>
      <c r="D146" s="12">
        <v>0.61400477095750339</v>
      </c>
      <c r="E146" s="10">
        <v>3</v>
      </c>
      <c r="F146" s="10">
        <v>165.4</v>
      </c>
      <c r="G146" s="1">
        <v>5.58</v>
      </c>
      <c r="H146" s="15">
        <f t="shared" si="2"/>
        <v>-6.484</v>
      </c>
      <c r="I146" s="26"/>
      <c r="J146" s="7"/>
      <c r="K146" s="7"/>
      <c r="L146" s="25"/>
      <c r="M146" s="3" t="s">
        <v>301</v>
      </c>
    </row>
    <row r="147" spans="1:28">
      <c r="A147" s="84" t="s">
        <v>302</v>
      </c>
      <c r="B147" s="127">
        <v>-6.1345000000000001</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7">
        <v>-5.9989369999999997</v>
      </c>
      <c r="C148" s="72"/>
      <c r="D148" s="12">
        <v>0.75493366325441691</v>
      </c>
      <c r="E148" s="10">
        <v>4</v>
      </c>
      <c r="F148" s="10">
        <v>193.5</v>
      </c>
      <c r="G148" s="1">
        <v>5.41</v>
      </c>
      <c r="H148" s="15">
        <f t="shared" si="2"/>
        <v>-6.5950000000000006</v>
      </c>
      <c r="J148" s="15"/>
      <c r="K148" s="15"/>
      <c r="L148" s="15"/>
      <c r="M148" s="3" t="s">
        <v>305</v>
      </c>
    </row>
    <row r="149" spans="1:28">
      <c r="A149" s="84" t="s">
        <v>306</v>
      </c>
      <c r="B149" s="127">
        <v>-4.476</v>
      </c>
      <c r="C149" s="72"/>
      <c r="D149" s="12">
        <v>0.50089358058597189</v>
      </c>
      <c r="E149" s="10">
        <v>3</v>
      </c>
      <c r="F149" s="10">
        <v>156</v>
      </c>
      <c r="G149" s="1">
        <v>2.9</v>
      </c>
      <c r="H149" s="15">
        <f t="shared" si="2"/>
        <v>-3.71</v>
      </c>
      <c r="I149" s="71" t="s">
        <v>133</v>
      </c>
      <c r="J149" s="76">
        <v>704</v>
      </c>
      <c r="K149" s="35"/>
      <c r="L149" s="15"/>
      <c r="M149" s="3" t="s">
        <v>307</v>
      </c>
    </row>
    <row r="150" spans="1:28">
      <c r="A150" s="85" t="s">
        <v>308</v>
      </c>
      <c r="B150" s="127">
        <v>-4.7030000000000003</v>
      </c>
      <c r="C150" s="72"/>
      <c r="D150" s="12">
        <v>0.6587984329866341</v>
      </c>
      <c r="E150" s="10">
        <v>4</v>
      </c>
      <c r="F150" s="10">
        <v>183.5</v>
      </c>
      <c r="G150" s="1">
        <v>3.16</v>
      </c>
      <c r="H150" s="15">
        <f t="shared" si="2"/>
        <v>-4.2450000000000001</v>
      </c>
      <c r="I150" s="71" t="s">
        <v>136</v>
      </c>
      <c r="J150" s="76">
        <v>174</v>
      </c>
      <c r="K150" s="35"/>
      <c r="L150" s="15"/>
      <c r="M150" s="3" t="s">
        <v>309</v>
      </c>
    </row>
    <row r="151" spans="1:28">
      <c r="A151" s="85" t="s">
        <v>310</v>
      </c>
      <c r="B151" s="127">
        <v>-2.8029999999999999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7">
        <v>-3.8109999999999999</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7">
        <v>-6.5105000000000004</v>
      </c>
      <c r="C153" s="72"/>
      <c r="D153" s="12">
        <v>0.55807775121880254</v>
      </c>
      <c r="E153" s="10">
        <v>6</v>
      </c>
      <c r="F153" s="10">
        <v>145</v>
      </c>
      <c r="G153" s="1">
        <v>6.08</v>
      </c>
      <c r="H153" s="15">
        <f t="shared" si="2"/>
        <v>-6.78</v>
      </c>
      <c r="I153" s="20" t="s">
        <v>144</v>
      </c>
      <c r="J153" s="18"/>
      <c r="K153" s="18"/>
      <c r="L153" s="19"/>
      <c r="M153" s="3" t="s">
        <v>315</v>
      </c>
    </row>
    <row r="154" spans="1:28">
      <c r="A154" s="83" t="s">
        <v>316</v>
      </c>
      <c r="B154" s="127">
        <v>-4.6449999999999996</v>
      </c>
      <c r="C154" s="72"/>
      <c r="D154" s="12">
        <v>0.66417698790166113</v>
      </c>
      <c r="E154" s="10">
        <v>3</v>
      </c>
      <c r="F154" s="13">
        <v>175.8</v>
      </c>
      <c r="G154" s="1">
        <v>4.62</v>
      </c>
      <c r="H154" s="15">
        <f t="shared" si="2"/>
        <v>-5.6280000000000001</v>
      </c>
      <c r="I154" s="21" t="s">
        <v>598</v>
      </c>
      <c r="J154" s="22"/>
      <c r="K154" s="22"/>
      <c r="L154" s="23"/>
      <c r="M154" s="3" t="s">
        <v>317</v>
      </c>
    </row>
    <row r="155" spans="1:28">
      <c r="A155" s="84" t="s">
        <v>318</v>
      </c>
      <c r="B155" s="127">
        <v>-4.694</v>
      </c>
      <c r="C155" s="72"/>
      <c r="D155" s="12">
        <v>0.57716593661781801</v>
      </c>
      <c r="E155" s="10">
        <v>3</v>
      </c>
      <c r="F155" s="10">
        <v>349.84</v>
      </c>
      <c r="G155" s="1">
        <v>3.09</v>
      </c>
      <c r="H155" s="15">
        <f t="shared" si="2"/>
        <v>-5.8384</v>
      </c>
      <c r="I155" s="24"/>
      <c r="J155" s="7"/>
      <c r="K155" s="7"/>
      <c r="L155" s="25"/>
      <c r="M155" s="3" t="s">
        <v>319</v>
      </c>
    </row>
    <row r="156" spans="1:28">
      <c r="A156" s="85" t="s">
        <v>320</v>
      </c>
      <c r="B156" s="127">
        <v>-3.4329999999999998</v>
      </c>
      <c r="C156" s="72"/>
      <c r="D156" s="12">
        <v>0.70324590282883903</v>
      </c>
      <c r="E156" s="10">
        <v>3</v>
      </c>
      <c r="F156" s="10">
        <v>204</v>
      </c>
      <c r="G156" s="1">
        <v>0.88</v>
      </c>
      <c r="H156" s="15">
        <f t="shared" si="2"/>
        <v>-2.17</v>
      </c>
      <c r="I156" s="24"/>
      <c r="J156" s="7"/>
      <c r="K156" s="7"/>
      <c r="L156" s="25"/>
      <c r="M156" s="3" t="s">
        <v>321</v>
      </c>
    </row>
    <row r="157" spans="1:28">
      <c r="A157" s="84" t="s">
        <v>322</v>
      </c>
      <c r="B157" s="127">
        <v>-6.1439000000000004</v>
      </c>
      <c r="C157" s="72"/>
      <c r="D157" s="12">
        <v>0.7237903588794764</v>
      </c>
      <c r="E157" s="10">
        <v>7</v>
      </c>
      <c r="F157" s="10">
        <v>97.8</v>
      </c>
      <c r="G157" s="1">
        <v>6</v>
      </c>
      <c r="H157" s="15">
        <f t="shared" si="2"/>
        <v>-6.2279999999999998</v>
      </c>
      <c r="I157" s="24"/>
      <c r="J157" s="7"/>
      <c r="K157" s="7"/>
      <c r="L157" s="25"/>
      <c r="M157" s="3" t="s">
        <v>323</v>
      </c>
    </row>
    <row r="158" spans="1:28">
      <c r="A158" s="84" t="s">
        <v>324</v>
      </c>
      <c r="B158" s="127">
        <v>-6.5757000000000003</v>
      </c>
      <c r="C158" s="72"/>
      <c r="D158" s="12">
        <v>0.84033450922624497</v>
      </c>
      <c r="E158" s="10">
        <v>5</v>
      </c>
      <c r="F158" s="10">
        <v>262</v>
      </c>
      <c r="G158" s="1">
        <v>7.26</v>
      </c>
      <c r="H158" s="15">
        <f t="shared" si="2"/>
        <v>-9.129999999999999</v>
      </c>
      <c r="I158" s="24"/>
      <c r="J158" s="7"/>
      <c r="K158" s="7"/>
      <c r="L158" s="25"/>
      <c r="M158" s="3" t="s">
        <v>325</v>
      </c>
    </row>
    <row r="159" spans="1:28">
      <c r="A159" s="84" t="s">
        <v>326</v>
      </c>
      <c r="B159" s="127">
        <v>-6.18</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7">
        <v>-3.8679999999999999</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599</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13FC-1452-412B-B873-2C6CDD7279AC}">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9.88671875" style="14" customWidth="1"/>
    <col min="11" max="11" width="15.5546875" style="14" customWidth="1"/>
    <col min="12"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-2.1970000000000001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7">
        <v>-3.01</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7">
        <v>-3.528</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7">
        <v>-3.8740000000000001</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7">
        <v>-6.5114999999999998</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7">
        <v>-6.1715999999999998</v>
      </c>
      <c r="C28" s="72"/>
      <c r="D28" s="12">
        <v>0.18412396392404196</v>
      </c>
      <c r="E28" s="10">
        <v>3</v>
      </c>
      <c r="F28" s="10">
        <v>224.00000000000003</v>
      </c>
      <c r="G28" s="6">
        <v>5.51</v>
      </c>
      <c r="H28" s="15">
        <f t="shared" si="0"/>
        <v>-7</v>
      </c>
      <c r="I28" s="16" t="s">
        <v>56</v>
      </c>
      <c r="J28" s="30"/>
      <c r="K28" s="15"/>
      <c r="L28" s="15"/>
      <c r="M28" s="11" t="s">
        <v>57</v>
      </c>
    </row>
    <row r="29" spans="1:28">
      <c r="A29" s="83" t="s">
        <v>59</v>
      </c>
      <c r="B29" s="127">
        <v>-3.8610000000000002</v>
      </c>
      <c r="C29" s="72"/>
      <c r="D29" s="12">
        <v>0.14933733874523175</v>
      </c>
      <c r="E29" s="10">
        <v>6</v>
      </c>
      <c r="F29" s="10">
        <v>172.5</v>
      </c>
      <c r="G29" s="6">
        <v>1.78</v>
      </c>
      <c r="H29" s="15">
        <f t="shared" si="0"/>
        <v>-2.7549999999999999</v>
      </c>
      <c r="I29" s="16" t="s">
        <v>60</v>
      </c>
      <c r="J29" s="32"/>
      <c r="K29" s="15"/>
      <c r="L29" s="15"/>
      <c r="M29" s="11" t="s">
        <v>61</v>
      </c>
    </row>
    <row r="30" spans="1:28">
      <c r="A30" s="83" t="s">
        <v>63</v>
      </c>
      <c r="B30" s="127">
        <v>-2.4809999999999999</v>
      </c>
      <c r="C30" s="72"/>
      <c r="D30" s="12">
        <v>0.14842266063120066</v>
      </c>
      <c r="E30" s="10">
        <v>4</v>
      </c>
      <c r="F30" s="10">
        <v>207.50000000000003</v>
      </c>
      <c r="G30" s="6">
        <v>1.86</v>
      </c>
      <c r="H30" s="15">
        <f t="shared" si="0"/>
        <v>-3.1850000000000005</v>
      </c>
      <c r="I30" s="31" t="s">
        <v>64</v>
      </c>
      <c r="J30" s="33" t="s">
        <v>420</v>
      </c>
      <c r="K30" s="34" t="s">
        <v>421</v>
      </c>
      <c r="L30" s="35"/>
      <c r="M30" s="11" t="s">
        <v>65</v>
      </c>
    </row>
    <row r="31" spans="1:28">
      <c r="A31" s="85" t="s">
        <v>66</v>
      </c>
      <c r="B31" s="127">
        <v>-3.3119999999999998</v>
      </c>
      <c r="C31" s="72"/>
      <c r="D31" s="12">
        <v>0.1617973106900604</v>
      </c>
      <c r="E31" s="10">
        <v>10</v>
      </c>
      <c r="F31" s="10">
        <v>166.5</v>
      </c>
      <c r="G31" s="6">
        <v>0.79</v>
      </c>
      <c r="H31" s="15">
        <f t="shared" si="0"/>
        <v>-1.7050000000000001</v>
      </c>
      <c r="J31" s="15"/>
      <c r="K31" s="15"/>
      <c r="L31" s="15"/>
      <c r="M31" s="11" t="s">
        <v>67</v>
      </c>
    </row>
    <row r="32" spans="1:28">
      <c r="A32" s="84" t="s">
        <v>68</v>
      </c>
      <c r="B32" s="127">
        <v>-5.2904999999999998</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7">
        <v>-3.8780000000000001</v>
      </c>
      <c r="C33" s="73"/>
      <c r="D33" s="4">
        <v>0.12912520605069597</v>
      </c>
      <c r="E33" s="2">
        <v>3</v>
      </c>
      <c r="F33" s="13">
        <v>192.7</v>
      </c>
      <c r="G33" s="6">
        <v>2.63</v>
      </c>
      <c r="H33" s="15">
        <f t="shared" si="0"/>
        <v>-3.8069999999999995</v>
      </c>
      <c r="I33" s="21" t="s">
        <v>422</v>
      </c>
      <c r="J33" s="22"/>
      <c r="K33" s="22"/>
      <c r="L33" s="23"/>
      <c r="M33" s="11" t="s">
        <v>72</v>
      </c>
    </row>
    <row r="34" spans="1:13">
      <c r="A34" s="83" t="s">
        <v>74</v>
      </c>
      <c r="B34" s="127">
        <v>-6.8443000000000005</v>
      </c>
      <c r="C34" s="72"/>
      <c r="D34" s="12">
        <v>0.14911462098310888</v>
      </c>
      <c r="E34" s="10">
        <v>6</v>
      </c>
      <c r="F34" s="10">
        <v>167</v>
      </c>
      <c r="G34" s="6">
        <v>6.32</v>
      </c>
      <c r="H34" s="15">
        <f t="shared" si="0"/>
        <v>-7.24</v>
      </c>
      <c r="I34" s="24" t="s">
        <v>423</v>
      </c>
      <c r="J34" s="7"/>
      <c r="K34" s="7"/>
      <c r="L34" s="25"/>
      <c r="M34" s="11" t="s">
        <v>75</v>
      </c>
    </row>
    <row r="35" spans="1:13">
      <c r="A35" s="84" t="s">
        <v>77</v>
      </c>
      <c r="B35" s="127">
        <v>-2.85</v>
      </c>
      <c r="C35" s="72"/>
      <c r="D35" s="12">
        <v>0.15809078703524676</v>
      </c>
      <c r="E35" s="10">
        <v>15</v>
      </c>
      <c r="F35" s="10">
        <v>191.5</v>
      </c>
      <c r="G35" s="6">
        <v>3.39</v>
      </c>
      <c r="H35" s="15">
        <f t="shared" si="0"/>
        <v>-4.5549999999999997</v>
      </c>
      <c r="I35" s="24" t="s">
        <v>424</v>
      </c>
      <c r="J35" s="7"/>
      <c r="K35" s="7"/>
      <c r="L35" s="25"/>
      <c r="M35" s="11" t="s">
        <v>78</v>
      </c>
    </row>
    <row r="36" spans="1:13">
      <c r="A36" s="85" t="s">
        <v>80</v>
      </c>
      <c r="B36" s="127">
        <v>-4.9859999999999998</v>
      </c>
      <c r="C36" s="72"/>
      <c r="D36" s="12">
        <v>0.1911503089068218</v>
      </c>
      <c r="E36" s="10">
        <v>3</v>
      </c>
      <c r="F36" s="10">
        <v>246.2</v>
      </c>
      <c r="G36" s="6">
        <v>3.32</v>
      </c>
      <c r="H36" s="15">
        <f t="shared" si="0"/>
        <v>-5.032</v>
      </c>
      <c r="I36" s="24" t="s">
        <v>425</v>
      </c>
      <c r="J36" s="7"/>
      <c r="K36" s="7"/>
      <c r="L36" s="25"/>
      <c r="M36" s="11" t="s">
        <v>81</v>
      </c>
    </row>
    <row r="37" spans="1:13">
      <c r="A37" s="85" t="s">
        <v>73</v>
      </c>
      <c r="B37" s="127">
        <v>-4.1719999999999997</v>
      </c>
      <c r="C37" s="72"/>
      <c r="D37" s="12">
        <v>0.19050575600734274</v>
      </c>
      <c r="E37" s="10">
        <v>4</v>
      </c>
      <c r="F37" s="10">
        <v>304</v>
      </c>
      <c r="G37" s="6">
        <v>1.74</v>
      </c>
      <c r="H37" s="15">
        <f t="shared" si="0"/>
        <v>-4.03</v>
      </c>
      <c r="I37" s="26"/>
      <c r="J37" s="7"/>
      <c r="K37" s="7"/>
      <c r="L37" s="25"/>
      <c r="M37" s="11" t="s">
        <v>83</v>
      </c>
    </row>
    <row r="38" spans="1:13">
      <c r="A38" s="83" t="s">
        <v>76</v>
      </c>
      <c r="B38" s="127">
        <v>-2.8130000000000002</v>
      </c>
      <c r="C38" s="72"/>
      <c r="D38" s="12">
        <v>0.13682393527498057</v>
      </c>
      <c r="E38" s="10">
        <v>7</v>
      </c>
      <c r="F38" s="10">
        <v>187</v>
      </c>
      <c r="G38" s="6">
        <v>-0.87</v>
      </c>
      <c r="H38" s="15">
        <f t="shared" si="0"/>
        <v>-0.25</v>
      </c>
      <c r="I38" s="26" t="s">
        <v>426</v>
      </c>
      <c r="J38" s="7"/>
      <c r="K38" s="7"/>
      <c r="L38" s="25"/>
      <c r="M38" s="67" t="s">
        <v>85</v>
      </c>
    </row>
    <row r="39" spans="1:13">
      <c r="A39" s="83" t="s">
        <v>87</v>
      </c>
      <c r="B39" s="127">
        <v>-2.7280000000000002</v>
      </c>
      <c r="C39" s="72"/>
      <c r="D39" s="12">
        <v>0.20462356367492032</v>
      </c>
      <c r="E39" s="10">
        <v>4</v>
      </c>
      <c r="F39" s="10">
        <v>221.5</v>
      </c>
      <c r="G39" s="6">
        <v>0.71</v>
      </c>
      <c r="H39" s="15">
        <f t="shared" si="0"/>
        <v>-2.1749999999999998</v>
      </c>
      <c r="I39" s="26" t="s">
        <v>427</v>
      </c>
      <c r="J39" s="7"/>
      <c r="K39" s="7"/>
      <c r="L39" s="25"/>
      <c r="M39" s="11" t="s">
        <v>88</v>
      </c>
    </row>
    <row r="40" spans="1:13">
      <c r="A40" s="83" t="s">
        <v>90</v>
      </c>
      <c r="B40" s="127">
        <v>-5.8311000000000002</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7">
        <v>-2.7930000000000001</v>
      </c>
      <c r="C41" s="73"/>
      <c r="D41" s="4">
        <v>0.12610247911779729</v>
      </c>
      <c r="E41" s="2">
        <v>8</v>
      </c>
      <c r="F41" s="10">
        <v>140</v>
      </c>
      <c r="G41" s="6">
        <v>0.35</v>
      </c>
      <c r="H41" s="15">
        <f t="shared" si="0"/>
        <v>-1</v>
      </c>
      <c r="I41" s="26"/>
      <c r="J41" s="40"/>
      <c r="K41" s="40"/>
      <c r="L41" s="41"/>
      <c r="M41" s="11" t="s">
        <v>94</v>
      </c>
    </row>
    <row r="42" spans="1:13">
      <c r="A42" s="84" t="s">
        <v>96</v>
      </c>
      <c r="B42" s="127">
        <v>-2.6120000000000001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7">
        <v>-4.8970000000000002</v>
      </c>
      <c r="C43" s="72"/>
      <c r="D43" s="12">
        <v>0.14861388626870758</v>
      </c>
      <c r="E43" s="10">
        <v>7</v>
      </c>
      <c r="F43" s="10">
        <v>176</v>
      </c>
      <c r="G43" s="6">
        <v>4.4800000000000004</v>
      </c>
      <c r="H43" s="15">
        <f t="shared" si="0"/>
        <v>-5.49</v>
      </c>
      <c r="I43" s="26"/>
      <c r="J43" s="40"/>
      <c r="K43" s="40"/>
      <c r="L43" s="41"/>
      <c r="M43" s="11" t="s">
        <v>99</v>
      </c>
    </row>
    <row r="44" spans="1:13">
      <c r="A44" s="87" t="s">
        <v>101</v>
      </c>
      <c r="B44" s="127">
        <v>-4.4350000000000005</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7">
        <v>-2.2400000000000002</v>
      </c>
      <c r="C45" s="73"/>
      <c r="D45" s="4">
        <v>0.21683500301481054</v>
      </c>
      <c r="E45" s="2">
        <v>8</v>
      </c>
      <c r="F45" s="10">
        <v>142</v>
      </c>
      <c r="G45" s="6">
        <v>0.6</v>
      </c>
      <c r="H45" s="15">
        <f t="shared" si="0"/>
        <v>-1.27</v>
      </c>
      <c r="I45" s="26"/>
      <c r="J45" s="40"/>
      <c r="K45" s="40"/>
      <c r="L45" s="41"/>
      <c r="M45" s="11" t="s">
        <v>105</v>
      </c>
    </row>
    <row r="46" spans="1:13">
      <c r="A46" s="84" t="s">
        <v>107</v>
      </c>
      <c r="B46" s="127">
        <v>-3.0459999999999998</v>
      </c>
      <c r="C46" s="72"/>
      <c r="D46" s="12">
        <v>0.18255878892749886</v>
      </c>
      <c r="E46" s="10">
        <v>20</v>
      </c>
      <c r="F46" s="10">
        <v>267</v>
      </c>
      <c r="G46" s="6">
        <v>1.58</v>
      </c>
      <c r="H46" s="15">
        <f t="shared" si="0"/>
        <v>-3.5</v>
      </c>
      <c r="I46" s="26"/>
      <c r="J46" s="40"/>
      <c r="K46" s="40"/>
      <c r="L46" s="41"/>
      <c r="M46" s="11" t="s">
        <v>108</v>
      </c>
    </row>
    <row r="47" spans="1:13">
      <c r="A47" s="83" t="s">
        <v>110</v>
      </c>
      <c r="B47" s="127">
        <v>-5.3635999999999999</v>
      </c>
      <c r="C47" s="72"/>
      <c r="D47" s="12">
        <v>0.16704647063532602</v>
      </c>
      <c r="E47" s="10">
        <v>6</v>
      </c>
      <c r="F47" s="10">
        <v>110.00000000000001</v>
      </c>
      <c r="G47" s="6">
        <v>3.36</v>
      </c>
      <c r="H47" s="15">
        <f t="shared" si="0"/>
        <v>-3.71</v>
      </c>
      <c r="I47" s="26"/>
      <c r="J47" s="40"/>
      <c r="K47" s="40"/>
      <c r="L47" s="41"/>
      <c r="M47" s="11" t="s">
        <v>111</v>
      </c>
    </row>
    <row r="48" spans="1:13">
      <c r="A48" s="84" t="s">
        <v>82</v>
      </c>
      <c r="B48" s="127">
        <v>-4.0120000000000005</v>
      </c>
      <c r="C48" s="72"/>
      <c r="D48" s="12">
        <v>0.17164501312359953</v>
      </c>
      <c r="E48" s="10">
        <v>7</v>
      </c>
      <c r="F48" s="10">
        <v>182</v>
      </c>
      <c r="G48" s="6">
        <v>2.67</v>
      </c>
      <c r="H48" s="15">
        <f t="shared" si="0"/>
        <v>-3.74</v>
      </c>
      <c r="I48" s="26"/>
      <c r="J48" s="40"/>
      <c r="K48" s="40"/>
      <c r="L48" s="41"/>
      <c r="M48" s="11" t="s">
        <v>113</v>
      </c>
    </row>
    <row r="49" spans="1:13">
      <c r="A49" s="86" t="s">
        <v>115</v>
      </c>
      <c r="B49" s="127">
        <v>-4.9640000000000004</v>
      </c>
      <c r="C49" s="73"/>
      <c r="D49" s="4">
        <v>0.12558353028546052</v>
      </c>
      <c r="E49" s="2">
        <v>4</v>
      </c>
      <c r="F49" s="10">
        <v>222.00000000000003</v>
      </c>
      <c r="G49" s="6">
        <v>2.56</v>
      </c>
      <c r="H49" s="15">
        <f t="shared" si="0"/>
        <v>-4.03</v>
      </c>
      <c r="I49" s="26"/>
      <c r="J49" s="40"/>
      <c r="K49" s="40"/>
      <c r="L49" s="41"/>
      <c r="M49" s="11" t="s">
        <v>116</v>
      </c>
    </row>
    <row r="50" spans="1:13">
      <c r="A50" s="84" t="s">
        <v>118</v>
      </c>
      <c r="B50" s="127">
        <v>-5.1497000000000002</v>
      </c>
      <c r="C50" s="72"/>
      <c r="D50" s="12">
        <v>0.1568133990664792</v>
      </c>
      <c r="E50" s="10">
        <v>6</v>
      </c>
      <c r="F50" s="10">
        <v>151</v>
      </c>
      <c r="G50" s="6">
        <v>3.27</v>
      </c>
      <c r="H50" s="15">
        <f t="shared" si="0"/>
        <v>-4.03</v>
      </c>
      <c r="I50" s="26"/>
      <c r="J50" s="40"/>
      <c r="K50" s="40"/>
      <c r="L50" s="41"/>
      <c r="M50" s="11" t="s">
        <v>119</v>
      </c>
    </row>
    <row r="51" spans="1:13">
      <c r="A51" s="87" t="s">
        <v>84</v>
      </c>
      <c r="B51" s="127">
        <v>-4.6470000000000002</v>
      </c>
      <c r="C51" s="73"/>
      <c r="D51" s="4">
        <v>0.12789394574374285</v>
      </c>
      <c r="E51" s="2">
        <v>5</v>
      </c>
      <c r="F51" s="10">
        <v>330</v>
      </c>
      <c r="G51" s="6">
        <v>2.87</v>
      </c>
      <c r="H51" s="15">
        <f t="shared" si="0"/>
        <v>-5.42</v>
      </c>
      <c r="I51" s="26"/>
      <c r="J51" s="40"/>
      <c r="K51" s="40"/>
      <c r="L51" s="41"/>
      <c r="M51" s="11" t="s">
        <v>120</v>
      </c>
    </row>
    <row r="52" spans="1:13">
      <c r="A52" s="84" t="s">
        <v>121</v>
      </c>
      <c r="B52" s="127">
        <v>-4.0969999999999995</v>
      </c>
      <c r="C52" s="72"/>
      <c r="D52" s="12">
        <v>0.18012800124370357</v>
      </c>
      <c r="E52" s="10">
        <v>3</v>
      </c>
      <c r="F52" s="10">
        <v>100</v>
      </c>
      <c r="G52" s="6">
        <v>3.53</v>
      </c>
      <c r="H52" s="15">
        <f t="shared" si="0"/>
        <v>-3.78</v>
      </c>
      <c r="I52" s="24"/>
      <c r="J52" s="7"/>
      <c r="K52" s="7"/>
      <c r="L52" s="25"/>
      <c r="M52" s="11" t="s">
        <v>122</v>
      </c>
    </row>
    <row r="53" spans="1:13">
      <c r="A53" s="83" t="s">
        <v>123</v>
      </c>
      <c r="B53" s="127">
        <v>-3.7919999999999998</v>
      </c>
      <c r="C53" s="72"/>
      <c r="D53" s="12">
        <v>0.18062104750721683</v>
      </c>
      <c r="E53" s="10">
        <v>16</v>
      </c>
      <c r="F53" s="10">
        <v>262.5</v>
      </c>
      <c r="G53" s="6">
        <v>1.9</v>
      </c>
      <c r="H53" s="15">
        <f t="shared" si="0"/>
        <v>-3.7749999999999999</v>
      </c>
      <c r="I53" s="24"/>
      <c r="J53" s="7"/>
      <c r="K53" s="7"/>
      <c r="L53" s="25"/>
      <c r="M53" s="11" t="s">
        <v>124</v>
      </c>
    </row>
    <row r="54" spans="1:13">
      <c r="A54" s="86" t="s">
        <v>125</v>
      </c>
      <c r="B54" s="127">
        <v>-4.0030000000000001</v>
      </c>
      <c r="C54" s="73"/>
      <c r="D54" s="4">
        <v>0.22156244268660033</v>
      </c>
      <c r="E54" s="2">
        <v>4</v>
      </c>
      <c r="F54" s="10">
        <v>328.85</v>
      </c>
      <c r="G54" s="6">
        <v>1.87</v>
      </c>
      <c r="H54" s="15">
        <f t="shared" si="0"/>
        <v>-4.4085000000000001</v>
      </c>
      <c r="I54" s="24"/>
      <c r="J54" s="7"/>
      <c r="K54" s="7"/>
      <c r="L54" s="25"/>
      <c r="M54" s="11" t="s">
        <v>126</v>
      </c>
    </row>
    <row r="55" spans="1:13">
      <c r="A55" s="84" t="s">
        <v>127</v>
      </c>
      <c r="B55" s="127">
        <v>-5.6923000000000004</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7">
        <v>-5.0111999999999997</v>
      </c>
      <c r="C56" s="72"/>
      <c r="D56" s="12">
        <v>0.15609203233531485</v>
      </c>
      <c r="E56" s="10">
        <v>3</v>
      </c>
      <c r="F56" s="10">
        <v>223</v>
      </c>
      <c r="G56" s="6">
        <v>2.99</v>
      </c>
      <c r="H56" s="15">
        <f t="shared" si="0"/>
        <v>-4.4700000000000006</v>
      </c>
      <c r="I56" s="24"/>
      <c r="J56" s="7"/>
      <c r="K56" s="7"/>
      <c r="L56" s="25"/>
      <c r="M56" s="11" t="s">
        <v>129</v>
      </c>
    </row>
    <row r="57" spans="1:13">
      <c r="A57" s="84" t="s">
        <v>89</v>
      </c>
      <c r="B57" s="127">
        <v>-4.2480000000000002</v>
      </c>
      <c r="C57" s="72"/>
      <c r="D57" s="12">
        <v>0.20872343532408041</v>
      </c>
      <c r="E57" s="10">
        <v>3</v>
      </c>
      <c r="F57" s="10">
        <v>210.5</v>
      </c>
      <c r="G57" s="6">
        <v>2.72</v>
      </c>
      <c r="H57" s="15">
        <f t="shared" si="0"/>
        <v>-4.0750000000000002</v>
      </c>
      <c r="I57" s="27"/>
      <c r="J57" s="28"/>
      <c r="K57" s="28"/>
      <c r="L57" s="29"/>
      <c r="M57" s="11" t="s">
        <v>130</v>
      </c>
    </row>
    <row r="58" spans="1:13">
      <c r="A58" s="86" t="s">
        <v>131</v>
      </c>
      <c r="B58" s="127">
        <v>-4.0659999999999998</v>
      </c>
      <c r="C58" s="73"/>
      <c r="D58" s="4">
        <v>0.1297319013416561</v>
      </c>
      <c r="E58" s="2">
        <v>3</v>
      </c>
      <c r="F58" s="10">
        <v>209.75</v>
      </c>
      <c r="G58" s="6">
        <v>3.37</v>
      </c>
      <c r="H58" s="15">
        <f t="shared" si="0"/>
        <v>-4.7175000000000002</v>
      </c>
      <c r="J58" s="15"/>
      <c r="K58" s="15"/>
      <c r="L58" s="15"/>
      <c r="M58" s="11" t="s">
        <v>132</v>
      </c>
    </row>
    <row r="59" spans="1:13">
      <c r="A59" s="83" t="s">
        <v>92</v>
      </c>
      <c r="B59" s="127">
        <v>-4.62</v>
      </c>
      <c r="C59" s="72"/>
      <c r="D59" s="12">
        <v>0.14124198841117766</v>
      </c>
      <c r="E59" s="10">
        <v>3</v>
      </c>
      <c r="F59" s="10">
        <v>53.5</v>
      </c>
      <c r="G59" s="6">
        <v>3.43</v>
      </c>
      <c r="H59" s="15">
        <f t="shared" si="0"/>
        <v>-3.2150000000000003</v>
      </c>
      <c r="I59" s="71" t="s">
        <v>133</v>
      </c>
      <c r="J59" s="76">
        <v>7841</v>
      </c>
      <c r="K59" s="35"/>
      <c r="L59" s="15"/>
      <c r="M59" s="11" t="s">
        <v>134</v>
      </c>
    </row>
    <row r="60" spans="1:13">
      <c r="A60" s="83" t="s">
        <v>135</v>
      </c>
      <c r="B60" s="127">
        <v>-1.1340000000000003</v>
      </c>
      <c r="C60" s="72"/>
      <c r="D60" s="12">
        <v>0.17069281866408892</v>
      </c>
      <c r="E60" s="10">
        <v>6</v>
      </c>
      <c r="F60" s="10">
        <v>270</v>
      </c>
      <c r="G60" s="6">
        <v>0.05</v>
      </c>
      <c r="H60" s="15">
        <f t="shared" si="0"/>
        <v>-2</v>
      </c>
      <c r="I60" s="71" t="s">
        <v>136</v>
      </c>
      <c r="J60" s="76">
        <v>1959</v>
      </c>
      <c r="K60" s="35"/>
      <c r="L60" s="15"/>
      <c r="M60" s="11" t="s">
        <v>137</v>
      </c>
    </row>
    <row r="61" spans="1:13">
      <c r="A61" s="84" t="s">
        <v>138</v>
      </c>
      <c r="B61" s="127">
        <v>-2.1139999999999999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7">
        <v>-5.4451000000000001</v>
      </c>
      <c r="C62" s="72"/>
      <c r="D62" s="12">
        <v>0.18021422622763517</v>
      </c>
      <c r="E62" s="10">
        <v>5</v>
      </c>
      <c r="F62" s="10">
        <v>214.5</v>
      </c>
      <c r="G62" s="6">
        <v>3.61</v>
      </c>
      <c r="H62" s="15">
        <f t="shared" si="0"/>
        <v>-5.0049999999999999</v>
      </c>
      <c r="I62" s="15"/>
      <c r="J62" s="15"/>
      <c r="K62" s="15"/>
      <c r="L62" s="15"/>
      <c r="M62" s="11" t="s">
        <v>142</v>
      </c>
    </row>
    <row r="63" spans="1:13">
      <c r="A63" s="84" t="s">
        <v>143</v>
      </c>
      <c r="B63" s="127">
        <v>-4.9879999999999995</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7">
        <v>-3.9889999999999999</v>
      </c>
      <c r="C64" s="72"/>
      <c r="D64" s="12">
        <v>0.17</v>
      </c>
      <c r="E64" s="10">
        <v>3</v>
      </c>
      <c r="F64" s="10">
        <v>189</v>
      </c>
      <c r="G64" s="6">
        <v>1.34</v>
      </c>
      <c r="H64" s="15">
        <f t="shared" si="0"/>
        <v>-2.4800000000000004</v>
      </c>
      <c r="I64" s="154" t="s">
        <v>428</v>
      </c>
      <c r="J64" s="155" t="s">
        <v>606</v>
      </c>
      <c r="K64" s="22"/>
      <c r="L64" s="23"/>
      <c r="M64" s="11" t="s">
        <v>148</v>
      </c>
    </row>
    <row r="65" spans="1:13">
      <c r="A65" s="84" t="s">
        <v>149</v>
      </c>
      <c r="B65" s="127">
        <v>-4.5809999999999995</v>
      </c>
      <c r="C65" s="72"/>
      <c r="D65" s="12">
        <v>0.19794493160510693</v>
      </c>
      <c r="E65" s="10">
        <v>4</v>
      </c>
      <c r="F65" s="10">
        <v>243.5</v>
      </c>
      <c r="G65" s="6">
        <v>1.34</v>
      </c>
      <c r="H65" s="15">
        <f t="shared" si="0"/>
        <v>-3.0250000000000004</v>
      </c>
      <c r="I65" s="24" t="s">
        <v>430</v>
      </c>
      <c r="J65" s="7" t="s">
        <v>447</v>
      </c>
      <c r="K65" s="7" t="s">
        <v>448</v>
      </c>
      <c r="L65" s="25" t="s">
        <v>457</v>
      </c>
      <c r="M65" s="11" t="s">
        <v>151</v>
      </c>
    </row>
    <row r="66" spans="1:13">
      <c r="A66" s="83" t="s">
        <v>95</v>
      </c>
      <c r="B66" s="127">
        <v>-3.5880000000000001</v>
      </c>
      <c r="C66" s="72"/>
      <c r="D66" s="12">
        <v>0.21056099074293383</v>
      </c>
      <c r="E66" s="10">
        <v>3</v>
      </c>
      <c r="F66" s="10">
        <v>36.5</v>
      </c>
      <c r="G66" s="6">
        <v>2.74</v>
      </c>
      <c r="H66" s="15">
        <f t="shared" si="0"/>
        <v>-2.3550000000000004</v>
      </c>
      <c r="I66" s="24" t="s">
        <v>434</v>
      </c>
      <c r="J66" s="7" t="s">
        <v>451</v>
      </c>
      <c r="K66" s="7" t="s">
        <v>452</v>
      </c>
      <c r="L66" s="25" t="s">
        <v>461</v>
      </c>
      <c r="M66" s="11" t="s">
        <v>152</v>
      </c>
    </row>
    <row r="67" spans="1:13">
      <c r="A67" s="85" t="s">
        <v>153</v>
      </c>
      <c r="B67" s="127">
        <v>-5.0262000000000002</v>
      </c>
      <c r="C67" s="72"/>
      <c r="D67" s="12">
        <v>0.21092434073951916</v>
      </c>
      <c r="E67" s="10">
        <v>10</v>
      </c>
      <c r="F67" s="10">
        <v>186</v>
      </c>
      <c r="G67" s="6">
        <v>3.4</v>
      </c>
      <c r="H67" s="15">
        <f t="shared" si="0"/>
        <v>-4.51</v>
      </c>
      <c r="I67" s="24" t="s">
        <v>442</v>
      </c>
      <c r="J67" s="7" t="s">
        <v>455</v>
      </c>
      <c r="K67" s="7" t="s">
        <v>456</v>
      </c>
      <c r="L67" s="25" t="s">
        <v>607</v>
      </c>
      <c r="M67" s="11" t="s">
        <v>154</v>
      </c>
    </row>
    <row r="68" spans="1:13">
      <c r="A68" s="83" t="s">
        <v>98</v>
      </c>
      <c r="B68" s="127">
        <v>-3.7429999999999999</v>
      </c>
      <c r="C68" s="72"/>
      <c r="D68" s="12">
        <v>0.18695478693957188</v>
      </c>
      <c r="E68" s="10">
        <v>3</v>
      </c>
      <c r="F68" s="10">
        <v>252.99999999999997</v>
      </c>
      <c r="G68" s="6">
        <v>2.35</v>
      </c>
      <c r="H68" s="15">
        <f t="shared" si="0"/>
        <v>-4.13</v>
      </c>
      <c r="I68" s="24" t="s">
        <v>446</v>
      </c>
      <c r="J68" s="7" t="s">
        <v>459</v>
      </c>
      <c r="K68" s="7" t="s">
        <v>460</v>
      </c>
      <c r="L68" s="25" t="s">
        <v>465</v>
      </c>
      <c r="M68" s="11" t="s">
        <v>155</v>
      </c>
    </row>
    <row r="69" spans="1:13">
      <c r="A69" s="85" t="s">
        <v>156</v>
      </c>
      <c r="B69" s="127">
        <v>-4.4379999999999997</v>
      </c>
      <c r="C69" s="72"/>
      <c r="D69" s="12">
        <v>0.20491085989689112</v>
      </c>
      <c r="E69" s="10">
        <v>23</v>
      </c>
      <c r="F69" s="10">
        <v>111.00000000000001</v>
      </c>
      <c r="G69" s="6">
        <v>3.68</v>
      </c>
      <c r="H69" s="15">
        <f t="shared" si="0"/>
        <v>-4.04</v>
      </c>
      <c r="I69" s="24" t="s">
        <v>450</v>
      </c>
      <c r="J69" s="7" t="s">
        <v>463</v>
      </c>
      <c r="K69" s="7" t="s">
        <v>464</v>
      </c>
      <c r="L69" s="25" t="s">
        <v>469</v>
      </c>
      <c r="M69" s="11" t="s">
        <v>157</v>
      </c>
    </row>
    <row r="70" spans="1:13">
      <c r="A70" s="83" t="s">
        <v>158</v>
      </c>
      <c r="B70" s="127">
        <v>-3.3460000000000001</v>
      </c>
      <c r="C70" s="72"/>
      <c r="D70" s="12">
        <v>0.15545016183846921</v>
      </c>
      <c r="E70" s="10">
        <v>6</v>
      </c>
      <c r="F70" s="10">
        <v>250</v>
      </c>
      <c r="G70" s="6">
        <v>-0.04</v>
      </c>
      <c r="H70" s="15">
        <f t="shared" si="0"/>
        <v>-1.71</v>
      </c>
      <c r="I70" s="24" t="s">
        <v>454</v>
      </c>
      <c r="J70" s="7" t="s">
        <v>467</v>
      </c>
      <c r="K70" s="7" t="s">
        <v>468</v>
      </c>
      <c r="L70" s="25" t="s">
        <v>473</v>
      </c>
      <c r="M70" s="11" t="s">
        <v>159</v>
      </c>
    </row>
    <row r="71" spans="1:13">
      <c r="A71" s="84" t="s">
        <v>160</v>
      </c>
      <c r="B71" s="127">
        <v>-1.9930000000000003</v>
      </c>
      <c r="C71" s="72"/>
      <c r="D71" s="12">
        <v>0.13261436390895148</v>
      </c>
      <c r="E71" s="10">
        <v>3</v>
      </c>
      <c r="F71" s="10">
        <v>250</v>
      </c>
      <c r="G71" s="6">
        <v>-1.97</v>
      </c>
      <c r="H71" s="15">
        <f t="shared" si="0"/>
        <v>0.21999999999999975</v>
      </c>
      <c r="I71" s="24" t="s">
        <v>458</v>
      </c>
      <c r="J71" s="7" t="s">
        <v>471</v>
      </c>
      <c r="K71" s="7" t="s">
        <v>472</v>
      </c>
      <c r="L71" s="25" t="s">
        <v>608</v>
      </c>
      <c r="M71" s="11" t="s">
        <v>161</v>
      </c>
    </row>
    <row r="72" spans="1:13">
      <c r="A72" s="84" t="s">
        <v>162</v>
      </c>
      <c r="B72" s="127">
        <v>-2.8540000000000001</v>
      </c>
      <c r="C72" s="72"/>
      <c r="D72" s="12">
        <v>0.21159815676624968</v>
      </c>
      <c r="E72" s="10">
        <v>9</v>
      </c>
      <c r="F72" s="10">
        <v>208.5</v>
      </c>
      <c r="G72" s="6">
        <v>2.08</v>
      </c>
      <c r="H72" s="15">
        <f t="shared" si="0"/>
        <v>-3.415</v>
      </c>
      <c r="I72" s="24" t="s">
        <v>462</v>
      </c>
      <c r="J72" s="7" t="s">
        <v>475</v>
      </c>
      <c r="K72" s="7" t="s">
        <v>476</v>
      </c>
      <c r="L72" s="25" t="s">
        <v>477</v>
      </c>
      <c r="M72" s="11" t="s">
        <v>163</v>
      </c>
    </row>
    <row r="73" spans="1:13">
      <c r="A73" s="84" t="s">
        <v>164</v>
      </c>
      <c r="B73" s="127">
        <v>-4.6109999999999998</v>
      </c>
      <c r="C73" s="72"/>
      <c r="D73" s="12">
        <v>0.1900151243705871</v>
      </c>
      <c r="E73" s="10">
        <v>15</v>
      </c>
      <c r="F73" s="10">
        <v>220.00000000000003</v>
      </c>
      <c r="G73" s="6">
        <v>2.69</v>
      </c>
      <c r="H73" s="15">
        <f t="shared" si="0"/>
        <v>-4.1400000000000006</v>
      </c>
      <c r="I73" s="24" t="s">
        <v>466</v>
      </c>
      <c r="J73" s="7" t="s">
        <v>479</v>
      </c>
      <c r="K73" s="7" t="s">
        <v>480</v>
      </c>
      <c r="L73" s="25" t="s">
        <v>481</v>
      </c>
      <c r="M73" s="11" t="s">
        <v>165</v>
      </c>
    </row>
    <row r="74" spans="1:13">
      <c r="A74" s="84" t="s">
        <v>166</v>
      </c>
      <c r="B74" s="127">
        <v>-5.4387999999999996</v>
      </c>
      <c r="C74" s="72"/>
      <c r="D74" s="12">
        <v>0.16978183023026608</v>
      </c>
      <c r="E74" s="10">
        <v>10</v>
      </c>
      <c r="F74" s="10">
        <v>151</v>
      </c>
      <c r="G74" s="6">
        <v>4.43</v>
      </c>
      <c r="H74" s="15">
        <f t="shared" si="0"/>
        <v>-5.1899999999999995</v>
      </c>
      <c r="I74" s="24" t="s">
        <v>470</v>
      </c>
      <c r="J74" s="7" t="s">
        <v>483</v>
      </c>
      <c r="K74" s="7" t="s">
        <v>484</v>
      </c>
      <c r="L74" s="25" t="s">
        <v>485</v>
      </c>
      <c r="M74" s="11" t="s">
        <v>167</v>
      </c>
    </row>
    <row r="75" spans="1:13">
      <c r="A75" s="85" t="s">
        <v>100</v>
      </c>
      <c r="B75" s="127">
        <v>-5.7961999999999998</v>
      </c>
      <c r="C75" s="72"/>
      <c r="D75" s="12">
        <v>0.19416214604145643</v>
      </c>
      <c r="E75" s="10">
        <v>7</v>
      </c>
      <c r="F75" s="10">
        <v>154.5</v>
      </c>
      <c r="G75" s="6">
        <v>4.22</v>
      </c>
      <c r="H75" s="15">
        <f t="shared" si="0"/>
        <v>-5.0149999999999997</v>
      </c>
      <c r="I75" s="24" t="s">
        <v>474</v>
      </c>
      <c r="J75" s="7" t="s">
        <v>487</v>
      </c>
      <c r="K75" s="7" t="s">
        <v>488</v>
      </c>
      <c r="L75" s="25" t="s">
        <v>489</v>
      </c>
      <c r="M75" s="11" t="s">
        <v>168</v>
      </c>
    </row>
    <row r="76" spans="1:13">
      <c r="A76" s="84" t="s">
        <v>169</v>
      </c>
      <c r="B76" s="127">
        <v>-4.7110000000000003</v>
      </c>
      <c r="C76" s="72"/>
      <c r="D76" s="12">
        <v>0.16048013551961601</v>
      </c>
      <c r="E76" s="10">
        <v>5</v>
      </c>
      <c r="F76" s="10">
        <v>167.75</v>
      </c>
      <c r="G76" s="6">
        <v>2.87</v>
      </c>
      <c r="H76" s="15">
        <f t="shared" si="0"/>
        <v>-3.7975000000000003</v>
      </c>
      <c r="I76" s="24" t="s">
        <v>478</v>
      </c>
      <c r="J76" s="7" t="s">
        <v>491</v>
      </c>
      <c r="K76" s="7" t="s">
        <v>492</v>
      </c>
      <c r="L76" s="25" t="s">
        <v>493</v>
      </c>
      <c r="M76" s="11" t="s">
        <v>170</v>
      </c>
    </row>
    <row r="77" spans="1:13">
      <c r="A77" s="86" t="s">
        <v>171</v>
      </c>
      <c r="B77" s="127">
        <v>-5.3780000000000001</v>
      </c>
      <c r="C77" s="73"/>
      <c r="D77" s="4">
        <v>0.22239504833634874</v>
      </c>
      <c r="E77" s="2">
        <v>21</v>
      </c>
      <c r="F77" s="10">
        <v>159</v>
      </c>
      <c r="G77" s="6">
        <v>3.93</v>
      </c>
      <c r="H77" s="15">
        <f t="shared" si="0"/>
        <v>-4.7700000000000005</v>
      </c>
      <c r="I77" s="24" t="s">
        <v>482</v>
      </c>
      <c r="J77" s="7" t="s">
        <v>495</v>
      </c>
      <c r="K77" s="7" t="s">
        <v>496</v>
      </c>
      <c r="L77" s="25" t="s">
        <v>497</v>
      </c>
      <c r="M77" s="11" t="s">
        <v>172</v>
      </c>
    </row>
    <row r="78" spans="1:13">
      <c r="A78" s="84" t="s">
        <v>173</v>
      </c>
      <c r="B78" s="127">
        <v>-3.948</v>
      </c>
      <c r="C78" s="72"/>
      <c r="D78" s="12">
        <v>0.21209434799218393</v>
      </c>
      <c r="E78" s="10">
        <v>5</v>
      </c>
      <c r="F78" s="10">
        <v>213.49999999999997</v>
      </c>
      <c r="G78" s="6">
        <v>3.04</v>
      </c>
      <c r="H78" s="15">
        <f t="shared" si="0"/>
        <v>-4.4249999999999998</v>
      </c>
      <c r="I78" s="24" t="s">
        <v>486</v>
      </c>
      <c r="J78" s="7" t="s">
        <v>499</v>
      </c>
      <c r="K78" s="7" t="s">
        <v>500</v>
      </c>
      <c r="L78" s="25" t="s">
        <v>501</v>
      </c>
      <c r="M78" s="11" t="s">
        <v>174</v>
      </c>
    </row>
    <row r="79" spans="1:13">
      <c r="A79" s="84" t="s">
        <v>175</v>
      </c>
      <c r="B79" s="127">
        <v>-5.6337999999999999</v>
      </c>
      <c r="C79" s="72"/>
      <c r="D79" s="12">
        <v>0.1407224156406931</v>
      </c>
      <c r="E79" s="10">
        <v>11</v>
      </c>
      <c r="F79" s="10">
        <v>146</v>
      </c>
      <c r="G79" s="6">
        <v>4.21</v>
      </c>
      <c r="H79" s="15">
        <f t="shared" si="0"/>
        <v>-4.92</v>
      </c>
      <c r="I79" s="24" t="s">
        <v>490</v>
      </c>
      <c r="J79" s="7" t="s">
        <v>609</v>
      </c>
      <c r="K79" s="7" t="s">
        <v>504</v>
      </c>
      <c r="L79" s="25"/>
      <c r="M79" s="11" t="s">
        <v>176</v>
      </c>
    </row>
    <row r="80" spans="1:13">
      <c r="A80" s="84" t="s">
        <v>177</v>
      </c>
      <c r="B80" s="127">
        <v>-4.7930000000000001</v>
      </c>
      <c r="C80" s="72"/>
      <c r="D80" s="12">
        <v>0.21748916450754371</v>
      </c>
      <c r="E80" s="10">
        <v>5</v>
      </c>
      <c r="F80" s="10">
        <v>92.333333333333329</v>
      </c>
      <c r="G80" s="6">
        <v>4.21</v>
      </c>
      <c r="H80" s="15">
        <f t="shared" si="0"/>
        <v>-4.3833333333333329</v>
      </c>
      <c r="I80" s="24" t="s">
        <v>498</v>
      </c>
      <c r="J80" s="7" t="s">
        <v>503</v>
      </c>
      <c r="K80" s="7" t="s">
        <v>507</v>
      </c>
      <c r="L80" s="25"/>
      <c r="M80" s="11" t="s">
        <v>178</v>
      </c>
    </row>
    <row r="81" spans="1:13">
      <c r="A81" s="83" t="s">
        <v>179</v>
      </c>
      <c r="B81" s="127">
        <v>-4.54</v>
      </c>
      <c r="C81" s="72"/>
      <c r="D81" s="12">
        <v>0.20531013145176411</v>
      </c>
      <c r="E81" s="10">
        <v>8</v>
      </c>
      <c r="F81" s="10">
        <v>256</v>
      </c>
      <c r="G81" s="6">
        <v>2.71</v>
      </c>
      <c r="H81" s="15">
        <f t="shared" si="0"/>
        <v>-4.5199999999999996</v>
      </c>
      <c r="I81" s="24" t="s">
        <v>502</v>
      </c>
      <c r="J81" s="7" t="s">
        <v>506</v>
      </c>
      <c r="K81" s="7" t="s">
        <v>510</v>
      </c>
      <c r="L81" s="25"/>
      <c r="M81" s="11" t="s">
        <v>180</v>
      </c>
    </row>
    <row r="82" spans="1:13">
      <c r="A82" s="83" t="s">
        <v>181</v>
      </c>
      <c r="B82" s="127">
        <v>-4.7850000000000001</v>
      </c>
      <c r="C82" s="72"/>
      <c r="D82" s="12">
        <v>0.21176785142223761</v>
      </c>
      <c r="E82" s="10">
        <v>3</v>
      </c>
      <c r="F82" s="10">
        <v>80</v>
      </c>
      <c r="G82" s="6">
        <v>3.37</v>
      </c>
      <c r="H82" s="15">
        <f t="shared" si="0"/>
        <v>-3.42</v>
      </c>
      <c r="I82" s="24" t="s">
        <v>505</v>
      </c>
      <c r="J82" s="7" t="s">
        <v>509</v>
      </c>
      <c r="K82" s="7" t="s">
        <v>513</v>
      </c>
      <c r="L82" s="25"/>
      <c r="M82" s="11" t="s">
        <v>182</v>
      </c>
    </row>
    <row r="83" spans="1:13">
      <c r="A83" s="83" t="s">
        <v>183</v>
      </c>
      <c r="B83" s="127">
        <v>-3.5190000000000001</v>
      </c>
      <c r="C83" s="72"/>
      <c r="D83" s="12">
        <v>0.16217657762412213</v>
      </c>
      <c r="E83" s="10">
        <v>17</v>
      </c>
      <c r="F83" s="10">
        <v>153</v>
      </c>
      <c r="G83" s="6">
        <v>3.04</v>
      </c>
      <c r="H83" s="15">
        <f t="shared" si="0"/>
        <v>-3.8200000000000003</v>
      </c>
      <c r="I83" s="24" t="s">
        <v>508</v>
      </c>
      <c r="J83" s="7" t="s">
        <v>512</v>
      </c>
      <c r="K83" s="7" t="s">
        <v>516</v>
      </c>
      <c r="L83" s="25"/>
      <c r="M83" s="11" t="s">
        <v>184</v>
      </c>
    </row>
    <row r="84" spans="1:13">
      <c r="A84" s="84" t="s">
        <v>185</v>
      </c>
      <c r="B84" s="127">
        <v>-5.3182</v>
      </c>
      <c r="C84" s="72"/>
      <c r="D84" s="12">
        <v>0.20448827496623867</v>
      </c>
      <c r="E84" s="10">
        <v>3</v>
      </c>
      <c r="F84" s="10">
        <v>349.84</v>
      </c>
      <c r="G84" s="6">
        <v>4.75</v>
      </c>
      <c r="H84" s="15">
        <f t="shared" si="0"/>
        <v>-7.4984000000000002</v>
      </c>
      <c r="I84" s="24" t="s">
        <v>511</v>
      </c>
      <c r="J84" s="7" t="s">
        <v>518</v>
      </c>
      <c r="K84" s="7" t="s">
        <v>525</v>
      </c>
      <c r="L84" s="25"/>
      <c r="M84" s="11" t="s">
        <v>186</v>
      </c>
    </row>
    <row r="85" spans="1:13">
      <c r="A85" s="84" t="s">
        <v>187</v>
      </c>
      <c r="B85" s="127">
        <v>-3.5379999999999998</v>
      </c>
      <c r="C85" s="72"/>
      <c r="D85" s="12">
        <v>0.14358294446577732</v>
      </c>
      <c r="E85" s="10">
        <v>6</v>
      </c>
      <c r="F85" s="10">
        <v>248</v>
      </c>
      <c r="G85" s="6">
        <v>2.65</v>
      </c>
      <c r="H85" s="15">
        <f t="shared" si="0"/>
        <v>-4.38</v>
      </c>
      <c r="I85" s="24" t="s">
        <v>514</v>
      </c>
      <c r="J85" s="7" t="s">
        <v>521</v>
      </c>
      <c r="K85" s="7" t="s">
        <v>528</v>
      </c>
      <c r="L85" s="25"/>
      <c r="M85" s="11" t="s">
        <v>188</v>
      </c>
    </row>
    <row r="86" spans="1:13">
      <c r="A86" s="84" t="s">
        <v>189</v>
      </c>
      <c r="B86" s="127">
        <v>-4.2249999999999996</v>
      </c>
      <c r="C86" s="72"/>
      <c r="D86" s="12">
        <v>0.15384096988991314</v>
      </c>
      <c r="E86" s="10">
        <v>11</v>
      </c>
      <c r="F86" s="10">
        <v>173</v>
      </c>
      <c r="G86" s="6">
        <v>2.1800000000000002</v>
      </c>
      <c r="H86" s="15">
        <f t="shared" si="0"/>
        <v>-3.16</v>
      </c>
      <c r="I86" s="24" t="s">
        <v>517</v>
      </c>
      <c r="J86" s="7" t="s">
        <v>524</v>
      </c>
      <c r="K86" s="7" t="s">
        <v>534</v>
      </c>
      <c r="L86" s="25"/>
      <c r="M86" s="11" t="s">
        <v>190</v>
      </c>
    </row>
    <row r="87" spans="1:13">
      <c r="A87" s="84" t="s">
        <v>191</v>
      </c>
      <c r="B87" s="127">
        <v>-4.6399999999999997</v>
      </c>
      <c r="C87" s="72"/>
      <c r="D87" s="12">
        <v>0.14176528631434945</v>
      </c>
      <c r="E87" s="10">
        <v>5</v>
      </c>
      <c r="F87" s="10">
        <v>143.75</v>
      </c>
      <c r="G87" s="6">
        <v>2.76</v>
      </c>
      <c r="H87" s="15">
        <f t="shared" ref="H87:H122" si="1">0.5-G87-0.01*(F87-25)</f>
        <v>-3.4474999999999998</v>
      </c>
      <c r="I87" s="24" t="s">
        <v>520</v>
      </c>
      <c r="J87" s="7" t="s">
        <v>527</v>
      </c>
      <c r="K87" s="7" t="s">
        <v>537</v>
      </c>
      <c r="L87" s="25"/>
      <c r="M87" s="11" t="s">
        <v>192</v>
      </c>
    </row>
    <row r="88" spans="1:13">
      <c r="A88" s="84" t="s">
        <v>193</v>
      </c>
      <c r="B88" s="127">
        <v>-2.952</v>
      </c>
      <c r="C88" s="72"/>
      <c r="D88" s="12">
        <v>0.16213928191469343</v>
      </c>
      <c r="E88" s="10">
        <v>19</v>
      </c>
      <c r="F88" s="10">
        <v>220.5</v>
      </c>
      <c r="G88" s="6">
        <v>1.27</v>
      </c>
      <c r="H88" s="15">
        <f t="shared" si="1"/>
        <v>-2.7250000000000001</v>
      </c>
      <c r="I88" s="24" t="s">
        <v>523</v>
      </c>
      <c r="J88" s="7" t="s">
        <v>530</v>
      </c>
      <c r="K88" s="7" t="s">
        <v>540</v>
      </c>
      <c r="L88" s="25"/>
      <c r="M88" s="11" t="s">
        <v>194</v>
      </c>
    </row>
    <row r="89" spans="1:13">
      <c r="A89" s="84" t="s">
        <v>195</v>
      </c>
      <c r="B89" s="127">
        <v>-4.3919999999999995</v>
      </c>
      <c r="C89" s="72"/>
      <c r="D89" s="12">
        <v>0.16127920198135692</v>
      </c>
      <c r="E89" s="10">
        <v>5</v>
      </c>
      <c r="F89" s="10">
        <v>214</v>
      </c>
      <c r="G89" s="6">
        <v>3.83</v>
      </c>
      <c r="H89" s="15">
        <f t="shared" si="1"/>
        <v>-5.2200000000000006</v>
      </c>
      <c r="I89" s="24" t="s">
        <v>526</v>
      </c>
      <c r="J89" s="7" t="s">
        <v>533</v>
      </c>
      <c r="K89" s="7" t="s">
        <v>543</v>
      </c>
      <c r="L89" s="25"/>
      <c r="M89" s="11" t="s">
        <v>196</v>
      </c>
    </row>
    <row r="90" spans="1:13">
      <c r="A90" s="85" t="s">
        <v>197</v>
      </c>
      <c r="B90" s="127">
        <v>-4.7889999999999997</v>
      </c>
      <c r="C90" s="72"/>
      <c r="D90" s="12">
        <v>0.13869006117838048</v>
      </c>
      <c r="E90" s="10">
        <v>3</v>
      </c>
      <c r="F90" s="10">
        <v>176</v>
      </c>
      <c r="G90" s="6">
        <v>2.88</v>
      </c>
      <c r="H90" s="15">
        <f t="shared" si="1"/>
        <v>-3.8899999999999997</v>
      </c>
      <c r="I90" s="24" t="s">
        <v>610</v>
      </c>
      <c r="J90" s="7" t="s">
        <v>536</v>
      </c>
      <c r="K90" s="7" t="s">
        <v>549</v>
      </c>
      <c r="L90" s="25"/>
      <c r="M90" s="11" t="s">
        <v>198</v>
      </c>
    </row>
    <row r="91" spans="1:13">
      <c r="A91" s="87" t="s">
        <v>199</v>
      </c>
      <c r="B91" s="127">
        <v>-3.0489999999999999</v>
      </c>
      <c r="C91" s="73"/>
      <c r="D91" s="4">
        <v>0.1259834086188602</v>
      </c>
      <c r="E91" s="2">
        <v>14</v>
      </c>
      <c r="F91" s="10">
        <v>253.5</v>
      </c>
      <c r="G91" s="6">
        <v>1.54</v>
      </c>
      <c r="H91" s="15">
        <f t="shared" si="1"/>
        <v>-3.3250000000000002</v>
      </c>
      <c r="I91" s="24" t="s">
        <v>529</v>
      </c>
      <c r="J91" s="7" t="s">
        <v>539</v>
      </c>
      <c r="K91" s="7" t="s">
        <v>552</v>
      </c>
      <c r="L91" s="25"/>
      <c r="M91" s="11" t="s">
        <v>200</v>
      </c>
    </row>
    <row r="92" spans="1:13">
      <c r="A92" s="84" t="s">
        <v>201</v>
      </c>
      <c r="B92" s="127">
        <v>-4.2770000000000001</v>
      </c>
      <c r="C92" s="72"/>
      <c r="D92" s="12">
        <v>0.16504944177542516</v>
      </c>
      <c r="E92" s="10">
        <v>5</v>
      </c>
      <c r="F92" s="10">
        <v>205.50000000000003</v>
      </c>
      <c r="G92" s="6">
        <v>2.4500000000000002</v>
      </c>
      <c r="H92" s="15">
        <f t="shared" si="1"/>
        <v>-3.7550000000000008</v>
      </c>
      <c r="I92" s="24" t="s">
        <v>532</v>
      </c>
      <c r="J92" s="7" t="s">
        <v>542</v>
      </c>
      <c r="K92" s="7" t="s">
        <v>555</v>
      </c>
      <c r="L92" s="25"/>
      <c r="M92" s="11" t="s">
        <v>202</v>
      </c>
    </row>
    <row r="93" spans="1:13">
      <c r="A93" s="85" t="s">
        <v>203</v>
      </c>
      <c r="B93" s="127">
        <v>-3.9929999999999999</v>
      </c>
      <c r="C93" s="72"/>
      <c r="D93" s="12">
        <v>0.19426266518058349</v>
      </c>
      <c r="E93" s="10">
        <v>3</v>
      </c>
      <c r="F93" s="10">
        <v>96</v>
      </c>
      <c r="G93" s="6">
        <v>3.49</v>
      </c>
      <c r="H93" s="15">
        <f t="shared" si="1"/>
        <v>-3.7</v>
      </c>
      <c r="I93" s="24" t="s">
        <v>535</v>
      </c>
      <c r="J93" s="7" t="s">
        <v>545</v>
      </c>
      <c r="K93" s="7" t="s">
        <v>558</v>
      </c>
      <c r="L93" s="25"/>
      <c r="M93" s="11" t="s">
        <v>204</v>
      </c>
    </row>
    <row r="94" spans="1:13">
      <c r="A94" s="84" t="s">
        <v>205</v>
      </c>
      <c r="B94" s="127">
        <v>-4.859</v>
      </c>
      <c r="C94" s="72"/>
      <c r="D94" s="12">
        <v>0.18894337149737056</v>
      </c>
      <c r="E94" s="10">
        <v>12</v>
      </c>
      <c r="F94" s="10">
        <v>147.25</v>
      </c>
      <c r="G94" s="6">
        <v>3.86</v>
      </c>
      <c r="H94" s="15">
        <f t="shared" si="1"/>
        <v>-4.5824999999999996</v>
      </c>
      <c r="I94" s="24" t="s">
        <v>538</v>
      </c>
      <c r="J94" s="7" t="s">
        <v>548</v>
      </c>
      <c r="K94" s="7" t="s">
        <v>561</v>
      </c>
      <c r="L94" s="25"/>
      <c r="M94" s="11" t="s">
        <v>206</v>
      </c>
    </row>
    <row r="95" spans="1:13">
      <c r="A95" s="84" t="s">
        <v>207</v>
      </c>
      <c r="B95" s="127">
        <v>-5.2384000000000004</v>
      </c>
      <c r="C95" s="72"/>
      <c r="D95" s="12">
        <v>0.17391407185160324</v>
      </c>
      <c r="E95" s="10">
        <v>6</v>
      </c>
      <c r="F95" s="10">
        <v>97</v>
      </c>
      <c r="G95" s="6">
        <v>3.94</v>
      </c>
      <c r="H95" s="15">
        <f t="shared" si="1"/>
        <v>-4.16</v>
      </c>
      <c r="I95" s="24" t="s">
        <v>544</v>
      </c>
      <c r="J95" s="7" t="s">
        <v>551</v>
      </c>
      <c r="K95" s="7" t="s">
        <v>564</v>
      </c>
      <c r="L95" s="25"/>
      <c r="M95" s="11" t="s">
        <v>208</v>
      </c>
    </row>
    <row r="96" spans="1:13">
      <c r="A96" s="83" t="s">
        <v>209</v>
      </c>
      <c r="B96" s="127">
        <v>-3.2069999999999999</v>
      </c>
      <c r="C96" s="72"/>
      <c r="D96" s="12">
        <v>0.13764369691033657</v>
      </c>
      <c r="E96" s="10">
        <v>10</v>
      </c>
      <c r="F96" s="10">
        <v>134.5</v>
      </c>
      <c r="G96" s="6">
        <v>2.04</v>
      </c>
      <c r="H96" s="15">
        <f t="shared" si="1"/>
        <v>-2.6349999999999998</v>
      </c>
      <c r="I96" s="24" t="s">
        <v>547</v>
      </c>
      <c r="J96" s="7" t="s">
        <v>554</v>
      </c>
      <c r="K96" s="7" t="s">
        <v>567</v>
      </c>
      <c r="L96" s="25"/>
      <c r="M96" s="11" t="s">
        <v>210</v>
      </c>
    </row>
    <row r="97" spans="1:13">
      <c r="A97" s="84" t="s">
        <v>211</v>
      </c>
      <c r="B97" s="127">
        <v>-3.8980000000000001</v>
      </c>
      <c r="C97" s="72"/>
      <c r="D97" s="12">
        <v>0.16245746888591447</v>
      </c>
      <c r="E97" s="10">
        <v>7</v>
      </c>
      <c r="F97" s="10">
        <v>139</v>
      </c>
      <c r="G97" s="6">
        <v>2.66</v>
      </c>
      <c r="H97" s="15">
        <f t="shared" si="1"/>
        <v>-3.3000000000000003</v>
      </c>
      <c r="I97" s="24" t="s">
        <v>550</v>
      </c>
      <c r="J97" s="7" t="s">
        <v>557</v>
      </c>
      <c r="K97" s="7" t="s">
        <v>570</v>
      </c>
      <c r="L97" s="25"/>
      <c r="M97" s="11" t="s">
        <v>212</v>
      </c>
    </row>
    <row r="98" spans="1:13">
      <c r="A98" s="84" t="s">
        <v>213</v>
      </c>
      <c r="B98" s="127">
        <v>-2.4319999999999999</v>
      </c>
      <c r="C98" s="72"/>
      <c r="D98" s="12">
        <v>0.15322122505052199</v>
      </c>
      <c r="E98" s="10">
        <v>9</v>
      </c>
      <c r="F98" s="10">
        <v>170</v>
      </c>
      <c r="G98" s="6">
        <v>1.91</v>
      </c>
      <c r="H98" s="15">
        <f t="shared" si="1"/>
        <v>-2.86</v>
      </c>
      <c r="I98" s="24" t="s">
        <v>553</v>
      </c>
      <c r="J98" s="7" t="s">
        <v>560</v>
      </c>
      <c r="K98" s="7" t="s">
        <v>611</v>
      </c>
      <c r="L98" s="25"/>
      <c r="M98" s="11" t="s">
        <v>214</v>
      </c>
    </row>
    <row r="99" spans="1:13">
      <c r="A99" s="83" t="s">
        <v>215</v>
      </c>
      <c r="B99" s="127">
        <v>-3.5870000000000002</v>
      </c>
      <c r="C99" s="72"/>
      <c r="D99" s="12">
        <v>0.15273607916541068</v>
      </c>
      <c r="E99" s="10">
        <v>10</v>
      </c>
      <c r="F99" s="10">
        <v>326</v>
      </c>
      <c r="G99" s="6">
        <v>2.44</v>
      </c>
      <c r="H99" s="15">
        <f t="shared" si="1"/>
        <v>-4.95</v>
      </c>
      <c r="I99" s="24" t="s">
        <v>556</v>
      </c>
      <c r="J99" s="7" t="s">
        <v>563</v>
      </c>
      <c r="K99" s="7" t="s">
        <v>573</v>
      </c>
      <c r="L99" s="25"/>
      <c r="M99" s="11" t="s">
        <v>216</v>
      </c>
    </row>
    <row r="100" spans="1:13">
      <c r="A100" s="84" t="s">
        <v>217</v>
      </c>
      <c r="B100" s="127">
        <v>-3.5310000000000001</v>
      </c>
      <c r="C100" s="72"/>
      <c r="D100" s="12">
        <v>0.18404701512102448</v>
      </c>
      <c r="E100" s="10">
        <v>5</v>
      </c>
      <c r="F100" s="10">
        <v>232.50000000000003</v>
      </c>
      <c r="G100" s="6">
        <v>1.8</v>
      </c>
      <c r="H100" s="15">
        <f t="shared" si="1"/>
        <v>-3.375</v>
      </c>
      <c r="I100" s="24" t="s">
        <v>559</v>
      </c>
      <c r="J100" s="7" t="s">
        <v>566</v>
      </c>
      <c r="K100" s="7" t="s">
        <v>576</v>
      </c>
      <c r="L100" s="25"/>
      <c r="M100" s="11" t="s">
        <v>218</v>
      </c>
    </row>
    <row r="101" spans="1:13">
      <c r="A101" s="84" t="s">
        <v>219</v>
      </c>
      <c r="B101" s="127">
        <v>-3.375</v>
      </c>
      <c r="C101" s="72"/>
      <c r="D101" s="12">
        <v>0.13604063752604376</v>
      </c>
      <c r="E101" s="10">
        <v>4</v>
      </c>
      <c r="F101" s="10">
        <v>281.5</v>
      </c>
      <c r="G101" s="6">
        <v>0.54</v>
      </c>
      <c r="H101" s="15">
        <f t="shared" si="1"/>
        <v>-2.605</v>
      </c>
      <c r="I101" s="24" t="s">
        <v>562</v>
      </c>
      <c r="J101" s="7" t="s">
        <v>569</v>
      </c>
      <c r="K101" s="7" t="s">
        <v>579</v>
      </c>
      <c r="L101" s="25"/>
      <c r="M101" s="11" t="s">
        <v>220</v>
      </c>
    </row>
    <row r="102" spans="1:13">
      <c r="A102" s="84" t="s">
        <v>221</v>
      </c>
      <c r="B102" s="127">
        <v>-3.2370000000000001</v>
      </c>
      <c r="C102" s="72"/>
      <c r="D102" s="12">
        <v>0.19798964803022484</v>
      </c>
      <c r="E102" s="10">
        <v>4</v>
      </c>
      <c r="F102" s="10">
        <v>197.1</v>
      </c>
      <c r="G102" s="6">
        <v>2.2000000000000002</v>
      </c>
      <c r="H102" s="15">
        <f t="shared" si="1"/>
        <v>-3.4210000000000003</v>
      </c>
      <c r="I102" s="24" t="s">
        <v>565</v>
      </c>
      <c r="J102" s="7" t="s">
        <v>572</v>
      </c>
      <c r="K102" s="7" t="s">
        <v>582</v>
      </c>
      <c r="L102" s="25"/>
      <c r="M102" s="11" t="s">
        <v>222</v>
      </c>
    </row>
    <row r="103" spans="1:13">
      <c r="A103" s="85" t="s">
        <v>223</v>
      </c>
      <c r="B103" s="127">
        <v>-4.3959999999999999</v>
      </c>
      <c r="C103" s="72"/>
      <c r="D103" s="12">
        <v>0.13486720020739137</v>
      </c>
      <c r="E103" s="10">
        <v>4</v>
      </c>
      <c r="F103" s="10">
        <v>33</v>
      </c>
      <c r="G103" s="6">
        <v>4.24</v>
      </c>
      <c r="H103" s="15">
        <f t="shared" si="1"/>
        <v>-3.8200000000000003</v>
      </c>
      <c r="I103" s="24" t="s">
        <v>568</v>
      </c>
      <c r="J103" s="7" t="s">
        <v>575</v>
      </c>
      <c r="K103" s="7" t="s">
        <v>585</v>
      </c>
      <c r="L103" s="25"/>
      <c r="M103" s="11" t="s">
        <v>224</v>
      </c>
    </row>
    <row r="104" spans="1:13">
      <c r="A104" s="84" t="s">
        <v>225</v>
      </c>
      <c r="B104" s="127">
        <v>-4.2930000000000001</v>
      </c>
      <c r="C104" s="72"/>
      <c r="D104" s="12">
        <v>0.18801274760604275</v>
      </c>
      <c r="E104" s="10">
        <v>11</v>
      </c>
      <c r="F104" s="10">
        <v>60</v>
      </c>
      <c r="G104" s="6">
        <v>4.24</v>
      </c>
      <c r="H104" s="15">
        <f t="shared" si="1"/>
        <v>-4.09</v>
      </c>
      <c r="I104" s="24" t="s">
        <v>571</v>
      </c>
      <c r="J104" s="7" t="s">
        <v>578</v>
      </c>
      <c r="K104" s="7" t="s">
        <v>588</v>
      </c>
      <c r="L104" s="25"/>
      <c r="M104" s="11" t="s">
        <v>226</v>
      </c>
    </row>
    <row r="105" spans="1:13">
      <c r="A105" s="84" t="s">
        <v>227</v>
      </c>
      <c r="B105" s="127">
        <v>-5.6170999999999998</v>
      </c>
      <c r="C105" s="72"/>
      <c r="D105" s="12">
        <v>0.1664014074224209</v>
      </c>
      <c r="E105" s="10">
        <v>4</v>
      </c>
      <c r="F105" s="10">
        <v>130.5</v>
      </c>
      <c r="G105" s="6">
        <v>5.22</v>
      </c>
      <c r="H105" s="15">
        <f t="shared" si="1"/>
        <v>-5.7749999999999995</v>
      </c>
      <c r="I105" s="24" t="s">
        <v>574</v>
      </c>
      <c r="J105" s="7" t="s">
        <v>581</v>
      </c>
      <c r="K105" s="7" t="s">
        <v>612</v>
      </c>
      <c r="L105" s="25"/>
      <c r="M105" s="11" t="s">
        <v>228</v>
      </c>
    </row>
    <row r="106" spans="1:13">
      <c r="A106" s="85" t="s">
        <v>103</v>
      </c>
      <c r="B106" s="127">
        <v>-3.49</v>
      </c>
      <c r="C106" s="72"/>
      <c r="D106" s="12">
        <v>0.17506472136100007</v>
      </c>
      <c r="E106" s="10">
        <v>7</v>
      </c>
      <c r="F106" s="10">
        <v>254</v>
      </c>
      <c r="G106" s="6">
        <v>2.97</v>
      </c>
      <c r="H106" s="15">
        <f t="shared" si="1"/>
        <v>-4.76</v>
      </c>
      <c r="I106" s="24" t="s">
        <v>577</v>
      </c>
      <c r="J106" s="7" t="s">
        <v>584</v>
      </c>
      <c r="K106" s="7" t="s">
        <v>591</v>
      </c>
      <c r="L106" s="25"/>
      <c r="M106" s="11" t="s">
        <v>229</v>
      </c>
    </row>
    <row r="107" spans="1:13">
      <c r="A107" s="85" t="s">
        <v>230</v>
      </c>
      <c r="B107" s="127">
        <v>-5.7393999999999998</v>
      </c>
      <c r="C107" s="72"/>
      <c r="D107" s="12">
        <v>0.1605416460069265</v>
      </c>
      <c r="E107" s="10">
        <v>5</v>
      </c>
      <c r="F107" s="10">
        <v>121</v>
      </c>
      <c r="G107" s="6">
        <v>5.91</v>
      </c>
      <c r="H107" s="15">
        <f t="shared" si="1"/>
        <v>-6.37</v>
      </c>
      <c r="I107" s="24" t="s">
        <v>580</v>
      </c>
      <c r="J107" s="7" t="s">
        <v>587</v>
      </c>
      <c r="K107" s="7" t="s">
        <v>594</v>
      </c>
      <c r="L107" s="25"/>
      <c r="M107" s="11" t="s">
        <v>231</v>
      </c>
    </row>
    <row r="108" spans="1:13">
      <c r="A108" s="84" t="s">
        <v>232</v>
      </c>
      <c r="B108" s="127">
        <v>-5.0205000000000002</v>
      </c>
      <c r="C108" s="72"/>
      <c r="D108" s="12">
        <v>0.15756984748208766</v>
      </c>
      <c r="E108" s="10">
        <v>5</v>
      </c>
      <c r="F108" s="10">
        <v>206.99999999999997</v>
      </c>
      <c r="G108" s="6">
        <v>2.56</v>
      </c>
      <c r="H108" s="15">
        <f t="shared" si="1"/>
        <v>-3.88</v>
      </c>
      <c r="I108" s="24" t="s">
        <v>583</v>
      </c>
      <c r="J108" s="7" t="s">
        <v>590</v>
      </c>
      <c r="K108" s="7" t="s">
        <v>597</v>
      </c>
      <c r="L108" s="25"/>
      <c r="M108" s="11" t="s">
        <v>233</v>
      </c>
    </row>
    <row r="109" spans="1:13">
      <c r="A109" s="83" t="s">
        <v>234</v>
      </c>
      <c r="B109" s="127">
        <v>-4.9980000000000002</v>
      </c>
      <c r="C109" s="72"/>
      <c r="D109" s="12">
        <v>0.16160362353179636</v>
      </c>
      <c r="E109" s="10">
        <v>6</v>
      </c>
      <c r="F109" s="10">
        <v>134.5</v>
      </c>
      <c r="G109" s="6">
        <v>4.8499999999999996</v>
      </c>
      <c r="H109" s="15">
        <f t="shared" si="1"/>
        <v>-5.4449999999999994</v>
      </c>
      <c r="I109" s="24" t="s">
        <v>586</v>
      </c>
      <c r="J109" s="7" t="s">
        <v>593</v>
      </c>
      <c r="K109" s="7" t="s">
        <v>433</v>
      </c>
      <c r="L109" s="25"/>
      <c r="M109" s="11" t="s">
        <v>235</v>
      </c>
    </row>
    <row r="110" spans="1:13">
      <c r="A110" s="83" t="s">
        <v>236</v>
      </c>
      <c r="B110" s="127">
        <v>-3.4790000000000001</v>
      </c>
      <c r="C110" s="72"/>
      <c r="D110" s="12">
        <v>0.18685765827673947</v>
      </c>
      <c r="E110" s="10">
        <v>6</v>
      </c>
      <c r="F110" s="10">
        <v>275</v>
      </c>
      <c r="G110" s="6">
        <v>2.09</v>
      </c>
      <c r="H110" s="15">
        <f t="shared" si="1"/>
        <v>-4.09</v>
      </c>
      <c r="I110" s="24" t="s">
        <v>589</v>
      </c>
      <c r="J110" s="7" t="s">
        <v>605</v>
      </c>
      <c r="K110" s="7" t="s">
        <v>437</v>
      </c>
      <c r="L110" s="25"/>
      <c r="M110" s="11" t="s">
        <v>237</v>
      </c>
    </row>
    <row r="111" spans="1:13">
      <c r="A111" s="84" t="s">
        <v>238</v>
      </c>
      <c r="B111" s="127">
        <v>-4.5259999999999998</v>
      </c>
      <c r="C111" s="72"/>
      <c r="D111" s="12">
        <v>0.13950112944748669</v>
      </c>
      <c r="E111" s="10">
        <v>9</v>
      </c>
      <c r="F111" s="10">
        <v>220.00000000000003</v>
      </c>
      <c r="G111" s="6">
        <v>1.8</v>
      </c>
      <c r="H111" s="15">
        <f t="shared" si="1"/>
        <v>-3.2500000000000004</v>
      </c>
      <c r="I111" s="24" t="s">
        <v>595</v>
      </c>
      <c r="J111" s="7" t="s">
        <v>432</v>
      </c>
      <c r="K111" s="7" t="s">
        <v>441</v>
      </c>
      <c r="L111" s="25"/>
      <c r="M111" s="11" t="s">
        <v>239</v>
      </c>
    </row>
    <row r="112" spans="1:13">
      <c r="A112" s="87" t="s">
        <v>240</v>
      </c>
      <c r="B112" s="127">
        <v>-3.2010000000000001</v>
      </c>
      <c r="C112" s="73"/>
      <c r="D112" s="4">
        <v>0.22014005046870977</v>
      </c>
      <c r="E112" s="2">
        <v>9</v>
      </c>
      <c r="F112" s="10">
        <v>202</v>
      </c>
      <c r="G112" s="6">
        <v>1.53</v>
      </c>
      <c r="H112" s="15">
        <f t="shared" si="1"/>
        <v>-2.8</v>
      </c>
      <c r="I112" s="24" t="s">
        <v>431</v>
      </c>
      <c r="J112" s="7" t="s">
        <v>436</v>
      </c>
      <c r="K112" s="7" t="s">
        <v>445</v>
      </c>
      <c r="L112" s="25"/>
      <c r="M112" s="11" t="s">
        <v>241</v>
      </c>
    </row>
    <row r="113" spans="1:28">
      <c r="A113" s="84" t="s">
        <v>242</v>
      </c>
      <c r="B113" s="127">
        <v>-3.19</v>
      </c>
      <c r="C113" s="72"/>
      <c r="D113" s="12">
        <v>0.14014083879485537</v>
      </c>
      <c r="E113" s="10">
        <v>3</v>
      </c>
      <c r="F113" s="10">
        <v>243.00000000000003</v>
      </c>
      <c r="G113" s="6">
        <v>1.48</v>
      </c>
      <c r="H113" s="15">
        <f t="shared" si="1"/>
        <v>-3.16</v>
      </c>
      <c r="I113" s="24" t="s">
        <v>435</v>
      </c>
      <c r="J113" s="7" t="s">
        <v>440</v>
      </c>
      <c r="K113" s="7" t="s">
        <v>449</v>
      </c>
      <c r="L113" s="25"/>
      <c r="M113" s="11" t="s">
        <v>243</v>
      </c>
    </row>
    <row r="114" spans="1:28">
      <c r="A114" s="85" t="s">
        <v>244</v>
      </c>
      <c r="B114" s="127">
        <v>-4.1109999999999998</v>
      </c>
      <c r="C114" s="72"/>
      <c r="D114" s="12">
        <v>0.13726989684757951</v>
      </c>
      <c r="E114" s="10">
        <v>3</v>
      </c>
      <c r="F114" s="10">
        <v>191</v>
      </c>
      <c r="G114" s="6">
        <v>1.67</v>
      </c>
      <c r="H114" s="15">
        <f t="shared" si="1"/>
        <v>-2.83</v>
      </c>
      <c r="I114" s="24" t="s">
        <v>439</v>
      </c>
      <c r="J114" s="7" t="s">
        <v>444</v>
      </c>
      <c r="K114" s="7" t="s">
        <v>453</v>
      </c>
      <c r="L114" s="25"/>
      <c r="M114" s="11" t="s">
        <v>245</v>
      </c>
    </row>
    <row r="115" spans="1:28">
      <c r="A115" s="84" t="s">
        <v>246</v>
      </c>
      <c r="B115" s="127">
        <v>-5.2084999999999999</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7">
        <v>-3.8759999999999999</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7">
        <v>-2.6520000000000001</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7">
        <v>-3.3919999999999999</v>
      </c>
      <c r="C118" s="72"/>
      <c r="D118" s="12">
        <v>0.16291639539032501</v>
      </c>
      <c r="E118" s="10">
        <v>10</v>
      </c>
      <c r="F118" s="10">
        <v>225</v>
      </c>
      <c r="G118" s="6">
        <v>0.81</v>
      </c>
      <c r="H118" s="15">
        <f t="shared" si="1"/>
        <v>-2.31</v>
      </c>
      <c r="I118" s="24"/>
      <c r="J118" s="7"/>
      <c r="K118" s="7"/>
      <c r="L118" s="25"/>
      <c r="M118" s="11" t="s">
        <v>253</v>
      </c>
    </row>
    <row r="119" spans="1:28">
      <c r="A119" s="84" t="s">
        <v>254</v>
      </c>
      <c r="B119" s="127">
        <v>-3.2690000000000001</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7">
        <v>-4.1449999999999996</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7">
        <v>-5.4129000000000005</v>
      </c>
      <c r="C121" s="72"/>
      <c r="D121" s="12">
        <v>0.2034688635346244</v>
      </c>
      <c r="E121" s="10">
        <v>11</v>
      </c>
      <c r="F121" s="10">
        <v>161</v>
      </c>
      <c r="G121" s="6">
        <v>3.61</v>
      </c>
      <c r="H121" s="15">
        <f t="shared" si="1"/>
        <v>-4.47</v>
      </c>
      <c r="I121" s="24"/>
      <c r="J121" s="7"/>
      <c r="K121" s="7"/>
      <c r="L121" s="25"/>
      <c r="M121" s="11" t="s">
        <v>259</v>
      </c>
    </row>
    <row r="122" spans="1:28">
      <c r="A122" s="83" t="s">
        <v>109</v>
      </c>
      <c r="B122" s="127">
        <v>-2.8330000000000002</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-3.53</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127">
        <v>-6.7442000000000002</v>
      </c>
      <c r="C130" s="74" t="s">
        <v>36</v>
      </c>
      <c r="D130" s="12">
        <v>0.5</v>
      </c>
      <c r="E130" s="6">
        <v>5</v>
      </c>
      <c r="F130" s="10">
        <v>156</v>
      </c>
      <c r="G130" s="1">
        <v>6.94</v>
      </c>
      <c r="H130" s="15">
        <f t="shared" si="2"/>
        <v>-7.75</v>
      </c>
      <c r="I130" s="54" t="s">
        <v>37</v>
      </c>
      <c r="J130" s="55"/>
      <c r="K130" s="15"/>
      <c r="L130" s="15"/>
      <c r="M130" s="3" t="s">
        <v>271</v>
      </c>
    </row>
    <row r="131" spans="1:13">
      <c r="A131" s="85" t="s">
        <v>272</v>
      </c>
      <c r="B131" s="127">
        <v>-5.1032999999999999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7">
        <v>-2.4390000000000001</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7">
        <v>-5.7278000000000002</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7">
        <v>-4.7610000000000001</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7">
        <v>-6.0463199999999997</v>
      </c>
      <c r="C135" s="72"/>
      <c r="D135" s="12">
        <v>0.51097181417141646</v>
      </c>
      <c r="E135" s="10">
        <v>6</v>
      </c>
      <c r="F135" s="10">
        <v>97.5</v>
      </c>
      <c r="G135" s="1">
        <v>5.19</v>
      </c>
      <c r="H135" s="15">
        <f t="shared" si="2"/>
        <v>-5.415</v>
      </c>
      <c r="I135" s="16" t="s">
        <v>60</v>
      </c>
      <c r="J135" s="32"/>
      <c r="K135" s="15"/>
      <c r="L135" s="15"/>
      <c r="M135" s="3" t="s">
        <v>281</v>
      </c>
    </row>
    <row r="136" spans="1:13">
      <c r="A136" s="83" t="s">
        <v>282</v>
      </c>
      <c r="B136" s="127">
        <v>-7.62</v>
      </c>
      <c r="C136" s="72"/>
      <c r="D136" s="12">
        <v>0.92735432696895004</v>
      </c>
      <c r="E136" s="10">
        <v>5</v>
      </c>
      <c r="F136" s="10">
        <v>211</v>
      </c>
      <c r="G136" s="1">
        <v>7.49</v>
      </c>
      <c r="H136" s="15">
        <f t="shared" si="2"/>
        <v>-8.85</v>
      </c>
      <c r="I136" s="31" t="s">
        <v>64</v>
      </c>
      <c r="J136" s="33" t="s">
        <v>420</v>
      </c>
      <c r="K136" s="34" t="s">
        <v>421</v>
      </c>
      <c r="L136" s="35"/>
      <c r="M136" s="3" t="s">
        <v>283</v>
      </c>
    </row>
    <row r="137" spans="1:13">
      <c r="A137" s="84" t="s">
        <v>112</v>
      </c>
      <c r="B137" s="127">
        <v>-5.1776</v>
      </c>
      <c r="C137" s="72"/>
      <c r="D137" s="12">
        <v>0.68239272333923895</v>
      </c>
      <c r="E137" s="10">
        <v>3</v>
      </c>
      <c r="F137" s="10">
        <v>177</v>
      </c>
      <c r="G137" s="1">
        <v>3.37</v>
      </c>
      <c r="H137" s="15">
        <f t="shared" si="2"/>
        <v>-4.3900000000000006</v>
      </c>
      <c r="J137" s="15"/>
      <c r="K137" s="15"/>
      <c r="L137" s="15"/>
      <c r="M137" s="3" t="s">
        <v>284</v>
      </c>
    </row>
    <row r="138" spans="1:13">
      <c r="A138" s="84" t="s">
        <v>285</v>
      </c>
      <c r="B138" s="127">
        <v>-5.9542099999999998</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7">
        <v>-1.6449999999999996</v>
      </c>
      <c r="C139" s="72"/>
      <c r="D139" s="12">
        <v>0.53906642829149898</v>
      </c>
      <c r="E139" s="10">
        <v>3</v>
      </c>
      <c r="F139" s="10">
        <v>161.5</v>
      </c>
      <c r="G139" s="1">
        <v>-0.21</v>
      </c>
      <c r="H139" s="15">
        <f t="shared" si="2"/>
        <v>-0.65500000000000003</v>
      </c>
      <c r="I139" s="21" t="s">
        <v>598</v>
      </c>
      <c r="J139" s="22"/>
      <c r="K139" s="22"/>
      <c r="L139" s="23"/>
      <c r="M139" s="3" t="s">
        <v>289</v>
      </c>
    </row>
    <row r="140" spans="1:13">
      <c r="A140" s="83" t="s">
        <v>290</v>
      </c>
      <c r="B140" s="127">
        <v>-3.944</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7">
        <v>-3.4780000000000002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7">
        <v>-3.0129999999999999</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7">
        <v>-5.782</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7">
        <v>-5.7622999999999998</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7">
        <v>-5.0267999999999997</v>
      </c>
      <c r="C145" s="72"/>
      <c r="D145" s="12">
        <v>0.65883215509381909</v>
      </c>
      <c r="E145" s="10">
        <v>3</v>
      </c>
      <c r="F145" s="10">
        <v>155</v>
      </c>
      <c r="G145" s="1">
        <v>3.74</v>
      </c>
      <c r="H145" s="15">
        <f t="shared" si="2"/>
        <v>-4.54</v>
      </c>
      <c r="I145" s="26"/>
      <c r="J145" s="7"/>
      <c r="K145" s="7"/>
      <c r="L145" s="25"/>
      <c r="M145" s="3" t="s">
        <v>299</v>
      </c>
    </row>
    <row r="146" spans="1:28">
      <c r="A146" s="84" t="s">
        <v>300</v>
      </c>
      <c r="B146" s="127">
        <v>-5.3845999999999998</v>
      </c>
      <c r="C146" s="72"/>
      <c r="D146" s="12">
        <v>0.61400477095750339</v>
      </c>
      <c r="E146" s="10">
        <v>3</v>
      </c>
      <c r="F146" s="10">
        <v>165.4</v>
      </c>
      <c r="G146" s="1">
        <v>5.58</v>
      </c>
      <c r="H146" s="15">
        <f t="shared" si="2"/>
        <v>-6.484</v>
      </c>
      <c r="I146" s="26"/>
      <c r="J146" s="7"/>
      <c r="K146" s="7"/>
      <c r="L146" s="25"/>
      <c r="M146" s="3" t="s">
        <v>301</v>
      </c>
    </row>
    <row r="147" spans="1:28">
      <c r="A147" s="84" t="s">
        <v>302</v>
      </c>
      <c r="B147" s="127">
        <v>-6.1680999999999999</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7">
        <v>-6.3667999999999996</v>
      </c>
      <c r="C148" s="72"/>
      <c r="D148" s="12">
        <v>0.75493366325441691</v>
      </c>
      <c r="E148" s="10">
        <v>4</v>
      </c>
      <c r="F148" s="10">
        <v>193.5</v>
      </c>
      <c r="G148" s="1">
        <v>5.41</v>
      </c>
      <c r="H148" s="15">
        <f t="shared" si="2"/>
        <v>-6.5950000000000006</v>
      </c>
      <c r="J148" s="15"/>
      <c r="K148" s="15"/>
      <c r="L148" s="15"/>
      <c r="M148" s="3" t="s">
        <v>305</v>
      </c>
    </row>
    <row r="149" spans="1:28">
      <c r="A149" s="84" t="s">
        <v>306</v>
      </c>
      <c r="B149" s="127">
        <v>-4.835</v>
      </c>
      <c r="C149" s="72"/>
      <c r="D149" s="12">
        <v>0.50089358058597189</v>
      </c>
      <c r="E149" s="10">
        <v>3</v>
      </c>
      <c r="F149" s="10">
        <v>156</v>
      </c>
      <c r="G149" s="1">
        <v>2.9</v>
      </c>
      <c r="H149" s="15">
        <f t="shared" si="2"/>
        <v>-3.71</v>
      </c>
      <c r="I149" s="71" t="s">
        <v>133</v>
      </c>
      <c r="J149" s="76">
        <v>7841</v>
      </c>
      <c r="K149" s="35"/>
      <c r="L149" s="15"/>
      <c r="M149" s="3" t="s">
        <v>307</v>
      </c>
    </row>
    <row r="150" spans="1:28">
      <c r="A150" s="85" t="s">
        <v>308</v>
      </c>
      <c r="B150" s="127">
        <v>-5.2473000000000001</v>
      </c>
      <c r="C150" s="72"/>
      <c r="D150" s="12">
        <v>0.6587984329866341</v>
      </c>
      <c r="E150" s="10">
        <v>4</v>
      </c>
      <c r="F150" s="10">
        <v>183.5</v>
      </c>
      <c r="G150" s="1">
        <v>3.16</v>
      </c>
      <c r="H150" s="15">
        <f t="shared" si="2"/>
        <v>-4.2450000000000001</v>
      </c>
      <c r="I150" s="71" t="s">
        <v>136</v>
      </c>
      <c r="J150" s="76">
        <v>1959</v>
      </c>
      <c r="K150" s="35"/>
      <c r="L150" s="15"/>
      <c r="M150" s="3" t="s">
        <v>309</v>
      </c>
    </row>
    <row r="151" spans="1:28">
      <c r="A151" s="85" t="s">
        <v>310</v>
      </c>
      <c r="B151" s="127">
        <v>-4.1920000000000002</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7">
        <v>-3.5190000000000001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7">
        <v>-6.2729999999999997</v>
      </c>
      <c r="C153" s="72"/>
      <c r="D153" s="12">
        <v>0.55807775121880254</v>
      </c>
      <c r="E153" s="10">
        <v>6</v>
      </c>
      <c r="F153" s="10">
        <v>145</v>
      </c>
      <c r="G153" s="1">
        <v>6.08</v>
      </c>
      <c r="H153" s="15">
        <f t="shared" si="2"/>
        <v>-6.78</v>
      </c>
      <c r="I153" s="20" t="s">
        <v>144</v>
      </c>
      <c r="J153" s="18"/>
      <c r="K153" s="18"/>
      <c r="L153" s="19"/>
      <c r="M153" s="3" t="s">
        <v>315</v>
      </c>
    </row>
    <row r="154" spans="1:28">
      <c r="A154" s="83" t="s">
        <v>316</v>
      </c>
      <c r="B154" s="127">
        <v>-5.5644</v>
      </c>
      <c r="C154" s="72"/>
      <c r="D154" s="12">
        <v>0.66417698790166113</v>
      </c>
      <c r="E154" s="10">
        <v>3</v>
      </c>
      <c r="F154" s="13">
        <v>175.8</v>
      </c>
      <c r="G154" s="1">
        <v>4.62</v>
      </c>
      <c r="H154" s="15">
        <f t="shared" si="2"/>
        <v>-5.6280000000000001</v>
      </c>
      <c r="I154" s="21" t="s">
        <v>598</v>
      </c>
      <c r="J154" s="22"/>
      <c r="K154" s="22"/>
      <c r="L154" s="23"/>
      <c r="M154" s="3" t="s">
        <v>317</v>
      </c>
    </row>
    <row r="155" spans="1:28">
      <c r="A155" s="84" t="s">
        <v>318</v>
      </c>
      <c r="B155" s="127">
        <v>-5.4314999999999998</v>
      </c>
      <c r="C155" s="72"/>
      <c r="D155" s="12">
        <v>0.57716593661781801</v>
      </c>
      <c r="E155" s="10">
        <v>3</v>
      </c>
      <c r="F155" s="10">
        <v>349.84</v>
      </c>
      <c r="G155" s="1">
        <v>3.09</v>
      </c>
      <c r="H155" s="15">
        <f t="shared" si="2"/>
        <v>-5.8384</v>
      </c>
      <c r="I155" s="24"/>
      <c r="J155" s="7"/>
      <c r="K155" s="7"/>
      <c r="L155" s="25"/>
      <c r="M155" s="3" t="s">
        <v>319</v>
      </c>
    </row>
    <row r="156" spans="1:28">
      <c r="A156" s="85" t="s">
        <v>320</v>
      </c>
      <c r="B156" s="127">
        <v>-4.4290000000000003</v>
      </c>
      <c r="C156" s="72"/>
      <c r="D156" s="12">
        <v>0.70324590282883903</v>
      </c>
      <c r="E156" s="10">
        <v>3</v>
      </c>
      <c r="F156" s="10">
        <v>204</v>
      </c>
      <c r="G156" s="1">
        <v>0.88</v>
      </c>
      <c r="H156" s="15">
        <f t="shared" si="2"/>
        <v>-2.17</v>
      </c>
      <c r="I156" s="24"/>
      <c r="J156" s="7"/>
      <c r="K156" s="7"/>
      <c r="L156" s="25"/>
      <c r="M156" s="3" t="s">
        <v>321</v>
      </c>
    </row>
    <row r="157" spans="1:28">
      <c r="A157" s="84" t="s">
        <v>322</v>
      </c>
      <c r="B157" s="127">
        <v>-6.6749000000000001</v>
      </c>
      <c r="C157" s="72"/>
      <c r="D157" s="12">
        <v>0.7237903588794764</v>
      </c>
      <c r="E157" s="10">
        <v>7</v>
      </c>
      <c r="F157" s="10">
        <v>97.8</v>
      </c>
      <c r="G157" s="1">
        <v>6</v>
      </c>
      <c r="H157" s="15">
        <f t="shared" si="2"/>
        <v>-6.2279999999999998</v>
      </c>
      <c r="I157" s="24"/>
      <c r="J157" s="7"/>
      <c r="K157" s="7"/>
      <c r="L157" s="25"/>
      <c r="M157" s="3" t="s">
        <v>323</v>
      </c>
    </row>
    <row r="158" spans="1:28">
      <c r="A158" s="84" t="s">
        <v>324</v>
      </c>
      <c r="B158" s="127">
        <v>-5.5408999999999997</v>
      </c>
      <c r="C158" s="72"/>
      <c r="D158" s="12">
        <v>0.84033450922624497</v>
      </c>
      <c r="E158" s="10">
        <v>5</v>
      </c>
      <c r="F158" s="10">
        <v>262</v>
      </c>
      <c r="G158" s="1">
        <v>7.26</v>
      </c>
      <c r="H158" s="15">
        <f t="shared" si="2"/>
        <v>-9.129999999999999</v>
      </c>
      <c r="I158" s="24"/>
      <c r="J158" s="7"/>
      <c r="K158" s="7"/>
      <c r="L158" s="25"/>
      <c r="M158" s="3" t="s">
        <v>325</v>
      </c>
    </row>
    <row r="159" spans="1:28">
      <c r="A159" s="84" t="s">
        <v>326</v>
      </c>
      <c r="B159" s="127">
        <v>-6.19</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7">
        <v>-3.0110000000000001</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599</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94"/>
  <sheetViews>
    <sheetView zoomScale="145" zoomScaleNormal="145" workbookViewId="0">
      <selection activeCell="B3" sqref="B3"/>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9" width="9.109375" style="14"/>
    <col min="10" max="10" width="16.5546875" style="14" customWidth="1"/>
    <col min="11" max="11" width="4.44140625" style="14" customWidth="1"/>
    <col min="12" max="13" width="9.109375" style="14"/>
    <col min="14" max="14" width="9" style="48" customWidth="1"/>
    <col min="15" max="16384" width="9.109375" style="14"/>
  </cols>
  <sheetData>
    <row r="1" spans="1:26" ht="33.6">
      <c r="B1" s="90" t="s">
        <v>0</v>
      </c>
      <c r="C1" s="62"/>
      <c r="Z1" s="77"/>
    </row>
    <row r="2" spans="1:26" s="48" customFormat="1" ht="21">
      <c r="B2" s="95" t="s">
        <v>1</v>
      </c>
      <c r="C2" s="96"/>
      <c r="Z2" s="78"/>
    </row>
    <row r="3" spans="1:26" s="48" customFormat="1" ht="18">
      <c r="B3" s="97" t="s">
        <v>2</v>
      </c>
      <c r="C3" s="96"/>
      <c r="Z3" s="79"/>
    </row>
    <row r="4" spans="1:26">
      <c r="A4" s="38" t="s">
        <v>3</v>
      </c>
      <c r="B4" s="113"/>
      <c r="C4" s="45"/>
      <c r="D4" s="45"/>
      <c r="E4" s="45"/>
      <c r="F4" s="45"/>
      <c r="G4" s="45"/>
      <c r="H4" s="45"/>
      <c r="I4" s="45"/>
      <c r="J4" s="45"/>
      <c r="K4" s="45"/>
      <c r="L4" s="45"/>
      <c r="M4" s="45"/>
      <c r="N4" s="49"/>
      <c r="O4" s="45"/>
      <c r="P4" s="45"/>
      <c r="Q4" s="45"/>
      <c r="R4" s="45"/>
      <c r="S4" s="46"/>
    </row>
    <row r="5" spans="1:26">
      <c r="A5" s="38" t="s">
        <v>4</v>
      </c>
      <c r="B5" s="114"/>
      <c r="C5" s="40"/>
      <c r="D5" s="40"/>
      <c r="E5" s="40"/>
      <c r="F5" s="40"/>
      <c r="G5" s="40"/>
      <c r="H5" s="40"/>
      <c r="I5" s="40"/>
      <c r="J5" s="40"/>
      <c r="K5" s="40"/>
      <c r="L5" s="40"/>
      <c r="M5" s="40"/>
      <c r="N5" s="50"/>
      <c r="O5" s="40"/>
      <c r="P5" s="40"/>
      <c r="Q5" s="40"/>
      <c r="R5" s="40"/>
      <c r="S5" s="41"/>
    </row>
    <row r="6" spans="1:26">
      <c r="A6" s="39" t="s">
        <v>5</v>
      </c>
      <c r="B6" s="113"/>
      <c r="C6" s="45"/>
      <c r="D6" s="45"/>
      <c r="E6" s="45"/>
      <c r="F6" s="45"/>
      <c r="G6" s="45"/>
      <c r="H6" s="45"/>
      <c r="I6" s="45"/>
      <c r="J6" s="45"/>
      <c r="K6" s="45"/>
      <c r="L6" s="45"/>
      <c r="M6" s="45"/>
      <c r="N6" s="49"/>
      <c r="O6" s="45"/>
      <c r="P6" s="45"/>
      <c r="Q6" s="45"/>
      <c r="R6" s="45"/>
      <c r="S6" s="46"/>
    </row>
    <row r="7" spans="1:26">
      <c r="A7" s="80"/>
      <c r="B7" s="27"/>
      <c r="C7" s="40"/>
      <c r="D7" s="40"/>
      <c r="E7" s="40"/>
      <c r="F7" s="40"/>
      <c r="G7" s="40"/>
      <c r="H7" s="40"/>
      <c r="I7" s="40"/>
      <c r="J7" s="40"/>
      <c r="K7" s="40"/>
      <c r="L7" s="40"/>
      <c r="M7" s="40"/>
      <c r="N7" s="50"/>
      <c r="O7" s="40"/>
      <c r="P7" s="40"/>
      <c r="Q7" s="40"/>
      <c r="R7" s="40"/>
      <c r="S7" s="41"/>
    </row>
    <row r="8" spans="1:26">
      <c r="A8" s="39" t="s">
        <v>6</v>
      </c>
      <c r="B8" s="113"/>
      <c r="C8" s="45"/>
      <c r="D8" s="45"/>
      <c r="E8" s="45"/>
      <c r="F8" s="45"/>
      <c r="G8" s="45"/>
      <c r="H8" s="45"/>
      <c r="I8" s="45"/>
      <c r="J8" s="45"/>
      <c r="K8" s="45"/>
      <c r="L8" s="45"/>
      <c r="M8" s="45"/>
      <c r="N8" s="49"/>
      <c r="O8" s="45"/>
      <c r="P8" s="45"/>
      <c r="Q8" s="45"/>
      <c r="R8" s="45"/>
      <c r="S8" s="46"/>
    </row>
    <row r="9" spans="1:26">
      <c r="A9" s="37" t="s">
        <v>7</v>
      </c>
      <c r="B9" s="115"/>
      <c r="C9" s="42"/>
      <c r="D9" s="42"/>
      <c r="E9" s="42"/>
      <c r="F9" s="42"/>
      <c r="G9" s="42"/>
      <c r="H9" s="42"/>
      <c r="I9" s="42"/>
      <c r="J9" s="42"/>
      <c r="K9" s="42"/>
      <c r="L9" s="42"/>
      <c r="M9" s="42"/>
      <c r="N9" s="51"/>
      <c r="O9" s="42"/>
      <c r="P9" s="42"/>
      <c r="Q9" s="42"/>
      <c r="R9" s="42"/>
      <c r="S9" s="43"/>
    </row>
    <row r="10" spans="1:26">
      <c r="A10" s="92"/>
      <c r="B10" s="89"/>
      <c r="C10" s="89"/>
      <c r="D10" s="89"/>
      <c r="E10" s="89"/>
      <c r="F10" s="89"/>
      <c r="G10" s="89"/>
      <c r="H10" s="89"/>
      <c r="I10" s="89"/>
      <c r="J10" s="89"/>
      <c r="K10" s="89"/>
      <c r="L10" s="89"/>
      <c r="M10" s="89"/>
      <c r="N10" s="98"/>
      <c r="O10" s="89"/>
      <c r="P10" s="89"/>
      <c r="Q10" s="89"/>
      <c r="R10" s="89"/>
      <c r="S10" s="89"/>
    </row>
    <row r="11" spans="1:26" s="88" customFormat="1" ht="27">
      <c r="A11" s="88" t="s">
        <v>8</v>
      </c>
    </row>
    <row r="12" spans="1:26">
      <c r="B12" s="99" t="s">
        <v>9</v>
      </c>
      <c r="C12" s="89"/>
      <c r="D12" s="89"/>
      <c r="E12" s="89"/>
      <c r="F12" s="89"/>
      <c r="G12" s="89"/>
      <c r="H12" s="89"/>
      <c r="I12" s="89"/>
      <c r="J12" s="89"/>
      <c r="K12" s="89"/>
      <c r="L12" s="89"/>
      <c r="M12" s="89"/>
      <c r="N12" s="98"/>
      <c r="O12" s="89"/>
      <c r="P12" s="89"/>
      <c r="Q12" s="89"/>
      <c r="R12" s="89"/>
      <c r="S12" s="89"/>
    </row>
    <row r="13" spans="1:26" s="94" customFormat="1">
      <c r="A13" s="93" t="s">
        <v>10</v>
      </c>
    </row>
    <row r="14" spans="1:26">
      <c r="B14" s="112"/>
      <c r="C14" s="14" t="s">
        <v>11</v>
      </c>
    </row>
    <row r="15" spans="1:26" s="94" customFormat="1">
      <c r="A15" s="93" t="s">
        <v>12</v>
      </c>
    </row>
    <row r="16" spans="1:26">
      <c r="B16" s="112"/>
      <c r="C16" s="14" t="s">
        <v>11</v>
      </c>
    </row>
    <row r="17" spans="1:32" s="94" customFormat="1">
      <c r="A17" s="93" t="s">
        <v>13</v>
      </c>
    </row>
    <row r="18" spans="1:32">
      <c r="B18" s="113" t="s">
        <v>14</v>
      </c>
      <c r="C18" s="45"/>
      <c r="D18" s="45"/>
      <c r="E18" s="45"/>
      <c r="F18" s="45"/>
      <c r="G18" s="45"/>
      <c r="H18" s="45"/>
      <c r="I18" s="45"/>
      <c r="J18" s="45"/>
      <c r="K18" s="45"/>
      <c r="L18" s="45"/>
      <c r="M18" s="45"/>
      <c r="N18" s="49"/>
      <c r="O18" s="45"/>
      <c r="P18" s="45"/>
      <c r="Q18" s="45"/>
      <c r="R18" s="45"/>
      <c r="S18" s="46"/>
      <c r="T18" s="14" t="s">
        <v>15</v>
      </c>
    </row>
    <row r="19" spans="1:32">
      <c r="B19" s="89"/>
    </row>
    <row r="20" spans="1:32" s="65" customFormat="1">
      <c r="A20" s="82" t="s">
        <v>16</v>
      </c>
    </row>
    <row r="21" spans="1:32" s="47" customFormat="1" ht="29.4" thickBot="1">
      <c r="A21" s="53" t="s">
        <v>17</v>
      </c>
      <c r="B21" s="5"/>
      <c r="C21" s="5"/>
      <c r="D21" s="5"/>
      <c r="E21" s="5"/>
      <c r="F21" s="5"/>
      <c r="G21" s="5"/>
      <c r="H21" s="5"/>
      <c r="I21" s="5"/>
      <c r="J21" s="5"/>
      <c r="K21" s="5"/>
      <c r="L21" s="5"/>
      <c r="M21" s="5"/>
      <c r="N21" s="52"/>
      <c r="O21" s="48"/>
      <c r="P21" s="48"/>
      <c r="Q21" s="48"/>
      <c r="R21" s="48"/>
      <c r="S21" s="48"/>
      <c r="T21" s="48"/>
      <c r="U21" s="48"/>
      <c r="V21" s="48"/>
      <c r="W21" s="48"/>
      <c r="X21" s="48"/>
      <c r="Y21" s="48"/>
      <c r="Z21" s="48"/>
      <c r="AA21" s="48"/>
      <c r="AB21" s="48"/>
      <c r="AC21" s="48"/>
    </row>
    <row r="22" spans="1:32" ht="41.25" customHeight="1" thickBot="1">
      <c r="A22" s="56" t="s">
        <v>18</v>
      </c>
      <c r="B22" s="57" t="s">
        <v>19</v>
      </c>
      <c r="C22" s="57" t="s">
        <v>20</v>
      </c>
      <c r="D22" s="57" t="s">
        <v>21</v>
      </c>
      <c r="E22" s="57" t="s">
        <v>22</v>
      </c>
      <c r="F22" s="57" t="s">
        <v>23</v>
      </c>
      <c r="G22" s="57" t="s">
        <v>24</v>
      </c>
      <c r="H22" s="57" t="s">
        <v>25</v>
      </c>
      <c r="I22" s="109" t="s">
        <v>26</v>
      </c>
      <c r="J22" s="107"/>
      <c r="K22" s="58" t="s">
        <v>27</v>
      </c>
      <c r="L22" s="58"/>
      <c r="M22" s="58"/>
      <c r="N22" s="59" t="s">
        <v>28</v>
      </c>
      <c r="O22" s="60"/>
      <c r="P22" s="60"/>
      <c r="Q22" s="60"/>
      <c r="R22" s="60"/>
      <c r="S22" s="60"/>
      <c r="T22" s="60"/>
      <c r="U22" s="61"/>
      <c r="V22" s="47"/>
      <c r="W22" s="47"/>
      <c r="X22" s="47"/>
      <c r="Y22" s="47"/>
      <c r="Z22" s="47"/>
      <c r="AA22" s="47"/>
      <c r="AB22" s="47"/>
      <c r="AC22" s="47"/>
    </row>
    <row r="23" spans="1:32">
      <c r="A23" s="83" t="s">
        <v>29</v>
      </c>
      <c r="B23" s="111">
        <f>-1.12*I23-0.599*G23</f>
        <v>-1.3216600000000001</v>
      </c>
      <c r="C23" s="74" t="s">
        <v>30</v>
      </c>
      <c r="D23" s="12">
        <v>0.17592262140645501</v>
      </c>
      <c r="E23" s="10">
        <v>11</v>
      </c>
      <c r="F23" s="10">
        <v>258.5</v>
      </c>
      <c r="G23" s="6">
        <v>-0.86</v>
      </c>
      <c r="H23" s="15">
        <f t="shared" ref="H23:H54" si="0">0.5-G23-0.01*(F23-25)</f>
        <v>-0.97500000000000009</v>
      </c>
      <c r="I23" s="110">
        <v>1.64</v>
      </c>
      <c r="J23" s="54" t="s">
        <v>31</v>
      </c>
      <c r="K23" s="111" t="s">
        <v>32</v>
      </c>
      <c r="L23" s="15"/>
      <c r="M23" s="15"/>
      <c r="N23" s="11" t="s">
        <v>33</v>
      </c>
      <c r="AA23" s="14" t="s">
        <v>34</v>
      </c>
      <c r="AB23" s="14">
        <v>0.55000000000000004</v>
      </c>
      <c r="AC23" s="14">
        <v>0.23</v>
      </c>
      <c r="AE23" s="14" t="s">
        <v>34</v>
      </c>
      <c r="AF23" s="14">
        <v>1.1599999999999999</v>
      </c>
    </row>
    <row r="24" spans="1:32">
      <c r="A24" s="84" t="s">
        <v>35</v>
      </c>
      <c r="B24" s="111">
        <f t="shared" ref="B24:B87" si="1">-1.12*I24-0.599*G24</f>
        <v>-1.7254900000000002</v>
      </c>
      <c r="C24" s="74" t="s">
        <v>36</v>
      </c>
      <c r="D24" s="12">
        <v>0.14701293131372209</v>
      </c>
      <c r="E24" s="10">
        <v>16</v>
      </c>
      <c r="F24" s="10">
        <v>142.4</v>
      </c>
      <c r="G24" s="6">
        <v>1.31</v>
      </c>
      <c r="H24" s="15">
        <f t="shared" si="0"/>
        <v>-1.9840000000000002</v>
      </c>
      <c r="I24" s="110">
        <v>0.84</v>
      </c>
      <c r="J24" s="54" t="s">
        <v>37</v>
      </c>
      <c r="K24" s="55"/>
      <c r="L24" s="15"/>
      <c r="M24" s="15"/>
      <c r="N24" s="11" t="s">
        <v>38</v>
      </c>
      <c r="AA24" s="14" t="s">
        <v>39</v>
      </c>
      <c r="AB24" s="14">
        <v>1.67</v>
      </c>
      <c r="AC24" s="14">
        <v>2.11</v>
      </c>
      <c r="AE24" s="14" t="s">
        <v>39</v>
      </c>
      <c r="AF24" s="14">
        <v>1.27</v>
      </c>
    </row>
    <row r="25" spans="1:32">
      <c r="A25" s="83" t="s">
        <v>40</v>
      </c>
      <c r="B25" s="111">
        <f t="shared" si="1"/>
        <v>-2.7026700000000003</v>
      </c>
      <c r="C25" s="74" t="s">
        <v>41</v>
      </c>
      <c r="D25" s="12">
        <v>0.15746026945991629</v>
      </c>
      <c r="E25" s="10">
        <v>4</v>
      </c>
      <c r="F25" s="10">
        <v>92</v>
      </c>
      <c r="G25" s="6">
        <v>2.5299999999999998</v>
      </c>
      <c r="H25" s="15">
        <f t="shared" si="0"/>
        <v>-2.6999999999999997</v>
      </c>
      <c r="I25" s="110">
        <v>1.06</v>
      </c>
      <c r="J25" s="54" t="s">
        <v>42</v>
      </c>
      <c r="K25" s="55"/>
      <c r="L25" s="15"/>
      <c r="M25" s="15"/>
      <c r="N25" s="11" t="s">
        <v>43</v>
      </c>
      <c r="AA25" s="14" t="s">
        <v>44</v>
      </c>
      <c r="AB25" s="14">
        <v>1.64</v>
      </c>
      <c r="AC25" s="14">
        <v>2.14</v>
      </c>
      <c r="AE25" s="14" t="s">
        <v>44</v>
      </c>
      <c r="AF25" s="14">
        <v>1.29</v>
      </c>
    </row>
    <row r="26" spans="1:32">
      <c r="A26" s="84" t="s">
        <v>45</v>
      </c>
      <c r="B26" s="111">
        <f t="shared" si="1"/>
        <v>-4.2404099999999998</v>
      </c>
      <c r="C26" s="74" t="s">
        <v>46</v>
      </c>
      <c r="D26" s="12">
        <v>0.16999222507469616</v>
      </c>
      <c r="E26" s="10">
        <v>3</v>
      </c>
      <c r="F26" s="10">
        <v>234</v>
      </c>
      <c r="G26" s="6">
        <v>3.19</v>
      </c>
      <c r="H26" s="15">
        <f t="shared" si="0"/>
        <v>-4.7799999999999994</v>
      </c>
      <c r="I26" s="110">
        <v>2.08</v>
      </c>
      <c r="J26" s="16" t="s">
        <v>47</v>
      </c>
      <c r="K26" s="30"/>
      <c r="L26" s="15"/>
      <c r="M26" s="15"/>
      <c r="N26" s="11" t="s">
        <v>48</v>
      </c>
      <c r="AA26" s="14" t="s">
        <v>49</v>
      </c>
      <c r="AB26" s="14">
        <v>14.144</v>
      </c>
      <c r="AC26" s="14">
        <v>18.754000000000001</v>
      </c>
      <c r="AE26" s="14" t="s">
        <v>49</v>
      </c>
      <c r="AF26" s="14">
        <v>10.339</v>
      </c>
    </row>
    <row r="27" spans="1:32">
      <c r="A27" s="84" t="s">
        <v>50</v>
      </c>
      <c r="B27" s="111">
        <f t="shared" si="1"/>
        <v>-5.8567400000000003</v>
      </c>
      <c r="C27" s="74" t="s">
        <v>51</v>
      </c>
      <c r="D27" s="12">
        <v>0.21168830858587184</v>
      </c>
      <c r="E27" s="10">
        <v>3</v>
      </c>
      <c r="F27" s="10">
        <v>139.25</v>
      </c>
      <c r="G27" s="6">
        <v>4.8600000000000003</v>
      </c>
      <c r="H27" s="15">
        <f t="shared" si="0"/>
        <v>-5.5025000000000004</v>
      </c>
      <c r="I27" s="110">
        <v>2.63</v>
      </c>
      <c r="J27" s="16" t="s">
        <v>52</v>
      </c>
      <c r="K27" s="30"/>
      <c r="L27" s="15"/>
      <c r="M27" s="15"/>
      <c r="N27" s="11" t="s">
        <v>53</v>
      </c>
      <c r="AA27" s="14" t="s">
        <v>54</v>
      </c>
      <c r="AB27" s="14">
        <v>2.85</v>
      </c>
      <c r="AC27" s="14">
        <v>3.88</v>
      </c>
      <c r="AE27" s="14" t="s">
        <v>54</v>
      </c>
      <c r="AF27" s="14">
        <v>2.23</v>
      </c>
    </row>
    <row r="28" spans="1:32">
      <c r="A28" s="83" t="s">
        <v>55</v>
      </c>
      <c r="B28" s="111">
        <f t="shared" si="1"/>
        <v>-6.0892900000000001</v>
      </c>
      <c r="C28" s="72"/>
      <c r="D28" s="12">
        <v>0.18412396392404196</v>
      </c>
      <c r="E28" s="10">
        <v>3</v>
      </c>
      <c r="F28" s="10">
        <v>224.00000000000003</v>
      </c>
      <c r="G28" s="6">
        <v>5.51</v>
      </c>
      <c r="H28" s="15">
        <f t="shared" si="0"/>
        <v>-7</v>
      </c>
      <c r="I28" s="110">
        <v>2.4900000000000002</v>
      </c>
      <c r="J28" s="16" t="s">
        <v>56</v>
      </c>
      <c r="K28" s="30"/>
      <c r="L28" s="15"/>
      <c r="M28" s="15"/>
      <c r="N28" s="11" t="s">
        <v>57</v>
      </c>
      <c r="AA28" s="14" t="s">
        <v>58</v>
      </c>
      <c r="AB28" s="14">
        <v>2.2999999999999998</v>
      </c>
      <c r="AC28" s="14">
        <v>4</v>
      </c>
      <c r="AE28" s="14" t="s">
        <v>58</v>
      </c>
      <c r="AF28" s="14">
        <v>2.21</v>
      </c>
    </row>
    <row r="29" spans="1:32">
      <c r="A29" s="83" t="s">
        <v>59</v>
      </c>
      <c r="B29" s="111">
        <f t="shared" si="1"/>
        <v>-2.4774200000000004</v>
      </c>
      <c r="C29" s="72"/>
      <c r="D29" s="12">
        <v>0.14933733874523175</v>
      </c>
      <c r="E29" s="10">
        <v>6</v>
      </c>
      <c r="F29" s="10">
        <v>172.5</v>
      </c>
      <c r="G29" s="6">
        <v>1.78</v>
      </c>
      <c r="H29" s="15">
        <f t="shared" si="0"/>
        <v>-2.7549999999999999</v>
      </c>
      <c r="I29" s="110">
        <v>1.26</v>
      </c>
      <c r="J29" s="16" t="s">
        <v>60</v>
      </c>
      <c r="K29" s="32"/>
      <c r="L29" s="15"/>
      <c r="M29" s="15"/>
      <c r="N29" s="11" t="s">
        <v>61</v>
      </c>
      <c r="AA29" s="14" t="s">
        <v>62</v>
      </c>
      <c r="AB29" s="14">
        <v>2.7725</v>
      </c>
      <c r="AC29" s="14">
        <v>3.2883</v>
      </c>
      <c r="AE29" s="14" t="s">
        <v>62</v>
      </c>
      <c r="AF29" s="14">
        <v>1.7870999999999999</v>
      </c>
    </row>
    <row r="30" spans="1:32">
      <c r="A30" s="83" t="s">
        <v>63</v>
      </c>
      <c r="B30" s="111">
        <f t="shared" si="1"/>
        <v>-2.3461400000000001</v>
      </c>
      <c r="C30" s="72"/>
      <c r="D30" s="12">
        <v>0.14842266063120066</v>
      </c>
      <c r="E30" s="10">
        <v>4</v>
      </c>
      <c r="F30" s="10">
        <v>207.50000000000003</v>
      </c>
      <c r="G30" s="6">
        <v>1.86</v>
      </c>
      <c r="H30" s="15">
        <f t="shared" si="0"/>
        <v>-3.1850000000000005</v>
      </c>
      <c r="I30" s="110">
        <v>1.1000000000000001</v>
      </c>
      <c r="J30" s="31" t="s">
        <v>64</v>
      </c>
      <c r="K30" s="33"/>
      <c r="L30" s="34"/>
      <c r="M30" s="35"/>
      <c r="N30" s="11" t="s">
        <v>65</v>
      </c>
    </row>
    <row r="31" spans="1:32">
      <c r="A31" s="85" t="s">
        <v>66</v>
      </c>
      <c r="B31" s="111">
        <f t="shared" si="1"/>
        <v>-1.5820099999999999</v>
      </c>
      <c r="C31" s="72"/>
      <c r="D31" s="12">
        <v>0.1617973106900604</v>
      </c>
      <c r="E31" s="10">
        <v>10</v>
      </c>
      <c r="F31" s="10">
        <v>166.5</v>
      </c>
      <c r="G31" s="6">
        <v>0.79</v>
      </c>
      <c r="H31" s="15">
        <f t="shared" si="0"/>
        <v>-1.7050000000000001</v>
      </c>
      <c r="I31" s="110">
        <v>0.99</v>
      </c>
      <c r="K31" s="15"/>
      <c r="L31" s="15"/>
      <c r="M31" s="15"/>
      <c r="N31" s="11" t="s">
        <v>67</v>
      </c>
    </row>
    <row r="32" spans="1:32">
      <c r="A32" s="84" t="s">
        <v>68</v>
      </c>
      <c r="B32" s="111">
        <f t="shared" si="1"/>
        <v>-4.6699700000000002</v>
      </c>
      <c r="C32" s="72"/>
      <c r="D32" s="12">
        <v>0.21543706061278237</v>
      </c>
      <c r="E32" s="10">
        <v>6</v>
      </c>
      <c r="F32" s="10">
        <v>231.5</v>
      </c>
      <c r="G32" s="6">
        <v>2.4300000000000002</v>
      </c>
      <c r="H32" s="15">
        <f t="shared" si="0"/>
        <v>-3.9950000000000001</v>
      </c>
      <c r="I32" s="110">
        <v>2.87</v>
      </c>
      <c r="J32" s="17" t="s">
        <v>69</v>
      </c>
      <c r="K32" s="18"/>
      <c r="L32" s="18"/>
      <c r="M32" s="19"/>
      <c r="N32" s="11" t="s">
        <v>70</v>
      </c>
      <c r="Z32" s="14" t="s">
        <v>34</v>
      </c>
      <c r="AA32" s="14" t="s">
        <v>39</v>
      </c>
      <c r="AB32" s="14" t="s">
        <v>44</v>
      </c>
      <c r="AC32" s="14" t="s">
        <v>49</v>
      </c>
      <c r="AD32" s="14" t="s">
        <v>54</v>
      </c>
      <c r="AE32" s="14" t="s">
        <v>58</v>
      </c>
      <c r="AF32" s="14" t="s">
        <v>62</v>
      </c>
    </row>
    <row r="33" spans="1:32">
      <c r="A33" s="86" t="s">
        <v>71</v>
      </c>
      <c r="B33" s="111">
        <f t="shared" si="1"/>
        <v>-4.1737700000000002</v>
      </c>
      <c r="C33" s="73"/>
      <c r="D33" s="4">
        <v>0.12912520605069597</v>
      </c>
      <c r="E33" s="2">
        <v>3</v>
      </c>
      <c r="F33" s="13">
        <v>192.7</v>
      </c>
      <c r="G33" s="6">
        <v>2.63</v>
      </c>
      <c r="H33" s="15">
        <f t="shared" si="0"/>
        <v>-3.8069999999999995</v>
      </c>
      <c r="I33" s="110">
        <v>2.3199999999999998</v>
      </c>
      <c r="J33" s="21"/>
      <c r="K33" s="22"/>
      <c r="L33" s="22"/>
      <c r="M33" s="23"/>
      <c r="N33" s="11" t="s">
        <v>72</v>
      </c>
      <c r="Y33" s="14" t="s">
        <v>73</v>
      </c>
      <c r="Z33" s="14">
        <v>0.71</v>
      </c>
      <c r="AA33" s="14">
        <v>0.99</v>
      </c>
      <c r="AB33" s="14">
        <v>0.94</v>
      </c>
      <c r="AC33" s="14">
        <v>8.4700000000000006</v>
      </c>
      <c r="AD33" s="14">
        <v>1.86</v>
      </c>
      <c r="AE33" s="14">
        <v>1.64</v>
      </c>
      <c r="AF33" s="14">
        <v>1.3613</v>
      </c>
    </row>
    <row r="34" spans="1:32">
      <c r="A34" s="83" t="s">
        <v>74</v>
      </c>
      <c r="B34" s="111">
        <f t="shared" si="1"/>
        <v>-8.3216800000000006</v>
      </c>
      <c r="C34" s="72"/>
      <c r="D34" s="12">
        <v>0.14911462098310888</v>
      </c>
      <c r="E34" s="10">
        <v>6</v>
      </c>
      <c r="F34" s="10">
        <v>167</v>
      </c>
      <c r="G34" s="6">
        <v>6.32</v>
      </c>
      <c r="H34" s="15">
        <f t="shared" si="0"/>
        <v>-7.24</v>
      </c>
      <c r="I34" s="110">
        <v>4.05</v>
      </c>
      <c r="J34" s="24"/>
      <c r="K34" s="7"/>
      <c r="L34" s="7"/>
      <c r="M34" s="25"/>
      <c r="N34" s="11" t="s">
        <v>75</v>
      </c>
      <c r="Y34" s="14" t="s">
        <v>76</v>
      </c>
      <c r="Z34" s="14">
        <v>1.07</v>
      </c>
      <c r="AA34" s="14">
        <v>3.5</v>
      </c>
      <c r="AB34" s="14">
        <v>3.5</v>
      </c>
      <c r="AC34" s="14">
        <v>20.591999999999999</v>
      </c>
      <c r="AD34" s="14">
        <v>4.6100000000000003</v>
      </c>
      <c r="AE34" s="14">
        <v>4.07</v>
      </c>
      <c r="AF34" s="14">
        <v>3.2238000000000002</v>
      </c>
    </row>
    <row r="35" spans="1:32">
      <c r="A35" s="84" t="s">
        <v>77</v>
      </c>
      <c r="B35" s="111">
        <f t="shared" si="1"/>
        <v>-4.4050100000000008</v>
      </c>
      <c r="C35" s="72"/>
      <c r="D35" s="12">
        <v>0.15809078703524676</v>
      </c>
      <c r="E35" s="10">
        <v>15</v>
      </c>
      <c r="F35" s="10">
        <v>191.5</v>
      </c>
      <c r="G35" s="6">
        <v>3.39</v>
      </c>
      <c r="H35" s="15">
        <f t="shared" si="0"/>
        <v>-4.5549999999999997</v>
      </c>
      <c r="I35" s="110">
        <v>2.12</v>
      </c>
      <c r="J35" s="24"/>
      <c r="K35" s="7"/>
      <c r="L35" s="7"/>
      <c r="M35" s="25"/>
      <c r="N35" s="11" t="s">
        <v>78</v>
      </c>
      <c r="Y35" s="14" t="s">
        <v>79</v>
      </c>
      <c r="Z35" s="14">
        <v>1.2</v>
      </c>
      <c r="AA35" s="14">
        <v>1.35</v>
      </c>
      <c r="AB35" s="14">
        <v>1.39</v>
      </c>
      <c r="AC35" s="14">
        <v>14.579000000000001</v>
      </c>
      <c r="AD35" s="14">
        <v>2.4</v>
      </c>
      <c r="AE35" s="14">
        <v>1.61</v>
      </c>
      <c r="AF35" s="14">
        <v>3.2475999999999998</v>
      </c>
    </row>
    <row r="36" spans="1:32">
      <c r="A36" s="85" t="s">
        <v>80</v>
      </c>
      <c r="B36" s="111">
        <f t="shared" si="1"/>
        <v>-4.1614800000000001</v>
      </c>
      <c r="C36" s="72"/>
      <c r="D36" s="12">
        <v>0.1911503089068218</v>
      </c>
      <c r="E36" s="10">
        <v>3</v>
      </c>
      <c r="F36" s="10">
        <v>246.2</v>
      </c>
      <c r="G36" s="6">
        <v>3.32</v>
      </c>
      <c r="H36" s="15">
        <f t="shared" si="0"/>
        <v>-5.032</v>
      </c>
      <c r="I36" s="110">
        <v>1.94</v>
      </c>
      <c r="J36" s="26"/>
      <c r="K36" s="7"/>
      <c r="L36" s="7"/>
      <c r="M36" s="25"/>
      <c r="N36" s="11" t="s">
        <v>81</v>
      </c>
      <c r="Y36" s="14" t="s">
        <v>82</v>
      </c>
      <c r="Z36" s="14">
        <v>0.48</v>
      </c>
      <c r="AA36" s="14">
        <v>1.62</v>
      </c>
      <c r="AB36" s="14">
        <v>1.63</v>
      </c>
      <c r="AC36" s="14">
        <v>12.971</v>
      </c>
      <c r="AD36" s="14">
        <v>2.8</v>
      </c>
      <c r="AE36" s="14">
        <v>1.9</v>
      </c>
      <c r="AF36" s="14">
        <v>2.7389000000000001</v>
      </c>
    </row>
    <row r="37" spans="1:32">
      <c r="A37" s="85" t="s">
        <v>73</v>
      </c>
      <c r="B37" s="111">
        <f t="shared" si="1"/>
        <v>-2.87906</v>
      </c>
      <c r="C37" s="72"/>
      <c r="D37" s="12">
        <v>0.19050575600734274</v>
      </c>
      <c r="E37" s="10">
        <v>4</v>
      </c>
      <c r="F37" s="10">
        <v>304</v>
      </c>
      <c r="G37" s="6">
        <v>1.74</v>
      </c>
      <c r="H37" s="15">
        <f t="shared" si="0"/>
        <v>-4.03</v>
      </c>
      <c r="I37" s="110">
        <v>1.64</v>
      </c>
      <c r="J37" s="26"/>
      <c r="K37" s="7"/>
      <c r="L37" s="7"/>
      <c r="M37" s="25"/>
      <c r="N37" s="11" t="s">
        <v>83</v>
      </c>
      <c r="Y37" s="14" t="s">
        <v>84</v>
      </c>
      <c r="Z37" s="14">
        <v>1.1599999999999999</v>
      </c>
      <c r="AA37" s="14">
        <v>1.27</v>
      </c>
      <c r="AB37" s="14">
        <v>1.29</v>
      </c>
      <c r="AC37" s="14">
        <v>10.339</v>
      </c>
      <c r="AD37" s="14">
        <v>2.23</v>
      </c>
      <c r="AE37" s="14">
        <v>2.21</v>
      </c>
      <c r="AF37" s="14">
        <v>1.7870999999999999</v>
      </c>
    </row>
    <row r="38" spans="1:32">
      <c r="A38" s="83" t="s">
        <v>76</v>
      </c>
      <c r="B38" s="111">
        <f t="shared" si="1"/>
        <v>-4.0372700000000004</v>
      </c>
      <c r="C38" s="72"/>
      <c r="D38" s="12">
        <v>0.13682393527498057</v>
      </c>
      <c r="E38" s="10">
        <v>7</v>
      </c>
      <c r="F38" s="10">
        <v>187</v>
      </c>
      <c r="G38" s="6">
        <v>-0.87</v>
      </c>
      <c r="H38" s="15">
        <f t="shared" si="0"/>
        <v>-0.25</v>
      </c>
      <c r="I38" s="110">
        <v>4.07</v>
      </c>
      <c r="J38" s="26"/>
      <c r="K38" s="7"/>
      <c r="L38" s="7"/>
      <c r="M38" s="25"/>
      <c r="N38" s="67" t="s">
        <v>85</v>
      </c>
      <c r="Y38" s="14" t="s">
        <v>86</v>
      </c>
      <c r="Z38" s="14">
        <v>0.38</v>
      </c>
      <c r="AA38" s="14">
        <v>2.08</v>
      </c>
      <c r="AB38" s="14">
        <v>2.09</v>
      </c>
      <c r="AC38" s="14">
        <v>15.555999999999999</v>
      </c>
      <c r="AD38" s="14">
        <v>3.52</v>
      </c>
      <c r="AE38" s="14">
        <v>1.82</v>
      </c>
      <c r="AF38" s="14">
        <v>3.5257000000000001</v>
      </c>
    </row>
    <row r="39" spans="1:32">
      <c r="A39" s="83" t="s">
        <v>87</v>
      </c>
      <c r="B39" s="111">
        <f t="shared" si="1"/>
        <v>-3.6844900000000003</v>
      </c>
      <c r="C39" s="72"/>
      <c r="D39" s="12">
        <v>0.20462356367492032</v>
      </c>
      <c r="E39" s="10">
        <v>4</v>
      </c>
      <c r="F39" s="10">
        <v>221.5</v>
      </c>
      <c r="G39" s="6">
        <v>0.71</v>
      </c>
      <c r="H39" s="15">
        <f t="shared" si="0"/>
        <v>-2.1749999999999998</v>
      </c>
      <c r="I39" s="110">
        <v>2.91</v>
      </c>
      <c r="J39" s="26"/>
      <c r="K39" s="7"/>
      <c r="L39" s="7"/>
      <c r="M39" s="25"/>
      <c r="N39" s="11" t="s">
        <v>88</v>
      </c>
      <c r="Y39" s="14" t="s">
        <v>89</v>
      </c>
      <c r="Z39" s="14">
        <v>0.56999999999999995</v>
      </c>
      <c r="AA39" s="14">
        <v>1.91</v>
      </c>
      <c r="AB39" s="14">
        <v>1.94</v>
      </c>
      <c r="AC39" s="14">
        <v>14.461</v>
      </c>
      <c r="AD39" s="14">
        <v>2.91</v>
      </c>
      <c r="AE39" s="14">
        <v>2.5499999999999998</v>
      </c>
      <c r="AF39" s="14">
        <v>2.7568000000000001</v>
      </c>
    </row>
    <row r="40" spans="1:32">
      <c r="A40" s="83" t="s">
        <v>90</v>
      </c>
      <c r="B40" s="111">
        <f t="shared" si="1"/>
        <v>-4.9136899999999999</v>
      </c>
      <c r="C40" s="72"/>
      <c r="D40" s="12">
        <v>0.18274602564465547</v>
      </c>
      <c r="E40" s="10">
        <v>6</v>
      </c>
      <c r="F40" s="10">
        <v>157.83333333333334</v>
      </c>
      <c r="G40" s="6">
        <v>3.51</v>
      </c>
      <c r="H40" s="15">
        <f t="shared" si="0"/>
        <v>-4.3383333333333329</v>
      </c>
      <c r="I40" s="110">
        <v>2.5099999999999998</v>
      </c>
      <c r="J40" s="26"/>
      <c r="K40" s="40"/>
      <c r="L40" s="40"/>
      <c r="M40" s="41"/>
      <c r="N40" s="11" t="s">
        <v>91</v>
      </c>
      <c r="Y40" s="14" t="s">
        <v>92</v>
      </c>
      <c r="Z40" s="14">
        <v>0.13</v>
      </c>
      <c r="AA40" s="14">
        <v>0.42</v>
      </c>
      <c r="AB40" s="14">
        <v>0.44</v>
      </c>
      <c r="AC40" s="14">
        <v>7.3259999999999996</v>
      </c>
      <c r="AD40" s="14">
        <v>1.41</v>
      </c>
      <c r="AE40" s="14">
        <v>1.37</v>
      </c>
      <c r="AF40" s="14">
        <v>1.4239999999999999</v>
      </c>
    </row>
    <row r="41" spans="1:32">
      <c r="A41" s="86" t="s">
        <v>93</v>
      </c>
      <c r="B41" s="111">
        <f t="shared" si="1"/>
        <v>-2.9536500000000006</v>
      </c>
      <c r="C41" s="73"/>
      <c r="D41" s="4">
        <v>0.12610247911779729</v>
      </c>
      <c r="E41" s="2">
        <v>8</v>
      </c>
      <c r="F41" s="10">
        <v>140</v>
      </c>
      <c r="G41" s="6">
        <v>0.35</v>
      </c>
      <c r="H41" s="15">
        <f t="shared" si="0"/>
        <v>-1</v>
      </c>
      <c r="I41" s="110">
        <v>2.4500000000000002</v>
      </c>
      <c r="J41" s="26"/>
      <c r="K41" s="40"/>
      <c r="L41" s="40"/>
      <c r="M41" s="41"/>
      <c r="N41" s="11" t="s">
        <v>94</v>
      </c>
      <c r="Y41" s="14" t="s">
        <v>95</v>
      </c>
      <c r="Z41" s="14">
        <v>0</v>
      </c>
      <c r="AA41" s="14">
        <v>0.32</v>
      </c>
      <c r="AB41" s="14">
        <v>0.33</v>
      </c>
      <c r="AC41" s="14">
        <v>4.875</v>
      </c>
      <c r="AD41" s="14">
        <v>0.39</v>
      </c>
      <c r="AE41" s="14">
        <v>0.43</v>
      </c>
      <c r="AF41" s="14">
        <v>1.3591</v>
      </c>
    </row>
    <row r="42" spans="1:32">
      <c r="A42" s="84" t="s">
        <v>96</v>
      </c>
      <c r="B42" s="111">
        <f t="shared" si="1"/>
        <v>-2.67746</v>
      </c>
      <c r="C42" s="72"/>
      <c r="D42" s="12">
        <v>0.14493441954543959</v>
      </c>
      <c r="E42" s="10">
        <v>7</v>
      </c>
      <c r="F42" s="10">
        <v>127.93333333333334</v>
      </c>
      <c r="G42" s="6">
        <v>1.74</v>
      </c>
      <c r="H42" s="15">
        <f t="shared" si="0"/>
        <v>-2.2693333333333334</v>
      </c>
      <c r="I42" s="110">
        <v>1.46</v>
      </c>
      <c r="J42" s="26"/>
      <c r="K42" s="40"/>
      <c r="L42" s="40"/>
      <c r="M42" s="41"/>
      <c r="N42" s="11" t="s">
        <v>97</v>
      </c>
      <c r="Y42" s="14" t="s">
        <v>98</v>
      </c>
      <c r="Z42" s="14">
        <v>0.56999999999999995</v>
      </c>
      <c r="AA42" s="14">
        <v>1.1599999999999999</v>
      </c>
      <c r="AB42" s="14">
        <v>1.17</v>
      </c>
      <c r="AC42" s="14">
        <v>9.5239999999999991</v>
      </c>
      <c r="AD42" s="14">
        <v>1.95</v>
      </c>
      <c r="AE42" s="14">
        <v>1.7</v>
      </c>
      <c r="AF42" s="14">
        <v>1.7908999999999999</v>
      </c>
    </row>
    <row r="43" spans="1:32">
      <c r="A43" s="84" t="s">
        <v>79</v>
      </c>
      <c r="B43" s="111">
        <f t="shared" si="1"/>
        <v>-4.48672</v>
      </c>
      <c r="C43" s="72"/>
      <c r="D43" s="12">
        <v>0.14861388626870758</v>
      </c>
      <c r="E43" s="10">
        <v>7</v>
      </c>
      <c r="F43" s="10">
        <v>176</v>
      </c>
      <c r="G43" s="6">
        <v>4.4800000000000004</v>
      </c>
      <c r="H43" s="15">
        <f t="shared" si="0"/>
        <v>-5.49</v>
      </c>
      <c r="I43" s="110">
        <v>1.61</v>
      </c>
      <c r="J43" s="26"/>
      <c r="K43" s="40"/>
      <c r="L43" s="40"/>
      <c r="M43" s="41"/>
      <c r="N43" s="11" t="s">
        <v>99</v>
      </c>
      <c r="Y43" s="14" t="s">
        <v>100</v>
      </c>
      <c r="Z43" s="14">
        <v>0.23</v>
      </c>
      <c r="AA43" s="14">
        <v>2.11</v>
      </c>
      <c r="AB43" s="14">
        <v>2.14</v>
      </c>
      <c r="AC43" s="14">
        <v>18.754000000000001</v>
      </c>
      <c r="AD43" s="14">
        <v>3.88</v>
      </c>
      <c r="AE43" s="14">
        <v>4</v>
      </c>
      <c r="AF43" s="14">
        <v>3.2883</v>
      </c>
    </row>
    <row r="44" spans="1:32">
      <c r="A44" s="87" t="s">
        <v>101</v>
      </c>
      <c r="B44" s="111">
        <f t="shared" si="1"/>
        <v>-4.6261399999999995</v>
      </c>
      <c r="C44" s="73"/>
      <c r="D44" s="4">
        <v>0.1280711495400205</v>
      </c>
      <c r="E44" s="2">
        <v>3</v>
      </c>
      <c r="F44" s="10">
        <v>159.69999999999999</v>
      </c>
      <c r="G44" s="6">
        <v>3.46</v>
      </c>
      <c r="H44" s="15">
        <f t="shared" si="0"/>
        <v>-4.3070000000000004</v>
      </c>
      <c r="I44" s="110">
        <v>2.2799999999999998</v>
      </c>
      <c r="J44" s="26"/>
      <c r="K44" s="40"/>
      <c r="L44" s="40"/>
      <c r="M44" s="41"/>
      <c r="N44" s="11" t="s">
        <v>102</v>
      </c>
      <c r="Y44" s="14" t="s">
        <v>103</v>
      </c>
      <c r="Z44" s="14">
        <v>1.5</v>
      </c>
      <c r="AA44" s="14">
        <v>1.04</v>
      </c>
      <c r="AB44" s="14">
        <v>1.06</v>
      </c>
      <c r="AC44" s="14">
        <v>9.4540000000000006</v>
      </c>
      <c r="AD44" s="14">
        <v>1.82</v>
      </c>
      <c r="AE44" s="14">
        <v>1.97</v>
      </c>
      <c r="AF44" s="14">
        <v>1.7391000000000001</v>
      </c>
    </row>
    <row r="45" spans="1:32">
      <c r="A45" s="86" t="s">
        <v>104</v>
      </c>
      <c r="B45" s="111">
        <f t="shared" si="1"/>
        <v>-2.2186000000000003</v>
      </c>
      <c r="C45" s="73"/>
      <c r="D45" s="4">
        <v>0.21683500301481054</v>
      </c>
      <c r="E45" s="2">
        <v>8</v>
      </c>
      <c r="F45" s="10">
        <v>142</v>
      </c>
      <c r="G45" s="6">
        <v>0.6</v>
      </c>
      <c r="H45" s="15">
        <f t="shared" si="0"/>
        <v>-1.27</v>
      </c>
      <c r="I45" s="110">
        <v>1.66</v>
      </c>
      <c r="J45" s="26"/>
      <c r="K45" s="40"/>
      <c r="L45" s="40"/>
      <c r="M45" s="41"/>
      <c r="N45" s="11" t="s">
        <v>105</v>
      </c>
      <c r="Y45" s="14" t="s">
        <v>106</v>
      </c>
      <c r="Z45" s="14">
        <v>0.75</v>
      </c>
      <c r="AA45" s="14">
        <v>1.61</v>
      </c>
      <c r="AB45" s="14">
        <v>1.65</v>
      </c>
      <c r="AC45" s="14">
        <v>9.3979999999999997</v>
      </c>
      <c r="AD45" s="14">
        <v>2.06</v>
      </c>
      <c r="AE45" s="14">
        <v>2.06</v>
      </c>
      <c r="AF45" s="14">
        <v>1.7724</v>
      </c>
    </row>
    <row r="46" spans="1:32">
      <c r="A46" s="84" t="s">
        <v>107</v>
      </c>
      <c r="B46" s="111">
        <f t="shared" si="1"/>
        <v>-3.4104200000000002</v>
      </c>
      <c r="C46" s="72"/>
      <c r="D46" s="12">
        <v>0.18255878892749886</v>
      </c>
      <c r="E46" s="10">
        <v>20</v>
      </c>
      <c r="F46" s="10">
        <v>267</v>
      </c>
      <c r="G46" s="6">
        <v>1.58</v>
      </c>
      <c r="H46" s="15">
        <f t="shared" si="0"/>
        <v>-3.5</v>
      </c>
      <c r="I46" s="110">
        <v>2.2000000000000002</v>
      </c>
      <c r="J46" s="26"/>
      <c r="K46" s="40"/>
      <c r="L46" s="40"/>
      <c r="M46" s="41"/>
      <c r="N46" s="11" t="s">
        <v>108</v>
      </c>
      <c r="Y46" s="14" t="s">
        <v>109</v>
      </c>
      <c r="Z46" s="14">
        <v>0.89</v>
      </c>
      <c r="AA46" s="14">
        <v>1.1399999999999999</v>
      </c>
      <c r="AB46" s="14">
        <v>1.0900000000000001</v>
      </c>
      <c r="AC46" s="14">
        <v>7.577</v>
      </c>
      <c r="AD46" s="14">
        <v>1.75</v>
      </c>
      <c r="AE46" s="14">
        <v>1.47</v>
      </c>
      <c r="AF46" s="14">
        <v>0.9405</v>
      </c>
    </row>
    <row r="47" spans="1:32">
      <c r="A47" s="83" t="s">
        <v>110</v>
      </c>
      <c r="B47" s="111">
        <f t="shared" si="1"/>
        <v>-4.5886399999999998</v>
      </c>
      <c r="C47" s="72"/>
      <c r="D47" s="12">
        <v>0.16704647063532602</v>
      </c>
      <c r="E47" s="10">
        <v>6</v>
      </c>
      <c r="F47" s="10">
        <v>110.00000000000001</v>
      </c>
      <c r="G47" s="6">
        <v>3.36</v>
      </c>
      <c r="H47" s="15">
        <f t="shared" si="0"/>
        <v>-3.71</v>
      </c>
      <c r="I47" s="110">
        <v>2.2999999999999998</v>
      </c>
      <c r="J47" s="26"/>
      <c r="K47" s="40"/>
      <c r="L47" s="40"/>
      <c r="M47" s="41"/>
      <c r="N47" s="11" t="s">
        <v>111</v>
      </c>
      <c r="Y47" s="14" t="s">
        <v>112</v>
      </c>
      <c r="Z47" s="14">
        <v>0.55000000000000004</v>
      </c>
      <c r="AA47" s="14">
        <v>1.67</v>
      </c>
      <c r="AB47" s="14">
        <v>1.64</v>
      </c>
      <c r="AC47" s="14">
        <v>14.144</v>
      </c>
      <c r="AD47" s="14">
        <v>2.85</v>
      </c>
      <c r="AE47" s="14">
        <v>2.2999999999999998</v>
      </c>
      <c r="AF47" s="14">
        <v>2.7725</v>
      </c>
    </row>
    <row r="48" spans="1:32">
      <c r="A48" s="84" t="s">
        <v>82</v>
      </c>
      <c r="B48" s="111">
        <f t="shared" si="1"/>
        <v>-3.7273300000000003</v>
      </c>
      <c r="C48" s="72"/>
      <c r="D48" s="12">
        <v>0.17164501312359953</v>
      </c>
      <c r="E48" s="10">
        <v>7</v>
      </c>
      <c r="F48" s="10">
        <v>182</v>
      </c>
      <c r="G48" s="6">
        <v>2.67</v>
      </c>
      <c r="H48" s="15">
        <f t="shared" si="0"/>
        <v>-3.74</v>
      </c>
      <c r="I48" s="110">
        <v>1.9</v>
      </c>
      <c r="J48" s="26"/>
      <c r="K48" s="40"/>
      <c r="L48" s="40"/>
      <c r="M48" s="41"/>
      <c r="N48" s="11" t="s">
        <v>113</v>
      </c>
      <c r="Y48" s="14" t="s">
        <v>114</v>
      </c>
      <c r="Z48" s="14">
        <v>0.15</v>
      </c>
      <c r="AA48" s="14">
        <v>1.05</v>
      </c>
      <c r="AB48" s="14">
        <v>1.07</v>
      </c>
      <c r="AC48" s="14">
        <v>9.3079999999999998</v>
      </c>
      <c r="AD48" s="14">
        <v>1.24</v>
      </c>
      <c r="AE48" s="14">
        <v>1.2</v>
      </c>
      <c r="AF48" s="14">
        <v>2.1254</v>
      </c>
    </row>
    <row r="49" spans="1:32">
      <c r="A49" s="86" t="s">
        <v>115</v>
      </c>
      <c r="B49" s="111">
        <f t="shared" si="1"/>
        <v>-3.8182400000000003</v>
      </c>
      <c r="C49" s="73"/>
      <c r="D49" s="4">
        <v>0.12558353028546052</v>
      </c>
      <c r="E49" s="2">
        <v>4</v>
      </c>
      <c r="F49" s="10">
        <v>222.00000000000003</v>
      </c>
      <c r="G49" s="6">
        <v>2.56</v>
      </c>
      <c r="H49" s="15">
        <f t="shared" si="0"/>
        <v>-4.03</v>
      </c>
      <c r="I49" s="110">
        <v>2.04</v>
      </c>
      <c r="J49" s="26"/>
      <c r="K49" s="40"/>
      <c r="L49" s="40"/>
      <c r="M49" s="41"/>
      <c r="N49" s="11" t="s">
        <v>116</v>
      </c>
      <c r="Y49" s="14" t="s">
        <v>117</v>
      </c>
      <c r="Z49" s="14">
        <v>0.56999999999999995</v>
      </c>
      <c r="AA49" s="14">
        <v>0.81</v>
      </c>
      <c r="AB49" s="14">
        <v>0.81</v>
      </c>
      <c r="AC49" s="14">
        <v>12.3</v>
      </c>
      <c r="AD49" s="14">
        <v>2.29</v>
      </c>
      <c r="AE49" s="14">
        <v>2.62</v>
      </c>
      <c r="AF49" s="14">
        <v>2.2942</v>
      </c>
    </row>
    <row r="50" spans="1:32">
      <c r="A50" s="84" t="s">
        <v>118</v>
      </c>
      <c r="B50" s="111">
        <f t="shared" si="1"/>
        <v>-6.2707300000000004</v>
      </c>
      <c r="C50" s="72"/>
      <c r="D50" s="12">
        <v>0.1568133990664792</v>
      </c>
      <c r="E50" s="10">
        <v>6</v>
      </c>
      <c r="F50" s="10">
        <v>151</v>
      </c>
      <c r="G50" s="6">
        <v>3.27</v>
      </c>
      <c r="H50" s="15">
        <f t="shared" si="0"/>
        <v>-4.03</v>
      </c>
      <c r="I50" s="110">
        <v>3.85</v>
      </c>
      <c r="J50" s="26"/>
      <c r="K50" s="40"/>
      <c r="L50" s="40"/>
      <c r="M50" s="41"/>
      <c r="N50" s="11" t="s">
        <v>119</v>
      </c>
    </row>
    <row r="51" spans="1:32">
      <c r="A51" s="87" t="s">
        <v>84</v>
      </c>
      <c r="B51" s="111">
        <f t="shared" si="1"/>
        <v>-4.1943299999999999</v>
      </c>
      <c r="C51" s="73"/>
      <c r="D51" s="4">
        <v>0.12789394574374285</v>
      </c>
      <c r="E51" s="2">
        <v>5</v>
      </c>
      <c r="F51" s="10">
        <v>330</v>
      </c>
      <c r="G51" s="6">
        <v>2.87</v>
      </c>
      <c r="H51" s="15">
        <f t="shared" si="0"/>
        <v>-5.42</v>
      </c>
      <c r="I51" s="110">
        <v>2.21</v>
      </c>
      <c r="J51" s="26"/>
      <c r="K51" s="40"/>
      <c r="L51" s="40"/>
      <c r="M51" s="41"/>
      <c r="N51" s="11" t="s">
        <v>120</v>
      </c>
    </row>
    <row r="52" spans="1:32">
      <c r="A52" s="84" t="s">
        <v>121</v>
      </c>
      <c r="B52" s="111">
        <f t="shared" si="1"/>
        <v>-4.1304700000000008</v>
      </c>
      <c r="C52" s="72"/>
      <c r="D52" s="12">
        <v>0.18012800124370357</v>
      </c>
      <c r="E52" s="10">
        <v>3</v>
      </c>
      <c r="F52" s="10">
        <v>100</v>
      </c>
      <c r="G52" s="6">
        <v>3.53</v>
      </c>
      <c r="H52" s="15">
        <f t="shared" si="0"/>
        <v>-3.78</v>
      </c>
      <c r="I52" s="110">
        <v>1.8</v>
      </c>
      <c r="J52" s="24"/>
      <c r="K52" s="7"/>
      <c r="L52" s="7"/>
      <c r="M52" s="25"/>
      <c r="N52" s="11" t="s">
        <v>122</v>
      </c>
    </row>
    <row r="53" spans="1:32">
      <c r="A53" s="83" t="s">
        <v>123</v>
      </c>
      <c r="B53" s="111">
        <f t="shared" si="1"/>
        <v>-3.4565000000000001</v>
      </c>
      <c r="C53" s="72"/>
      <c r="D53" s="12">
        <v>0.18062104750721683</v>
      </c>
      <c r="E53" s="10">
        <v>16</v>
      </c>
      <c r="F53" s="10">
        <v>262.5</v>
      </c>
      <c r="G53" s="6">
        <v>1.9</v>
      </c>
      <c r="H53" s="15">
        <f t="shared" si="0"/>
        <v>-3.7749999999999999</v>
      </c>
      <c r="I53" s="110">
        <v>2.0699999999999998</v>
      </c>
      <c r="J53" s="24"/>
      <c r="K53" s="7"/>
      <c r="L53" s="7"/>
      <c r="M53" s="25"/>
      <c r="N53" s="11" t="s">
        <v>124</v>
      </c>
    </row>
    <row r="54" spans="1:32">
      <c r="A54" s="86" t="s">
        <v>125</v>
      </c>
      <c r="B54" s="111">
        <f t="shared" si="1"/>
        <v>-2.67693</v>
      </c>
      <c r="C54" s="73"/>
      <c r="D54" s="4">
        <v>0.22156244268660033</v>
      </c>
      <c r="E54" s="2">
        <v>4</v>
      </c>
      <c r="F54" s="10">
        <v>328.85</v>
      </c>
      <c r="G54" s="6">
        <v>1.87</v>
      </c>
      <c r="H54" s="15">
        <f t="shared" si="0"/>
        <v>-4.4085000000000001</v>
      </c>
      <c r="I54" s="110">
        <v>1.39</v>
      </c>
      <c r="J54" s="24"/>
      <c r="K54" s="7"/>
      <c r="L54" s="7"/>
      <c r="M54" s="25"/>
      <c r="N54" s="11" t="s">
        <v>126</v>
      </c>
    </row>
    <row r="55" spans="1:32">
      <c r="A55" s="84" t="s">
        <v>127</v>
      </c>
      <c r="B55" s="111">
        <f t="shared" si="1"/>
        <v>-4.6388400000000001</v>
      </c>
      <c r="C55" s="72"/>
      <c r="D55" s="12">
        <v>0.18450811780713378</v>
      </c>
      <c r="E55" s="10">
        <v>33</v>
      </c>
      <c r="F55" s="10">
        <v>167.5</v>
      </c>
      <c r="G55" s="6">
        <v>4.3600000000000003</v>
      </c>
      <c r="H55" s="15">
        <f t="shared" ref="H55:H86" si="2">0.5-G55-0.01*(F55-25)</f>
        <v>-5.2850000000000001</v>
      </c>
      <c r="I55" s="110">
        <v>1.81</v>
      </c>
      <c r="J55" s="24"/>
      <c r="K55" s="7"/>
      <c r="L55" s="7"/>
      <c r="M55" s="25"/>
      <c r="N55" s="11" t="s">
        <v>128</v>
      </c>
    </row>
    <row r="56" spans="1:32">
      <c r="A56" s="84" t="s">
        <v>86</v>
      </c>
      <c r="B56" s="111">
        <f t="shared" si="1"/>
        <v>-3.8294100000000002</v>
      </c>
      <c r="C56" s="72"/>
      <c r="D56" s="12">
        <v>0.15609203233531485</v>
      </c>
      <c r="E56" s="10">
        <v>3</v>
      </c>
      <c r="F56" s="10">
        <v>223</v>
      </c>
      <c r="G56" s="6">
        <v>2.99</v>
      </c>
      <c r="H56" s="15">
        <f t="shared" si="2"/>
        <v>-4.4700000000000006</v>
      </c>
      <c r="I56" s="110">
        <v>1.82</v>
      </c>
      <c r="J56" s="24"/>
      <c r="K56" s="7"/>
      <c r="L56" s="7"/>
      <c r="M56" s="25"/>
      <c r="N56" s="11" t="s">
        <v>129</v>
      </c>
    </row>
    <row r="57" spans="1:32">
      <c r="A57" s="84" t="s">
        <v>89</v>
      </c>
      <c r="B57" s="111">
        <f t="shared" si="1"/>
        <v>-3.3652800000000003</v>
      </c>
      <c r="C57" s="72"/>
      <c r="D57" s="12">
        <v>0.20872343532408041</v>
      </c>
      <c r="E57" s="10">
        <v>3</v>
      </c>
      <c r="F57" s="10">
        <v>210.5</v>
      </c>
      <c r="G57" s="6">
        <v>2.72</v>
      </c>
      <c r="H57" s="15">
        <f t="shared" si="2"/>
        <v>-4.0750000000000002</v>
      </c>
      <c r="I57" s="110">
        <v>1.55</v>
      </c>
      <c r="J57" s="27"/>
      <c r="K57" s="28"/>
      <c r="L57" s="28"/>
      <c r="M57" s="29"/>
      <c r="N57" s="11" t="s">
        <v>130</v>
      </c>
    </row>
    <row r="58" spans="1:32">
      <c r="A58" s="86" t="s">
        <v>131</v>
      </c>
      <c r="B58" s="111">
        <f t="shared" si="1"/>
        <v>-4.9978300000000004</v>
      </c>
      <c r="C58" s="73"/>
      <c r="D58" s="4">
        <v>0.1297319013416561</v>
      </c>
      <c r="E58" s="2">
        <v>3</v>
      </c>
      <c r="F58" s="10">
        <v>209.75</v>
      </c>
      <c r="G58" s="6">
        <v>3.37</v>
      </c>
      <c r="H58" s="15">
        <f t="shared" si="2"/>
        <v>-4.7175000000000002</v>
      </c>
      <c r="I58" s="110">
        <v>2.66</v>
      </c>
      <c r="K58" s="15"/>
      <c r="L58" s="15"/>
      <c r="M58" s="15"/>
      <c r="N58" s="11" t="s">
        <v>132</v>
      </c>
    </row>
    <row r="59" spans="1:32">
      <c r="A59" s="83" t="s">
        <v>92</v>
      </c>
      <c r="B59" s="111">
        <f t="shared" si="1"/>
        <v>-3.5889700000000002</v>
      </c>
      <c r="C59" s="72"/>
      <c r="D59" s="12">
        <v>0.14124198841117766</v>
      </c>
      <c r="E59" s="10">
        <v>3</v>
      </c>
      <c r="F59" s="10">
        <v>53.5</v>
      </c>
      <c r="G59" s="6">
        <v>3.43</v>
      </c>
      <c r="H59" s="15">
        <f t="shared" si="2"/>
        <v>-3.2150000000000003</v>
      </c>
      <c r="I59" s="110">
        <v>1.37</v>
      </c>
      <c r="J59" s="71" t="s">
        <v>133</v>
      </c>
      <c r="K59" s="33"/>
      <c r="L59" s="35"/>
      <c r="M59" s="15"/>
      <c r="N59" s="11" t="s">
        <v>134</v>
      </c>
    </row>
    <row r="60" spans="1:32">
      <c r="A60" s="83" t="s">
        <v>135</v>
      </c>
      <c r="B60" s="111">
        <f t="shared" si="1"/>
        <v>-1.5195500000000002</v>
      </c>
      <c r="C60" s="72"/>
      <c r="D60" s="12">
        <v>0.17069281866408892</v>
      </c>
      <c r="E60" s="10">
        <v>6</v>
      </c>
      <c r="F60" s="10">
        <v>270</v>
      </c>
      <c r="G60" s="6">
        <v>0.05</v>
      </c>
      <c r="H60" s="15">
        <f t="shared" si="2"/>
        <v>-2</v>
      </c>
      <c r="I60" s="110">
        <v>1.33</v>
      </c>
      <c r="J60" s="71" t="s">
        <v>136</v>
      </c>
      <c r="K60" s="33"/>
      <c r="L60" s="35"/>
      <c r="M60" s="15"/>
      <c r="N60" s="11" t="s">
        <v>137</v>
      </c>
    </row>
    <row r="61" spans="1:32">
      <c r="A61" s="84" t="s">
        <v>138</v>
      </c>
      <c r="B61" s="111">
        <f t="shared" si="1"/>
        <v>-2.6496000000000004</v>
      </c>
      <c r="C61" s="72"/>
      <c r="D61" s="12">
        <v>0.2061475968316322</v>
      </c>
      <c r="E61" s="10">
        <v>3</v>
      </c>
      <c r="F61" s="10">
        <v>143.75</v>
      </c>
      <c r="G61" s="6">
        <v>1.6</v>
      </c>
      <c r="H61" s="15">
        <f t="shared" si="2"/>
        <v>-2.2875000000000001</v>
      </c>
      <c r="I61" s="110">
        <v>1.51</v>
      </c>
      <c r="J61" s="71" t="s">
        <v>139</v>
      </c>
      <c r="K61" s="76">
        <f>COUNTA(A23:A122)</f>
        <v>100</v>
      </c>
      <c r="L61" s="35"/>
      <c r="M61" s="15"/>
      <c r="N61" s="11" t="s">
        <v>140</v>
      </c>
    </row>
    <row r="62" spans="1:32">
      <c r="A62" s="83" t="s">
        <v>141</v>
      </c>
      <c r="B62" s="111">
        <f t="shared" si="1"/>
        <v>-4.2343900000000003</v>
      </c>
      <c r="C62" s="72"/>
      <c r="D62" s="12">
        <v>0.18021422622763517</v>
      </c>
      <c r="E62" s="10">
        <v>5</v>
      </c>
      <c r="F62" s="10">
        <v>214.5</v>
      </c>
      <c r="G62" s="6">
        <v>3.61</v>
      </c>
      <c r="H62" s="15">
        <f t="shared" si="2"/>
        <v>-5.0049999999999999</v>
      </c>
      <c r="I62" s="110">
        <v>1.85</v>
      </c>
      <c r="J62" s="15"/>
      <c r="K62" s="15"/>
      <c r="L62" s="15"/>
      <c r="M62" s="15"/>
      <c r="N62" s="11" t="s">
        <v>142</v>
      </c>
    </row>
    <row r="63" spans="1:32">
      <c r="A63" s="84" t="s">
        <v>143</v>
      </c>
      <c r="B63" s="111">
        <f t="shared" si="1"/>
        <v>-4.3601799999999997</v>
      </c>
      <c r="C63" s="72"/>
      <c r="D63" s="12">
        <v>0.19225415374507382</v>
      </c>
      <c r="E63" s="10">
        <v>8</v>
      </c>
      <c r="F63" s="10">
        <v>255.29999999999998</v>
      </c>
      <c r="G63" s="6">
        <v>3.82</v>
      </c>
      <c r="H63" s="15">
        <f t="shared" si="2"/>
        <v>-5.6229999999999993</v>
      </c>
      <c r="I63" s="110">
        <v>1.85</v>
      </c>
      <c r="J63" s="20" t="s">
        <v>144</v>
      </c>
      <c r="K63" s="18"/>
      <c r="L63" s="18"/>
      <c r="M63" s="19"/>
      <c r="N63" s="11" t="s">
        <v>145</v>
      </c>
    </row>
    <row r="64" spans="1:32">
      <c r="A64" s="84" t="s">
        <v>146</v>
      </c>
      <c r="B64" s="111">
        <f t="shared" si="1"/>
        <v>-3.0426600000000001</v>
      </c>
      <c r="C64" s="72"/>
      <c r="D64" s="12">
        <v>0.17</v>
      </c>
      <c r="E64" s="10">
        <v>3</v>
      </c>
      <c r="F64" s="10">
        <v>189</v>
      </c>
      <c r="G64" s="6">
        <v>1.34</v>
      </c>
      <c r="H64" s="15">
        <f t="shared" si="2"/>
        <v>-2.4800000000000004</v>
      </c>
      <c r="I64" s="110">
        <v>2</v>
      </c>
      <c r="J64" s="116" t="s">
        <v>147</v>
      </c>
      <c r="K64" s="22"/>
      <c r="L64" s="22"/>
      <c r="M64" s="23"/>
      <c r="N64" s="11" t="s">
        <v>148</v>
      </c>
    </row>
    <row r="65" spans="1:14">
      <c r="A65" s="84" t="s">
        <v>149</v>
      </c>
      <c r="B65" s="111">
        <f t="shared" si="1"/>
        <v>-4.58826</v>
      </c>
      <c r="C65" s="72"/>
      <c r="D65" s="12">
        <v>0.19794493160510693</v>
      </c>
      <c r="E65" s="10">
        <v>4</v>
      </c>
      <c r="F65" s="10">
        <v>243.5</v>
      </c>
      <c r="G65" s="6">
        <v>1.34</v>
      </c>
      <c r="H65" s="15">
        <f t="shared" si="2"/>
        <v>-3.0250000000000004</v>
      </c>
      <c r="I65" s="110">
        <v>3.38</v>
      </c>
      <c r="J65" s="117" t="s">
        <v>150</v>
      </c>
      <c r="K65" s="7"/>
      <c r="L65" s="7"/>
      <c r="M65" s="25"/>
      <c r="N65" s="11" t="s">
        <v>151</v>
      </c>
    </row>
    <row r="66" spans="1:14">
      <c r="A66" s="83" t="s">
        <v>95</v>
      </c>
      <c r="B66" s="111">
        <f t="shared" si="1"/>
        <v>-2.1228600000000002</v>
      </c>
      <c r="C66" s="72"/>
      <c r="D66" s="12">
        <v>0.21056099074293383</v>
      </c>
      <c r="E66" s="10">
        <v>3</v>
      </c>
      <c r="F66" s="10">
        <v>36.5</v>
      </c>
      <c r="G66" s="6">
        <v>2.74</v>
      </c>
      <c r="H66" s="15">
        <f t="shared" si="2"/>
        <v>-2.3550000000000004</v>
      </c>
      <c r="I66" s="110">
        <v>0.43</v>
      </c>
      <c r="J66" s="24"/>
      <c r="K66" s="7"/>
      <c r="L66" s="7"/>
      <c r="M66" s="25"/>
      <c r="N66" s="120" t="s">
        <v>152</v>
      </c>
    </row>
    <row r="67" spans="1:14">
      <c r="A67" s="85" t="s">
        <v>153</v>
      </c>
      <c r="B67" s="111">
        <f t="shared" si="1"/>
        <v>-4.0414000000000003</v>
      </c>
      <c r="C67" s="72"/>
      <c r="D67" s="12">
        <v>0.21092434073951916</v>
      </c>
      <c r="E67" s="10">
        <v>10</v>
      </c>
      <c r="F67" s="10">
        <v>186</v>
      </c>
      <c r="G67" s="6">
        <v>3.4</v>
      </c>
      <c r="H67" s="15">
        <f t="shared" si="2"/>
        <v>-4.51</v>
      </c>
      <c r="I67" s="110">
        <v>1.79</v>
      </c>
      <c r="J67" s="24"/>
      <c r="K67" s="7"/>
      <c r="L67" s="7"/>
      <c r="M67" s="25"/>
      <c r="N67" s="11" t="s">
        <v>154</v>
      </c>
    </row>
    <row r="68" spans="1:14">
      <c r="A68" s="83" t="s">
        <v>98</v>
      </c>
      <c r="B68" s="111">
        <f t="shared" si="1"/>
        <v>-3.3116500000000002</v>
      </c>
      <c r="C68" s="72"/>
      <c r="D68" s="12">
        <v>0.18695478693957188</v>
      </c>
      <c r="E68" s="10">
        <v>3</v>
      </c>
      <c r="F68" s="10">
        <v>252.99999999999997</v>
      </c>
      <c r="G68" s="6">
        <v>2.35</v>
      </c>
      <c r="H68" s="15">
        <f t="shared" si="2"/>
        <v>-4.13</v>
      </c>
      <c r="I68" s="110">
        <v>1.7</v>
      </c>
      <c r="J68" s="24"/>
      <c r="K68" s="7"/>
      <c r="L68" s="7"/>
      <c r="M68" s="25"/>
      <c r="N68" s="120" t="s">
        <v>155</v>
      </c>
    </row>
    <row r="69" spans="1:14">
      <c r="A69" s="85" t="s">
        <v>156</v>
      </c>
      <c r="B69" s="111">
        <f t="shared" si="1"/>
        <v>-3.8843200000000002</v>
      </c>
      <c r="C69" s="72"/>
      <c r="D69" s="12">
        <v>0.20491085989689112</v>
      </c>
      <c r="E69" s="10">
        <v>23</v>
      </c>
      <c r="F69" s="10">
        <v>111.00000000000001</v>
      </c>
      <c r="G69" s="6">
        <v>3.68</v>
      </c>
      <c r="H69" s="15">
        <f t="shared" si="2"/>
        <v>-4.04</v>
      </c>
      <c r="I69" s="110">
        <v>1.5</v>
      </c>
      <c r="J69" s="24"/>
      <c r="K69" s="7"/>
      <c r="L69" s="7"/>
      <c r="M69" s="25"/>
      <c r="N69" s="11" t="s">
        <v>157</v>
      </c>
    </row>
    <row r="70" spans="1:14">
      <c r="A70" s="83" t="s">
        <v>158</v>
      </c>
      <c r="B70" s="111">
        <f t="shared" si="1"/>
        <v>-3.6048400000000003</v>
      </c>
      <c r="C70" s="72"/>
      <c r="D70" s="12">
        <v>0.15545016183846921</v>
      </c>
      <c r="E70" s="10">
        <v>6</v>
      </c>
      <c r="F70" s="10">
        <v>250</v>
      </c>
      <c r="G70" s="6">
        <v>-0.04</v>
      </c>
      <c r="H70" s="15">
        <f t="shared" si="2"/>
        <v>-1.71</v>
      </c>
      <c r="I70" s="110">
        <v>3.24</v>
      </c>
      <c r="J70" s="24"/>
      <c r="K70" s="7"/>
      <c r="L70" s="7"/>
      <c r="M70" s="25"/>
      <c r="N70" s="11" t="s">
        <v>159</v>
      </c>
    </row>
    <row r="71" spans="1:14">
      <c r="A71" s="84" t="s">
        <v>160</v>
      </c>
      <c r="B71" s="111">
        <f t="shared" si="1"/>
        <v>-1.3511700000000002</v>
      </c>
      <c r="C71" s="72"/>
      <c r="D71" s="12">
        <v>0.13261436390895148</v>
      </c>
      <c r="E71" s="10">
        <v>3</v>
      </c>
      <c r="F71" s="10">
        <v>250</v>
      </c>
      <c r="G71" s="6">
        <v>-1.97</v>
      </c>
      <c r="H71" s="15">
        <f t="shared" si="2"/>
        <v>0.21999999999999975</v>
      </c>
      <c r="I71" s="110">
        <v>2.2599999999999998</v>
      </c>
      <c r="J71" s="24"/>
      <c r="K71" s="7"/>
      <c r="L71" s="7"/>
      <c r="M71" s="25"/>
      <c r="N71" s="11" t="s">
        <v>161</v>
      </c>
    </row>
    <row r="72" spans="1:14">
      <c r="A72" s="84" t="s">
        <v>162</v>
      </c>
      <c r="B72" s="111">
        <f t="shared" si="1"/>
        <v>-4.0683199999999999</v>
      </c>
      <c r="C72" s="72"/>
      <c r="D72" s="12">
        <v>0.21159815676624968</v>
      </c>
      <c r="E72" s="10">
        <v>9</v>
      </c>
      <c r="F72" s="10">
        <v>208.5</v>
      </c>
      <c r="G72" s="6">
        <v>2.08</v>
      </c>
      <c r="H72" s="15">
        <f t="shared" si="2"/>
        <v>-3.415</v>
      </c>
      <c r="I72" s="110">
        <v>2.52</v>
      </c>
      <c r="J72" s="24"/>
      <c r="K72" s="7"/>
      <c r="L72" s="7"/>
      <c r="M72" s="25"/>
      <c r="N72" s="11" t="s">
        <v>163</v>
      </c>
    </row>
    <row r="73" spans="1:14">
      <c r="A73" s="84" t="s">
        <v>164</v>
      </c>
      <c r="B73" s="111">
        <f t="shared" si="1"/>
        <v>-3.6945100000000002</v>
      </c>
      <c r="C73" s="72"/>
      <c r="D73" s="12">
        <v>0.1900151243705871</v>
      </c>
      <c r="E73" s="10">
        <v>15</v>
      </c>
      <c r="F73" s="10">
        <v>220.00000000000003</v>
      </c>
      <c r="G73" s="6">
        <v>2.69</v>
      </c>
      <c r="H73" s="15">
        <f t="shared" si="2"/>
        <v>-4.1400000000000006</v>
      </c>
      <c r="I73" s="110">
        <v>1.86</v>
      </c>
      <c r="J73" s="24"/>
      <c r="K73" s="7"/>
      <c r="L73" s="7"/>
      <c r="M73" s="25"/>
      <c r="N73" s="11" t="s">
        <v>165</v>
      </c>
    </row>
    <row r="74" spans="1:14">
      <c r="A74" s="84" t="s">
        <v>166</v>
      </c>
      <c r="B74" s="111">
        <f t="shared" si="1"/>
        <v>-4.8935700000000004</v>
      </c>
      <c r="C74" s="72"/>
      <c r="D74" s="12">
        <v>0.16978183023026608</v>
      </c>
      <c r="E74" s="10">
        <v>10</v>
      </c>
      <c r="F74" s="10">
        <v>151</v>
      </c>
      <c r="G74" s="6">
        <v>4.43</v>
      </c>
      <c r="H74" s="15">
        <f t="shared" si="2"/>
        <v>-5.1899999999999995</v>
      </c>
      <c r="I74" s="110">
        <v>2</v>
      </c>
      <c r="J74" s="24"/>
      <c r="K74" s="7"/>
      <c r="L74" s="7"/>
      <c r="M74" s="25"/>
      <c r="N74" s="11" t="s">
        <v>167</v>
      </c>
    </row>
    <row r="75" spans="1:14">
      <c r="A75" s="85" t="s">
        <v>100</v>
      </c>
      <c r="B75" s="111">
        <f t="shared" si="1"/>
        <v>-7.0077800000000003</v>
      </c>
      <c r="C75" s="72"/>
      <c r="D75" s="12">
        <v>0.19416214604145643</v>
      </c>
      <c r="E75" s="10">
        <v>7</v>
      </c>
      <c r="F75" s="10">
        <v>154.5</v>
      </c>
      <c r="G75" s="6">
        <v>4.22</v>
      </c>
      <c r="H75" s="15">
        <f t="shared" si="2"/>
        <v>-5.0149999999999997</v>
      </c>
      <c r="I75" s="110">
        <v>4</v>
      </c>
      <c r="J75" s="24"/>
      <c r="K75" s="7"/>
      <c r="L75" s="7"/>
      <c r="M75" s="25"/>
      <c r="N75" s="120" t="s">
        <v>168</v>
      </c>
    </row>
    <row r="76" spans="1:14">
      <c r="A76" s="84" t="s">
        <v>169</v>
      </c>
      <c r="B76" s="111">
        <f t="shared" si="1"/>
        <v>-5.7847299999999997</v>
      </c>
      <c r="C76" s="72"/>
      <c r="D76" s="12">
        <v>0.16048013551961601</v>
      </c>
      <c r="E76" s="10">
        <v>5</v>
      </c>
      <c r="F76" s="10">
        <v>167.75</v>
      </c>
      <c r="G76" s="6">
        <v>2.87</v>
      </c>
      <c r="H76" s="15">
        <f t="shared" si="2"/>
        <v>-3.7975000000000003</v>
      </c>
      <c r="I76" s="110">
        <v>3.63</v>
      </c>
      <c r="J76" s="24"/>
      <c r="K76" s="7"/>
      <c r="L76" s="7"/>
      <c r="M76" s="25"/>
      <c r="N76" s="11" t="s">
        <v>170</v>
      </c>
    </row>
    <row r="77" spans="1:14">
      <c r="A77" s="86" t="s">
        <v>171</v>
      </c>
      <c r="B77" s="111">
        <f t="shared" si="1"/>
        <v>-5.0868700000000002</v>
      </c>
      <c r="C77" s="73"/>
      <c r="D77" s="4">
        <v>0.22239504833634874</v>
      </c>
      <c r="E77" s="2">
        <v>21</v>
      </c>
      <c r="F77" s="10">
        <v>159</v>
      </c>
      <c r="G77" s="6">
        <v>3.93</v>
      </c>
      <c r="H77" s="15">
        <f t="shared" si="2"/>
        <v>-4.7700000000000005</v>
      </c>
      <c r="I77" s="110">
        <v>2.44</v>
      </c>
      <c r="J77" s="24"/>
      <c r="K77" s="7"/>
      <c r="L77" s="7"/>
      <c r="M77" s="25"/>
      <c r="N77" s="11" t="s">
        <v>172</v>
      </c>
    </row>
    <row r="78" spans="1:14">
      <c r="A78" s="84" t="s">
        <v>173</v>
      </c>
      <c r="B78" s="111">
        <f t="shared" si="1"/>
        <v>-3.9713600000000002</v>
      </c>
      <c r="C78" s="72"/>
      <c r="D78" s="12">
        <v>0.21209434799218393</v>
      </c>
      <c r="E78" s="10">
        <v>5</v>
      </c>
      <c r="F78" s="10">
        <v>213.49999999999997</v>
      </c>
      <c r="G78" s="6">
        <v>3.04</v>
      </c>
      <c r="H78" s="15">
        <f t="shared" si="2"/>
        <v>-4.4249999999999998</v>
      </c>
      <c r="I78" s="110">
        <v>1.92</v>
      </c>
      <c r="J78" s="24"/>
      <c r="K78" s="7"/>
      <c r="L78" s="7"/>
      <c r="M78" s="25"/>
      <c r="N78" s="11" t="s">
        <v>174</v>
      </c>
    </row>
    <row r="79" spans="1:14">
      <c r="A79" s="84" t="s">
        <v>175</v>
      </c>
      <c r="B79" s="111">
        <f t="shared" si="1"/>
        <v>-6.0385900000000001</v>
      </c>
      <c r="C79" s="72"/>
      <c r="D79" s="12">
        <v>0.1407224156406931</v>
      </c>
      <c r="E79" s="10">
        <v>11</v>
      </c>
      <c r="F79" s="10">
        <v>146</v>
      </c>
      <c r="G79" s="6">
        <v>4.21</v>
      </c>
      <c r="H79" s="15">
        <f t="shared" si="2"/>
        <v>-4.92</v>
      </c>
      <c r="I79" s="110">
        <v>3.14</v>
      </c>
      <c r="J79" s="24"/>
      <c r="K79" s="7"/>
      <c r="L79" s="7"/>
      <c r="M79" s="25"/>
      <c r="N79" s="11" t="s">
        <v>176</v>
      </c>
    </row>
    <row r="80" spans="1:14">
      <c r="A80" s="84" t="s">
        <v>177</v>
      </c>
      <c r="B80" s="111">
        <f t="shared" si="1"/>
        <v>-4.4929899999999998</v>
      </c>
      <c r="C80" s="72"/>
      <c r="D80" s="12">
        <v>0.21748916450754371</v>
      </c>
      <c r="E80" s="10">
        <v>5</v>
      </c>
      <c r="F80" s="10">
        <v>92.333333333333329</v>
      </c>
      <c r="G80" s="6">
        <v>4.21</v>
      </c>
      <c r="H80" s="15">
        <f t="shared" si="2"/>
        <v>-4.3833333333333329</v>
      </c>
      <c r="I80" s="110">
        <v>1.76</v>
      </c>
      <c r="J80" s="24"/>
      <c r="K80" s="7"/>
      <c r="L80" s="7"/>
      <c r="M80" s="25"/>
      <c r="N80" s="11" t="s">
        <v>178</v>
      </c>
    </row>
    <row r="81" spans="1:14">
      <c r="A81" s="83" t="s">
        <v>179</v>
      </c>
      <c r="B81" s="111">
        <f t="shared" si="1"/>
        <v>-4.6360900000000003</v>
      </c>
      <c r="C81" s="72"/>
      <c r="D81" s="12">
        <v>0.20531013145176411</v>
      </c>
      <c r="E81" s="10">
        <v>8</v>
      </c>
      <c r="F81" s="10">
        <v>256</v>
      </c>
      <c r="G81" s="6">
        <v>2.71</v>
      </c>
      <c r="H81" s="15">
        <f t="shared" si="2"/>
        <v>-4.5199999999999996</v>
      </c>
      <c r="I81" s="110">
        <v>2.69</v>
      </c>
      <c r="J81" s="24"/>
      <c r="K81" s="7"/>
      <c r="L81" s="7"/>
      <c r="M81" s="25"/>
      <c r="N81" s="11" t="s">
        <v>180</v>
      </c>
    </row>
    <row r="82" spans="1:14">
      <c r="A82" s="83" t="s">
        <v>181</v>
      </c>
      <c r="B82" s="111">
        <f t="shared" si="1"/>
        <v>-3.7770299999999999</v>
      </c>
      <c r="C82" s="72"/>
      <c r="D82" s="12">
        <v>0.21176785142223761</v>
      </c>
      <c r="E82" s="10">
        <v>3</v>
      </c>
      <c r="F82" s="10">
        <v>80</v>
      </c>
      <c r="G82" s="6">
        <v>3.37</v>
      </c>
      <c r="H82" s="15">
        <f t="shared" si="2"/>
        <v>-3.42</v>
      </c>
      <c r="I82" s="110">
        <v>1.57</v>
      </c>
      <c r="J82" s="24"/>
      <c r="K82" s="7"/>
      <c r="L82" s="7"/>
      <c r="M82" s="25"/>
      <c r="N82" s="11" t="s">
        <v>182</v>
      </c>
    </row>
    <row r="83" spans="1:14">
      <c r="A83" s="83" t="s">
        <v>183</v>
      </c>
      <c r="B83" s="111">
        <f t="shared" si="1"/>
        <v>-3.54576</v>
      </c>
      <c r="C83" s="72"/>
      <c r="D83" s="12">
        <v>0.16217657762412213</v>
      </c>
      <c r="E83" s="10">
        <v>17</v>
      </c>
      <c r="F83" s="10">
        <v>153</v>
      </c>
      <c r="G83" s="6">
        <v>3.04</v>
      </c>
      <c r="H83" s="15">
        <f t="shared" si="2"/>
        <v>-3.8200000000000003</v>
      </c>
      <c r="I83" s="110">
        <v>1.54</v>
      </c>
      <c r="J83" s="24"/>
      <c r="K83" s="7"/>
      <c r="L83" s="7"/>
      <c r="M83" s="25"/>
      <c r="N83" s="11" t="s">
        <v>184</v>
      </c>
    </row>
    <row r="84" spans="1:14">
      <c r="A84" s="84" t="s">
        <v>185</v>
      </c>
      <c r="B84" s="111">
        <f t="shared" si="1"/>
        <v>-6.4292500000000006</v>
      </c>
      <c r="C84" s="72"/>
      <c r="D84" s="12">
        <v>0.20448827496623867</v>
      </c>
      <c r="E84" s="10">
        <v>3</v>
      </c>
      <c r="F84" s="10">
        <v>349.84</v>
      </c>
      <c r="G84" s="6">
        <v>4.75</v>
      </c>
      <c r="H84" s="15">
        <f t="shared" si="2"/>
        <v>-7.4984000000000002</v>
      </c>
      <c r="I84" s="110">
        <v>3.2</v>
      </c>
      <c r="J84" s="24"/>
      <c r="K84" s="7"/>
      <c r="L84" s="7"/>
      <c r="M84" s="25"/>
      <c r="N84" s="11" t="s">
        <v>186</v>
      </c>
    </row>
    <row r="85" spans="1:14">
      <c r="A85" s="84" t="s">
        <v>187</v>
      </c>
      <c r="B85" s="111">
        <f t="shared" si="1"/>
        <v>-4.23055</v>
      </c>
      <c r="C85" s="72"/>
      <c r="D85" s="12">
        <v>0.14358294446577732</v>
      </c>
      <c r="E85" s="10">
        <v>6</v>
      </c>
      <c r="F85" s="10">
        <v>248</v>
      </c>
      <c r="G85" s="6">
        <v>2.65</v>
      </c>
      <c r="H85" s="15">
        <f t="shared" si="2"/>
        <v>-4.38</v>
      </c>
      <c r="I85" s="110">
        <v>2.36</v>
      </c>
      <c r="J85" s="24"/>
      <c r="K85" s="7"/>
      <c r="L85" s="7"/>
      <c r="M85" s="25"/>
      <c r="N85" s="11" t="s">
        <v>188</v>
      </c>
    </row>
    <row r="86" spans="1:14">
      <c r="A86" s="84" t="s">
        <v>189</v>
      </c>
      <c r="B86" s="111">
        <f t="shared" si="1"/>
        <v>-3.0530200000000001</v>
      </c>
      <c r="C86" s="72"/>
      <c r="D86" s="12">
        <v>0.15384096988991314</v>
      </c>
      <c r="E86" s="10">
        <v>11</v>
      </c>
      <c r="F86" s="10">
        <v>173</v>
      </c>
      <c r="G86" s="6">
        <v>2.1800000000000002</v>
      </c>
      <c r="H86" s="15">
        <f t="shared" si="2"/>
        <v>-3.16</v>
      </c>
      <c r="I86" s="110">
        <v>1.56</v>
      </c>
      <c r="J86" s="24"/>
      <c r="K86" s="7"/>
      <c r="L86" s="7"/>
      <c r="M86" s="25"/>
      <c r="N86" s="11" t="s">
        <v>190</v>
      </c>
    </row>
    <row r="87" spans="1:14">
      <c r="A87" s="84" t="s">
        <v>191</v>
      </c>
      <c r="B87" s="111">
        <f t="shared" si="1"/>
        <v>-3.9268399999999999</v>
      </c>
      <c r="C87" s="72"/>
      <c r="D87" s="12">
        <v>0.14176528631434945</v>
      </c>
      <c r="E87" s="10">
        <v>5</v>
      </c>
      <c r="F87" s="10">
        <v>143.75</v>
      </c>
      <c r="G87" s="6">
        <v>2.76</v>
      </c>
      <c r="H87" s="15">
        <f t="shared" ref="H87:H118" si="3">0.5-G87-0.01*(F87-25)</f>
        <v>-3.4474999999999998</v>
      </c>
      <c r="I87" s="110">
        <v>2.0299999999999998</v>
      </c>
      <c r="J87" s="24"/>
      <c r="K87" s="7"/>
      <c r="L87" s="7"/>
      <c r="M87" s="25"/>
      <c r="N87" s="11" t="s">
        <v>192</v>
      </c>
    </row>
    <row r="88" spans="1:14">
      <c r="A88" s="84" t="s">
        <v>193</v>
      </c>
      <c r="B88" s="111">
        <f t="shared" ref="B88:B122" si="4">-1.12*I88-0.599*G88</f>
        <v>-2.9783300000000001</v>
      </c>
      <c r="C88" s="72"/>
      <c r="D88" s="12">
        <v>0.16213928191469343</v>
      </c>
      <c r="E88" s="10">
        <v>19</v>
      </c>
      <c r="F88" s="10">
        <v>220.5</v>
      </c>
      <c r="G88" s="6">
        <v>1.27</v>
      </c>
      <c r="H88" s="15">
        <f t="shared" si="3"/>
        <v>-2.7250000000000001</v>
      </c>
      <c r="I88" s="110">
        <v>1.98</v>
      </c>
      <c r="J88" s="24"/>
      <c r="K88" s="7"/>
      <c r="L88" s="7"/>
      <c r="M88" s="25"/>
      <c r="N88" s="11" t="s">
        <v>194</v>
      </c>
    </row>
    <row r="89" spans="1:14">
      <c r="A89" s="84" t="s">
        <v>195</v>
      </c>
      <c r="B89" s="111">
        <f t="shared" si="4"/>
        <v>-4.1869699999999996</v>
      </c>
      <c r="C89" s="72"/>
      <c r="D89" s="12">
        <v>0.16127920198135692</v>
      </c>
      <c r="E89" s="10">
        <v>5</v>
      </c>
      <c r="F89" s="10">
        <v>214</v>
      </c>
      <c r="G89" s="6">
        <v>3.83</v>
      </c>
      <c r="H89" s="15">
        <f t="shared" si="3"/>
        <v>-5.2200000000000006</v>
      </c>
      <c r="I89" s="110">
        <v>1.69</v>
      </c>
      <c r="J89" s="24"/>
      <c r="K89" s="7"/>
      <c r="L89" s="7"/>
      <c r="M89" s="25"/>
      <c r="N89" s="11" t="s">
        <v>196</v>
      </c>
    </row>
    <row r="90" spans="1:14">
      <c r="A90" s="85" t="s">
        <v>197</v>
      </c>
      <c r="B90" s="111">
        <f t="shared" si="4"/>
        <v>-4.4019200000000005</v>
      </c>
      <c r="C90" s="72"/>
      <c r="D90" s="12">
        <v>0.13869006117838048</v>
      </c>
      <c r="E90" s="10">
        <v>3</v>
      </c>
      <c r="F90" s="10">
        <v>176</v>
      </c>
      <c r="G90" s="6">
        <v>2.88</v>
      </c>
      <c r="H90" s="15">
        <f t="shared" si="3"/>
        <v>-3.8899999999999997</v>
      </c>
      <c r="I90" s="110">
        <v>2.39</v>
      </c>
      <c r="J90" s="24"/>
      <c r="K90" s="7"/>
      <c r="L90" s="7"/>
      <c r="M90" s="25"/>
      <c r="N90" s="11" t="s">
        <v>198</v>
      </c>
    </row>
    <row r="91" spans="1:14">
      <c r="A91" s="87" t="s">
        <v>199</v>
      </c>
      <c r="B91" s="111">
        <f t="shared" si="4"/>
        <v>-3.4536600000000002</v>
      </c>
      <c r="C91" s="73"/>
      <c r="D91" s="4">
        <v>0.1259834086188602</v>
      </c>
      <c r="E91" s="2">
        <v>14</v>
      </c>
      <c r="F91" s="10">
        <v>253.5</v>
      </c>
      <c r="G91" s="6">
        <v>1.54</v>
      </c>
      <c r="H91" s="15">
        <f t="shared" si="3"/>
        <v>-3.3250000000000002</v>
      </c>
      <c r="I91" s="110">
        <v>2.2599999999999998</v>
      </c>
      <c r="J91" s="24"/>
      <c r="K91" s="7"/>
      <c r="L91" s="7"/>
      <c r="M91" s="25"/>
      <c r="N91" s="11" t="s">
        <v>200</v>
      </c>
    </row>
    <row r="92" spans="1:14">
      <c r="A92" s="84" t="s">
        <v>201</v>
      </c>
      <c r="B92" s="111">
        <f t="shared" si="4"/>
        <v>-3.9651500000000004</v>
      </c>
      <c r="C92" s="72"/>
      <c r="D92" s="12">
        <v>0.16504944177542516</v>
      </c>
      <c r="E92" s="10">
        <v>5</v>
      </c>
      <c r="F92" s="10">
        <v>205.50000000000003</v>
      </c>
      <c r="G92" s="6">
        <v>2.4500000000000002</v>
      </c>
      <c r="H92" s="15">
        <f t="shared" si="3"/>
        <v>-3.7550000000000008</v>
      </c>
      <c r="I92" s="110">
        <v>2.23</v>
      </c>
      <c r="J92" s="24"/>
      <c r="K92" s="7"/>
      <c r="L92" s="7"/>
      <c r="M92" s="25"/>
      <c r="N92" s="11" t="s">
        <v>202</v>
      </c>
    </row>
    <row r="93" spans="1:14">
      <c r="A93" s="85" t="s">
        <v>203</v>
      </c>
      <c r="B93" s="111">
        <f t="shared" si="4"/>
        <v>-4.7561099999999996</v>
      </c>
      <c r="C93" s="72"/>
      <c r="D93" s="12">
        <v>0.19426266518058349</v>
      </c>
      <c r="E93" s="10">
        <v>3</v>
      </c>
      <c r="F93" s="10">
        <v>96</v>
      </c>
      <c r="G93" s="6">
        <v>3.49</v>
      </c>
      <c r="H93" s="15">
        <f t="shared" si="3"/>
        <v>-3.7</v>
      </c>
      <c r="I93" s="110">
        <v>2.38</v>
      </c>
      <c r="J93" s="24"/>
      <c r="K93" s="7"/>
      <c r="L93" s="7"/>
      <c r="M93" s="25"/>
      <c r="N93" s="11" t="s">
        <v>204</v>
      </c>
    </row>
    <row r="94" spans="1:14">
      <c r="A94" s="84" t="s">
        <v>205</v>
      </c>
      <c r="B94" s="111">
        <f t="shared" si="4"/>
        <v>-4.7649400000000002</v>
      </c>
      <c r="C94" s="72"/>
      <c r="D94" s="12">
        <v>0.18894337149737056</v>
      </c>
      <c r="E94" s="10">
        <v>12</v>
      </c>
      <c r="F94" s="10">
        <v>147.25</v>
      </c>
      <c r="G94" s="6">
        <v>3.86</v>
      </c>
      <c r="H94" s="15">
        <f t="shared" si="3"/>
        <v>-4.5824999999999996</v>
      </c>
      <c r="I94" s="110">
        <v>2.19</v>
      </c>
      <c r="J94" s="24"/>
      <c r="K94" s="7"/>
      <c r="L94" s="7"/>
      <c r="M94" s="25"/>
      <c r="N94" s="11" t="s">
        <v>206</v>
      </c>
    </row>
    <row r="95" spans="1:14">
      <c r="A95" s="84" t="s">
        <v>207</v>
      </c>
      <c r="B95" s="111">
        <f t="shared" si="4"/>
        <v>-5.5744600000000002</v>
      </c>
      <c r="C95" s="72"/>
      <c r="D95" s="12">
        <v>0.17391407185160324</v>
      </c>
      <c r="E95" s="10">
        <v>6</v>
      </c>
      <c r="F95" s="10">
        <v>97</v>
      </c>
      <c r="G95" s="6">
        <v>3.94</v>
      </c>
      <c r="H95" s="15">
        <f t="shared" si="3"/>
        <v>-4.16</v>
      </c>
      <c r="I95" s="110">
        <v>2.87</v>
      </c>
      <c r="J95" s="24"/>
      <c r="K95" s="7"/>
      <c r="L95" s="7"/>
      <c r="M95" s="25"/>
      <c r="N95" s="11" t="s">
        <v>208</v>
      </c>
    </row>
    <row r="96" spans="1:14">
      <c r="A96" s="83" t="s">
        <v>209</v>
      </c>
      <c r="B96" s="111">
        <f t="shared" si="4"/>
        <v>-2.2971599999999999</v>
      </c>
      <c r="C96" s="72"/>
      <c r="D96" s="12">
        <v>0.13764369691033657</v>
      </c>
      <c r="E96" s="10">
        <v>10</v>
      </c>
      <c r="F96" s="10">
        <v>134.5</v>
      </c>
      <c r="G96" s="6">
        <v>2.04</v>
      </c>
      <c r="H96" s="15">
        <f t="shared" si="3"/>
        <v>-2.6349999999999998</v>
      </c>
      <c r="I96" s="110">
        <v>0.96</v>
      </c>
      <c r="J96" s="24"/>
      <c r="K96" s="7"/>
      <c r="L96" s="7"/>
      <c r="M96" s="25"/>
      <c r="N96" s="11" t="s">
        <v>210</v>
      </c>
    </row>
    <row r="97" spans="1:14">
      <c r="A97" s="84" t="s">
        <v>211</v>
      </c>
      <c r="B97" s="111">
        <f t="shared" si="4"/>
        <v>-3.86694</v>
      </c>
      <c r="C97" s="72"/>
      <c r="D97" s="12">
        <v>0.16245746888591447</v>
      </c>
      <c r="E97" s="10">
        <v>7</v>
      </c>
      <c r="F97" s="10">
        <v>139</v>
      </c>
      <c r="G97" s="6">
        <v>2.66</v>
      </c>
      <c r="H97" s="15">
        <f t="shared" si="3"/>
        <v>-3.3000000000000003</v>
      </c>
      <c r="I97" s="110">
        <v>2.0299999999999998</v>
      </c>
      <c r="J97" s="24"/>
      <c r="K97" s="7"/>
      <c r="L97" s="7"/>
      <c r="M97" s="25"/>
      <c r="N97" s="11" t="s">
        <v>212</v>
      </c>
    </row>
    <row r="98" spans="1:14">
      <c r="A98" s="84" t="s">
        <v>213</v>
      </c>
      <c r="B98" s="111">
        <f t="shared" si="4"/>
        <v>-3.0480900000000002</v>
      </c>
      <c r="C98" s="72"/>
      <c r="D98" s="12">
        <v>0.15322122505052199</v>
      </c>
      <c r="E98" s="10">
        <v>9</v>
      </c>
      <c r="F98" s="10">
        <v>170</v>
      </c>
      <c r="G98" s="6">
        <v>1.91</v>
      </c>
      <c r="H98" s="15">
        <f t="shared" si="3"/>
        <v>-2.86</v>
      </c>
      <c r="I98" s="110">
        <v>1.7</v>
      </c>
      <c r="J98" s="24"/>
      <c r="K98" s="7"/>
      <c r="L98" s="7"/>
      <c r="M98" s="25"/>
      <c r="N98" s="11" t="s">
        <v>214</v>
      </c>
    </row>
    <row r="99" spans="1:14">
      <c r="A99" s="83" t="s">
        <v>215</v>
      </c>
      <c r="B99" s="111">
        <f t="shared" si="4"/>
        <v>-3.2535600000000002</v>
      </c>
      <c r="C99" s="72"/>
      <c r="D99" s="12">
        <v>0.15273607916541068</v>
      </c>
      <c r="E99" s="10">
        <v>10</v>
      </c>
      <c r="F99" s="10">
        <v>326</v>
      </c>
      <c r="G99" s="6">
        <v>2.44</v>
      </c>
      <c r="H99" s="15">
        <f t="shared" si="3"/>
        <v>-4.95</v>
      </c>
      <c r="I99" s="110">
        <v>1.6</v>
      </c>
      <c r="J99" s="24"/>
      <c r="K99" s="7"/>
      <c r="L99" s="7"/>
      <c r="M99" s="25"/>
      <c r="N99" s="11" t="s">
        <v>216</v>
      </c>
    </row>
    <row r="100" spans="1:14">
      <c r="A100" s="84" t="s">
        <v>217</v>
      </c>
      <c r="B100" s="111">
        <f t="shared" si="4"/>
        <v>-3.5422000000000002</v>
      </c>
      <c r="C100" s="72"/>
      <c r="D100" s="12">
        <v>0.18404701512102448</v>
      </c>
      <c r="E100" s="10">
        <v>5</v>
      </c>
      <c r="F100" s="10">
        <v>232.50000000000003</v>
      </c>
      <c r="G100" s="6">
        <v>1.8</v>
      </c>
      <c r="H100" s="15">
        <f t="shared" si="3"/>
        <v>-3.375</v>
      </c>
      <c r="I100" s="110">
        <v>2.2000000000000002</v>
      </c>
      <c r="J100" s="24"/>
      <c r="K100" s="7"/>
      <c r="L100" s="7"/>
      <c r="M100" s="25"/>
      <c r="N100" s="11" t="s">
        <v>218</v>
      </c>
    </row>
    <row r="101" spans="1:14">
      <c r="A101" s="84" t="s">
        <v>219</v>
      </c>
      <c r="B101" s="111">
        <f t="shared" si="4"/>
        <v>-2.0146600000000001</v>
      </c>
      <c r="C101" s="72"/>
      <c r="D101" s="12">
        <v>0.13604063752604376</v>
      </c>
      <c r="E101" s="10">
        <v>4</v>
      </c>
      <c r="F101" s="10">
        <v>281.5</v>
      </c>
      <c r="G101" s="6">
        <v>0.54</v>
      </c>
      <c r="H101" s="15">
        <f t="shared" si="3"/>
        <v>-2.605</v>
      </c>
      <c r="I101" s="110">
        <v>1.51</v>
      </c>
      <c r="J101" s="24"/>
      <c r="K101" s="7"/>
      <c r="L101" s="7"/>
      <c r="M101" s="25"/>
      <c r="N101" s="11" t="s">
        <v>220</v>
      </c>
    </row>
    <row r="102" spans="1:14">
      <c r="A102" s="84" t="s">
        <v>221</v>
      </c>
      <c r="B102" s="111">
        <f t="shared" si="4"/>
        <v>-2.7178000000000004</v>
      </c>
      <c r="C102" s="72"/>
      <c r="D102" s="12">
        <v>0.19798964803022484</v>
      </c>
      <c r="E102" s="10">
        <v>4</v>
      </c>
      <c r="F102" s="10">
        <v>197.1</v>
      </c>
      <c r="G102" s="6">
        <v>2.2000000000000002</v>
      </c>
      <c r="H102" s="15">
        <f t="shared" si="3"/>
        <v>-3.4210000000000003</v>
      </c>
      <c r="I102" s="110">
        <v>1.25</v>
      </c>
      <c r="J102" s="24"/>
      <c r="K102" s="7"/>
      <c r="L102" s="7"/>
      <c r="M102" s="25"/>
      <c r="N102" s="11" t="s">
        <v>222</v>
      </c>
    </row>
    <row r="103" spans="1:14">
      <c r="A103" s="85" t="s">
        <v>223</v>
      </c>
      <c r="B103" s="111">
        <f t="shared" si="4"/>
        <v>-4.9253600000000004</v>
      </c>
      <c r="C103" s="72"/>
      <c r="D103" s="12">
        <v>0.13486720020739137</v>
      </c>
      <c r="E103" s="10">
        <v>4</v>
      </c>
      <c r="F103" s="10">
        <v>33</v>
      </c>
      <c r="G103" s="6">
        <v>4.24</v>
      </c>
      <c r="H103" s="15">
        <f t="shared" si="3"/>
        <v>-3.8200000000000003</v>
      </c>
      <c r="I103" s="110">
        <v>2.13</v>
      </c>
      <c r="J103" s="24"/>
      <c r="K103" s="7"/>
      <c r="L103" s="7"/>
      <c r="M103" s="25"/>
      <c r="N103" s="11" t="s">
        <v>224</v>
      </c>
    </row>
    <row r="104" spans="1:14">
      <c r="A104" s="84" t="s">
        <v>225</v>
      </c>
      <c r="B104" s="111">
        <f t="shared" si="4"/>
        <v>-4.9365600000000001</v>
      </c>
      <c r="C104" s="72"/>
      <c r="D104" s="12">
        <v>0.18801274760604275</v>
      </c>
      <c r="E104" s="10">
        <v>11</v>
      </c>
      <c r="F104" s="10">
        <v>60</v>
      </c>
      <c r="G104" s="6">
        <v>4.24</v>
      </c>
      <c r="H104" s="15">
        <f t="shared" si="3"/>
        <v>-4.09</v>
      </c>
      <c r="I104" s="110">
        <v>2.14</v>
      </c>
      <c r="J104" s="24"/>
      <c r="K104" s="7"/>
      <c r="L104" s="7"/>
      <c r="M104" s="25"/>
      <c r="N104" s="11" t="s">
        <v>226</v>
      </c>
    </row>
    <row r="105" spans="1:14">
      <c r="A105" s="84" t="s">
        <v>227</v>
      </c>
      <c r="B105" s="111">
        <f t="shared" si="4"/>
        <v>-5.5571799999999998</v>
      </c>
      <c r="C105" s="72"/>
      <c r="D105" s="12">
        <v>0.1664014074224209</v>
      </c>
      <c r="E105" s="10">
        <v>4</v>
      </c>
      <c r="F105" s="10">
        <v>130.5</v>
      </c>
      <c r="G105" s="6">
        <v>5.22</v>
      </c>
      <c r="H105" s="15">
        <f t="shared" si="3"/>
        <v>-5.7749999999999995</v>
      </c>
      <c r="I105" s="110">
        <v>2.17</v>
      </c>
      <c r="J105" s="24"/>
      <c r="K105" s="7"/>
      <c r="L105" s="7"/>
      <c r="M105" s="25"/>
      <c r="N105" s="11" t="s">
        <v>228</v>
      </c>
    </row>
    <row r="106" spans="1:14">
      <c r="A106" s="85" t="s">
        <v>103</v>
      </c>
      <c r="B106" s="111">
        <f t="shared" si="4"/>
        <v>-3.9854300000000005</v>
      </c>
      <c r="C106" s="72"/>
      <c r="D106" s="12">
        <v>0.17506472136100007</v>
      </c>
      <c r="E106" s="10">
        <v>7</v>
      </c>
      <c r="F106" s="10">
        <v>254</v>
      </c>
      <c r="G106" s="6">
        <v>2.97</v>
      </c>
      <c r="H106" s="15">
        <f t="shared" si="3"/>
        <v>-4.76</v>
      </c>
      <c r="I106" s="110">
        <v>1.97</v>
      </c>
      <c r="J106" s="24"/>
      <c r="K106" s="7"/>
      <c r="L106" s="7"/>
      <c r="M106" s="25"/>
      <c r="N106" s="11" t="s">
        <v>229</v>
      </c>
    </row>
    <row r="107" spans="1:14">
      <c r="A107" s="85" t="s">
        <v>230</v>
      </c>
      <c r="B107" s="111">
        <f t="shared" si="4"/>
        <v>-7.6728900000000007</v>
      </c>
      <c r="C107" s="72"/>
      <c r="D107" s="12">
        <v>0.1605416460069265</v>
      </c>
      <c r="E107" s="10">
        <v>5</v>
      </c>
      <c r="F107" s="10">
        <v>121</v>
      </c>
      <c r="G107" s="6">
        <v>5.91</v>
      </c>
      <c r="H107" s="15">
        <f t="shared" si="3"/>
        <v>-6.37</v>
      </c>
      <c r="I107" s="110">
        <v>3.69</v>
      </c>
      <c r="J107" s="24"/>
      <c r="K107" s="7"/>
      <c r="L107" s="7"/>
      <c r="M107" s="25"/>
      <c r="N107" s="11" t="s">
        <v>231</v>
      </c>
    </row>
    <row r="108" spans="1:14">
      <c r="A108" s="84" t="s">
        <v>232</v>
      </c>
      <c r="B108" s="111">
        <f t="shared" si="4"/>
        <v>-3.3926400000000001</v>
      </c>
      <c r="C108" s="72"/>
      <c r="D108" s="12">
        <v>0.15756984748208766</v>
      </c>
      <c r="E108" s="10">
        <v>5</v>
      </c>
      <c r="F108" s="10">
        <v>206.99999999999997</v>
      </c>
      <c r="G108" s="6">
        <v>2.56</v>
      </c>
      <c r="H108" s="15">
        <f t="shared" si="3"/>
        <v>-3.88</v>
      </c>
      <c r="I108" s="110">
        <v>1.66</v>
      </c>
      <c r="J108" s="24"/>
      <c r="K108" s="7"/>
      <c r="L108" s="7"/>
      <c r="M108" s="25"/>
      <c r="N108" s="11" t="s">
        <v>233</v>
      </c>
    </row>
    <row r="109" spans="1:14">
      <c r="A109" s="83" t="s">
        <v>234</v>
      </c>
      <c r="B109" s="111">
        <f t="shared" si="4"/>
        <v>-5.4251500000000004</v>
      </c>
      <c r="C109" s="72"/>
      <c r="D109" s="12">
        <v>0.16160362353179636</v>
      </c>
      <c r="E109" s="10">
        <v>6</v>
      </c>
      <c r="F109" s="10">
        <v>134.5</v>
      </c>
      <c r="G109" s="6">
        <v>4.8499999999999996</v>
      </c>
      <c r="H109" s="15">
        <f t="shared" si="3"/>
        <v>-5.4449999999999994</v>
      </c>
      <c r="I109" s="110">
        <v>2.25</v>
      </c>
      <c r="J109" s="24"/>
      <c r="K109" s="7"/>
      <c r="L109" s="7"/>
      <c r="M109" s="25"/>
      <c r="N109" s="11" t="s">
        <v>235</v>
      </c>
    </row>
    <row r="110" spans="1:14">
      <c r="A110" s="83" t="s">
        <v>236</v>
      </c>
      <c r="B110" s="111">
        <f t="shared" si="4"/>
        <v>-4.1863100000000006</v>
      </c>
      <c r="C110" s="72"/>
      <c r="D110" s="12">
        <v>0.18685765827673947</v>
      </c>
      <c r="E110" s="10">
        <v>6</v>
      </c>
      <c r="F110" s="10">
        <v>275</v>
      </c>
      <c r="G110" s="6">
        <v>2.09</v>
      </c>
      <c r="H110" s="15">
        <f t="shared" si="3"/>
        <v>-4.09</v>
      </c>
      <c r="I110" s="110">
        <v>2.62</v>
      </c>
      <c r="J110" s="24"/>
      <c r="K110" s="7"/>
      <c r="L110" s="7"/>
      <c r="M110" s="25"/>
      <c r="N110" s="11" t="s">
        <v>237</v>
      </c>
    </row>
    <row r="111" spans="1:14">
      <c r="A111" s="84" t="s">
        <v>238</v>
      </c>
      <c r="B111" s="111">
        <f t="shared" si="4"/>
        <v>-4.4382000000000001</v>
      </c>
      <c r="C111" s="72"/>
      <c r="D111" s="12">
        <v>0.13950112944748669</v>
      </c>
      <c r="E111" s="10">
        <v>9</v>
      </c>
      <c r="F111" s="10">
        <v>220.00000000000003</v>
      </c>
      <c r="G111" s="6">
        <v>1.8</v>
      </c>
      <c r="H111" s="15">
        <f t="shared" si="3"/>
        <v>-3.2500000000000004</v>
      </c>
      <c r="I111" s="110">
        <v>3</v>
      </c>
      <c r="J111" s="24"/>
      <c r="K111" s="7"/>
      <c r="L111" s="7"/>
      <c r="M111" s="25"/>
      <c r="N111" s="11" t="s">
        <v>239</v>
      </c>
    </row>
    <row r="112" spans="1:14">
      <c r="A112" s="87" t="s">
        <v>240</v>
      </c>
      <c r="B112" s="111">
        <f t="shared" si="4"/>
        <v>-3.2236700000000003</v>
      </c>
      <c r="C112" s="73"/>
      <c r="D112" s="4">
        <v>0.22014005046870977</v>
      </c>
      <c r="E112" s="2">
        <v>9</v>
      </c>
      <c r="F112" s="10">
        <v>202</v>
      </c>
      <c r="G112" s="6">
        <v>1.53</v>
      </c>
      <c r="H112" s="15">
        <f t="shared" si="3"/>
        <v>-2.8</v>
      </c>
      <c r="I112" s="110">
        <v>2.06</v>
      </c>
      <c r="J112" s="24"/>
      <c r="K112" s="7"/>
      <c r="L112" s="7"/>
      <c r="M112" s="25"/>
      <c r="N112" s="11" t="s">
        <v>241</v>
      </c>
    </row>
    <row r="113" spans="1:29">
      <c r="A113" s="84" t="s">
        <v>242</v>
      </c>
      <c r="B113" s="111">
        <f t="shared" si="4"/>
        <v>-3.2609200000000005</v>
      </c>
      <c r="C113" s="72"/>
      <c r="D113" s="12">
        <v>0.14014083879485537</v>
      </c>
      <c r="E113" s="10">
        <v>3</v>
      </c>
      <c r="F113" s="10">
        <v>243.00000000000003</v>
      </c>
      <c r="G113" s="6">
        <v>1.48</v>
      </c>
      <c r="H113" s="15">
        <f t="shared" si="3"/>
        <v>-3.16</v>
      </c>
      <c r="I113" s="110">
        <v>2.12</v>
      </c>
      <c r="J113" s="24"/>
      <c r="K113" s="7"/>
      <c r="L113" s="7"/>
      <c r="M113" s="25"/>
      <c r="N113" s="11" t="s">
        <v>243</v>
      </c>
    </row>
    <row r="114" spans="1:29">
      <c r="A114" s="85" t="s">
        <v>244</v>
      </c>
      <c r="B114" s="111">
        <f t="shared" si="4"/>
        <v>-3.2403300000000002</v>
      </c>
      <c r="C114" s="72"/>
      <c r="D114" s="12">
        <v>0.13726989684757951</v>
      </c>
      <c r="E114" s="10">
        <v>3</v>
      </c>
      <c r="F114" s="10">
        <v>191</v>
      </c>
      <c r="G114" s="6">
        <v>1.67</v>
      </c>
      <c r="H114" s="15">
        <f t="shared" si="3"/>
        <v>-2.83</v>
      </c>
      <c r="I114" s="110">
        <v>2</v>
      </c>
      <c r="J114" s="24"/>
      <c r="K114" s="7"/>
      <c r="L114" s="7"/>
      <c r="M114" s="25"/>
      <c r="N114" s="11" t="s">
        <v>245</v>
      </c>
    </row>
    <row r="115" spans="1:29">
      <c r="A115" s="84" t="s">
        <v>246</v>
      </c>
      <c r="B115" s="111">
        <f t="shared" si="4"/>
        <v>-5.1488300000000002</v>
      </c>
      <c r="C115" s="72"/>
      <c r="D115" s="12">
        <v>0.21357402153711522</v>
      </c>
      <c r="E115" s="10">
        <v>7</v>
      </c>
      <c r="F115" s="10">
        <v>183.5</v>
      </c>
      <c r="G115" s="6">
        <v>4.37</v>
      </c>
      <c r="H115" s="15">
        <f t="shared" si="3"/>
        <v>-5.4550000000000001</v>
      </c>
      <c r="I115" s="110">
        <v>2.2599999999999998</v>
      </c>
      <c r="J115" s="24"/>
      <c r="K115" s="7"/>
      <c r="L115" s="7"/>
      <c r="M115" s="25"/>
      <c r="N115" s="11" t="s">
        <v>247</v>
      </c>
    </row>
    <row r="116" spans="1:29">
      <c r="A116" s="84" t="s">
        <v>248</v>
      </c>
      <c r="B116" s="111">
        <f t="shared" si="4"/>
        <v>-2.7117800000000001</v>
      </c>
      <c r="C116" s="72"/>
      <c r="D116" s="12">
        <v>0.10564411177747912</v>
      </c>
      <c r="E116" s="10">
        <v>3</v>
      </c>
      <c r="F116" s="10">
        <v>149</v>
      </c>
      <c r="G116" s="6">
        <v>2.62</v>
      </c>
      <c r="H116" s="15">
        <f t="shared" si="3"/>
        <v>-3.3600000000000003</v>
      </c>
      <c r="I116" s="110">
        <v>1.02</v>
      </c>
      <c r="J116" s="24"/>
      <c r="K116" s="7"/>
      <c r="L116" s="7"/>
      <c r="M116" s="25"/>
      <c r="N116" s="11" t="s">
        <v>249</v>
      </c>
    </row>
    <row r="117" spans="1:29">
      <c r="A117" s="83" t="s">
        <v>250</v>
      </c>
      <c r="B117" s="111">
        <f t="shared" si="4"/>
        <v>-3.63117</v>
      </c>
      <c r="C117" s="72"/>
      <c r="D117" s="12">
        <v>0.14623917640453388</v>
      </c>
      <c r="E117" s="10">
        <v>8</v>
      </c>
      <c r="F117" s="10">
        <v>165</v>
      </c>
      <c r="G117" s="6">
        <v>-0.37</v>
      </c>
      <c r="H117" s="15">
        <f t="shared" si="3"/>
        <v>-0.53000000000000014</v>
      </c>
      <c r="I117" s="110">
        <v>3.44</v>
      </c>
      <c r="J117" s="24"/>
      <c r="K117" s="7"/>
      <c r="L117" s="7"/>
      <c r="M117" s="25"/>
      <c r="N117" s="11" t="s">
        <v>251</v>
      </c>
    </row>
    <row r="118" spans="1:29">
      <c r="A118" s="84" t="s">
        <v>252</v>
      </c>
      <c r="B118" s="111">
        <f t="shared" si="4"/>
        <v>-2.7923900000000001</v>
      </c>
      <c r="C118" s="72"/>
      <c r="D118" s="12">
        <v>0.16291639539032501</v>
      </c>
      <c r="E118" s="10">
        <v>10</v>
      </c>
      <c r="F118" s="10">
        <v>225</v>
      </c>
      <c r="G118" s="6">
        <v>0.81</v>
      </c>
      <c r="H118" s="15">
        <f t="shared" si="3"/>
        <v>-2.31</v>
      </c>
      <c r="I118" s="110">
        <v>2.06</v>
      </c>
      <c r="J118" s="24"/>
      <c r="K118" s="7"/>
      <c r="L118" s="7"/>
      <c r="M118" s="25"/>
      <c r="N118" s="11" t="s">
        <v>253</v>
      </c>
    </row>
    <row r="119" spans="1:29">
      <c r="A119" s="84" t="s">
        <v>254</v>
      </c>
      <c r="B119" s="111">
        <f t="shared" si="4"/>
        <v>-2.91378</v>
      </c>
      <c r="C119" s="72"/>
      <c r="D119" s="12">
        <v>0.21166647357477791</v>
      </c>
      <c r="E119" s="10">
        <v>5</v>
      </c>
      <c r="F119" s="10">
        <v>270</v>
      </c>
      <c r="G119" s="6">
        <v>0.62</v>
      </c>
      <c r="H119" s="15">
        <f t="shared" ref="H119:H122" si="5">0.5-G119-0.01*(F119-25)</f>
        <v>-2.5700000000000003</v>
      </c>
      <c r="I119" s="110">
        <v>2.27</v>
      </c>
      <c r="J119" s="24"/>
      <c r="K119" s="7"/>
      <c r="L119" s="7"/>
      <c r="M119" s="25"/>
      <c r="N119" s="11" t="s">
        <v>255</v>
      </c>
    </row>
    <row r="120" spans="1:29">
      <c r="A120" s="83" t="s">
        <v>256</v>
      </c>
      <c r="B120" s="111">
        <f t="shared" si="4"/>
        <v>-4.0699700000000005</v>
      </c>
      <c r="C120" s="72"/>
      <c r="D120" s="12">
        <v>0.14175650298978676</v>
      </c>
      <c r="E120" s="10">
        <v>9</v>
      </c>
      <c r="F120" s="10">
        <v>312.66666666666669</v>
      </c>
      <c r="G120" s="6">
        <v>0.83</v>
      </c>
      <c r="H120" s="15">
        <f t="shared" si="5"/>
        <v>-3.206666666666667</v>
      </c>
      <c r="I120" s="110">
        <v>3.19</v>
      </c>
      <c r="J120" s="24"/>
      <c r="K120" s="7"/>
      <c r="L120" s="7"/>
      <c r="M120" s="25"/>
      <c r="N120" s="11" t="s">
        <v>257</v>
      </c>
    </row>
    <row r="121" spans="1:29">
      <c r="A121" s="84" t="s">
        <v>258</v>
      </c>
      <c r="B121" s="111">
        <f t="shared" si="4"/>
        <v>-4.3799899999999994</v>
      </c>
      <c r="C121" s="72"/>
      <c r="D121" s="12">
        <v>0.2034688635346244</v>
      </c>
      <c r="E121" s="10">
        <v>11</v>
      </c>
      <c r="F121" s="10">
        <v>161</v>
      </c>
      <c r="G121" s="6">
        <v>3.61</v>
      </c>
      <c r="H121" s="15">
        <f t="shared" si="5"/>
        <v>-4.47</v>
      </c>
      <c r="I121" s="110">
        <v>1.98</v>
      </c>
      <c r="J121" s="24"/>
      <c r="K121" s="7"/>
      <c r="L121" s="7"/>
      <c r="M121" s="25"/>
      <c r="N121" s="11" t="s">
        <v>259</v>
      </c>
    </row>
    <row r="122" spans="1:29">
      <c r="A122" s="83" t="s">
        <v>109</v>
      </c>
      <c r="B122" s="111">
        <f t="shared" si="4"/>
        <v>-1.01146</v>
      </c>
      <c r="C122" s="72"/>
      <c r="D122" s="12">
        <v>0.20579636821699754</v>
      </c>
      <c r="E122" s="10">
        <v>3</v>
      </c>
      <c r="F122" s="10">
        <v>300</v>
      </c>
      <c r="G122" s="6">
        <v>-1.06</v>
      </c>
      <c r="H122" s="15">
        <f t="shared" si="5"/>
        <v>-1.19</v>
      </c>
      <c r="I122" s="110">
        <v>1.47</v>
      </c>
      <c r="J122" s="36"/>
      <c r="K122" s="28"/>
      <c r="L122" s="28"/>
      <c r="M122" s="29"/>
      <c r="N122" s="11" t="s">
        <v>260</v>
      </c>
    </row>
    <row r="123" spans="1:29">
      <c r="A123" s="11"/>
      <c r="C123" s="66" t="s">
        <v>261</v>
      </c>
      <c r="D123" s="81">
        <f>AVERAGE(D23:D122)</f>
        <v>0.17115851538193166</v>
      </c>
      <c r="E123" s="68"/>
      <c r="F123" s="69"/>
      <c r="G123" s="69"/>
      <c r="H123" s="91" t="s">
        <v>262</v>
      </c>
      <c r="I123" s="91"/>
      <c r="J123" s="69"/>
      <c r="K123" s="6"/>
      <c r="L123" s="6"/>
      <c r="M123" s="6"/>
      <c r="N123" s="11"/>
    </row>
    <row r="124" spans="1:29">
      <c r="A124" s="11"/>
      <c r="C124" s="66" t="s">
        <v>263</v>
      </c>
      <c r="D124" s="81">
        <f>MIN(D23:D122)</f>
        <v>0.10564411177747912</v>
      </c>
      <c r="E124" s="68"/>
      <c r="F124" s="69"/>
      <c r="G124" s="69"/>
      <c r="H124" s="70" t="s">
        <v>264</v>
      </c>
      <c r="I124" s="70"/>
      <c r="J124" s="69"/>
      <c r="K124" s="6"/>
      <c r="L124" s="6"/>
      <c r="M124" s="6"/>
      <c r="N124" s="11"/>
    </row>
    <row r="125" spans="1:29">
      <c r="A125" s="11"/>
      <c r="C125" s="66" t="s">
        <v>265</v>
      </c>
      <c r="D125" s="81">
        <f>MAX(D23:D122)</f>
        <v>0.22239504833634874</v>
      </c>
      <c r="E125" s="68"/>
      <c r="F125" s="69"/>
      <c r="G125" s="69"/>
      <c r="H125" s="70"/>
      <c r="I125" s="70"/>
      <c r="J125" s="69"/>
      <c r="K125" s="6"/>
      <c r="L125" s="6"/>
      <c r="M125" s="6"/>
      <c r="N125" s="11"/>
    </row>
    <row r="126" spans="1:29" s="48" customFormat="1">
      <c r="A126" s="8"/>
      <c r="B126" s="6"/>
      <c r="C126" s="6"/>
      <c r="D126" s="9"/>
      <c r="E126" s="6"/>
      <c r="F126" s="6"/>
      <c r="G126" s="6"/>
      <c r="H126" s="6"/>
      <c r="I126" s="6"/>
      <c r="J126" s="6"/>
      <c r="K126" s="6"/>
      <c r="L126" s="6"/>
      <c r="M126" s="6"/>
      <c r="N126" s="11"/>
      <c r="O126" s="14"/>
      <c r="P126" s="14"/>
      <c r="Q126" s="14"/>
      <c r="R126" s="14"/>
      <c r="S126" s="14"/>
      <c r="T126" s="14"/>
      <c r="U126" s="14"/>
      <c r="V126" s="14"/>
      <c r="W126" s="14"/>
      <c r="X126" s="14"/>
      <c r="Y126" s="14"/>
      <c r="Z126" s="14"/>
      <c r="AA126" s="14"/>
      <c r="AB126" s="14"/>
      <c r="AC126" s="14"/>
    </row>
    <row r="127" spans="1:29" s="47" customFormat="1" ht="32.25" customHeight="1" thickBot="1">
      <c r="A127" s="53" t="s">
        <v>266</v>
      </c>
      <c r="B127" s="9"/>
      <c r="C127" s="9"/>
      <c r="D127" s="9"/>
      <c r="E127" s="9"/>
      <c r="F127" s="9"/>
      <c r="G127" s="9"/>
      <c r="H127" s="9"/>
      <c r="I127" s="9"/>
      <c r="J127" s="9"/>
      <c r="K127" s="9"/>
      <c r="L127" s="9"/>
      <c r="M127" s="9"/>
      <c r="N127" s="11"/>
      <c r="O127" s="48"/>
      <c r="P127" s="48"/>
      <c r="Q127" s="48"/>
      <c r="R127" s="48"/>
      <c r="S127" s="48"/>
      <c r="T127" s="48"/>
      <c r="U127" s="48"/>
      <c r="V127" s="48"/>
      <c r="W127" s="48"/>
      <c r="X127" s="48"/>
      <c r="Y127" s="48"/>
      <c r="Z127" s="48"/>
      <c r="AA127" s="48"/>
      <c r="AB127" s="48"/>
      <c r="AC127" s="48"/>
    </row>
    <row r="128" spans="1:29" ht="43.5" customHeight="1" thickBot="1">
      <c r="A128" s="56" t="s">
        <v>18</v>
      </c>
      <c r="B128" s="57" t="s">
        <v>267</v>
      </c>
      <c r="C128" s="57" t="s">
        <v>20</v>
      </c>
      <c r="D128" s="57" t="s">
        <v>21</v>
      </c>
      <c r="E128" s="57" t="s">
        <v>22</v>
      </c>
      <c r="F128" s="57" t="s">
        <v>23</v>
      </c>
      <c r="G128" s="57" t="s">
        <v>24</v>
      </c>
      <c r="H128" s="57" t="s">
        <v>25</v>
      </c>
      <c r="I128" s="57"/>
      <c r="J128" s="107"/>
      <c r="K128" s="58" t="s">
        <v>27</v>
      </c>
      <c r="L128" s="58"/>
      <c r="M128" s="58"/>
      <c r="N128" s="59" t="s">
        <v>28</v>
      </c>
      <c r="O128" s="60"/>
      <c r="P128" s="60"/>
      <c r="Q128" s="60"/>
      <c r="R128" s="60"/>
      <c r="S128" s="60"/>
      <c r="T128" s="60"/>
      <c r="U128" s="60"/>
      <c r="V128" s="60"/>
      <c r="W128" s="61"/>
      <c r="X128" s="47"/>
      <c r="Y128" s="47"/>
      <c r="Z128" s="47"/>
      <c r="AA128" s="47"/>
      <c r="AB128" s="47"/>
      <c r="AC128" s="47"/>
    </row>
    <row r="129" spans="1:14">
      <c r="A129" s="84" t="s">
        <v>268</v>
      </c>
      <c r="B129" s="111">
        <f>-1.12*I129-0.599*G129</f>
        <v>-2.0848899999999997</v>
      </c>
      <c r="C129" s="74" t="s">
        <v>30</v>
      </c>
      <c r="D129" s="12">
        <v>0.50033555401430185</v>
      </c>
      <c r="E129" s="10">
        <v>3</v>
      </c>
      <c r="F129" s="10">
        <v>180</v>
      </c>
      <c r="G129" s="1">
        <v>1.91</v>
      </c>
      <c r="H129" s="15">
        <f t="shared" ref="H129:H160" si="6">0.5-G129-0.01*(F129-25)</f>
        <v>-2.96</v>
      </c>
      <c r="I129" s="110">
        <v>0.84</v>
      </c>
      <c r="J129" s="54" t="s">
        <v>31</v>
      </c>
      <c r="K129" s="119" t="s">
        <v>32</v>
      </c>
      <c r="L129" s="15"/>
      <c r="M129" s="15"/>
      <c r="N129" s="3" t="s">
        <v>269</v>
      </c>
    </row>
    <row r="130" spans="1:14">
      <c r="A130" s="84" t="s">
        <v>270</v>
      </c>
      <c r="B130" s="111">
        <f t="shared" ref="B130:B160" si="7">-1.12*I130-0.599*G130</f>
        <v>-7.8866600000000009</v>
      </c>
      <c r="C130" s="74" t="s">
        <v>36</v>
      </c>
      <c r="D130" s="12">
        <v>0.5</v>
      </c>
      <c r="E130" s="6">
        <v>5</v>
      </c>
      <c r="F130" s="10">
        <v>156</v>
      </c>
      <c r="G130" s="1">
        <v>6.94</v>
      </c>
      <c r="H130" s="15">
        <f t="shared" si="6"/>
        <v>-7.75</v>
      </c>
      <c r="I130" s="110">
        <v>3.33</v>
      </c>
      <c r="J130" s="54" t="s">
        <v>37</v>
      </c>
      <c r="K130" s="55"/>
      <c r="L130" s="15"/>
      <c r="M130" s="15"/>
      <c r="N130" s="3" t="s">
        <v>271</v>
      </c>
    </row>
    <row r="131" spans="1:14">
      <c r="A131" s="85" t="s">
        <v>272</v>
      </c>
      <c r="B131" s="111">
        <f t="shared" si="7"/>
        <v>-6.1268200000000004</v>
      </c>
      <c r="C131" s="74" t="s">
        <v>41</v>
      </c>
      <c r="D131" s="12">
        <v>0.6530957900260097</v>
      </c>
      <c r="E131" s="10">
        <v>3</v>
      </c>
      <c r="F131" s="10">
        <v>208</v>
      </c>
      <c r="G131" s="1">
        <v>5.18</v>
      </c>
      <c r="H131" s="15">
        <f t="shared" si="6"/>
        <v>-6.51</v>
      </c>
      <c r="I131" s="110">
        <v>2.7</v>
      </c>
      <c r="J131" s="54" t="s">
        <v>42</v>
      </c>
      <c r="K131" s="55"/>
      <c r="L131" s="15"/>
      <c r="M131" s="15"/>
      <c r="N131" s="3" t="s">
        <v>273</v>
      </c>
    </row>
    <row r="132" spans="1:14">
      <c r="A132" s="84" t="s">
        <v>274</v>
      </c>
      <c r="B132" s="111">
        <f t="shared" si="7"/>
        <v>-2.6964299999999999</v>
      </c>
      <c r="C132" s="74" t="s">
        <v>46</v>
      </c>
      <c r="D132" s="12">
        <v>0.59285217963150294</v>
      </c>
      <c r="E132" s="10">
        <v>3</v>
      </c>
      <c r="F132" s="10">
        <v>100</v>
      </c>
      <c r="G132" s="1">
        <v>2.37</v>
      </c>
      <c r="H132" s="15">
        <f t="shared" si="6"/>
        <v>-2.62</v>
      </c>
      <c r="I132" s="110">
        <v>1.1399999999999999</v>
      </c>
      <c r="J132" s="16" t="s">
        <v>47</v>
      </c>
      <c r="K132" s="30"/>
      <c r="L132" s="15"/>
      <c r="M132" s="15"/>
      <c r="N132" s="3" t="s">
        <v>275</v>
      </c>
    </row>
    <row r="133" spans="1:14">
      <c r="A133" s="84" t="s">
        <v>276</v>
      </c>
      <c r="B133" s="111">
        <f t="shared" si="7"/>
        <v>-6.7604100000000003</v>
      </c>
      <c r="C133" s="74" t="s">
        <v>51</v>
      </c>
      <c r="D133" s="12">
        <v>0.51067901383936642</v>
      </c>
      <c r="E133" s="10">
        <v>5</v>
      </c>
      <c r="F133" s="10">
        <v>217</v>
      </c>
      <c r="G133" s="1">
        <v>3.19</v>
      </c>
      <c r="H133" s="15">
        <f t="shared" si="6"/>
        <v>-4.6099999999999994</v>
      </c>
      <c r="I133" s="110">
        <v>4.33</v>
      </c>
      <c r="J133" s="16" t="s">
        <v>52</v>
      </c>
      <c r="K133" s="30"/>
      <c r="L133" s="15"/>
      <c r="M133" s="15"/>
      <c r="N133" s="3" t="s">
        <v>277</v>
      </c>
    </row>
    <row r="134" spans="1:14">
      <c r="A134" s="84" t="s">
        <v>278</v>
      </c>
      <c r="B134" s="111">
        <f t="shared" si="7"/>
        <v>-5.3519900000000007</v>
      </c>
      <c r="C134" s="72"/>
      <c r="D134" s="12">
        <v>0.83065522865171437</v>
      </c>
      <c r="E134" s="10">
        <v>3</v>
      </c>
      <c r="F134" s="10">
        <v>209.50000000000003</v>
      </c>
      <c r="G134" s="1">
        <v>4.41</v>
      </c>
      <c r="H134" s="15">
        <f t="shared" si="6"/>
        <v>-5.7550000000000008</v>
      </c>
      <c r="I134" s="110">
        <v>2.42</v>
      </c>
      <c r="J134" s="16" t="s">
        <v>56</v>
      </c>
      <c r="K134" s="30"/>
      <c r="L134" s="15"/>
      <c r="M134" s="15"/>
      <c r="N134" s="3" t="s">
        <v>279</v>
      </c>
    </row>
    <row r="135" spans="1:14">
      <c r="A135" s="84" t="s">
        <v>280</v>
      </c>
      <c r="B135" s="111">
        <f t="shared" si="7"/>
        <v>-5.5840100000000001</v>
      </c>
      <c r="C135" s="72"/>
      <c r="D135" s="12">
        <v>0.51097181417141646</v>
      </c>
      <c r="E135" s="10">
        <v>6</v>
      </c>
      <c r="F135" s="10">
        <v>97.5</v>
      </c>
      <c r="G135" s="1">
        <v>5.19</v>
      </c>
      <c r="H135" s="15">
        <f t="shared" si="6"/>
        <v>-5.415</v>
      </c>
      <c r="I135" s="110">
        <v>2.21</v>
      </c>
      <c r="J135" s="16" t="s">
        <v>60</v>
      </c>
      <c r="K135" s="32"/>
      <c r="L135" s="15"/>
      <c r="M135" s="15"/>
      <c r="N135" s="3" t="s">
        <v>281</v>
      </c>
    </row>
    <row r="136" spans="1:14">
      <c r="A136" s="83" t="s">
        <v>282</v>
      </c>
      <c r="B136" s="111">
        <f t="shared" si="7"/>
        <v>-8.4065100000000008</v>
      </c>
      <c r="C136" s="72"/>
      <c r="D136" s="12">
        <v>0.92735432696895004</v>
      </c>
      <c r="E136" s="10">
        <v>5</v>
      </c>
      <c r="F136" s="10">
        <v>211</v>
      </c>
      <c r="G136" s="1">
        <v>7.49</v>
      </c>
      <c r="H136" s="15">
        <f t="shared" si="6"/>
        <v>-8.85</v>
      </c>
      <c r="I136" s="110">
        <v>3.5</v>
      </c>
      <c r="J136" s="31" t="s">
        <v>64</v>
      </c>
      <c r="K136" s="33"/>
      <c r="L136" s="34"/>
      <c r="M136" s="35"/>
      <c r="N136" s="3" t="s">
        <v>283</v>
      </c>
    </row>
    <row r="137" spans="1:14">
      <c r="A137" s="84" t="s">
        <v>112</v>
      </c>
      <c r="B137" s="111">
        <f t="shared" si="7"/>
        <v>-4.5946300000000004</v>
      </c>
      <c r="C137" s="72"/>
      <c r="D137" s="12">
        <v>0.68239272333923895</v>
      </c>
      <c r="E137" s="10">
        <v>3</v>
      </c>
      <c r="F137" s="10">
        <v>177</v>
      </c>
      <c r="G137" s="1">
        <v>3.37</v>
      </c>
      <c r="H137" s="15">
        <f t="shared" si="6"/>
        <v>-4.3900000000000006</v>
      </c>
      <c r="I137" s="110">
        <v>2.2999999999999998</v>
      </c>
      <c r="K137" s="15"/>
      <c r="L137" s="15"/>
      <c r="M137" s="15"/>
      <c r="N137" s="3" t="s">
        <v>284</v>
      </c>
    </row>
    <row r="138" spans="1:14">
      <c r="A138" s="84" t="s">
        <v>285</v>
      </c>
      <c r="B138" s="111">
        <f t="shared" si="7"/>
        <v>-4.9245800000000006</v>
      </c>
      <c r="C138" s="72"/>
      <c r="D138" s="12">
        <v>0.520951861602862</v>
      </c>
      <c r="E138" s="10">
        <v>10</v>
      </c>
      <c r="F138" s="10">
        <v>228.6</v>
      </c>
      <c r="G138" s="1">
        <v>4.22</v>
      </c>
      <c r="H138" s="15">
        <f t="shared" si="6"/>
        <v>-5.7560000000000002</v>
      </c>
      <c r="I138" s="110">
        <v>2.14</v>
      </c>
      <c r="J138" s="17" t="s">
        <v>286</v>
      </c>
      <c r="K138" s="18"/>
      <c r="L138" s="18"/>
      <c r="M138" s="19"/>
      <c r="N138" s="3" t="s">
        <v>287</v>
      </c>
    </row>
    <row r="139" spans="1:14">
      <c r="A139" s="83" t="s">
        <v>288</v>
      </c>
      <c r="B139" s="111">
        <f t="shared" si="7"/>
        <v>-2.1478100000000002</v>
      </c>
      <c r="C139" s="72"/>
      <c r="D139" s="12">
        <v>0.53906642829149898</v>
      </c>
      <c r="E139" s="10">
        <v>3</v>
      </c>
      <c r="F139" s="10">
        <v>161.5</v>
      </c>
      <c r="G139" s="1">
        <v>-0.21</v>
      </c>
      <c r="H139" s="15">
        <f t="shared" si="6"/>
        <v>-0.65500000000000003</v>
      </c>
      <c r="I139" s="110">
        <v>2.0299999999999998</v>
      </c>
      <c r="J139" s="21"/>
      <c r="K139" s="22"/>
      <c r="L139" s="22"/>
      <c r="M139" s="23"/>
      <c r="N139" s="3" t="s">
        <v>289</v>
      </c>
    </row>
    <row r="140" spans="1:14">
      <c r="A140" s="83" t="s">
        <v>290</v>
      </c>
      <c r="B140" s="111">
        <f t="shared" si="7"/>
        <v>-3.5569600000000001</v>
      </c>
      <c r="C140" s="72"/>
      <c r="D140" s="12">
        <v>0.56233984781338708</v>
      </c>
      <c r="E140" s="10">
        <v>11</v>
      </c>
      <c r="F140" s="10">
        <v>213.49999999999997</v>
      </c>
      <c r="G140" s="1">
        <v>3.04</v>
      </c>
      <c r="H140" s="15">
        <f t="shared" si="6"/>
        <v>-4.4249999999999998</v>
      </c>
      <c r="I140" s="110">
        <v>1.55</v>
      </c>
      <c r="J140" s="24"/>
      <c r="K140" s="7"/>
      <c r="L140" s="7"/>
      <c r="M140" s="25"/>
      <c r="N140" s="3" t="s">
        <v>291</v>
      </c>
    </row>
    <row r="141" spans="1:14">
      <c r="A141" s="85" t="s">
        <v>292</v>
      </c>
      <c r="B141" s="111">
        <f t="shared" si="7"/>
        <v>-3.5298500000000006</v>
      </c>
      <c r="C141" s="72"/>
      <c r="D141" s="12">
        <v>0.54710381306524825</v>
      </c>
      <c r="E141" s="10">
        <v>4</v>
      </c>
      <c r="F141" s="10">
        <v>168.5</v>
      </c>
      <c r="G141" s="1">
        <v>3.35</v>
      </c>
      <c r="H141" s="15">
        <f t="shared" si="6"/>
        <v>-4.2850000000000001</v>
      </c>
      <c r="I141" s="110">
        <v>1.36</v>
      </c>
      <c r="J141" s="24"/>
      <c r="K141" s="7"/>
      <c r="L141" s="7"/>
      <c r="M141" s="25"/>
      <c r="N141" s="3" t="s">
        <v>293</v>
      </c>
    </row>
    <row r="142" spans="1:14">
      <c r="A142" s="83" t="s">
        <v>114</v>
      </c>
      <c r="B142" s="111">
        <f t="shared" si="7"/>
        <v>-3.02719</v>
      </c>
      <c r="C142" s="72"/>
      <c r="D142" s="12">
        <v>0.54612637818466869</v>
      </c>
      <c r="E142" s="10">
        <v>3</v>
      </c>
      <c r="F142" s="13">
        <v>124.1</v>
      </c>
      <c r="G142" s="1">
        <v>2.81</v>
      </c>
      <c r="H142" s="15">
        <f t="shared" si="6"/>
        <v>-3.3010000000000002</v>
      </c>
      <c r="I142" s="110">
        <v>1.2</v>
      </c>
      <c r="J142" s="26"/>
      <c r="K142" s="7"/>
      <c r="L142" s="7"/>
      <c r="M142" s="25"/>
      <c r="N142" s="3" t="s">
        <v>294</v>
      </c>
    </row>
    <row r="143" spans="1:14">
      <c r="A143" s="83" t="s">
        <v>295</v>
      </c>
      <c r="B143" s="111">
        <f t="shared" si="7"/>
        <v>-5.8971099999999996</v>
      </c>
      <c r="C143" s="72"/>
      <c r="D143" s="12">
        <v>0.51160213896594608</v>
      </c>
      <c r="E143" s="10">
        <v>4</v>
      </c>
      <c r="F143" s="10">
        <v>165</v>
      </c>
      <c r="G143" s="1">
        <v>4.8899999999999997</v>
      </c>
      <c r="H143" s="15">
        <f t="shared" si="6"/>
        <v>-5.79</v>
      </c>
      <c r="I143" s="110">
        <v>2.65</v>
      </c>
      <c r="J143" s="26"/>
      <c r="K143" s="7"/>
      <c r="L143" s="7"/>
      <c r="M143" s="25"/>
      <c r="N143" s="3" t="s">
        <v>296</v>
      </c>
    </row>
    <row r="144" spans="1:14">
      <c r="A144" s="83" t="s">
        <v>117</v>
      </c>
      <c r="B144" s="111">
        <f t="shared" si="7"/>
        <v>-5.7856400000000008</v>
      </c>
      <c r="C144" s="72"/>
      <c r="D144" s="12">
        <v>0.65141515533308314</v>
      </c>
      <c r="E144" s="10">
        <v>4</v>
      </c>
      <c r="F144" s="10">
        <v>161.1</v>
      </c>
      <c r="G144" s="1">
        <v>4.76</v>
      </c>
      <c r="H144" s="15">
        <f t="shared" si="6"/>
        <v>-5.6209999999999996</v>
      </c>
      <c r="I144" s="110">
        <v>2.62</v>
      </c>
      <c r="J144" s="26"/>
      <c r="K144" s="7"/>
      <c r="L144" s="7"/>
      <c r="M144" s="25"/>
      <c r="N144" s="3" t="s">
        <v>297</v>
      </c>
    </row>
    <row r="145" spans="1:29">
      <c r="A145" s="85" t="s">
        <v>298</v>
      </c>
      <c r="B145" s="111">
        <f t="shared" si="7"/>
        <v>-5.4994600000000009</v>
      </c>
      <c r="C145" s="72"/>
      <c r="D145" s="12">
        <v>0.65883215509381909</v>
      </c>
      <c r="E145" s="10">
        <v>3</v>
      </c>
      <c r="F145" s="10">
        <v>155</v>
      </c>
      <c r="G145" s="1">
        <v>3.74</v>
      </c>
      <c r="H145" s="15">
        <f t="shared" si="6"/>
        <v>-4.54</v>
      </c>
      <c r="I145" s="110">
        <v>2.91</v>
      </c>
      <c r="J145" s="26"/>
      <c r="K145" s="7"/>
      <c r="L145" s="7"/>
      <c r="M145" s="25"/>
      <c r="N145" s="3" t="s">
        <v>299</v>
      </c>
    </row>
    <row r="146" spans="1:29">
      <c r="A146" s="84" t="s">
        <v>300</v>
      </c>
      <c r="B146" s="111">
        <f t="shared" si="7"/>
        <v>-8.5504200000000008</v>
      </c>
      <c r="C146" s="72"/>
      <c r="D146" s="12">
        <v>0.61400477095750339</v>
      </c>
      <c r="E146" s="10">
        <v>3</v>
      </c>
      <c r="F146" s="10">
        <v>165.4</v>
      </c>
      <c r="G146" s="1">
        <v>5.58</v>
      </c>
      <c r="H146" s="15">
        <f t="shared" si="6"/>
        <v>-6.484</v>
      </c>
      <c r="I146" s="110">
        <v>4.6500000000000004</v>
      </c>
      <c r="J146" s="26"/>
      <c r="K146" s="7"/>
      <c r="L146" s="7"/>
      <c r="M146" s="25"/>
      <c r="N146" s="3" t="s">
        <v>301</v>
      </c>
    </row>
    <row r="147" spans="1:29">
      <c r="A147" s="84" t="s">
        <v>302</v>
      </c>
      <c r="B147" s="111">
        <f t="shared" si="7"/>
        <v>-6.5179500000000008</v>
      </c>
      <c r="C147" s="72"/>
      <c r="D147" s="12">
        <v>0.50406532001413251</v>
      </c>
      <c r="E147" s="10">
        <v>6</v>
      </c>
      <c r="F147" s="10">
        <v>161</v>
      </c>
      <c r="G147" s="1">
        <v>6.45</v>
      </c>
      <c r="H147" s="15">
        <f t="shared" si="6"/>
        <v>-7.3100000000000005</v>
      </c>
      <c r="I147" s="110">
        <v>2.37</v>
      </c>
      <c r="J147" s="27"/>
      <c r="K147" s="28"/>
      <c r="L147" s="28"/>
      <c r="M147" s="29"/>
      <c r="N147" s="3" t="s">
        <v>303</v>
      </c>
    </row>
    <row r="148" spans="1:29">
      <c r="A148" s="84" t="s">
        <v>304</v>
      </c>
      <c r="B148" s="111">
        <f t="shared" si="7"/>
        <v>-6.1637900000000005</v>
      </c>
      <c r="C148" s="72"/>
      <c r="D148" s="12">
        <v>0.75493366325441691</v>
      </c>
      <c r="E148" s="10">
        <v>4</v>
      </c>
      <c r="F148" s="10">
        <v>193.5</v>
      </c>
      <c r="G148" s="1">
        <v>5.41</v>
      </c>
      <c r="H148" s="15">
        <f t="shared" si="6"/>
        <v>-6.5950000000000006</v>
      </c>
      <c r="I148" s="110">
        <v>2.61</v>
      </c>
      <c r="K148" s="15"/>
      <c r="L148" s="15"/>
      <c r="M148" s="15"/>
      <c r="N148" s="3" t="s">
        <v>305</v>
      </c>
    </row>
    <row r="149" spans="1:29">
      <c r="A149" s="84" t="s">
        <v>306</v>
      </c>
      <c r="B149" s="111">
        <f t="shared" si="7"/>
        <v>-4.7275</v>
      </c>
      <c r="C149" s="72"/>
      <c r="D149" s="12">
        <v>0.50089358058597189</v>
      </c>
      <c r="E149" s="10">
        <v>3</v>
      </c>
      <c r="F149" s="10">
        <v>156</v>
      </c>
      <c r="G149" s="1">
        <v>2.9</v>
      </c>
      <c r="H149" s="15">
        <f t="shared" si="6"/>
        <v>-3.71</v>
      </c>
      <c r="I149" s="110">
        <v>2.67</v>
      </c>
      <c r="J149" s="71" t="s">
        <v>133</v>
      </c>
      <c r="K149" s="33"/>
      <c r="L149" s="35"/>
      <c r="M149" s="15"/>
      <c r="N149" s="3" t="s">
        <v>307</v>
      </c>
    </row>
    <row r="150" spans="1:29">
      <c r="A150" s="85" t="s">
        <v>308</v>
      </c>
      <c r="B150" s="111">
        <f t="shared" si="7"/>
        <v>-4.50244</v>
      </c>
      <c r="C150" s="72"/>
      <c r="D150" s="12">
        <v>0.6587984329866341</v>
      </c>
      <c r="E150" s="10">
        <v>4</v>
      </c>
      <c r="F150" s="10">
        <v>183.5</v>
      </c>
      <c r="G150" s="1">
        <v>3.16</v>
      </c>
      <c r="H150" s="15">
        <f t="shared" si="6"/>
        <v>-4.2450000000000001</v>
      </c>
      <c r="I150" s="110">
        <v>2.33</v>
      </c>
      <c r="J150" s="71" t="s">
        <v>136</v>
      </c>
      <c r="K150" s="33"/>
      <c r="L150" s="35"/>
      <c r="M150" s="15"/>
      <c r="N150" s="3" t="s">
        <v>309</v>
      </c>
    </row>
    <row r="151" spans="1:29">
      <c r="A151" s="85" t="s">
        <v>310</v>
      </c>
      <c r="B151" s="111">
        <f t="shared" si="7"/>
        <v>-2.3034300000000005</v>
      </c>
      <c r="C151" s="72"/>
      <c r="D151" s="12">
        <v>0.59871706042825668</v>
      </c>
      <c r="E151" s="10">
        <v>3</v>
      </c>
      <c r="F151" s="10">
        <v>61</v>
      </c>
      <c r="G151" s="1">
        <v>1.77</v>
      </c>
      <c r="H151" s="15">
        <f t="shared" si="6"/>
        <v>-1.63</v>
      </c>
      <c r="I151" s="110">
        <v>1.1100000000000001</v>
      </c>
      <c r="J151" s="71" t="s">
        <v>139</v>
      </c>
      <c r="K151" s="76">
        <f>COUNTA(A129:A160)</f>
        <v>32</v>
      </c>
      <c r="L151" s="35"/>
      <c r="M151" s="15"/>
      <c r="N151" s="3" t="s">
        <v>311</v>
      </c>
    </row>
    <row r="152" spans="1:29">
      <c r="A152" s="84" t="s">
        <v>312</v>
      </c>
      <c r="B152" s="111">
        <f t="shared" si="7"/>
        <v>-4.58683</v>
      </c>
      <c r="C152" s="72"/>
      <c r="D152" s="12">
        <v>0.57115657899345518</v>
      </c>
      <c r="E152" s="10">
        <v>7</v>
      </c>
      <c r="F152" s="10">
        <v>177</v>
      </c>
      <c r="G152" s="1">
        <v>3.17</v>
      </c>
      <c r="H152" s="15">
        <f t="shared" si="6"/>
        <v>-4.1899999999999995</v>
      </c>
      <c r="I152" s="110">
        <v>2.4</v>
      </c>
      <c r="J152" s="15"/>
      <c r="K152" s="15"/>
      <c r="L152" s="15"/>
      <c r="M152" s="15"/>
      <c r="N152" s="3" t="s">
        <v>313</v>
      </c>
    </row>
    <row r="153" spans="1:29">
      <c r="A153" s="83" t="s">
        <v>314</v>
      </c>
      <c r="B153" s="111">
        <f t="shared" si="7"/>
        <v>-7.84192</v>
      </c>
      <c r="C153" s="72"/>
      <c r="D153" s="12">
        <v>0.55807775121880254</v>
      </c>
      <c r="E153" s="10">
        <v>6</v>
      </c>
      <c r="F153" s="10">
        <v>145</v>
      </c>
      <c r="G153" s="1">
        <v>6.08</v>
      </c>
      <c r="H153" s="15">
        <f t="shared" si="6"/>
        <v>-6.78</v>
      </c>
      <c r="I153" s="110">
        <v>3.75</v>
      </c>
      <c r="J153" s="20" t="s">
        <v>144</v>
      </c>
      <c r="K153" s="18"/>
      <c r="L153" s="18"/>
      <c r="M153" s="19"/>
      <c r="N153" s="3" t="s">
        <v>315</v>
      </c>
    </row>
    <row r="154" spans="1:29">
      <c r="A154" s="83" t="s">
        <v>316</v>
      </c>
      <c r="B154" s="111">
        <f t="shared" si="7"/>
        <v>-7.5161800000000012</v>
      </c>
      <c r="C154" s="72"/>
      <c r="D154" s="12">
        <v>0.66417698790166113</v>
      </c>
      <c r="E154" s="10">
        <v>3</v>
      </c>
      <c r="F154" s="13">
        <v>175.8</v>
      </c>
      <c r="G154" s="1">
        <v>4.62</v>
      </c>
      <c r="H154" s="15">
        <f t="shared" si="6"/>
        <v>-5.6280000000000001</v>
      </c>
      <c r="I154" s="110">
        <v>4.24</v>
      </c>
      <c r="J154" s="118" t="s">
        <v>147</v>
      </c>
      <c r="K154" s="22"/>
      <c r="L154" s="22"/>
      <c r="M154" s="23"/>
      <c r="N154" s="3" t="s">
        <v>317</v>
      </c>
    </row>
    <row r="155" spans="1:29">
      <c r="A155" s="84" t="s">
        <v>318</v>
      </c>
      <c r="B155" s="111">
        <f t="shared" si="7"/>
        <v>-6.4317099999999998</v>
      </c>
      <c r="C155" s="72"/>
      <c r="D155" s="12">
        <v>0.57716593661781801</v>
      </c>
      <c r="E155" s="10">
        <v>3</v>
      </c>
      <c r="F155" s="10">
        <v>349.84</v>
      </c>
      <c r="G155" s="1">
        <v>3.09</v>
      </c>
      <c r="H155" s="15">
        <f t="shared" si="6"/>
        <v>-5.8384</v>
      </c>
      <c r="I155" s="110">
        <v>4.09</v>
      </c>
      <c r="J155" s="121" t="s">
        <v>150</v>
      </c>
      <c r="K155" s="7"/>
      <c r="L155" s="7"/>
      <c r="M155" s="25"/>
      <c r="N155" s="3" t="s">
        <v>319</v>
      </c>
    </row>
    <row r="156" spans="1:29">
      <c r="A156" s="85" t="s">
        <v>320</v>
      </c>
      <c r="B156" s="111">
        <f t="shared" si="7"/>
        <v>-2.9575200000000001</v>
      </c>
      <c r="C156" s="72"/>
      <c r="D156" s="12">
        <v>0.70324590282883903</v>
      </c>
      <c r="E156" s="10">
        <v>3</v>
      </c>
      <c r="F156" s="10">
        <v>204</v>
      </c>
      <c r="G156" s="1">
        <v>0.88</v>
      </c>
      <c r="H156" s="15">
        <f t="shared" si="6"/>
        <v>-2.17</v>
      </c>
      <c r="I156" s="110">
        <v>2.17</v>
      </c>
      <c r="J156" s="24"/>
      <c r="K156" s="7"/>
      <c r="L156" s="7"/>
      <c r="M156" s="25"/>
      <c r="N156" s="3" t="s">
        <v>321</v>
      </c>
    </row>
    <row r="157" spans="1:29">
      <c r="A157" s="84" t="s">
        <v>322</v>
      </c>
      <c r="B157" s="111">
        <f t="shared" si="7"/>
        <v>-5.9012000000000002</v>
      </c>
      <c r="C157" s="72"/>
      <c r="D157" s="12">
        <v>0.7237903588794764</v>
      </c>
      <c r="E157" s="10">
        <v>7</v>
      </c>
      <c r="F157" s="10">
        <v>97.8</v>
      </c>
      <c r="G157" s="1">
        <v>6</v>
      </c>
      <c r="H157" s="15">
        <f t="shared" si="6"/>
        <v>-6.2279999999999998</v>
      </c>
      <c r="I157" s="110">
        <v>2.06</v>
      </c>
      <c r="J157" s="24"/>
      <c r="K157" s="7"/>
      <c r="L157" s="7"/>
      <c r="M157" s="25"/>
      <c r="N157" s="3" t="s">
        <v>323</v>
      </c>
    </row>
    <row r="158" spans="1:29">
      <c r="A158" s="84" t="s">
        <v>324</v>
      </c>
      <c r="B158" s="111">
        <f t="shared" si="7"/>
        <v>-9.5119399999999992</v>
      </c>
      <c r="C158" s="72"/>
      <c r="D158" s="12">
        <v>0.84033450922624497</v>
      </c>
      <c r="E158" s="10">
        <v>5</v>
      </c>
      <c r="F158" s="10">
        <v>262</v>
      </c>
      <c r="G158" s="1">
        <v>7.26</v>
      </c>
      <c r="H158" s="15">
        <f t="shared" si="6"/>
        <v>-9.129999999999999</v>
      </c>
      <c r="I158" s="110">
        <v>4.6100000000000003</v>
      </c>
      <c r="J158" s="24"/>
      <c r="K158" s="7"/>
      <c r="L158" s="7"/>
      <c r="M158" s="25"/>
      <c r="N158" s="3" t="s">
        <v>325</v>
      </c>
    </row>
    <row r="159" spans="1:29">
      <c r="A159" s="84" t="s">
        <v>326</v>
      </c>
      <c r="B159" s="111">
        <f t="shared" si="7"/>
        <v>-6.7195499999999999</v>
      </c>
      <c r="C159" s="72"/>
      <c r="D159" s="12">
        <v>0.70969645885144073</v>
      </c>
      <c r="E159" s="10">
        <v>11</v>
      </c>
      <c r="F159" s="10">
        <v>149.6</v>
      </c>
      <c r="G159" s="1">
        <v>6.45</v>
      </c>
      <c r="H159" s="15">
        <f t="shared" si="6"/>
        <v>-7.1959999999999997</v>
      </c>
      <c r="I159" s="110">
        <v>2.5499999999999998</v>
      </c>
      <c r="J159" s="24"/>
      <c r="K159" s="7"/>
      <c r="L159" s="7"/>
      <c r="M159" s="25"/>
      <c r="N159" s="3" t="s">
        <v>327</v>
      </c>
    </row>
    <row r="160" spans="1:29" s="63" customFormat="1">
      <c r="A160" s="83" t="s">
        <v>328</v>
      </c>
      <c r="B160" s="111">
        <f t="shared" si="7"/>
        <v>-4.0977100000000002</v>
      </c>
      <c r="C160" s="72"/>
      <c r="D160" s="12">
        <v>0.49644864464459931</v>
      </c>
      <c r="E160" s="10">
        <v>4</v>
      </c>
      <c r="F160" s="10">
        <v>304.5</v>
      </c>
      <c r="G160" s="1">
        <v>2.69</v>
      </c>
      <c r="H160" s="15">
        <f t="shared" si="6"/>
        <v>-4.9849999999999994</v>
      </c>
      <c r="I160" s="110">
        <v>2.2200000000000002</v>
      </c>
      <c r="J160" s="36"/>
      <c r="K160" s="28"/>
      <c r="L160" s="28"/>
      <c r="M160" s="29"/>
      <c r="N160" s="3" t="s">
        <v>329</v>
      </c>
      <c r="O160" s="14"/>
      <c r="P160" s="14"/>
      <c r="Q160" s="14"/>
      <c r="R160" s="14"/>
      <c r="S160" s="14"/>
      <c r="T160" s="14"/>
      <c r="U160" s="14"/>
      <c r="V160" s="14"/>
      <c r="W160" s="14"/>
      <c r="X160" s="14"/>
      <c r="Y160" s="14"/>
      <c r="Z160" s="14"/>
      <c r="AA160" s="14"/>
      <c r="AB160" s="14"/>
      <c r="AC160" s="14"/>
    </row>
    <row r="161" spans="1:29">
      <c r="A161" s="63"/>
      <c r="B161" s="63"/>
      <c r="C161" s="66" t="s">
        <v>261</v>
      </c>
      <c r="D161" s="81">
        <f>AVERAGE(D129:D160)</f>
        <v>0.61629001144944573</v>
      </c>
      <c r="E161" s="63"/>
      <c r="F161" s="63"/>
      <c r="G161" s="63"/>
      <c r="H161" s="91" t="s">
        <v>262</v>
      </c>
      <c r="I161" s="91"/>
      <c r="J161" s="64"/>
      <c r="K161" s="64"/>
      <c r="L161" s="64"/>
      <c r="M161" s="64"/>
      <c r="N161" s="65"/>
      <c r="O161" s="63"/>
      <c r="P161" s="63"/>
      <c r="Q161" s="63"/>
      <c r="R161" s="63"/>
      <c r="S161" s="63"/>
      <c r="T161" s="63"/>
      <c r="U161" s="63"/>
      <c r="V161" s="63"/>
      <c r="W161" s="63"/>
      <c r="X161" s="63"/>
      <c r="Y161" s="63"/>
      <c r="Z161" s="63"/>
      <c r="AA161" s="63"/>
      <c r="AB161" s="63"/>
      <c r="AC161" s="63"/>
    </row>
    <row r="162" spans="1:29">
      <c r="A162" s="11"/>
      <c r="C162" s="66" t="s">
        <v>263</v>
      </c>
      <c r="D162" s="81">
        <f>MIN(D129:D160)</f>
        <v>0.49644864464459931</v>
      </c>
      <c r="E162" s="68"/>
      <c r="F162" s="69"/>
      <c r="G162" s="69"/>
      <c r="H162" s="70" t="s">
        <v>330</v>
      </c>
      <c r="I162" s="70"/>
      <c r="J162" s="69"/>
      <c r="K162" s="6"/>
      <c r="L162" s="6"/>
      <c r="M162" s="6"/>
      <c r="N162" s="11"/>
    </row>
    <row r="163" spans="1:29">
      <c r="A163" s="11"/>
      <c r="C163" s="66" t="s">
        <v>265</v>
      </c>
      <c r="D163" s="81">
        <f>MAX(D129:D160)</f>
        <v>0.92735432696895004</v>
      </c>
      <c r="E163" s="68"/>
      <c r="F163" s="69"/>
      <c r="G163" s="69"/>
      <c r="H163" s="70"/>
      <c r="I163" s="70"/>
      <c r="J163" s="69"/>
      <c r="K163" s="6"/>
      <c r="L163" s="6"/>
      <c r="M163" s="6"/>
      <c r="N163" s="11"/>
    </row>
    <row r="165" spans="1:29">
      <c r="A165" s="14" t="s">
        <v>331</v>
      </c>
    </row>
    <row r="166" spans="1:29">
      <c r="A166" s="14" t="s">
        <v>332</v>
      </c>
    </row>
    <row r="168" spans="1:29">
      <c r="A168" s="14" t="s">
        <v>333</v>
      </c>
    </row>
    <row r="169" spans="1:29">
      <c r="A169" s="14" t="s">
        <v>334</v>
      </c>
    </row>
    <row r="170" spans="1:29" ht="15.75" customHeight="1"/>
    <row r="171" spans="1:29" s="48" customFormat="1" ht="18">
      <c r="A171" s="108" t="s">
        <v>335</v>
      </c>
    </row>
    <row r="172" spans="1:29" s="48" customFormat="1" ht="18">
      <c r="A172" s="100" t="s">
        <v>336</v>
      </c>
    </row>
    <row r="173" spans="1:29" s="48" customFormat="1" ht="15.6">
      <c r="A173" s="100" t="s">
        <v>337</v>
      </c>
    </row>
    <row r="174" spans="1:29" s="48" customFormat="1">
      <c r="A174" s="101" t="s">
        <v>338</v>
      </c>
    </row>
    <row r="175" spans="1:29" s="48" customFormat="1">
      <c r="A175" s="102" t="s">
        <v>339</v>
      </c>
    </row>
    <row r="176" spans="1:29"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8">
      <c r="A193" s="75" t="s">
        <v>356</v>
      </c>
    </row>
    <row r="194" spans="1:18">
      <c r="A194" s="44"/>
      <c r="B194" s="45"/>
      <c r="C194" s="45"/>
      <c r="D194" s="45"/>
      <c r="E194" s="45"/>
      <c r="F194" s="45"/>
      <c r="G194" s="45"/>
      <c r="H194" s="45"/>
      <c r="I194" s="45"/>
      <c r="J194" s="45"/>
      <c r="K194" s="45"/>
      <c r="L194" s="45"/>
      <c r="M194" s="45"/>
      <c r="N194" s="49"/>
      <c r="O194" s="45"/>
      <c r="P194" s="45"/>
      <c r="Q194" s="45"/>
      <c r="R194" s="46"/>
    </row>
  </sheetData>
  <pageMargins left="0" right="0" top="0" bottom="0" header="0.3" footer="0.3"/>
  <pageSetup scale="54"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A5E8-7526-499C-BC85-0A9603F415B2}">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367</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56">
        <v>-2.84</v>
      </c>
      <c r="C23" s="74" t="s">
        <v>30</v>
      </c>
      <c r="D23" s="12">
        <v>0.17592262140645501</v>
      </c>
      <c r="E23" s="10">
        <v>11</v>
      </c>
      <c r="F23" s="10">
        <v>258.5</v>
      </c>
      <c r="G23" s="6">
        <v>-0.86</v>
      </c>
      <c r="H23" s="15">
        <f t="shared" ref="H23:H86" si="0">0.5-G23-0.01*(F23-25)</f>
        <v>-0.97500000000000009</v>
      </c>
      <c r="I23" s="54" t="s">
        <v>31</v>
      </c>
      <c r="J23" s="55" t="s">
        <v>367</v>
      </c>
      <c r="K23" s="15"/>
      <c r="L23" s="15"/>
      <c r="M23" s="11" t="s">
        <v>33</v>
      </c>
    </row>
    <row r="24" spans="1:28">
      <c r="A24" s="84" t="s">
        <v>35</v>
      </c>
      <c r="B24" s="156">
        <v>-2.02</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56">
        <v>-2.66</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56">
        <v>-2.9</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56">
        <v>-5.51</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56">
        <v>-5.96</v>
      </c>
      <c r="C28" s="72"/>
      <c r="D28" s="12">
        <v>0.18412396392404196</v>
      </c>
      <c r="E28" s="10">
        <v>3</v>
      </c>
      <c r="F28" s="10">
        <v>224.00000000000003</v>
      </c>
      <c r="G28" s="6">
        <v>5.51</v>
      </c>
      <c r="H28" s="15">
        <f t="shared" si="0"/>
        <v>-7</v>
      </c>
      <c r="I28" s="16" t="s">
        <v>56</v>
      </c>
      <c r="J28" s="30"/>
      <c r="K28" s="15"/>
      <c r="L28" s="15"/>
      <c r="M28" s="11" t="s">
        <v>57</v>
      </c>
    </row>
    <row r="29" spans="1:28">
      <c r="A29" s="83" t="s">
        <v>59</v>
      </c>
      <c r="B29" s="156">
        <v>-2.36</v>
      </c>
      <c r="C29" s="72"/>
      <c r="D29" s="12">
        <v>0.14933733874523175</v>
      </c>
      <c r="E29" s="10">
        <v>6</v>
      </c>
      <c r="F29" s="10">
        <v>172.5</v>
      </c>
      <c r="G29" s="6">
        <v>1.78</v>
      </c>
      <c r="H29" s="15">
        <f t="shared" si="0"/>
        <v>-2.7549999999999999</v>
      </c>
      <c r="I29" s="16" t="s">
        <v>60</v>
      </c>
      <c r="J29" s="32"/>
      <c r="K29" s="15"/>
      <c r="L29" s="15"/>
      <c r="M29" s="11" t="s">
        <v>61</v>
      </c>
    </row>
    <row r="30" spans="1:28">
      <c r="A30" s="83" t="s">
        <v>63</v>
      </c>
      <c r="B30" s="156">
        <v>-1.91</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56">
        <v>-1.83</v>
      </c>
      <c r="C31" s="72"/>
      <c r="D31" s="12">
        <v>0.1617973106900604</v>
      </c>
      <c r="E31" s="10">
        <v>10</v>
      </c>
      <c r="F31" s="10">
        <v>166.5</v>
      </c>
      <c r="G31" s="6">
        <v>0.79</v>
      </c>
      <c r="H31" s="15">
        <f t="shared" si="0"/>
        <v>-1.7050000000000001</v>
      </c>
      <c r="J31" s="15"/>
      <c r="K31" s="15"/>
      <c r="L31" s="15"/>
      <c r="M31" s="11" t="s">
        <v>67</v>
      </c>
    </row>
    <row r="32" spans="1:28">
      <c r="A32" s="84" t="s">
        <v>68</v>
      </c>
      <c r="B32" s="156">
        <v>-4.6100000000000003</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56">
        <v>-3.51</v>
      </c>
      <c r="C33" s="73"/>
      <c r="D33" s="4">
        <v>0.12912520605069597</v>
      </c>
      <c r="E33" s="2">
        <v>3</v>
      </c>
      <c r="F33" s="13">
        <v>192.7</v>
      </c>
      <c r="G33" s="6">
        <v>2.63</v>
      </c>
      <c r="H33" s="15">
        <f t="shared" si="0"/>
        <v>-3.8069999999999995</v>
      </c>
      <c r="I33" s="21" t="s">
        <v>613</v>
      </c>
      <c r="J33" s="22"/>
      <c r="K33" s="22"/>
      <c r="L33" s="23"/>
      <c r="M33" s="11" t="s">
        <v>72</v>
      </c>
    </row>
    <row r="34" spans="1:13">
      <c r="A34" s="83" t="s">
        <v>74</v>
      </c>
      <c r="B34" s="156">
        <v>-9.2200000000000006</v>
      </c>
      <c r="C34" s="72"/>
      <c r="D34" s="12">
        <v>0.14911462098310888</v>
      </c>
      <c r="E34" s="10">
        <v>6</v>
      </c>
      <c r="F34" s="10">
        <v>167</v>
      </c>
      <c r="G34" s="6">
        <v>6.32</v>
      </c>
      <c r="H34" s="15">
        <f t="shared" si="0"/>
        <v>-7.24</v>
      </c>
      <c r="I34" s="24"/>
      <c r="J34" s="7"/>
      <c r="K34" s="7"/>
      <c r="L34" s="25"/>
      <c r="M34" s="11" t="s">
        <v>75</v>
      </c>
    </row>
    <row r="35" spans="1:13">
      <c r="A35" s="84" t="s">
        <v>77</v>
      </c>
      <c r="B35" s="156">
        <v>-3.52</v>
      </c>
      <c r="C35" s="72"/>
      <c r="D35" s="12">
        <v>0.15809078703524676</v>
      </c>
      <c r="E35" s="10">
        <v>15</v>
      </c>
      <c r="F35" s="10">
        <v>191.5</v>
      </c>
      <c r="G35" s="6">
        <v>3.39</v>
      </c>
      <c r="H35" s="15">
        <f t="shared" si="0"/>
        <v>-4.5549999999999997</v>
      </c>
      <c r="I35" s="24"/>
      <c r="J35" s="7"/>
      <c r="K35" s="7"/>
      <c r="L35" s="25"/>
      <c r="M35" s="11" t="s">
        <v>78</v>
      </c>
    </row>
    <row r="36" spans="1:13">
      <c r="A36" s="85" t="s">
        <v>80</v>
      </c>
      <c r="B36" s="156">
        <v>-4.17</v>
      </c>
      <c r="C36" s="72"/>
      <c r="D36" s="12">
        <v>0.1911503089068218</v>
      </c>
      <c r="E36" s="10">
        <v>3</v>
      </c>
      <c r="F36" s="10">
        <v>246.2</v>
      </c>
      <c r="G36" s="6">
        <v>3.32</v>
      </c>
      <c r="H36" s="15">
        <f t="shared" si="0"/>
        <v>-5.032</v>
      </c>
      <c r="I36" s="26"/>
      <c r="J36" s="7"/>
      <c r="K36" s="7"/>
      <c r="L36" s="25"/>
      <c r="M36" s="11" t="s">
        <v>81</v>
      </c>
    </row>
    <row r="37" spans="1:13">
      <c r="A37" s="85" t="s">
        <v>73</v>
      </c>
      <c r="B37" s="156">
        <v>-2.84</v>
      </c>
      <c r="C37" s="72"/>
      <c r="D37" s="12">
        <v>0.19050575600734274</v>
      </c>
      <c r="E37" s="10">
        <v>4</v>
      </c>
      <c r="F37" s="10">
        <v>304</v>
      </c>
      <c r="G37" s="6">
        <v>1.74</v>
      </c>
      <c r="H37" s="15">
        <f t="shared" si="0"/>
        <v>-4.03</v>
      </c>
      <c r="I37" s="26"/>
      <c r="J37" s="7"/>
      <c r="K37" s="7"/>
      <c r="L37" s="25"/>
      <c r="M37" s="11" t="s">
        <v>83</v>
      </c>
    </row>
    <row r="38" spans="1:13">
      <c r="A38" s="83" t="s">
        <v>76</v>
      </c>
      <c r="B38" s="156">
        <v>-3.56</v>
      </c>
      <c r="C38" s="72"/>
      <c r="D38" s="12">
        <v>0.13682393527498057</v>
      </c>
      <c r="E38" s="10">
        <v>7</v>
      </c>
      <c r="F38" s="10">
        <v>187</v>
      </c>
      <c r="G38" s="6">
        <v>-0.87</v>
      </c>
      <c r="H38" s="15">
        <f t="shared" si="0"/>
        <v>-0.25</v>
      </c>
      <c r="I38" s="26"/>
      <c r="J38" s="7"/>
      <c r="K38" s="7"/>
      <c r="L38" s="25"/>
      <c r="M38" s="67" t="s">
        <v>85</v>
      </c>
    </row>
    <row r="39" spans="1:13">
      <c r="A39" s="83" t="s">
        <v>87</v>
      </c>
      <c r="B39" s="156">
        <v>-3.1</v>
      </c>
      <c r="C39" s="72"/>
      <c r="D39" s="12">
        <v>0.20462356367492032</v>
      </c>
      <c r="E39" s="10">
        <v>4</v>
      </c>
      <c r="F39" s="10">
        <v>221.5</v>
      </c>
      <c r="G39" s="6">
        <v>0.71</v>
      </c>
      <c r="H39" s="15">
        <f t="shared" si="0"/>
        <v>-2.1749999999999998</v>
      </c>
      <c r="I39" s="26"/>
      <c r="J39" s="7"/>
      <c r="K39" s="7"/>
      <c r="L39" s="25"/>
      <c r="M39" s="11" t="s">
        <v>88</v>
      </c>
    </row>
    <row r="40" spans="1:13">
      <c r="A40" s="83" t="s">
        <v>90</v>
      </c>
      <c r="B40" s="156">
        <v>-5.82</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56">
        <v>-2.67</v>
      </c>
      <c r="C41" s="73"/>
      <c r="D41" s="4">
        <v>0.12610247911779729</v>
      </c>
      <c r="E41" s="2">
        <v>8</v>
      </c>
      <c r="F41" s="10">
        <v>140</v>
      </c>
      <c r="G41" s="6">
        <v>0.35</v>
      </c>
      <c r="H41" s="15">
        <f t="shared" si="0"/>
        <v>-1</v>
      </c>
      <c r="I41" s="26"/>
      <c r="J41" s="40"/>
      <c r="K41" s="40"/>
      <c r="L41" s="41"/>
      <c r="M41" s="11" t="s">
        <v>94</v>
      </c>
    </row>
    <row r="42" spans="1:13">
      <c r="A42" s="84" t="s">
        <v>96</v>
      </c>
      <c r="B42" s="156">
        <v>-3.23</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56">
        <v>-3.92</v>
      </c>
      <c r="C43" s="72"/>
      <c r="D43" s="12">
        <v>0.14861388626870758</v>
      </c>
      <c r="E43" s="10">
        <v>7</v>
      </c>
      <c r="F43" s="10">
        <v>176</v>
      </c>
      <c r="G43" s="6">
        <v>4.4800000000000004</v>
      </c>
      <c r="H43" s="15">
        <f t="shared" si="0"/>
        <v>-5.49</v>
      </c>
      <c r="I43" s="26"/>
      <c r="J43" s="40"/>
      <c r="K43" s="40"/>
      <c r="L43" s="41"/>
      <c r="M43" s="11" t="s">
        <v>99</v>
      </c>
    </row>
    <row r="44" spans="1:13">
      <c r="A44" s="87" t="s">
        <v>101</v>
      </c>
      <c r="B44" s="156">
        <v>-4.16</v>
      </c>
      <c r="C44" s="73"/>
      <c r="D44" s="4">
        <v>0.1280711495400205</v>
      </c>
      <c r="E44" s="2">
        <v>3</v>
      </c>
      <c r="F44" s="10">
        <v>159.69999999999999</v>
      </c>
      <c r="G44" s="6">
        <v>3.46</v>
      </c>
      <c r="H44" s="15">
        <f t="shared" si="0"/>
        <v>-4.3070000000000004</v>
      </c>
      <c r="I44" s="26"/>
      <c r="J44" s="40"/>
      <c r="K44" s="40"/>
      <c r="L44" s="41"/>
      <c r="M44" s="11" t="s">
        <v>102</v>
      </c>
    </row>
    <row r="45" spans="1:13">
      <c r="A45" s="86" t="s">
        <v>104</v>
      </c>
      <c r="B45" s="156">
        <v>-1.94</v>
      </c>
      <c r="C45" s="73"/>
      <c r="D45" s="4">
        <v>0.21683500301481054</v>
      </c>
      <c r="E45" s="2">
        <v>8</v>
      </c>
      <c r="F45" s="10">
        <v>142</v>
      </c>
      <c r="G45" s="6">
        <v>0.6</v>
      </c>
      <c r="H45" s="15">
        <f t="shared" si="0"/>
        <v>-1.27</v>
      </c>
      <c r="I45" s="26"/>
      <c r="J45" s="40"/>
      <c r="K45" s="40"/>
      <c r="L45" s="41"/>
      <c r="M45" s="11" t="s">
        <v>105</v>
      </c>
    </row>
    <row r="46" spans="1:13">
      <c r="A46" s="84" t="s">
        <v>107</v>
      </c>
      <c r="B46" s="156">
        <v>-3.21</v>
      </c>
      <c r="C46" s="72"/>
      <c r="D46" s="12">
        <v>0.18255878892749886</v>
      </c>
      <c r="E46" s="10">
        <v>20</v>
      </c>
      <c r="F46" s="10">
        <v>267</v>
      </c>
      <c r="G46" s="6">
        <v>1.58</v>
      </c>
      <c r="H46" s="15">
        <f t="shared" si="0"/>
        <v>-3.5</v>
      </c>
      <c r="I46" s="26"/>
      <c r="J46" s="40"/>
      <c r="K46" s="40"/>
      <c r="L46" s="41"/>
      <c r="M46" s="11" t="s">
        <v>108</v>
      </c>
    </row>
    <row r="47" spans="1:13">
      <c r="A47" s="83" t="s">
        <v>110</v>
      </c>
      <c r="B47" s="156">
        <v>-3.92</v>
      </c>
      <c r="C47" s="72"/>
      <c r="D47" s="12">
        <v>0.16704647063532602</v>
      </c>
      <c r="E47" s="10">
        <v>6</v>
      </c>
      <c r="F47" s="10">
        <v>110.00000000000001</v>
      </c>
      <c r="G47" s="6">
        <v>3.36</v>
      </c>
      <c r="H47" s="15">
        <f t="shared" si="0"/>
        <v>-3.71</v>
      </c>
      <c r="I47" s="26"/>
      <c r="J47" s="40"/>
      <c r="K47" s="40"/>
      <c r="L47" s="41"/>
      <c r="M47" s="11" t="s">
        <v>111</v>
      </c>
    </row>
    <row r="48" spans="1:13">
      <c r="A48" s="84" t="s">
        <v>82</v>
      </c>
      <c r="B48" s="156">
        <v>-2.97</v>
      </c>
      <c r="C48" s="72"/>
      <c r="D48" s="12">
        <v>0.17164501312359953</v>
      </c>
      <c r="E48" s="10">
        <v>7</v>
      </c>
      <c r="F48" s="10">
        <v>182</v>
      </c>
      <c r="G48" s="6">
        <v>2.67</v>
      </c>
      <c r="H48" s="15">
        <f t="shared" si="0"/>
        <v>-3.74</v>
      </c>
      <c r="I48" s="26"/>
      <c r="J48" s="40"/>
      <c r="K48" s="40"/>
      <c r="L48" s="41"/>
      <c r="M48" s="11" t="s">
        <v>113</v>
      </c>
    </row>
    <row r="49" spans="1:13">
      <c r="A49" s="86" t="s">
        <v>115</v>
      </c>
      <c r="B49" s="156">
        <v>-3.19</v>
      </c>
      <c r="C49" s="73"/>
      <c r="D49" s="4">
        <v>0.12558353028546052</v>
      </c>
      <c r="E49" s="2">
        <v>4</v>
      </c>
      <c r="F49" s="10">
        <v>222.00000000000003</v>
      </c>
      <c r="G49" s="6">
        <v>2.56</v>
      </c>
      <c r="H49" s="15">
        <f t="shared" si="0"/>
        <v>-4.03</v>
      </c>
      <c r="I49" s="26"/>
      <c r="J49" s="40"/>
      <c r="K49" s="40"/>
      <c r="L49" s="41"/>
      <c r="M49" s="11" t="s">
        <v>116</v>
      </c>
    </row>
    <row r="50" spans="1:13">
      <c r="A50" s="84" t="s">
        <v>118</v>
      </c>
      <c r="B50" s="156">
        <v>-6.96</v>
      </c>
      <c r="C50" s="72"/>
      <c r="D50" s="12">
        <v>0.1568133990664792</v>
      </c>
      <c r="E50" s="10">
        <v>6</v>
      </c>
      <c r="F50" s="10">
        <v>151</v>
      </c>
      <c r="G50" s="6">
        <v>3.27</v>
      </c>
      <c r="H50" s="15">
        <f t="shared" si="0"/>
        <v>-4.03</v>
      </c>
      <c r="I50" s="26"/>
      <c r="J50" s="40"/>
      <c r="K50" s="40"/>
      <c r="L50" s="41"/>
      <c r="M50" s="11" t="s">
        <v>119</v>
      </c>
    </row>
    <row r="51" spans="1:13">
      <c r="A51" s="87" t="s">
        <v>84</v>
      </c>
      <c r="B51" s="156">
        <v>-3.55</v>
      </c>
      <c r="C51" s="73"/>
      <c r="D51" s="4">
        <v>0.12789394574374285</v>
      </c>
      <c r="E51" s="2">
        <v>5</v>
      </c>
      <c r="F51" s="10">
        <v>330</v>
      </c>
      <c r="G51" s="6">
        <v>2.87</v>
      </c>
      <c r="H51" s="15">
        <f t="shared" si="0"/>
        <v>-5.42</v>
      </c>
      <c r="I51" s="26"/>
      <c r="J51" s="40"/>
      <c r="K51" s="40"/>
      <c r="L51" s="41"/>
      <c r="M51" s="11" t="s">
        <v>120</v>
      </c>
    </row>
    <row r="52" spans="1:13">
      <c r="A52" s="84" t="s">
        <v>121</v>
      </c>
      <c r="B52" s="156">
        <v>-4.05</v>
      </c>
      <c r="C52" s="72"/>
      <c r="D52" s="12">
        <v>0.18012800124370357</v>
      </c>
      <c r="E52" s="10">
        <v>3</v>
      </c>
      <c r="F52" s="10">
        <v>100</v>
      </c>
      <c r="G52" s="6">
        <v>3.53</v>
      </c>
      <c r="H52" s="15">
        <f t="shared" si="0"/>
        <v>-3.78</v>
      </c>
      <c r="I52" s="24"/>
      <c r="J52" s="7"/>
      <c r="K52" s="7"/>
      <c r="L52" s="25"/>
      <c r="M52" s="11" t="s">
        <v>122</v>
      </c>
    </row>
    <row r="53" spans="1:13">
      <c r="A53" s="83" t="s">
        <v>123</v>
      </c>
      <c r="B53" s="156">
        <v>-3.35</v>
      </c>
      <c r="C53" s="72"/>
      <c r="D53" s="12">
        <v>0.18062104750721683</v>
      </c>
      <c r="E53" s="10">
        <v>16</v>
      </c>
      <c r="F53" s="10">
        <v>262.5</v>
      </c>
      <c r="G53" s="6">
        <v>1.9</v>
      </c>
      <c r="H53" s="15">
        <f t="shared" si="0"/>
        <v>-3.7749999999999999</v>
      </c>
      <c r="I53" s="24"/>
      <c r="J53" s="7"/>
      <c r="K53" s="7"/>
      <c r="L53" s="25"/>
      <c r="M53" s="11" t="s">
        <v>124</v>
      </c>
    </row>
    <row r="54" spans="1:13">
      <c r="A54" s="86" t="s">
        <v>125</v>
      </c>
      <c r="B54" s="156">
        <v>-3.22</v>
      </c>
      <c r="C54" s="73"/>
      <c r="D54" s="4">
        <v>0.22156244268660033</v>
      </c>
      <c r="E54" s="2">
        <v>4</v>
      </c>
      <c r="F54" s="10">
        <v>328.85</v>
      </c>
      <c r="G54" s="6">
        <v>1.87</v>
      </c>
      <c r="H54" s="15">
        <f t="shared" si="0"/>
        <v>-4.4085000000000001</v>
      </c>
      <c r="I54" s="24"/>
      <c r="J54" s="7"/>
      <c r="K54" s="7"/>
      <c r="L54" s="25"/>
      <c r="M54" s="11" t="s">
        <v>126</v>
      </c>
    </row>
    <row r="55" spans="1:13">
      <c r="A55" s="84" t="s">
        <v>127</v>
      </c>
      <c r="B55" s="156">
        <v>-4.55</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56">
        <v>-3.83</v>
      </c>
      <c r="C56" s="72"/>
      <c r="D56" s="12">
        <v>0.15609203233531485</v>
      </c>
      <c r="E56" s="10">
        <v>3</v>
      </c>
      <c r="F56" s="10">
        <v>223</v>
      </c>
      <c r="G56" s="6">
        <v>2.99</v>
      </c>
      <c r="H56" s="15">
        <f t="shared" si="0"/>
        <v>-4.4700000000000006</v>
      </c>
      <c r="I56" s="24"/>
      <c r="J56" s="7"/>
      <c r="K56" s="7"/>
      <c r="L56" s="25"/>
      <c r="M56" s="11" t="s">
        <v>129</v>
      </c>
    </row>
    <row r="57" spans="1:13">
      <c r="A57" s="84" t="s">
        <v>89</v>
      </c>
      <c r="B57" s="156">
        <v>-4.46</v>
      </c>
      <c r="C57" s="72"/>
      <c r="D57" s="12">
        <v>0.20872343532408041</v>
      </c>
      <c r="E57" s="10">
        <v>3</v>
      </c>
      <c r="F57" s="10">
        <v>210.5</v>
      </c>
      <c r="G57" s="6">
        <v>2.72</v>
      </c>
      <c r="H57" s="15">
        <f t="shared" si="0"/>
        <v>-4.0750000000000002</v>
      </c>
      <c r="I57" s="27"/>
      <c r="J57" s="28"/>
      <c r="K57" s="28"/>
      <c r="L57" s="29"/>
      <c r="M57" s="11" t="s">
        <v>130</v>
      </c>
    </row>
    <row r="58" spans="1:13">
      <c r="A58" s="86" t="s">
        <v>131</v>
      </c>
      <c r="B58" s="156">
        <v>-4.04</v>
      </c>
      <c r="C58" s="73"/>
      <c r="D58" s="4">
        <v>0.1297319013416561</v>
      </c>
      <c r="E58" s="2">
        <v>3</v>
      </c>
      <c r="F58" s="10">
        <v>209.75</v>
      </c>
      <c r="G58" s="6">
        <v>3.37</v>
      </c>
      <c r="H58" s="15">
        <f t="shared" si="0"/>
        <v>-4.7175000000000002</v>
      </c>
      <c r="J58" s="15"/>
      <c r="K58" s="15"/>
      <c r="L58" s="15"/>
      <c r="M58" s="11" t="s">
        <v>132</v>
      </c>
    </row>
    <row r="59" spans="1:13">
      <c r="A59" s="83" t="s">
        <v>92</v>
      </c>
      <c r="B59" s="156">
        <v>-3.08</v>
      </c>
      <c r="C59" s="72"/>
      <c r="D59" s="12">
        <v>0.14124198841117766</v>
      </c>
      <c r="E59" s="10">
        <v>3</v>
      </c>
      <c r="F59" s="10">
        <v>53.5</v>
      </c>
      <c r="G59" s="6">
        <v>3.43</v>
      </c>
      <c r="H59" s="15">
        <f t="shared" si="0"/>
        <v>-3.2150000000000003</v>
      </c>
      <c r="I59" s="71" t="s">
        <v>133</v>
      </c>
      <c r="J59" s="76">
        <v>81</v>
      </c>
      <c r="K59" s="35"/>
      <c r="L59" s="15"/>
      <c r="M59" s="11" t="s">
        <v>134</v>
      </c>
    </row>
    <row r="60" spans="1:13">
      <c r="A60" s="83" t="s">
        <v>135</v>
      </c>
      <c r="B60" s="156">
        <v>-1.98</v>
      </c>
      <c r="C60" s="72"/>
      <c r="D60" s="12">
        <v>0.17069281866408892</v>
      </c>
      <c r="E60" s="10">
        <v>6</v>
      </c>
      <c r="F60" s="10">
        <v>270</v>
      </c>
      <c r="G60" s="6">
        <v>0.05</v>
      </c>
      <c r="H60" s="15">
        <f t="shared" si="0"/>
        <v>-2</v>
      </c>
      <c r="I60" s="71" t="s">
        <v>136</v>
      </c>
      <c r="J60" s="76">
        <v>42</v>
      </c>
      <c r="K60" s="35"/>
      <c r="L60" s="15"/>
      <c r="M60" s="11" t="s">
        <v>137</v>
      </c>
    </row>
    <row r="61" spans="1:13">
      <c r="A61" s="84" t="s">
        <v>138</v>
      </c>
      <c r="B61" s="156">
        <v>-2.98</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56">
        <v>-3.92</v>
      </c>
      <c r="C62" s="72"/>
      <c r="D62" s="12">
        <v>0.18021422622763517</v>
      </c>
      <c r="E62" s="10">
        <v>5</v>
      </c>
      <c r="F62" s="10">
        <v>214.5</v>
      </c>
      <c r="G62" s="6">
        <v>3.61</v>
      </c>
      <c r="H62" s="15">
        <f t="shared" si="0"/>
        <v>-5.0049999999999999</v>
      </c>
      <c r="I62" s="15"/>
      <c r="J62" s="15"/>
      <c r="K62" s="15"/>
      <c r="L62" s="15"/>
      <c r="M62" s="11" t="s">
        <v>142</v>
      </c>
    </row>
    <row r="63" spans="1:13">
      <c r="A63" s="84" t="s">
        <v>143</v>
      </c>
      <c r="B63" s="156">
        <v>-3.99</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56">
        <v>-3.59</v>
      </c>
      <c r="C64" s="72"/>
      <c r="D64" s="12">
        <v>0.17</v>
      </c>
      <c r="E64" s="10">
        <v>3</v>
      </c>
      <c r="F64" s="10">
        <v>189</v>
      </c>
      <c r="G64" s="6">
        <v>1.34</v>
      </c>
      <c r="H64" s="15">
        <f t="shared" si="0"/>
        <v>-2.4800000000000004</v>
      </c>
      <c r="I64" s="137" t="s">
        <v>614</v>
      </c>
      <c r="J64" s="22"/>
      <c r="K64" s="22"/>
      <c r="L64" s="23"/>
      <c r="M64" s="11" t="s">
        <v>148</v>
      </c>
    </row>
    <row r="65" spans="1:13">
      <c r="A65" s="84" t="s">
        <v>149</v>
      </c>
      <c r="B65" s="156">
        <v>-3.87</v>
      </c>
      <c r="C65" s="72"/>
      <c r="D65" s="12">
        <v>0.19794493160510693</v>
      </c>
      <c r="E65" s="10">
        <v>4</v>
      </c>
      <c r="F65" s="10">
        <v>243.5</v>
      </c>
      <c r="G65" s="6">
        <v>1.34</v>
      </c>
      <c r="H65" s="15">
        <f t="shared" si="0"/>
        <v>-3.0250000000000004</v>
      </c>
      <c r="I65" s="24" t="s">
        <v>615</v>
      </c>
      <c r="J65" s="7"/>
      <c r="K65" s="7"/>
      <c r="L65" s="25"/>
      <c r="M65" s="11" t="s">
        <v>151</v>
      </c>
    </row>
    <row r="66" spans="1:13">
      <c r="A66" s="83" t="s">
        <v>95</v>
      </c>
      <c r="B66" s="156">
        <v>-1.45</v>
      </c>
      <c r="C66" s="72"/>
      <c r="D66" s="12">
        <v>0.21056099074293383</v>
      </c>
      <c r="E66" s="10">
        <v>3</v>
      </c>
      <c r="F66" s="10">
        <v>36.5</v>
      </c>
      <c r="G66" s="6">
        <v>2.74</v>
      </c>
      <c r="H66" s="15">
        <f t="shared" si="0"/>
        <v>-2.3550000000000004</v>
      </c>
      <c r="I66" s="24" t="s">
        <v>616</v>
      </c>
      <c r="J66" s="7"/>
      <c r="K66" s="7"/>
      <c r="L66" s="25"/>
      <c r="M66" s="11" t="s">
        <v>152</v>
      </c>
    </row>
    <row r="67" spans="1:13">
      <c r="A67" s="85" t="s">
        <v>153</v>
      </c>
      <c r="B67" s="156">
        <v>-3.43</v>
      </c>
      <c r="C67" s="72"/>
      <c r="D67" s="12">
        <v>0.21092434073951916</v>
      </c>
      <c r="E67" s="10">
        <v>10</v>
      </c>
      <c r="F67" s="10">
        <v>186</v>
      </c>
      <c r="G67" s="6">
        <v>3.4</v>
      </c>
      <c r="H67" s="15">
        <f t="shared" si="0"/>
        <v>-4.51</v>
      </c>
      <c r="I67" s="24"/>
      <c r="J67" s="7"/>
      <c r="K67" s="7"/>
      <c r="L67" s="25"/>
      <c r="M67" s="11" t="s">
        <v>154</v>
      </c>
    </row>
    <row r="68" spans="1:13">
      <c r="A68" s="83" t="s">
        <v>98</v>
      </c>
      <c r="B68" s="156">
        <v>-3.35</v>
      </c>
      <c r="C68" s="72"/>
      <c r="D68" s="12">
        <v>0.18695478693957188</v>
      </c>
      <c r="E68" s="10">
        <v>3</v>
      </c>
      <c r="F68" s="10">
        <v>252.99999999999997</v>
      </c>
      <c r="G68" s="6">
        <v>2.35</v>
      </c>
      <c r="H68" s="15">
        <f t="shared" si="0"/>
        <v>-4.13</v>
      </c>
      <c r="I68" s="24"/>
      <c r="J68" s="7"/>
      <c r="K68" s="7"/>
      <c r="L68" s="25"/>
      <c r="M68" s="11" t="s">
        <v>155</v>
      </c>
    </row>
    <row r="69" spans="1:13">
      <c r="A69" s="85" t="s">
        <v>156</v>
      </c>
      <c r="B69" s="156">
        <v>-3.95</v>
      </c>
      <c r="C69" s="72"/>
      <c r="D69" s="12">
        <v>0.20491085989689112</v>
      </c>
      <c r="E69" s="10">
        <v>23</v>
      </c>
      <c r="F69" s="10">
        <v>111.00000000000001</v>
      </c>
      <c r="G69" s="6">
        <v>3.68</v>
      </c>
      <c r="H69" s="15">
        <f t="shared" si="0"/>
        <v>-4.04</v>
      </c>
      <c r="I69" s="24"/>
      <c r="J69" s="7"/>
      <c r="K69" s="7"/>
      <c r="L69" s="25"/>
      <c r="M69" s="11" t="s">
        <v>157</v>
      </c>
    </row>
    <row r="70" spans="1:13">
      <c r="A70" s="83" t="s">
        <v>158</v>
      </c>
      <c r="B70" s="156">
        <v>-3.45</v>
      </c>
      <c r="C70" s="72"/>
      <c r="D70" s="12">
        <v>0.15545016183846921</v>
      </c>
      <c r="E70" s="10">
        <v>6</v>
      </c>
      <c r="F70" s="10">
        <v>250</v>
      </c>
      <c r="G70" s="6">
        <v>-0.04</v>
      </c>
      <c r="H70" s="15">
        <f t="shared" si="0"/>
        <v>-1.71</v>
      </c>
      <c r="I70" s="24"/>
      <c r="J70" s="7"/>
      <c r="K70" s="7"/>
      <c r="L70" s="25"/>
      <c r="M70" s="11" t="s">
        <v>159</v>
      </c>
    </row>
    <row r="71" spans="1:13">
      <c r="A71" s="84" t="s">
        <v>160</v>
      </c>
      <c r="B71" s="156">
        <v>-2.76</v>
      </c>
      <c r="C71" s="72"/>
      <c r="D71" s="12">
        <v>0.13261436390895148</v>
      </c>
      <c r="E71" s="10">
        <v>3</v>
      </c>
      <c r="F71" s="10">
        <v>250</v>
      </c>
      <c r="G71" s="6">
        <v>-1.97</v>
      </c>
      <c r="H71" s="15">
        <f t="shared" si="0"/>
        <v>0.21999999999999975</v>
      </c>
      <c r="I71" s="24"/>
      <c r="J71" s="7"/>
      <c r="K71" s="7"/>
      <c r="L71" s="25"/>
      <c r="M71" s="11" t="s">
        <v>161</v>
      </c>
    </row>
    <row r="72" spans="1:13">
      <c r="A72" s="84" t="s">
        <v>162</v>
      </c>
      <c r="B72" s="156">
        <v>-3.92</v>
      </c>
      <c r="C72" s="72"/>
      <c r="D72" s="12">
        <v>0.21159815676624968</v>
      </c>
      <c r="E72" s="10">
        <v>9</v>
      </c>
      <c r="F72" s="10">
        <v>208.5</v>
      </c>
      <c r="G72" s="6">
        <v>2.08</v>
      </c>
      <c r="H72" s="15">
        <f t="shared" si="0"/>
        <v>-3.415</v>
      </c>
      <c r="I72" s="24"/>
      <c r="J72" s="7"/>
      <c r="K72" s="7"/>
      <c r="L72" s="25"/>
      <c r="M72" s="11" t="s">
        <v>163</v>
      </c>
    </row>
    <row r="73" spans="1:13">
      <c r="A73" s="84" t="s">
        <v>164</v>
      </c>
      <c r="B73" s="156">
        <v>-3.66</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56">
        <v>-4.4000000000000004</v>
      </c>
      <c r="C74" s="72"/>
      <c r="D74" s="12">
        <v>0.16978183023026608</v>
      </c>
      <c r="E74" s="10">
        <v>10</v>
      </c>
      <c r="F74" s="10">
        <v>151</v>
      </c>
      <c r="G74" s="6">
        <v>4.43</v>
      </c>
      <c r="H74" s="15">
        <f t="shared" si="0"/>
        <v>-5.1899999999999995</v>
      </c>
      <c r="I74" s="24"/>
      <c r="J74" s="7"/>
      <c r="K74" s="7"/>
      <c r="L74" s="25"/>
      <c r="M74" s="11" t="s">
        <v>167</v>
      </c>
    </row>
    <row r="75" spans="1:13">
      <c r="A75" s="85" t="s">
        <v>100</v>
      </c>
      <c r="B75" s="156">
        <v>-5.3</v>
      </c>
      <c r="C75" s="72"/>
      <c r="D75" s="12">
        <v>0.19416214604145643</v>
      </c>
      <c r="E75" s="10">
        <v>7</v>
      </c>
      <c r="F75" s="10">
        <v>154.5</v>
      </c>
      <c r="G75" s="6">
        <v>4.22</v>
      </c>
      <c r="H75" s="15">
        <f t="shared" si="0"/>
        <v>-5.0149999999999997</v>
      </c>
      <c r="I75" s="24"/>
      <c r="J75" s="7"/>
      <c r="K75" s="7"/>
      <c r="L75" s="25"/>
      <c r="M75" s="11" t="s">
        <v>168</v>
      </c>
    </row>
    <row r="76" spans="1:13">
      <c r="A76" s="84" t="s">
        <v>169</v>
      </c>
      <c r="B76" s="156">
        <v>-4.5999999999999996</v>
      </c>
      <c r="C76" s="72"/>
      <c r="D76" s="12">
        <v>0.16048013551961601</v>
      </c>
      <c r="E76" s="10">
        <v>5</v>
      </c>
      <c r="F76" s="10">
        <v>167.75</v>
      </c>
      <c r="G76" s="6">
        <v>2.87</v>
      </c>
      <c r="H76" s="15">
        <f t="shared" si="0"/>
        <v>-3.7975000000000003</v>
      </c>
      <c r="I76" s="24"/>
      <c r="J76" s="7"/>
      <c r="K76" s="7"/>
      <c r="L76" s="25"/>
      <c r="M76" s="11" t="s">
        <v>170</v>
      </c>
    </row>
    <row r="77" spans="1:13">
      <c r="A77" s="86" t="s">
        <v>171</v>
      </c>
      <c r="B77" s="156">
        <v>-5.33</v>
      </c>
      <c r="C77" s="73"/>
      <c r="D77" s="4">
        <v>0.22239504833634874</v>
      </c>
      <c r="E77" s="2">
        <v>21</v>
      </c>
      <c r="F77" s="10">
        <v>159</v>
      </c>
      <c r="G77" s="6">
        <v>3.93</v>
      </c>
      <c r="H77" s="15">
        <f t="shared" si="0"/>
        <v>-4.7700000000000005</v>
      </c>
      <c r="I77" s="24"/>
      <c r="J77" s="7"/>
      <c r="K77" s="7"/>
      <c r="L77" s="25"/>
      <c r="M77" s="11" t="s">
        <v>172</v>
      </c>
    </row>
    <row r="78" spans="1:13">
      <c r="A78" s="84" t="s">
        <v>173</v>
      </c>
      <c r="B78" s="156">
        <v>-3.63</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56">
        <v>-4.79</v>
      </c>
      <c r="C79" s="72"/>
      <c r="D79" s="12">
        <v>0.1407224156406931</v>
      </c>
      <c r="E79" s="10">
        <v>11</v>
      </c>
      <c r="F79" s="10">
        <v>146</v>
      </c>
      <c r="G79" s="6">
        <v>4.21</v>
      </c>
      <c r="H79" s="15">
        <f t="shared" si="0"/>
        <v>-4.92</v>
      </c>
      <c r="I79" s="24"/>
      <c r="J79" s="7"/>
      <c r="K79" s="7"/>
      <c r="L79" s="25"/>
      <c r="M79" s="11" t="s">
        <v>176</v>
      </c>
    </row>
    <row r="80" spans="1:13">
      <c r="A80" s="84" t="s">
        <v>177</v>
      </c>
      <c r="B80" s="156">
        <v>-4.54</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56">
        <v>-4.3099999999999996</v>
      </c>
      <c r="C81" s="72"/>
      <c r="D81" s="12">
        <v>0.20531013145176411</v>
      </c>
      <c r="E81" s="10">
        <v>8</v>
      </c>
      <c r="F81" s="10">
        <v>256</v>
      </c>
      <c r="G81" s="6">
        <v>2.71</v>
      </c>
      <c r="H81" s="15">
        <f t="shared" si="0"/>
        <v>-4.5199999999999996</v>
      </c>
      <c r="I81" s="24"/>
      <c r="J81" s="7"/>
      <c r="K81" s="7"/>
      <c r="L81" s="25"/>
      <c r="M81" s="11" t="s">
        <v>180</v>
      </c>
    </row>
    <row r="82" spans="1:13">
      <c r="A82" s="83" t="s">
        <v>181</v>
      </c>
      <c r="B82" s="156">
        <v>-3.54</v>
      </c>
      <c r="C82" s="72"/>
      <c r="D82" s="12">
        <v>0.21176785142223761</v>
      </c>
      <c r="E82" s="10">
        <v>3</v>
      </c>
      <c r="F82" s="10">
        <v>80</v>
      </c>
      <c r="G82" s="6">
        <v>3.37</v>
      </c>
      <c r="H82" s="15">
        <f t="shared" si="0"/>
        <v>-3.42</v>
      </c>
      <c r="I82" s="24"/>
      <c r="J82" s="7"/>
      <c r="K82" s="7"/>
      <c r="L82" s="25"/>
      <c r="M82" s="11" t="s">
        <v>182</v>
      </c>
    </row>
    <row r="83" spans="1:13">
      <c r="A83" s="83" t="s">
        <v>183</v>
      </c>
      <c r="B83" s="156">
        <v>-3.61</v>
      </c>
      <c r="C83" s="72"/>
      <c r="D83" s="12">
        <v>0.16217657762412213</v>
      </c>
      <c r="E83" s="10">
        <v>17</v>
      </c>
      <c r="F83" s="10">
        <v>153</v>
      </c>
      <c r="G83" s="6">
        <v>3.04</v>
      </c>
      <c r="H83" s="15">
        <f t="shared" si="0"/>
        <v>-3.8200000000000003</v>
      </c>
      <c r="I83" s="24"/>
      <c r="J83" s="7"/>
      <c r="K83" s="7"/>
      <c r="L83" s="25"/>
      <c r="M83" s="11" t="s">
        <v>184</v>
      </c>
    </row>
    <row r="84" spans="1:13">
      <c r="A84" s="84" t="s">
        <v>185</v>
      </c>
      <c r="B84" s="156">
        <v>-6.08</v>
      </c>
      <c r="C84" s="72"/>
      <c r="D84" s="12">
        <v>0.20448827496623867</v>
      </c>
      <c r="E84" s="10">
        <v>3</v>
      </c>
      <c r="F84" s="10">
        <v>349.84</v>
      </c>
      <c r="G84" s="6">
        <v>4.75</v>
      </c>
      <c r="H84" s="15">
        <f t="shared" si="0"/>
        <v>-7.4984000000000002</v>
      </c>
      <c r="I84" s="24"/>
      <c r="J84" s="7"/>
      <c r="K84" s="7"/>
      <c r="L84" s="25"/>
      <c r="M84" s="11" t="s">
        <v>186</v>
      </c>
    </row>
    <row r="85" spans="1:13">
      <c r="A85" s="84" t="s">
        <v>187</v>
      </c>
      <c r="B85" s="156">
        <v>-3.52</v>
      </c>
      <c r="C85" s="72"/>
      <c r="D85" s="12">
        <v>0.14358294446577732</v>
      </c>
      <c r="E85" s="10">
        <v>6</v>
      </c>
      <c r="F85" s="10">
        <v>248</v>
      </c>
      <c r="G85" s="6">
        <v>2.65</v>
      </c>
      <c r="H85" s="15">
        <f t="shared" si="0"/>
        <v>-4.38</v>
      </c>
      <c r="I85" s="24"/>
      <c r="J85" s="7"/>
      <c r="K85" s="7"/>
      <c r="L85" s="25"/>
      <c r="M85" s="11" t="s">
        <v>188</v>
      </c>
    </row>
    <row r="86" spans="1:13">
      <c r="A86" s="84" t="s">
        <v>189</v>
      </c>
      <c r="B86" s="156">
        <v>-3.57</v>
      </c>
      <c r="C86" s="72"/>
      <c r="D86" s="12">
        <v>0.15384096988991314</v>
      </c>
      <c r="E86" s="10">
        <v>11</v>
      </c>
      <c r="F86" s="10">
        <v>173</v>
      </c>
      <c r="G86" s="6">
        <v>2.1800000000000002</v>
      </c>
      <c r="H86" s="15">
        <f t="shared" si="0"/>
        <v>-3.16</v>
      </c>
      <c r="I86" s="24"/>
      <c r="J86" s="7"/>
      <c r="K86" s="7"/>
      <c r="L86" s="25"/>
      <c r="M86" s="11" t="s">
        <v>190</v>
      </c>
    </row>
    <row r="87" spans="1:13">
      <c r="A87" s="84" t="s">
        <v>191</v>
      </c>
      <c r="B87" s="156">
        <v>-4.1100000000000003</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56">
        <v>-3.08</v>
      </c>
      <c r="C88" s="72"/>
      <c r="D88" s="12">
        <v>0.16213928191469343</v>
      </c>
      <c r="E88" s="10">
        <v>19</v>
      </c>
      <c r="F88" s="10">
        <v>220.5</v>
      </c>
      <c r="G88" s="6">
        <v>1.27</v>
      </c>
      <c r="H88" s="15">
        <f t="shared" si="1"/>
        <v>-2.7250000000000001</v>
      </c>
      <c r="I88" s="24"/>
      <c r="J88" s="7"/>
      <c r="K88" s="7"/>
      <c r="L88" s="25"/>
      <c r="M88" s="11" t="s">
        <v>194</v>
      </c>
    </row>
    <row r="89" spans="1:13">
      <c r="A89" s="84" t="s">
        <v>195</v>
      </c>
      <c r="B89" s="156">
        <v>-4.5199999999999996</v>
      </c>
      <c r="C89" s="72"/>
      <c r="D89" s="12">
        <v>0.16127920198135692</v>
      </c>
      <c r="E89" s="10">
        <v>5</v>
      </c>
      <c r="F89" s="10">
        <v>214</v>
      </c>
      <c r="G89" s="6">
        <v>3.83</v>
      </c>
      <c r="H89" s="15">
        <f t="shared" si="1"/>
        <v>-5.2200000000000006</v>
      </c>
      <c r="I89" s="24"/>
      <c r="J89" s="7"/>
      <c r="K89" s="7"/>
      <c r="L89" s="25"/>
      <c r="M89" s="11" t="s">
        <v>196</v>
      </c>
    </row>
    <row r="90" spans="1:13">
      <c r="A90" s="85" t="s">
        <v>197</v>
      </c>
      <c r="B90" s="156">
        <v>-4.47</v>
      </c>
      <c r="C90" s="72"/>
      <c r="D90" s="12">
        <v>0.13869006117838048</v>
      </c>
      <c r="E90" s="10">
        <v>3</v>
      </c>
      <c r="F90" s="10">
        <v>176</v>
      </c>
      <c r="G90" s="6">
        <v>2.88</v>
      </c>
      <c r="H90" s="15">
        <f t="shared" si="1"/>
        <v>-3.8899999999999997</v>
      </c>
      <c r="I90" s="24"/>
      <c r="J90" s="7"/>
      <c r="K90" s="7"/>
      <c r="L90" s="25"/>
      <c r="M90" s="11" t="s">
        <v>198</v>
      </c>
    </row>
    <row r="91" spans="1:13">
      <c r="A91" s="87" t="s">
        <v>199</v>
      </c>
      <c r="B91" s="156">
        <v>-3.45</v>
      </c>
      <c r="C91" s="73"/>
      <c r="D91" s="4">
        <v>0.1259834086188602</v>
      </c>
      <c r="E91" s="2">
        <v>14</v>
      </c>
      <c r="F91" s="10">
        <v>253.5</v>
      </c>
      <c r="G91" s="6">
        <v>1.54</v>
      </c>
      <c r="H91" s="15">
        <f t="shared" si="1"/>
        <v>-3.3250000000000002</v>
      </c>
      <c r="I91" s="24"/>
      <c r="J91" s="7"/>
      <c r="K91" s="7"/>
      <c r="L91" s="25"/>
      <c r="M91" s="11" t="s">
        <v>200</v>
      </c>
    </row>
    <row r="92" spans="1:13">
      <c r="A92" s="84" t="s">
        <v>201</v>
      </c>
      <c r="B92" s="156">
        <v>-3.72</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56">
        <v>-4.17</v>
      </c>
      <c r="C93" s="72"/>
      <c r="D93" s="12">
        <v>0.19426266518058349</v>
      </c>
      <c r="E93" s="10">
        <v>3</v>
      </c>
      <c r="F93" s="10">
        <v>96</v>
      </c>
      <c r="G93" s="6">
        <v>3.49</v>
      </c>
      <c r="H93" s="15">
        <f t="shared" si="1"/>
        <v>-3.7</v>
      </c>
      <c r="I93" s="24"/>
      <c r="J93" s="7"/>
      <c r="K93" s="7"/>
      <c r="L93" s="25"/>
      <c r="M93" s="11" t="s">
        <v>204</v>
      </c>
    </row>
    <row r="94" spans="1:13">
      <c r="A94" s="84" t="s">
        <v>205</v>
      </c>
      <c r="B94" s="156">
        <v>-4.6900000000000004</v>
      </c>
      <c r="C94" s="72"/>
      <c r="D94" s="12">
        <v>0.18894337149737056</v>
      </c>
      <c r="E94" s="10">
        <v>12</v>
      </c>
      <c r="F94" s="10">
        <v>147.25</v>
      </c>
      <c r="G94" s="6">
        <v>3.86</v>
      </c>
      <c r="H94" s="15">
        <f t="shared" si="1"/>
        <v>-4.5824999999999996</v>
      </c>
      <c r="I94" s="24"/>
      <c r="J94" s="7"/>
      <c r="K94" s="7"/>
      <c r="L94" s="25"/>
      <c r="M94" s="11" t="s">
        <v>206</v>
      </c>
    </row>
    <row r="95" spans="1:13">
      <c r="A95" s="84" t="s">
        <v>207</v>
      </c>
      <c r="B95" s="156">
        <v>-4.5999999999999996</v>
      </c>
      <c r="C95" s="72"/>
      <c r="D95" s="12">
        <v>0.17391407185160324</v>
      </c>
      <c r="E95" s="10">
        <v>6</v>
      </c>
      <c r="F95" s="10">
        <v>97</v>
      </c>
      <c r="G95" s="6">
        <v>3.94</v>
      </c>
      <c r="H95" s="15">
        <f t="shared" si="1"/>
        <v>-4.16</v>
      </c>
      <c r="I95" s="24"/>
      <c r="J95" s="7"/>
      <c r="K95" s="7"/>
      <c r="L95" s="25"/>
      <c r="M95" s="11" t="s">
        <v>208</v>
      </c>
    </row>
    <row r="96" spans="1:13">
      <c r="A96" s="83" t="s">
        <v>209</v>
      </c>
      <c r="B96" s="156">
        <v>-1.78</v>
      </c>
      <c r="C96" s="72"/>
      <c r="D96" s="12">
        <v>0.13764369691033657</v>
      </c>
      <c r="E96" s="10">
        <v>10</v>
      </c>
      <c r="F96" s="10">
        <v>134.5</v>
      </c>
      <c r="G96" s="6">
        <v>2.04</v>
      </c>
      <c r="H96" s="15">
        <f t="shared" si="1"/>
        <v>-2.6349999999999998</v>
      </c>
      <c r="I96" s="24"/>
      <c r="J96" s="7"/>
      <c r="K96" s="7"/>
      <c r="L96" s="25"/>
      <c r="M96" s="11" t="s">
        <v>210</v>
      </c>
    </row>
    <row r="97" spans="1:13">
      <c r="A97" s="84" t="s">
        <v>211</v>
      </c>
      <c r="B97" s="156">
        <v>-3.2</v>
      </c>
      <c r="C97" s="72"/>
      <c r="D97" s="12">
        <v>0.16245746888591447</v>
      </c>
      <c r="E97" s="10">
        <v>7</v>
      </c>
      <c r="F97" s="10">
        <v>139</v>
      </c>
      <c r="G97" s="6">
        <v>2.66</v>
      </c>
      <c r="H97" s="15">
        <f t="shared" si="1"/>
        <v>-3.3000000000000003</v>
      </c>
      <c r="I97" s="24"/>
      <c r="J97" s="7"/>
      <c r="K97" s="7"/>
      <c r="L97" s="25"/>
      <c r="M97" s="11" t="s">
        <v>212</v>
      </c>
    </row>
    <row r="98" spans="1:13">
      <c r="A98" s="84" t="s">
        <v>213</v>
      </c>
      <c r="B98" s="156">
        <v>-2.96</v>
      </c>
      <c r="C98" s="72"/>
      <c r="D98" s="12">
        <v>0.15322122505052199</v>
      </c>
      <c r="E98" s="10">
        <v>9</v>
      </c>
      <c r="F98" s="10">
        <v>170</v>
      </c>
      <c r="G98" s="6">
        <v>1.91</v>
      </c>
      <c r="H98" s="15">
        <f t="shared" si="1"/>
        <v>-2.86</v>
      </c>
      <c r="I98" s="24"/>
      <c r="J98" s="7"/>
      <c r="K98" s="7"/>
      <c r="L98" s="25"/>
      <c r="M98" s="11" t="s">
        <v>214</v>
      </c>
    </row>
    <row r="99" spans="1:13">
      <c r="A99" s="83" t="s">
        <v>215</v>
      </c>
      <c r="B99" s="156">
        <v>-2.71</v>
      </c>
      <c r="C99" s="72"/>
      <c r="D99" s="12">
        <v>0.15273607916541068</v>
      </c>
      <c r="E99" s="10">
        <v>10</v>
      </c>
      <c r="F99" s="10">
        <v>326</v>
      </c>
      <c r="G99" s="6">
        <v>2.44</v>
      </c>
      <c r="H99" s="15">
        <f t="shared" si="1"/>
        <v>-4.95</v>
      </c>
      <c r="I99" s="24"/>
      <c r="J99" s="7"/>
      <c r="K99" s="7"/>
      <c r="L99" s="25"/>
      <c r="M99" s="11" t="s">
        <v>216</v>
      </c>
    </row>
    <row r="100" spans="1:13">
      <c r="A100" s="84" t="s">
        <v>217</v>
      </c>
      <c r="B100" s="156">
        <v>-3.14</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56">
        <v>-2.2799999999999998</v>
      </c>
      <c r="C101" s="72"/>
      <c r="D101" s="12">
        <v>0.13604063752604376</v>
      </c>
      <c r="E101" s="10">
        <v>4</v>
      </c>
      <c r="F101" s="10">
        <v>281.5</v>
      </c>
      <c r="G101" s="6">
        <v>0.54</v>
      </c>
      <c r="H101" s="15">
        <f t="shared" si="1"/>
        <v>-2.605</v>
      </c>
      <c r="I101" s="24"/>
      <c r="J101" s="7"/>
      <c r="K101" s="7"/>
      <c r="L101" s="25"/>
      <c r="M101" s="11" t="s">
        <v>220</v>
      </c>
    </row>
    <row r="102" spans="1:13">
      <c r="A102" s="84" t="s">
        <v>221</v>
      </c>
      <c r="B102" s="156">
        <v>-3.7</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56">
        <v>-4.25</v>
      </c>
      <c r="C103" s="72"/>
      <c r="D103" s="12">
        <v>0.13486720020739137</v>
      </c>
      <c r="E103" s="10">
        <v>4</v>
      </c>
      <c r="F103" s="10">
        <v>33</v>
      </c>
      <c r="G103" s="6">
        <v>4.24</v>
      </c>
      <c r="H103" s="15">
        <f t="shared" si="1"/>
        <v>-3.8200000000000003</v>
      </c>
      <c r="I103" s="24"/>
      <c r="J103" s="7"/>
      <c r="K103" s="7"/>
      <c r="L103" s="25"/>
      <c r="M103" s="11" t="s">
        <v>224</v>
      </c>
    </row>
    <row r="104" spans="1:13">
      <c r="A104" s="84" t="s">
        <v>225</v>
      </c>
      <c r="B104" s="156">
        <v>-4.54</v>
      </c>
      <c r="C104" s="72"/>
      <c r="D104" s="12">
        <v>0.18801274760604275</v>
      </c>
      <c r="E104" s="10">
        <v>11</v>
      </c>
      <c r="F104" s="10">
        <v>60</v>
      </c>
      <c r="G104" s="6">
        <v>4.24</v>
      </c>
      <c r="H104" s="15">
        <f t="shared" si="1"/>
        <v>-4.09</v>
      </c>
      <c r="I104" s="24"/>
      <c r="J104" s="7"/>
      <c r="K104" s="7"/>
      <c r="L104" s="25"/>
      <c r="M104" s="11" t="s">
        <v>226</v>
      </c>
    </row>
    <row r="105" spans="1:13">
      <c r="A105" s="84" t="s">
        <v>227</v>
      </c>
      <c r="B105" s="156">
        <v>-5.82</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56">
        <v>-3.53</v>
      </c>
      <c r="C106" s="72"/>
      <c r="D106" s="12">
        <v>0.17506472136100007</v>
      </c>
      <c r="E106" s="10">
        <v>7</v>
      </c>
      <c r="F106" s="10">
        <v>254</v>
      </c>
      <c r="G106" s="6">
        <v>2.97</v>
      </c>
      <c r="H106" s="15">
        <f t="shared" si="1"/>
        <v>-4.76</v>
      </c>
      <c r="I106" s="24"/>
      <c r="J106" s="7"/>
      <c r="K106" s="7"/>
      <c r="L106" s="25"/>
      <c r="M106" s="11" t="s">
        <v>229</v>
      </c>
    </row>
    <row r="107" spans="1:13">
      <c r="A107" s="85" t="s">
        <v>230</v>
      </c>
      <c r="B107" s="156">
        <v>-6.64</v>
      </c>
      <c r="C107" s="72"/>
      <c r="D107" s="12">
        <v>0.1605416460069265</v>
      </c>
      <c r="E107" s="10">
        <v>5</v>
      </c>
      <c r="F107" s="10">
        <v>121</v>
      </c>
      <c r="G107" s="6">
        <v>5.91</v>
      </c>
      <c r="H107" s="15">
        <f t="shared" si="1"/>
        <v>-6.37</v>
      </c>
      <c r="I107" s="24"/>
      <c r="J107" s="7"/>
      <c r="K107" s="7"/>
      <c r="L107" s="25"/>
      <c r="M107" s="11" t="s">
        <v>231</v>
      </c>
    </row>
    <row r="108" spans="1:13">
      <c r="A108" s="84" t="s">
        <v>232</v>
      </c>
      <c r="B108" s="156">
        <v>-4.34</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56">
        <v>-4.1500000000000004</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56">
        <v>-3.22</v>
      </c>
      <c r="C110" s="72"/>
      <c r="D110" s="12">
        <v>0.18685765827673947</v>
      </c>
      <c r="E110" s="10">
        <v>6</v>
      </c>
      <c r="F110" s="10">
        <v>275</v>
      </c>
      <c r="G110" s="6">
        <v>2.09</v>
      </c>
      <c r="H110" s="15">
        <f t="shared" si="1"/>
        <v>-4.09</v>
      </c>
      <c r="I110" s="24"/>
      <c r="J110" s="7"/>
      <c r="K110" s="7"/>
      <c r="L110" s="25"/>
      <c r="M110" s="11" t="s">
        <v>237</v>
      </c>
    </row>
    <row r="111" spans="1:13">
      <c r="A111" s="84" t="s">
        <v>238</v>
      </c>
      <c r="B111" s="156">
        <v>-5.26</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56">
        <v>-3.19</v>
      </c>
      <c r="C112" s="73"/>
      <c r="D112" s="4">
        <v>0.22014005046870977</v>
      </c>
      <c r="E112" s="2">
        <v>9</v>
      </c>
      <c r="F112" s="10">
        <v>202</v>
      </c>
      <c r="G112" s="6">
        <v>1.53</v>
      </c>
      <c r="H112" s="15">
        <f t="shared" si="1"/>
        <v>-2.8</v>
      </c>
      <c r="I112" s="24"/>
      <c r="J112" s="7"/>
      <c r="K112" s="7"/>
      <c r="L112" s="25"/>
      <c r="M112" s="11" t="s">
        <v>241</v>
      </c>
    </row>
    <row r="113" spans="1:28">
      <c r="A113" s="84" t="s">
        <v>242</v>
      </c>
      <c r="B113" s="156">
        <v>-3.45</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56">
        <v>-3.51</v>
      </c>
      <c r="C114" s="72"/>
      <c r="D114" s="12">
        <v>0.13726989684757951</v>
      </c>
      <c r="E114" s="10">
        <v>3</v>
      </c>
      <c r="F114" s="10">
        <v>191</v>
      </c>
      <c r="G114" s="6">
        <v>1.67</v>
      </c>
      <c r="H114" s="15">
        <f t="shared" si="1"/>
        <v>-2.83</v>
      </c>
      <c r="I114" s="24"/>
      <c r="J114" s="7"/>
      <c r="K114" s="7"/>
      <c r="L114" s="25"/>
      <c r="M114" s="11" t="s">
        <v>245</v>
      </c>
    </row>
    <row r="115" spans="1:28">
      <c r="A115" s="84" t="s">
        <v>246</v>
      </c>
      <c r="B115" s="156">
        <v>-4.67</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56">
        <v>-2.71</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56">
        <v>-3.85</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56">
        <v>-2.06</v>
      </c>
      <c r="C118" s="72"/>
      <c r="D118" s="12">
        <v>0.16291639539032501</v>
      </c>
      <c r="E118" s="10">
        <v>10</v>
      </c>
      <c r="F118" s="10">
        <v>225</v>
      </c>
      <c r="G118" s="6">
        <v>0.81</v>
      </c>
      <c r="H118" s="15">
        <f t="shared" si="1"/>
        <v>-2.31</v>
      </c>
      <c r="I118" s="24"/>
      <c r="J118" s="7"/>
      <c r="K118" s="7"/>
      <c r="L118" s="25"/>
      <c r="M118" s="11" t="s">
        <v>253</v>
      </c>
    </row>
    <row r="119" spans="1:28">
      <c r="A119" s="84" t="s">
        <v>254</v>
      </c>
      <c r="B119" s="156">
        <v>-3.11</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56">
        <v>-3.47</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56">
        <v>-3.76</v>
      </c>
      <c r="C121" s="72"/>
      <c r="D121" s="12">
        <v>0.2034688635346244</v>
      </c>
      <c r="E121" s="10">
        <v>11</v>
      </c>
      <c r="F121" s="10">
        <v>161</v>
      </c>
      <c r="G121" s="6">
        <v>3.61</v>
      </c>
      <c r="H121" s="15">
        <f t="shared" si="1"/>
        <v>-4.47</v>
      </c>
      <c r="I121" s="24"/>
      <c r="J121" s="7"/>
      <c r="K121" s="7"/>
      <c r="L121" s="25"/>
      <c r="M121" s="11" t="s">
        <v>259</v>
      </c>
    </row>
    <row r="122" spans="1:28">
      <c r="A122" s="83" t="s">
        <v>109</v>
      </c>
      <c r="B122" s="156">
        <v>-1.92</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-1.02</v>
      </c>
      <c r="C129" s="74" t="s">
        <v>30</v>
      </c>
      <c r="D129" s="12">
        <v>0.50033555401430185</v>
      </c>
      <c r="E129" s="10">
        <v>3</v>
      </c>
      <c r="F129" s="10">
        <v>180</v>
      </c>
      <c r="G129" s="1">
        <v>1.91</v>
      </c>
      <c r="H129" s="15">
        <f t="shared" ref="H129:H160" si="2">0.5-G129-0.01*(F129-25)</f>
        <v>-2.96</v>
      </c>
      <c r="I129" s="54" t="s">
        <v>31</v>
      </c>
      <c r="J129" s="55" t="s">
        <v>367</v>
      </c>
      <c r="K129" s="15"/>
      <c r="L129" s="15"/>
      <c r="M129" s="3" t="s">
        <v>269</v>
      </c>
    </row>
    <row r="130" spans="1:13">
      <c r="A130" s="84" t="s">
        <v>270</v>
      </c>
      <c r="B130" s="30">
        <v>-8.58</v>
      </c>
      <c r="C130" s="74" t="s">
        <v>36</v>
      </c>
      <c r="D130" s="12">
        <v>0.5</v>
      </c>
      <c r="E130" s="6">
        <v>5</v>
      </c>
      <c r="F130" s="10">
        <v>156</v>
      </c>
      <c r="G130" s="1">
        <v>6.94</v>
      </c>
      <c r="H130" s="15">
        <f t="shared" si="2"/>
        <v>-7.75</v>
      </c>
      <c r="I130" s="54" t="s">
        <v>37</v>
      </c>
      <c r="J130" s="55"/>
      <c r="K130" s="15"/>
      <c r="L130" s="15"/>
      <c r="M130" s="3" t="s">
        <v>271</v>
      </c>
    </row>
    <row r="131" spans="1:13">
      <c r="A131" s="85" t="s">
        <v>272</v>
      </c>
      <c r="B131" s="128">
        <v>-5.54</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-2.21</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8">
        <v>-5.95</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-5.0599999999999996</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-5.45</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-8.25</v>
      </c>
      <c r="C136" s="72"/>
      <c r="D136" s="12">
        <v>0.92735432696895004</v>
      </c>
      <c r="E136" s="10">
        <v>5</v>
      </c>
      <c r="F136" s="10">
        <v>211</v>
      </c>
      <c r="G136" s="1">
        <v>7.49</v>
      </c>
      <c r="H136" s="15">
        <f t="shared" si="2"/>
        <v>-8.85</v>
      </c>
      <c r="I136" s="31" t="s">
        <v>64</v>
      </c>
      <c r="J136" s="33"/>
      <c r="K136" s="34"/>
      <c r="L136" s="35"/>
      <c r="M136" s="3" t="s">
        <v>283</v>
      </c>
    </row>
    <row r="137" spans="1:13">
      <c r="A137" s="84" t="s">
        <v>112</v>
      </c>
      <c r="B137" s="128">
        <v>-4.21</v>
      </c>
      <c r="C137" s="72"/>
      <c r="D137" s="12">
        <v>0.68239272333923895</v>
      </c>
      <c r="E137" s="10">
        <v>3</v>
      </c>
      <c r="F137" s="10">
        <v>177</v>
      </c>
      <c r="G137" s="1">
        <v>3.37</v>
      </c>
      <c r="H137" s="15">
        <f t="shared" si="2"/>
        <v>-4.3900000000000006</v>
      </c>
      <c r="J137" s="15"/>
      <c r="K137" s="15"/>
      <c r="L137" s="15"/>
      <c r="M137" s="3" t="s">
        <v>284</v>
      </c>
    </row>
    <row r="138" spans="1:13">
      <c r="A138" s="84" t="s">
        <v>285</v>
      </c>
      <c r="B138" s="128">
        <v>-5.33</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-2.42</v>
      </c>
      <c r="C139" s="72"/>
      <c r="D139" s="12">
        <v>0.53906642829149898</v>
      </c>
      <c r="E139" s="10">
        <v>3</v>
      </c>
      <c r="F139" s="10">
        <v>161.5</v>
      </c>
      <c r="G139" s="1">
        <v>-0.21</v>
      </c>
      <c r="H139" s="15">
        <f t="shared" si="2"/>
        <v>-0.65500000000000003</v>
      </c>
      <c r="I139" s="21" t="s">
        <v>613</v>
      </c>
      <c r="J139" s="22"/>
      <c r="K139" s="22"/>
      <c r="L139" s="23"/>
      <c r="M139" s="3" t="s">
        <v>289</v>
      </c>
    </row>
    <row r="140" spans="1:13">
      <c r="A140" s="83" t="s">
        <v>290</v>
      </c>
      <c r="B140" s="128">
        <v>-3.83</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8">
        <v>-3.33</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8">
        <v>-2.68</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8">
        <v>-5.44</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-5.32</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-3.83</v>
      </c>
      <c r="C145" s="72"/>
      <c r="D145" s="12">
        <v>0.65883215509381909</v>
      </c>
      <c r="E145" s="10">
        <v>3</v>
      </c>
      <c r="F145" s="10">
        <v>155</v>
      </c>
      <c r="G145" s="1">
        <v>3.74</v>
      </c>
      <c r="H145" s="15">
        <f t="shared" si="2"/>
        <v>-4.54</v>
      </c>
      <c r="I145" s="26"/>
      <c r="J145" s="7"/>
      <c r="K145" s="7"/>
      <c r="L145" s="25"/>
      <c r="M145" s="3" t="s">
        <v>299</v>
      </c>
    </row>
    <row r="146" spans="1:28">
      <c r="A146" s="84" t="s">
        <v>300</v>
      </c>
      <c r="B146" s="128">
        <v>-8.0299999999999994</v>
      </c>
      <c r="C146" s="72"/>
      <c r="D146" s="12">
        <v>0.61400477095750339</v>
      </c>
      <c r="E146" s="10">
        <v>3</v>
      </c>
      <c r="F146" s="10">
        <v>165.4</v>
      </c>
      <c r="G146" s="1">
        <v>5.58</v>
      </c>
      <c r="H146" s="15">
        <f t="shared" si="2"/>
        <v>-6.484</v>
      </c>
      <c r="I146" s="26"/>
      <c r="J146" s="7"/>
      <c r="K146" s="7"/>
      <c r="L146" s="25"/>
      <c r="M146" s="3" t="s">
        <v>301</v>
      </c>
    </row>
    <row r="147" spans="1:28">
      <c r="A147" s="84" t="s">
        <v>302</v>
      </c>
      <c r="B147" s="128">
        <v>-6.22</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-6.34</v>
      </c>
      <c r="C148" s="72"/>
      <c r="D148" s="12">
        <v>0.75493366325441691</v>
      </c>
      <c r="E148" s="10">
        <v>4</v>
      </c>
      <c r="F148" s="10">
        <v>193.5</v>
      </c>
      <c r="G148" s="1">
        <v>5.41</v>
      </c>
      <c r="H148" s="15">
        <f t="shared" si="2"/>
        <v>-6.5950000000000006</v>
      </c>
      <c r="J148" s="15"/>
      <c r="K148" s="15"/>
      <c r="L148" s="15"/>
      <c r="M148" s="3" t="s">
        <v>305</v>
      </c>
    </row>
    <row r="149" spans="1:28">
      <c r="A149" s="84" t="s">
        <v>306</v>
      </c>
      <c r="B149" s="128">
        <v>-4.4800000000000004</v>
      </c>
      <c r="C149" s="72"/>
      <c r="D149" s="12">
        <v>0.50089358058597189</v>
      </c>
      <c r="E149" s="10">
        <v>3</v>
      </c>
      <c r="F149" s="10">
        <v>156</v>
      </c>
      <c r="G149" s="1">
        <v>2.9</v>
      </c>
      <c r="H149" s="15">
        <f t="shared" si="2"/>
        <v>-3.71</v>
      </c>
      <c r="I149" s="71" t="s">
        <v>133</v>
      </c>
      <c r="J149" s="76">
        <v>81</v>
      </c>
      <c r="K149" s="35"/>
      <c r="L149" s="15"/>
      <c r="M149" s="3" t="s">
        <v>307</v>
      </c>
    </row>
    <row r="150" spans="1:28">
      <c r="A150" s="85" t="s">
        <v>308</v>
      </c>
      <c r="B150" s="128">
        <v>-4.4000000000000004</v>
      </c>
      <c r="C150" s="72"/>
      <c r="D150" s="12">
        <v>0.6587984329866341</v>
      </c>
      <c r="E150" s="10">
        <v>4</v>
      </c>
      <c r="F150" s="10">
        <v>183.5</v>
      </c>
      <c r="G150" s="1">
        <v>3.16</v>
      </c>
      <c r="H150" s="15">
        <f t="shared" si="2"/>
        <v>-4.2450000000000001</v>
      </c>
      <c r="I150" s="71" t="s">
        <v>136</v>
      </c>
      <c r="J150" s="76">
        <v>42</v>
      </c>
      <c r="K150" s="35"/>
      <c r="L150" s="15"/>
      <c r="M150" s="3" t="s">
        <v>309</v>
      </c>
    </row>
    <row r="151" spans="1:28">
      <c r="A151" s="85" t="s">
        <v>310</v>
      </c>
      <c r="B151" s="128">
        <v>-2.14</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-3.81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-7.79</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-5.68</v>
      </c>
      <c r="C154" s="72"/>
      <c r="D154" s="12">
        <v>0.66417698790166113</v>
      </c>
      <c r="E154" s="10">
        <v>3</v>
      </c>
      <c r="F154" s="13">
        <v>175.8</v>
      </c>
      <c r="G154" s="1">
        <v>4.62</v>
      </c>
      <c r="H154" s="15">
        <f t="shared" si="2"/>
        <v>-5.6280000000000001</v>
      </c>
      <c r="I154" s="137" t="s">
        <v>614</v>
      </c>
      <c r="J154" s="22"/>
      <c r="K154" s="22"/>
      <c r="L154" s="23"/>
      <c r="M154" s="3" t="s">
        <v>317</v>
      </c>
    </row>
    <row r="155" spans="1:28">
      <c r="A155" s="84" t="s">
        <v>318</v>
      </c>
      <c r="B155" s="128">
        <v>-5.32</v>
      </c>
      <c r="C155" s="72"/>
      <c r="D155" s="12">
        <v>0.57716593661781801</v>
      </c>
      <c r="E155" s="10">
        <v>3</v>
      </c>
      <c r="F155" s="10">
        <v>349.84</v>
      </c>
      <c r="G155" s="1">
        <v>3.09</v>
      </c>
      <c r="H155" s="15">
        <f t="shared" si="2"/>
        <v>-5.8384</v>
      </c>
      <c r="I155" s="24" t="s">
        <v>615</v>
      </c>
      <c r="J155" s="7"/>
      <c r="K155" s="7"/>
      <c r="L155" s="25"/>
      <c r="M155" s="3" t="s">
        <v>319</v>
      </c>
    </row>
    <row r="156" spans="1:28">
      <c r="A156" s="85" t="s">
        <v>320</v>
      </c>
      <c r="B156" s="128">
        <v>-3.7</v>
      </c>
      <c r="C156" s="72"/>
      <c r="D156" s="12">
        <v>0.70324590282883903</v>
      </c>
      <c r="E156" s="10">
        <v>3</v>
      </c>
      <c r="F156" s="10">
        <v>204</v>
      </c>
      <c r="G156" s="1">
        <v>0.88</v>
      </c>
      <c r="H156" s="15">
        <f t="shared" si="2"/>
        <v>-2.17</v>
      </c>
      <c r="I156" s="24" t="s">
        <v>616</v>
      </c>
      <c r="J156" s="7"/>
      <c r="K156" s="7"/>
      <c r="L156" s="25"/>
      <c r="M156" s="3" t="s">
        <v>321</v>
      </c>
    </row>
    <row r="157" spans="1:28">
      <c r="A157" s="84" t="s">
        <v>322</v>
      </c>
      <c r="B157" s="128">
        <v>-7.04</v>
      </c>
      <c r="C157" s="72"/>
      <c r="D157" s="12">
        <v>0.7237903588794764</v>
      </c>
      <c r="E157" s="10">
        <v>7</v>
      </c>
      <c r="F157" s="10">
        <v>97.8</v>
      </c>
      <c r="G157" s="1">
        <v>6</v>
      </c>
      <c r="H157" s="15">
        <f t="shared" si="2"/>
        <v>-6.2279999999999998</v>
      </c>
      <c r="I157" s="24"/>
      <c r="J157" s="7"/>
      <c r="K157" s="7"/>
      <c r="L157" s="25"/>
      <c r="M157" s="3" t="s">
        <v>323</v>
      </c>
    </row>
    <row r="158" spans="1:28">
      <c r="A158" s="84" t="s">
        <v>324</v>
      </c>
      <c r="B158" s="128">
        <v>-10.23</v>
      </c>
      <c r="C158" s="72"/>
      <c r="D158" s="12">
        <v>0.84033450922624497</v>
      </c>
      <c r="E158" s="10">
        <v>5</v>
      </c>
      <c r="F158" s="10">
        <v>262</v>
      </c>
      <c r="G158" s="1">
        <v>7.26</v>
      </c>
      <c r="H158" s="15">
        <f t="shared" si="2"/>
        <v>-9.129999999999999</v>
      </c>
      <c r="I158" s="24"/>
      <c r="J158" s="7"/>
      <c r="K158" s="7"/>
      <c r="L158" s="25"/>
      <c r="M158" s="3" t="s">
        <v>325</v>
      </c>
    </row>
    <row r="159" spans="1:28">
      <c r="A159" s="84" t="s">
        <v>326</v>
      </c>
      <c r="B159" s="128">
        <v>-7.41</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28">
        <v>-3.35</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157" t="s">
        <v>617</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58487-1C40-4731-88C3-91F898C29350}">
  <dimension ref="A1:IV195"/>
  <sheetViews>
    <sheetView workbookViewId="0">
      <selection activeCell="B4" sqref="B4:B9"/>
    </sheetView>
  </sheetViews>
  <sheetFormatPr defaultColWidth="9.109375" defaultRowHeight="14.4"/>
  <cols>
    <col min="1" max="1" width="18.88671875" style="158" customWidth="1"/>
    <col min="2" max="3" width="11.33203125" style="158" customWidth="1"/>
    <col min="4" max="4" width="7.6640625" style="158" customWidth="1"/>
    <col min="5" max="5" width="7.88671875" style="158" customWidth="1"/>
    <col min="6" max="6" width="10.109375" style="158" customWidth="1"/>
    <col min="7" max="7" width="11.44140625" style="158" customWidth="1"/>
    <col min="8" max="8" width="9.109375" style="158"/>
    <col min="9" max="9" width="13.109375" style="158" customWidth="1"/>
    <col min="10" max="10" width="4.44140625" style="158" customWidth="1"/>
    <col min="11" max="12" width="9.109375" style="158"/>
    <col min="13" max="13" width="9" style="158" customWidth="1"/>
    <col min="14" max="16384" width="9.109375" style="158"/>
  </cols>
  <sheetData>
    <row r="1" spans="1:256" ht="33.6">
      <c r="B1" s="159" t="s">
        <v>0</v>
      </c>
      <c r="C1" s="160"/>
      <c r="Y1" s="161"/>
    </row>
    <row r="2" spans="1:256" ht="21">
      <c r="B2" s="162" t="s">
        <v>1</v>
      </c>
      <c r="C2" s="163"/>
      <c r="Y2" s="164"/>
    </row>
    <row r="3" spans="1:256" ht="18">
      <c r="B3" s="165" t="s">
        <v>2</v>
      </c>
      <c r="C3" s="163"/>
      <c r="Y3" s="166"/>
    </row>
    <row r="4" spans="1:256">
      <c r="A4" s="167" t="s">
        <v>3</v>
      </c>
      <c r="B4" s="168"/>
      <c r="C4" s="169"/>
      <c r="D4" s="169"/>
      <c r="E4" s="169"/>
      <c r="F4" s="169"/>
      <c r="G4" s="169"/>
      <c r="H4" s="169"/>
      <c r="I4" s="169"/>
      <c r="J4" s="169"/>
      <c r="K4" s="169"/>
      <c r="L4" s="169"/>
      <c r="M4" s="169"/>
      <c r="N4" s="169"/>
      <c r="O4" s="169"/>
      <c r="P4" s="169"/>
      <c r="Q4" s="169"/>
      <c r="R4" s="170"/>
    </row>
    <row r="5" spans="1:256">
      <c r="A5" s="167" t="s">
        <v>618</v>
      </c>
      <c r="B5" s="171"/>
      <c r="C5" s="171"/>
      <c r="D5" s="171"/>
      <c r="E5" s="171"/>
      <c r="F5" s="171"/>
      <c r="G5" s="171"/>
      <c r="H5" s="171"/>
      <c r="I5" s="171"/>
      <c r="J5" s="171"/>
      <c r="K5" s="171"/>
      <c r="L5" s="171"/>
      <c r="M5" s="171"/>
      <c r="N5" s="171"/>
      <c r="O5" s="171"/>
      <c r="P5" s="171"/>
      <c r="Q5" s="171"/>
      <c r="R5" s="172"/>
    </row>
    <row r="6" spans="1:256">
      <c r="A6" s="173" t="s">
        <v>5</v>
      </c>
      <c r="B6" s="168"/>
      <c r="C6" s="169"/>
      <c r="D6" s="169"/>
      <c r="E6" s="169"/>
      <c r="F6" s="169"/>
      <c r="G6" s="169"/>
      <c r="H6" s="169"/>
      <c r="I6" s="169"/>
      <c r="J6" s="169"/>
      <c r="K6" s="169"/>
      <c r="L6" s="169"/>
      <c r="M6" s="169"/>
      <c r="N6" s="169"/>
      <c r="O6" s="169"/>
      <c r="P6" s="169"/>
      <c r="Q6" s="169"/>
      <c r="R6" s="170"/>
    </row>
    <row r="7" spans="1:256">
      <c r="A7" s="174"/>
      <c r="B7" s="175"/>
      <c r="C7" s="171"/>
      <c r="D7" s="171"/>
      <c r="E7" s="171"/>
      <c r="F7" s="171"/>
      <c r="G7" s="171"/>
      <c r="H7" s="171"/>
      <c r="I7" s="171"/>
      <c r="J7" s="171"/>
      <c r="K7" s="171"/>
      <c r="L7" s="171"/>
      <c r="M7" s="171"/>
      <c r="N7" s="171"/>
      <c r="O7" s="171"/>
      <c r="P7" s="171"/>
      <c r="Q7" s="171"/>
      <c r="R7" s="172"/>
    </row>
    <row r="8" spans="1:256">
      <c r="A8" s="173" t="s">
        <v>6</v>
      </c>
      <c r="B8" s="176"/>
      <c r="C8" s="169"/>
      <c r="D8" s="169"/>
      <c r="E8" s="169"/>
      <c r="F8" s="169"/>
      <c r="G8" s="169"/>
      <c r="H8" s="169"/>
      <c r="I8" s="169"/>
      <c r="J8" s="169"/>
      <c r="K8" s="169"/>
      <c r="L8" s="169"/>
      <c r="M8" s="169"/>
      <c r="N8" s="169"/>
      <c r="O8" s="169"/>
      <c r="P8" s="169"/>
      <c r="Q8" s="169"/>
      <c r="R8" s="170"/>
    </row>
    <row r="9" spans="1:256">
      <c r="A9" s="177" t="s">
        <v>7</v>
      </c>
      <c r="B9" s="178"/>
      <c r="C9" s="179"/>
      <c r="D9" s="179"/>
      <c r="E9" s="179"/>
      <c r="F9" s="179"/>
      <c r="G9" s="179"/>
      <c r="H9" s="179"/>
      <c r="I9" s="179"/>
      <c r="J9" s="179"/>
      <c r="K9" s="179"/>
      <c r="L9" s="179"/>
      <c r="M9" s="179"/>
      <c r="N9" s="179"/>
      <c r="O9" s="179"/>
      <c r="P9" s="179"/>
      <c r="Q9" s="179"/>
      <c r="R9" s="180"/>
    </row>
    <row r="10" spans="1:256">
      <c r="A10" s="181"/>
    </row>
    <row r="11" spans="1:256" ht="27.6">
      <c r="A11" s="182" t="s">
        <v>619</v>
      </c>
      <c r="B11" s="182"/>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2"/>
      <c r="BP11" s="182"/>
      <c r="BQ11" s="182"/>
      <c r="BR11" s="182"/>
      <c r="BS11" s="182"/>
      <c r="BT11" s="182"/>
      <c r="BU11" s="182"/>
      <c r="BV11" s="182"/>
      <c r="BW11" s="182"/>
      <c r="BX11" s="182"/>
      <c r="BY11" s="182"/>
      <c r="BZ11" s="182"/>
      <c r="CA11" s="182"/>
      <c r="CB11" s="182"/>
      <c r="CC11" s="182"/>
      <c r="CD11" s="182"/>
      <c r="CE11" s="182"/>
      <c r="CF11" s="182"/>
      <c r="CG11" s="182"/>
      <c r="CH11" s="182"/>
      <c r="CI11" s="182"/>
      <c r="CJ11" s="182"/>
      <c r="CK11" s="182"/>
      <c r="CL11" s="182"/>
      <c r="CM11" s="182"/>
      <c r="CN11" s="182"/>
      <c r="CO11" s="182"/>
      <c r="CP11" s="182"/>
      <c r="CQ11" s="182"/>
      <c r="CR11" s="182"/>
      <c r="CS11" s="182"/>
      <c r="CT11" s="182"/>
      <c r="CU11" s="182"/>
      <c r="CV11" s="182"/>
      <c r="CW11" s="182"/>
      <c r="CX11" s="182"/>
      <c r="CY11" s="182"/>
      <c r="CZ11" s="182"/>
      <c r="DA11" s="182"/>
      <c r="DB11" s="182"/>
      <c r="DC11" s="182"/>
      <c r="DD11" s="182"/>
      <c r="DE11" s="182"/>
      <c r="DF11" s="182"/>
      <c r="DG11" s="182"/>
      <c r="DH11" s="182"/>
      <c r="DI11" s="182"/>
      <c r="DJ11" s="182"/>
      <c r="DK11" s="182"/>
      <c r="DL11" s="182"/>
      <c r="DM11" s="182"/>
      <c r="DN11" s="182"/>
      <c r="DO11" s="182"/>
      <c r="DP11" s="182"/>
      <c r="DQ11" s="182"/>
      <c r="DR11" s="182"/>
      <c r="DS11" s="182"/>
      <c r="DT11" s="182"/>
      <c r="DU11" s="182"/>
      <c r="DV11" s="182"/>
      <c r="DW11" s="182"/>
      <c r="DX11" s="182"/>
      <c r="DY11" s="182"/>
      <c r="DZ11" s="182"/>
      <c r="EA11" s="182"/>
      <c r="EB11" s="182"/>
      <c r="EC11" s="182"/>
      <c r="ED11" s="182"/>
      <c r="EE11" s="182"/>
      <c r="EF11" s="182"/>
      <c r="EG11" s="182"/>
      <c r="EH11" s="182"/>
      <c r="EI11" s="182"/>
      <c r="EJ11" s="182"/>
      <c r="EK11" s="182"/>
      <c r="EL11" s="182"/>
      <c r="EM11" s="182"/>
      <c r="EN11" s="182"/>
      <c r="EO11" s="182"/>
      <c r="EP11" s="182"/>
      <c r="EQ11" s="182"/>
      <c r="ER11" s="182"/>
      <c r="ES11" s="182"/>
      <c r="ET11" s="182"/>
      <c r="EU11" s="182"/>
      <c r="EV11" s="182"/>
      <c r="EW11" s="182"/>
      <c r="EX11" s="182"/>
      <c r="EY11" s="182"/>
      <c r="EZ11" s="182"/>
      <c r="FA11" s="182"/>
      <c r="FB11" s="182"/>
      <c r="FC11" s="182"/>
      <c r="FD11" s="182"/>
      <c r="FE11" s="182"/>
      <c r="FF11" s="182"/>
      <c r="FG11" s="182"/>
      <c r="FH11" s="182"/>
      <c r="FI11" s="182"/>
      <c r="FJ11" s="182"/>
      <c r="FK11" s="182"/>
      <c r="FL11" s="182"/>
      <c r="FM11" s="182"/>
      <c r="FN11" s="182"/>
      <c r="FO11" s="182"/>
      <c r="FP11" s="182"/>
      <c r="FQ11" s="182"/>
      <c r="FR11" s="182"/>
      <c r="FS11" s="182"/>
      <c r="FT11" s="182"/>
      <c r="FU11" s="182"/>
      <c r="FV11" s="182"/>
      <c r="FW11" s="182"/>
      <c r="FX11" s="182"/>
      <c r="FY11" s="182"/>
      <c r="FZ11" s="182"/>
      <c r="GA11" s="182"/>
      <c r="GB11" s="182"/>
      <c r="GC11" s="182"/>
      <c r="GD11" s="182"/>
      <c r="GE11" s="182"/>
      <c r="GF11" s="182"/>
      <c r="GG11" s="182"/>
      <c r="GH11" s="182"/>
      <c r="GI11" s="182"/>
      <c r="GJ11" s="182"/>
      <c r="GK11" s="182"/>
      <c r="GL11" s="182"/>
      <c r="GM11" s="182"/>
      <c r="GN11" s="182"/>
      <c r="GO11" s="182"/>
      <c r="GP11" s="182"/>
      <c r="GQ11" s="182"/>
      <c r="GR11" s="182"/>
      <c r="GS11" s="182"/>
      <c r="GT11" s="182"/>
      <c r="GU11" s="182"/>
      <c r="GV11" s="182"/>
      <c r="GW11" s="182"/>
      <c r="GX11" s="182"/>
      <c r="GY11" s="182"/>
      <c r="GZ11" s="182"/>
      <c r="HA11" s="182"/>
      <c r="HB11" s="182"/>
      <c r="HC11" s="182"/>
      <c r="HD11" s="182"/>
      <c r="HE11" s="182"/>
      <c r="HF11" s="182"/>
      <c r="HG11" s="182"/>
      <c r="HH11" s="182"/>
      <c r="HI11" s="182"/>
      <c r="HJ11" s="182"/>
      <c r="HK11" s="182"/>
      <c r="HL11" s="182"/>
      <c r="HM11" s="182"/>
      <c r="HN11" s="182"/>
      <c r="HO11" s="182"/>
      <c r="HP11" s="182"/>
      <c r="HQ11" s="182"/>
      <c r="HR11" s="182"/>
      <c r="HS11" s="182"/>
      <c r="HT11" s="182"/>
      <c r="HU11" s="182"/>
      <c r="HV11" s="182"/>
      <c r="HW11" s="182"/>
      <c r="HX11" s="182"/>
      <c r="HY11" s="182"/>
      <c r="HZ11" s="182"/>
      <c r="IA11" s="182"/>
      <c r="IB11" s="182"/>
      <c r="IC11" s="182"/>
      <c r="ID11" s="182"/>
      <c r="IE11" s="182"/>
      <c r="IF11" s="182"/>
      <c r="IG11" s="182"/>
      <c r="IH11" s="182"/>
      <c r="II11" s="182"/>
      <c r="IJ11" s="182"/>
      <c r="IK11" s="182"/>
      <c r="IL11" s="182"/>
      <c r="IM11" s="182"/>
      <c r="IN11" s="182"/>
      <c r="IO11" s="182"/>
      <c r="IP11" s="182"/>
      <c r="IQ11" s="182"/>
      <c r="IR11" s="182"/>
      <c r="IS11" s="182"/>
      <c r="IT11" s="182"/>
      <c r="IU11" s="182"/>
      <c r="IV11" s="182"/>
    </row>
    <row r="12" spans="1:256">
      <c r="B12" s="183" t="s">
        <v>620</v>
      </c>
    </row>
    <row r="13" spans="1:256">
      <c r="A13" s="184" t="s">
        <v>621</v>
      </c>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c r="DX13" s="185"/>
      <c r="DY13" s="18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85"/>
      <c r="FY13" s="185"/>
      <c r="FZ13" s="185"/>
      <c r="GA13" s="185"/>
      <c r="GB13" s="185"/>
      <c r="GC13" s="185"/>
      <c r="GD13" s="185"/>
      <c r="GE13" s="185"/>
      <c r="GF13" s="185"/>
      <c r="GG13" s="185"/>
      <c r="GH13" s="185"/>
      <c r="GI13" s="185"/>
      <c r="GJ13" s="185"/>
      <c r="GK13" s="185"/>
      <c r="GL13" s="185"/>
      <c r="GM13" s="185"/>
      <c r="GN13" s="185"/>
      <c r="GO13" s="185"/>
      <c r="GP13" s="185"/>
      <c r="GQ13" s="185"/>
      <c r="GR13" s="185"/>
      <c r="GS13" s="185"/>
      <c r="GT13" s="185"/>
      <c r="GU13" s="185"/>
      <c r="GV13" s="185"/>
      <c r="GW13" s="185"/>
      <c r="GX13" s="185"/>
      <c r="GY13" s="185"/>
      <c r="GZ13" s="185"/>
      <c r="HA13" s="185"/>
      <c r="HB13" s="185"/>
      <c r="HC13" s="185"/>
      <c r="HD13" s="185"/>
      <c r="HE13" s="185"/>
      <c r="HF13" s="185"/>
      <c r="HG13" s="185"/>
      <c r="HH13" s="185"/>
      <c r="HI13" s="185"/>
      <c r="HJ13" s="185"/>
      <c r="HK13" s="185"/>
      <c r="HL13" s="185"/>
      <c r="HM13" s="185"/>
      <c r="HN13" s="185"/>
      <c r="HO13" s="185"/>
      <c r="HP13" s="185"/>
      <c r="HQ13" s="185"/>
      <c r="HR13" s="185"/>
      <c r="HS13" s="185"/>
      <c r="HT13" s="185"/>
      <c r="HU13" s="185"/>
      <c r="HV13" s="185"/>
      <c r="HW13" s="185"/>
      <c r="HX13" s="185"/>
      <c r="HY13" s="185"/>
      <c r="HZ13" s="185"/>
      <c r="IA13" s="185"/>
      <c r="IB13" s="185"/>
      <c r="IC13" s="185"/>
      <c r="ID13" s="185"/>
      <c r="IE13" s="185"/>
      <c r="IF13" s="185"/>
      <c r="IG13" s="185"/>
      <c r="IH13" s="185"/>
      <c r="II13" s="185"/>
      <c r="IJ13" s="185"/>
      <c r="IK13" s="185"/>
      <c r="IL13" s="185"/>
      <c r="IM13" s="185"/>
      <c r="IN13" s="185"/>
      <c r="IO13" s="185"/>
      <c r="IP13" s="185"/>
      <c r="IQ13" s="185"/>
      <c r="IR13" s="185"/>
      <c r="IS13" s="185"/>
      <c r="IT13" s="185"/>
      <c r="IU13" s="185"/>
      <c r="IV13" s="185"/>
    </row>
    <row r="14" spans="1:256">
      <c r="B14" s="186" t="s">
        <v>367</v>
      </c>
      <c r="C14" s="187" t="s">
        <v>622</v>
      </c>
    </row>
    <row r="15" spans="1:256">
      <c r="A15" s="184" t="s">
        <v>623</v>
      </c>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c r="HT15" s="185"/>
      <c r="HU15" s="185"/>
      <c r="HV15" s="185"/>
      <c r="HW15" s="185"/>
      <c r="HX15" s="185"/>
      <c r="HY15" s="185"/>
      <c r="HZ15" s="185"/>
      <c r="IA15" s="185"/>
      <c r="IB15" s="185"/>
      <c r="IC15" s="185"/>
      <c r="ID15" s="185"/>
      <c r="IE15" s="185"/>
      <c r="IF15" s="185"/>
      <c r="IG15" s="185"/>
      <c r="IH15" s="185"/>
      <c r="II15" s="185"/>
      <c r="IJ15" s="185"/>
      <c r="IK15" s="185"/>
      <c r="IL15" s="185"/>
      <c r="IM15" s="185"/>
      <c r="IN15" s="185"/>
      <c r="IO15" s="185"/>
      <c r="IP15" s="185"/>
      <c r="IQ15" s="185"/>
      <c r="IR15" s="185"/>
      <c r="IS15" s="185"/>
      <c r="IT15" s="185"/>
      <c r="IU15" s="185"/>
      <c r="IV15" s="185"/>
    </row>
    <row r="16" spans="1:256">
      <c r="B16" s="186"/>
      <c r="C16" s="187" t="s">
        <v>622</v>
      </c>
    </row>
    <row r="17" spans="1:256">
      <c r="A17" s="184" t="s">
        <v>624</v>
      </c>
      <c r="B17" s="185"/>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c r="DX17" s="185"/>
      <c r="DY17" s="185"/>
      <c r="DZ17" s="185"/>
      <c r="EA17" s="185"/>
      <c r="EB17" s="185"/>
      <c r="EC17" s="185"/>
      <c r="ED17" s="185"/>
      <c r="EE17" s="185"/>
      <c r="EF17" s="185"/>
      <c r="EG17" s="185"/>
      <c r="EH17" s="185"/>
      <c r="EI17" s="185"/>
      <c r="EJ17" s="185"/>
      <c r="EK17" s="185"/>
      <c r="EL17" s="185"/>
      <c r="EM17" s="185"/>
      <c r="EN17" s="185"/>
      <c r="EO17" s="185"/>
      <c r="EP17" s="185"/>
      <c r="EQ17" s="185"/>
      <c r="ER17" s="185"/>
      <c r="ES17" s="185"/>
      <c r="ET17" s="185"/>
      <c r="EU17" s="185"/>
      <c r="EV17" s="185"/>
      <c r="EW17" s="185"/>
      <c r="EX17" s="185"/>
      <c r="EY17" s="185"/>
      <c r="EZ17" s="185"/>
      <c r="FA17" s="185"/>
      <c r="FB17" s="185"/>
      <c r="FC17" s="185"/>
      <c r="FD17" s="185"/>
      <c r="FE17" s="185"/>
      <c r="FF17" s="185"/>
      <c r="FG17" s="185"/>
      <c r="FH17" s="185"/>
      <c r="FI17" s="185"/>
      <c r="FJ17" s="185"/>
      <c r="FK17" s="185"/>
      <c r="FL17" s="185"/>
      <c r="FM17" s="185"/>
      <c r="FN17" s="185"/>
      <c r="FO17" s="185"/>
      <c r="FP17" s="185"/>
      <c r="FQ17" s="185"/>
      <c r="FR17" s="185"/>
      <c r="FS17" s="185"/>
      <c r="FT17" s="185"/>
      <c r="FU17" s="185"/>
      <c r="FV17" s="185"/>
      <c r="FW17" s="185"/>
      <c r="FX17" s="185"/>
      <c r="FY17" s="185"/>
      <c r="FZ17" s="185"/>
      <c r="GA17" s="185"/>
      <c r="GB17" s="185"/>
      <c r="GC17" s="185"/>
      <c r="GD17" s="185"/>
      <c r="GE17" s="185"/>
      <c r="GF17" s="185"/>
      <c r="GG17" s="185"/>
      <c r="GH17" s="185"/>
      <c r="GI17" s="185"/>
      <c r="GJ17" s="185"/>
      <c r="GK17" s="185"/>
      <c r="GL17" s="185"/>
      <c r="GM17" s="185"/>
      <c r="GN17" s="185"/>
      <c r="GO17" s="185"/>
      <c r="GP17" s="185"/>
      <c r="GQ17" s="185"/>
      <c r="GR17" s="185"/>
      <c r="GS17" s="185"/>
      <c r="GT17" s="185"/>
      <c r="GU17" s="185"/>
      <c r="GV17" s="185"/>
      <c r="GW17" s="185"/>
      <c r="GX17" s="185"/>
      <c r="GY17" s="185"/>
      <c r="GZ17" s="185"/>
      <c r="HA17" s="185"/>
      <c r="HB17" s="185"/>
      <c r="HC17" s="185"/>
      <c r="HD17" s="185"/>
      <c r="HE17" s="185"/>
      <c r="HF17" s="185"/>
      <c r="HG17" s="185"/>
      <c r="HH17" s="185"/>
      <c r="HI17" s="185"/>
      <c r="HJ17" s="185"/>
      <c r="HK17" s="185"/>
      <c r="HL17" s="185"/>
      <c r="HM17" s="185"/>
      <c r="HN17" s="185"/>
      <c r="HO17" s="185"/>
      <c r="HP17" s="185"/>
      <c r="HQ17" s="185"/>
      <c r="HR17" s="185"/>
      <c r="HS17" s="185"/>
      <c r="HT17" s="185"/>
      <c r="HU17" s="185"/>
      <c r="HV17" s="185"/>
      <c r="HW17" s="185"/>
      <c r="HX17" s="185"/>
      <c r="HY17" s="185"/>
      <c r="HZ17" s="185"/>
      <c r="IA17" s="185"/>
      <c r="IB17" s="185"/>
      <c r="IC17" s="185"/>
      <c r="ID17" s="185"/>
      <c r="IE17" s="185"/>
      <c r="IF17" s="185"/>
      <c r="IG17" s="185"/>
      <c r="IH17" s="185"/>
      <c r="II17" s="185"/>
      <c r="IJ17" s="185"/>
      <c r="IK17" s="185"/>
      <c r="IL17" s="185"/>
      <c r="IM17" s="185"/>
      <c r="IN17" s="185"/>
      <c r="IO17" s="185"/>
      <c r="IP17" s="185"/>
      <c r="IQ17" s="185"/>
      <c r="IR17" s="185"/>
      <c r="IS17" s="185"/>
      <c r="IT17" s="185"/>
      <c r="IU17" s="185"/>
      <c r="IV17" s="185"/>
    </row>
    <row r="18" spans="1:256">
      <c r="B18" s="168"/>
      <c r="C18" s="169"/>
      <c r="D18" s="169"/>
      <c r="E18" s="169"/>
      <c r="F18" s="169"/>
      <c r="G18" s="169"/>
      <c r="H18" s="169"/>
      <c r="I18" s="169"/>
      <c r="J18" s="169"/>
      <c r="K18" s="169"/>
      <c r="L18" s="169"/>
      <c r="M18" s="169"/>
      <c r="N18" s="169"/>
      <c r="O18" s="169"/>
      <c r="P18" s="169"/>
      <c r="Q18" s="169"/>
      <c r="R18" s="170"/>
      <c r="S18" s="187" t="s">
        <v>625</v>
      </c>
    </row>
    <row r="20" spans="1:256">
      <c r="A20" s="188" t="s">
        <v>626</v>
      </c>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8"/>
      <c r="AM20" s="188"/>
      <c r="AN20" s="188"/>
      <c r="AO20" s="188"/>
      <c r="AP20" s="188"/>
      <c r="AQ20" s="188"/>
      <c r="AR20" s="188"/>
      <c r="AS20" s="188"/>
      <c r="AT20" s="188"/>
      <c r="AU20" s="188"/>
      <c r="AV20" s="188"/>
      <c r="AW20" s="188"/>
      <c r="AX20" s="188"/>
      <c r="AY20" s="188"/>
      <c r="AZ20" s="188"/>
      <c r="BA20" s="188"/>
      <c r="BB20" s="188"/>
      <c r="BC20" s="188"/>
      <c r="BD20" s="188"/>
      <c r="BE20" s="188"/>
      <c r="BF20" s="188"/>
      <c r="BG20" s="188"/>
      <c r="BH20" s="188"/>
      <c r="BI20" s="188"/>
      <c r="BJ20" s="188"/>
      <c r="BK20" s="188"/>
      <c r="BL20" s="188"/>
      <c r="BM20" s="188"/>
      <c r="BN20" s="188"/>
      <c r="BO20" s="188"/>
      <c r="BP20" s="188"/>
      <c r="BQ20" s="188"/>
      <c r="BR20" s="188"/>
      <c r="BS20" s="188"/>
      <c r="BT20" s="188"/>
      <c r="BU20" s="188"/>
      <c r="BV20" s="188"/>
      <c r="BW20" s="188"/>
      <c r="BX20" s="188"/>
      <c r="BY20" s="188"/>
      <c r="BZ20" s="188"/>
      <c r="CA20" s="188"/>
      <c r="CB20" s="188"/>
      <c r="CC20" s="188"/>
      <c r="CD20" s="188"/>
      <c r="CE20" s="188"/>
      <c r="CF20" s="188"/>
      <c r="CG20" s="188"/>
      <c r="CH20" s="188"/>
      <c r="CI20" s="188"/>
      <c r="CJ20" s="188"/>
      <c r="CK20" s="188"/>
      <c r="CL20" s="188"/>
      <c r="CM20" s="188"/>
      <c r="CN20" s="188"/>
      <c r="CO20" s="188"/>
      <c r="CP20" s="188"/>
      <c r="CQ20" s="188"/>
      <c r="CR20" s="188"/>
      <c r="CS20" s="188"/>
      <c r="CT20" s="188"/>
      <c r="CU20" s="188"/>
      <c r="CV20" s="188"/>
      <c r="CW20" s="188"/>
      <c r="CX20" s="188"/>
      <c r="CY20" s="188"/>
      <c r="CZ20" s="188"/>
      <c r="DA20" s="188"/>
      <c r="DB20" s="188"/>
      <c r="DC20" s="188"/>
      <c r="DD20" s="188"/>
      <c r="DE20" s="188"/>
      <c r="DF20" s="188"/>
      <c r="DG20" s="188"/>
      <c r="DH20" s="188"/>
      <c r="DI20" s="188"/>
      <c r="DJ20" s="188"/>
      <c r="DK20" s="188"/>
      <c r="DL20" s="188"/>
      <c r="DM20" s="188"/>
      <c r="DN20" s="188"/>
      <c r="DO20" s="188"/>
      <c r="DP20" s="188"/>
      <c r="DQ20" s="188"/>
      <c r="DR20" s="188"/>
      <c r="DS20" s="188"/>
      <c r="DT20" s="188"/>
      <c r="DU20" s="188"/>
      <c r="DV20" s="188"/>
      <c r="DW20" s="188"/>
      <c r="DX20" s="188"/>
      <c r="DY20" s="188"/>
      <c r="DZ20" s="188"/>
      <c r="EA20" s="188"/>
      <c r="EB20" s="188"/>
      <c r="EC20" s="188"/>
      <c r="ED20" s="188"/>
      <c r="EE20" s="188"/>
      <c r="EF20" s="188"/>
      <c r="EG20" s="188"/>
      <c r="EH20" s="188"/>
      <c r="EI20" s="188"/>
      <c r="EJ20" s="188"/>
      <c r="EK20" s="188"/>
      <c r="EL20" s="188"/>
      <c r="EM20" s="188"/>
      <c r="EN20" s="188"/>
      <c r="EO20" s="188"/>
      <c r="EP20" s="188"/>
      <c r="EQ20" s="188"/>
      <c r="ER20" s="188"/>
      <c r="ES20" s="188"/>
      <c r="ET20" s="188"/>
      <c r="EU20" s="188"/>
      <c r="EV20" s="188"/>
      <c r="EW20" s="188"/>
      <c r="EX20" s="188"/>
      <c r="EY20" s="188"/>
      <c r="EZ20" s="188"/>
      <c r="FA20" s="188"/>
      <c r="FB20" s="188"/>
      <c r="FC20" s="188"/>
      <c r="FD20" s="188"/>
      <c r="FE20" s="188"/>
      <c r="FF20" s="188"/>
      <c r="FG20" s="188"/>
      <c r="FH20" s="188"/>
      <c r="FI20" s="188"/>
      <c r="FJ20" s="188"/>
      <c r="FK20" s="188"/>
      <c r="FL20" s="188"/>
      <c r="FM20" s="188"/>
      <c r="FN20" s="188"/>
      <c r="FO20" s="188"/>
      <c r="FP20" s="188"/>
      <c r="FQ20" s="188"/>
      <c r="FR20" s="188"/>
      <c r="FS20" s="188"/>
      <c r="FT20" s="188"/>
      <c r="FU20" s="188"/>
      <c r="FV20" s="188"/>
      <c r="FW20" s="188"/>
      <c r="FX20" s="188"/>
      <c r="FY20" s="188"/>
      <c r="FZ20" s="188"/>
      <c r="GA20" s="188"/>
      <c r="GB20" s="188"/>
      <c r="GC20" s="188"/>
      <c r="GD20" s="188"/>
      <c r="GE20" s="188"/>
      <c r="GF20" s="188"/>
      <c r="GG20" s="188"/>
      <c r="GH20" s="188"/>
      <c r="GI20" s="188"/>
      <c r="GJ20" s="188"/>
      <c r="GK20" s="188"/>
      <c r="GL20" s="188"/>
      <c r="GM20" s="188"/>
      <c r="GN20" s="188"/>
      <c r="GO20" s="188"/>
      <c r="GP20" s="188"/>
      <c r="GQ20" s="188"/>
      <c r="GR20" s="188"/>
      <c r="GS20" s="188"/>
      <c r="GT20" s="188"/>
      <c r="GU20" s="188"/>
      <c r="GV20" s="188"/>
      <c r="GW20" s="188"/>
      <c r="GX20" s="188"/>
      <c r="GY20" s="188"/>
      <c r="GZ20" s="188"/>
      <c r="HA20" s="188"/>
      <c r="HB20" s="188"/>
      <c r="HC20" s="188"/>
      <c r="HD20" s="188"/>
      <c r="HE20" s="188"/>
      <c r="HF20" s="188"/>
      <c r="HG20" s="188"/>
      <c r="HH20" s="188"/>
      <c r="HI20" s="188"/>
      <c r="HJ20" s="188"/>
      <c r="HK20" s="188"/>
      <c r="HL20" s="188"/>
      <c r="HM20" s="188"/>
      <c r="HN20" s="188"/>
      <c r="HO20" s="188"/>
      <c r="HP20" s="188"/>
      <c r="HQ20" s="188"/>
      <c r="HR20" s="188"/>
      <c r="HS20" s="188"/>
      <c r="HT20" s="188"/>
      <c r="HU20" s="188"/>
      <c r="HV20" s="188"/>
      <c r="HW20" s="188"/>
      <c r="HX20" s="188"/>
      <c r="HY20" s="188"/>
      <c r="HZ20" s="188"/>
      <c r="IA20" s="188"/>
      <c r="IB20" s="188"/>
      <c r="IC20" s="188"/>
      <c r="ID20" s="188"/>
      <c r="IE20" s="188"/>
      <c r="IF20" s="188"/>
      <c r="IG20" s="188"/>
      <c r="IH20" s="188"/>
      <c r="II20" s="188"/>
      <c r="IJ20" s="188"/>
      <c r="IK20" s="188"/>
      <c r="IL20" s="188"/>
      <c r="IM20" s="188"/>
      <c r="IN20" s="188"/>
      <c r="IO20" s="188"/>
      <c r="IP20" s="188"/>
      <c r="IQ20" s="188"/>
      <c r="IR20" s="188"/>
      <c r="IS20" s="188"/>
      <c r="IT20" s="188"/>
      <c r="IU20" s="188"/>
      <c r="IV20" s="188"/>
    </row>
    <row r="21" spans="1:256" ht="28.8" thickBot="1">
      <c r="A21" s="189" t="s">
        <v>627</v>
      </c>
      <c r="B21" s="190"/>
      <c r="C21" s="190"/>
      <c r="D21" s="190"/>
      <c r="E21" s="190"/>
      <c r="F21" s="190"/>
      <c r="G21" s="190"/>
      <c r="H21" s="190"/>
      <c r="I21" s="190"/>
      <c r="J21" s="190"/>
      <c r="K21" s="190"/>
      <c r="L21" s="190"/>
      <c r="M21" s="191"/>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c r="HB21" s="192"/>
      <c r="HC21" s="192"/>
      <c r="HD21" s="192"/>
      <c r="HE21" s="192"/>
      <c r="HF21" s="192"/>
      <c r="HG21" s="192"/>
      <c r="HH21" s="192"/>
      <c r="HI21" s="192"/>
      <c r="HJ21" s="192"/>
      <c r="HK21" s="192"/>
      <c r="HL21" s="192"/>
      <c r="HM21" s="192"/>
      <c r="HN21" s="192"/>
      <c r="HO21" s="192"/>
      <c r="HP21" s="192"/>
      <c r="HQ21" s="192"/>
      <c r="HR21" s="192"/>
      <c r="HS21" s="192"/>
      <c r="HT21" s="192"/>
      <c r="HU21" s="192"/>
      <c r="HV21" s="192"/>
      <c r="HW21" s="192"/>
      <c r="HX21" s="192"/>
      <c r="HY21" s="192"/>
      <c r="HZ21" s="192"/>
      <c r="IA21" s="192"/>
      <c r="IB21" s="192"/>
      <c r="IC21" s="192"/>
      <c r="ID21" s="192"/>
      <c r="IE21" s="192"/>
      <c r="IF21" s="192"/>
      <c r="IG21" s="192"/>
      <c r="IH21" s="192"/>
      <c r="II21" s="192"/>
      <c r="IJ21" s="192"/>
      <c r="IK21" s="192"/>
      <c r="IL21" s="192"/>
      <c r="IM21" s="192"/>
      <c r="IN21" s="192"/>
      <c r="IO21" s="192"/>
      <c r="IP21" s="192"/>
      <c r="IQ21" s="192"/>
      <c r="IR21" s="192"/>
      <c r="IS21" s="192"/>
      <c r="IT21" s="192"/>
      <c r="IU21" s="192"/>
      <c r="IV21" s="192"/>
    </row>
    <row r="22" spans="1:256" ht="41.25" customHeight="1" thickBot="1">
      <c r="A22" s="193" t="s">
        <v>18</v>
      </c>
      <c r="B22" s="194" t="s">
        <v>628</v>
      </c>
      <c r="C22" s="194" t="s">
        <v>629</v>
      </c>
      <c r="D22" s="194" t="s">
        <v>21</v>
      </c>
      <c r="E22" s="194" t="s">
        <v>22</v>
      </c>
      <c r="F22" s="194" t="s">
        <v>23</v>
      </c>
      <c r="G22" s="194" t="s">
        <v>630</v>
      </c>
      <c r="H22" s="194" t="s">
        <v>631</v>
      </c>
      <c r="I22" s="195"/>
      <c r="J22" s="196" t="s">
        <v>27</v>
      </c>
      <c r="K22" s="196"/>
      <c r="L22" s="196"/>
      <c r="M22" s="197" t="s">
        <v>28</v>
      </c>
      <c r="N22" s="198"/>
      <c r="O22" s="198"/>
      <c r="P22" s="198"/>
      <c r="Q22" s="198"/>
      <c r="R22" s="198"/>
      <c r="S22" s="198"/>
      <c r="T22" s="199"/>
      <c r="U22" s="192"/>
      <c r="V22" s="192"/>
      <c r="W22" s="192"/>
      <c r="X22" s="192"/>
      <c r="Y22" s="192"/>
      <c r="Z22" s="192"/>
      <c r="AA22" s="192"/>
      <c r="AB22" s="192"/>
    </row>
    <row r="23" spans="1:256">
      <c r="A23" s="200" t="s">
        <v>29</v>
      </c>
      <c r="B23" s="201">
        <v>-1.544</v>
      </c>
      <c r="C23" s="202" t="s">
        <v>30</v>
      </c>
      <c r="D23" s="203">
        <v>0.17592262140645501</v>
      </c>
      <c r="E23" s="204">
        <v>11</v>
      </c>
      <c r="F23" s="204">
        <v>258.5</v>
      </c>
      <c r="G23" s="205">
        <v>-0.86</v>
      </c>
      <c r="H23" s="203">
        <f t="shared" ref="H23:H86" si="0">0.5-G23-0.01*(F23-25)</f>
        <v>-0.97500000000000009</v>
      </c>
      <c r="I23" s="206" t="s">
        <v>31</v>
      </c>
      <c r="J23" s="207" t="s">
        <v>367</v>
      </c>
      <c r="K23" s="203"/>
      <c r="L23" s="203"/>
      <c r="M23" s="208" t="s">
        <v>33</v>
      </c>
    </row>
    <row r="24" spans="1:256">
      <c r="A24" s="209" t="s">
        <v>35</v>
      </c>
      <c r="B24" s="201">
        <v>-2.528</v>
      </c>
      <c r="C24" s="202" t="s">
        <v>36</v>
      </c>
      <c r="D24" s="203">
        <v>0.14701293131372209</v>
      </c>
      <c r="E24" s="204">
        <v>16</v>
      </c>
      <c r="F24" s="204">
        <v>142.4</v>
      </c>
      <c r="G24" s="205">
        <v>1.31</v>
      </c>
      <c r="H24" s="203">
        <f t="shared" si="0"/>
        <v>-1.9840000000000002</v>
      </c>
      <c r="I24" s="206" t="s">
        <v>37</v>
      </c>
      <c r="J24" s="207"/>
      <c r="K24" s="203"/>
      <c r="L24" s="203"/>
      <c r="M24" s="208" t="s">
        <v>38</v>
      </c>
    </row>
    <row r="25" spans="1:256">
      <c r="A25" s="200" t="s">
        <v>40</v>
      </c>
      <c r="B25" s="201">
        <v>-3.282</v>
      </c>
      <c r="C25" s="202" t="s">
        <v>41</v>
      </c>
      <c r="D25" s="203">
        <v>0.15746026945991629</v>
      </c>
      <c r="E25" s="204">
        <v>4</v>
      </c>
      <c r="F25" s="204">
        <v>92</v>
      </c>
      <c r="G25" s="205">
        <v>2.5299999999999998</v>
      </c>
      <c r="H25" s="203">
        <f t="shared" si="0"/>
        <v>-2.6999999999999997</v>
      </c>
      <c r="I25" s="206" t="s">
        <v>42</v>
      </c>
      <c r="J25" s="207"/>
      <c r="K25" s="203"/>
      <c r="L25" s="203"/>
      <c r="M25" s="208" t="s">
        <v>43</v>
      </c>
    </row>
    <row r="26" spans="1:256">
      <c r="A26" s="209" t="s">
        <v>45</v>
      </c>
      <c r="B26" s="201">
        <v>-4.0339999999999998</v>
      </c>
      <c r="C26" s="202" t="s">
        <v>46</v>
      </c>
      <c r="D26" s="203">
        <v>0.16999222507469616</v>
      </c>
      <c r="E26" s="204">
        <v>3</v>
      </c>
      <c r="F26" s="204">
        <v>234</v>
      </c>
      <c r="G26" s="205">
        <v>3.19</v>
      </c>
      <c r="H26" s="203">
        <f t="shared" si="0"/>
        <v>-4.7799999999999994</v>
      </c>
      <c r="I26" s="210" t="s">
        <v>47</v>
      </c>
      <c r="J26" s="211"/>
      <c r="K26" s="203"/>
      <c r="L26" s="203"/>
      <c r="M26" s="208" t="s">
        <v>48</v>
      </c>
    </row>
    <row r="27" spans="1:256">
      <c r="A27" s="209" t="s">
        <v>50</v>
      </c>
      <c r="B27" s="201">
        <v>-5.23</v>
      </c>
      <c r="C27" s="202" t="s">
        <v>51</v>
      </c>
      <c r="D27" s="203">
        <v>0.21168830858587184</v>
      </c>
      <c r="E27" s="204">
        <v>3</v>
      </c>
      <c r="F27" s="204">
        <v>139.25</v>
      </c>
      <c r="G27" s="205">
        <v>4.8600000000000003</v>
      </c>
      <c r="H27" s="203">
        <f t="shared" si="0"/>
        <v>-5.5025000000000004</v>
      </c>
      <c r="I27" s="210" t="s">
        <v>52</v>
      </c>
      <c r="J27" s="211"/>
      <c r="K27" s="203"/>
      <c r="L27" s="203"/>
      <c r="M27" s="208" t="s">
        <v>53</v>
      </c>
    </row>
    <row r="28" spans="1:256">
      <c r="A28" s="200" t="s">
        <v>55</v>
      </c>
      <c r="B28" s="201">
        <v>-5.9379999999999997</v>
      </c>
      <c r="C28" s="212"/>
      <c r="D28" s="203">
        <v>0.18412396392404196</v>
      </c>
      <c r="E28" s="204">
        <v>3</v>
      </c>
      <c r="F28" s="204">
        <v>224.00000000000003</v>
      </c>
      <c r="G28" s="205">
        <v>5.51</v>
      </c>
      <c r="H28" s="203">
        <f t="shared" si="0"/>
        <v>-7</v>
      </c>
      <c r="I28" s="210" t="s">
        <v>56</v>
      </c>
      <c r="J28" s="211"/>
      <c r="K28" s="203"/>
      <c r="L28" s="203"/>
      <c r="M28" s="208" t="s">
        <v>57</v>
      </c>
    </row>
    <row r="29" spans="1:256">
      <c r="A29" s="200" t="s">
        <v>59</v>
      </c>
      <c r="B29" s="201">
        <v>-2.91</v>
      </c>
      <c r="C29" s="212"/>
      <c r="D29" s="203">
        <v>0.14933733874523175</v>
      </c>
      <c r="E29" s="204">
        <v>6</v>
      </c>
      <c r="F29" s="204">
        <v>172.5</v>
      </c>
      <c r="G29" s="205">
        <v>1.78</v>
      </c>
      <c r="H29" s="203">
        <f t="shared" si="0"/>
        <v>-2.7549999999999999</v>
      </c>
      <c r="I29" s="210" t="s">
        <v>60</v>
      </c>
      <c r="J29" s="213"/>
      <c r="K29" s="203"/>
      <c r="L29" s="203"/>
      <c r="M29" s="208" t="s">
        <v>61</v>
      </c>
    </row>
    <row r="30" spans="1:256">
      <c r="A30" s="200" t="s">
        <v>63</v>
      </c>
      <c r="B30" s="201">
        <v>-2.988</v>
      </c>
      <c r="C30" s="212"/>
      <c r="D30" s="203">
        <v>0.14842266063120066</v>
      </c>
      <c r="E30" s="204">
        <v>4</v>
      </c>
      <c r="F30" s="204">
        <v>207.50000000000003</v>
      </c>
      <c r="G30" s="205">
        <v>1.86</v>
      </c>
      <c r="H30" s="203">
        <f t="shared" si="0"/>
        <v>-3.1850000000000005</v>
      </c>
      <c r="I30" s="214" t="s">
        <v>64</v>
      </c>
      <c r="J30" s="215"/>
      <c r="K30" s="216"/>
      <c r="L30" s="217"/>
      <c r="M30" s="208" t="s">
        <v>65</v>
      </c>
    </row>
    <row r="31" spans="1:256">
      <c r="A31" s="218" t="s">
        <v>66</v>
      </c>
      <c r="B31" s="201">
        <v>-2.2850000000000001</v>
      </c>
      <c r="C31" s="212"/>
      <c r="D31" s="203">
        <v>0.1617973106900604</v>
      </c>
      <c r="E31" s="204">
        <v>10</v>
      </c>
      <c r="F31" s="204">
        <v>166.5</v>
      </c>
      <c r="G31" s="205">
        <v>0.79</v>
      </c>
      <c r="H31" s="203">
        <f t="shared" si="0"/>
        <v>-1.7050000000000001</v>
      </c>
      <c r="J31" s="203"/>
      <c r="K31" s="203"/>
      <c r="L31" s="203"/>
      <c r="M31" s="208" t="s">
        <v>67</v>
      </c>
    </row>
    <row r="32" spans="1:256">
      <c r="A32" s="209" t="s">
        <v>68</v>
      </c>
      <c r="B32" s="201">
        <v>-4.2359999999999998</v>
      </c>
      <c r="C32" s="212"/>
      <c r="D32" s="203">
        <v>0.21543706061278237</v>
      </c>
      <c r="E32" s="204">
        <v>6</v>
      </c>
      <c r="F32" s="204">
        <v>231.5</v>
      </c>
      <c r="G32" s="205">
        <v>2.4300000000000002</v>
      </c>
      <c r="H32" s="203">
        <f t="shared" si="0"/>
        <v>-3.9950000000000001</v>
      </c>
      <c r="I32" s="219" t="s">
        <v>69</v>
      </c>
      <c r="J32" s="220"/>
      <c r="K32" s="220"/>
      <c r="L32" s="221"/>
      <c r="M32" s="208" t="s">
        <v>70</v>
      </c>
    </row>
    <row r="33" spans="1:13">
      <c r="A33" s="209" t="s">
        <v>71</v>
      </c>
      <c r="B33" s="201">
        <v>-3.4990000000000001</v>
      </c>
      <c r="C33" s="212"/>
      <c r="D33" s="203">
        <v>0.12912520605069597</v>
      </c>
      <c r="E33" s="204">
        <v>3</v>
      </c>
      <c r="F33" s="222">
        <v>192.7</v>
      </c>
      <c r="G33" s="205">
        <v>2.63</v>
      </c>
      <c r="H33" s="203">
        <f t="shared" si="0"/>
        <v>-3.8069999999999995</v>
      </c>
      <c r="I33" s="223" t="s">
        <v>632</v>
      </c>
      <c r="J33" s="224"/>
      <c r="K33" s="224"/>
      <c r="L33" s="225"/>
      <c r="M33" s="208" t="s">
        <v>72</v>
      </c>
    </row>
    <row r="34" spans="1:13">
      <c r="A34" s="200" t="s">
        <v>74</v>
      </c>
      <c r="B34" s="201">
        <v>-8.1080000000000005</v>
      </c>
      <c r="C34" s="212"/>
      <c r="D34" s="203">
        <v>0.14911462098310888</v>
      </c>
      <c r="E34" s="204">
        <v>6</v>
      </c>
      <c r="F34" s="204">
        <v>167</v>
      </c>
      <c r="G34" s="205">
        <v>6.32</v>
      </c>
      <c r="H34" s="203">
        <f t="shared" si="0"/>
        <v>-7.24</v>
      </c>
      <c r="I34" s="226"/>
      <c r="J34" s="227"/>
      <c r="K34" s="227"/>
      <c r="L34" s="228"/>
      <c r="M34" s="208" t="s">
        <v>75</v>
      </c>
    </row>
    <row r="35" spans="1:13">
      <c r="A35" s="209" t="s">
        <v>77</v>
      </c>
      <c r="B35" s="201">
        <v>-4.0049999999999999</v>
      </c>
      <c r="C35" s="212"/>
      <c r="D35" s="203">
        <v>0.15809078703524676</v>
      </c>
      <c r="E35" s="204">
        <v>15</v>
      </c>
      <c r="F35" s="204">
        <v>191.5</v>
      </c>
      <c r="G35" s="205">
        <v>3.39</v>
      </c>
      <c r="H35" s="203">
        <f t="shared" si="0"/>
        <v>-4.5549999999999997</v>
      </c>
      <c r="I35" s="226"/>
      <c r="J35" s="227"/>
      <c r="K35" s="227"/>
      <c r="L35" s="228"/>
      <c r="M35" s="208" t="s">
        <v>78</v>
      </c>
    </row>
    <row r="36" spans="1:13">
      <c r="A36" s="218" t="s">
        <v>80</v>
      </c>
      <c r="B36" s="201">
        <v>-3.4409999999999998</v>
      </c>
      <c r="C36" s="212"/>
      <c r="D36" s="203">
        <v>0.1911503089068218</v>
      </c>
      <c r="E36" s="204">
        <v>3</v>
      </c>
      <c r="F36" s="204">
        <v>246.2</v>
      </c>
      <c r="G36" s="205">
        <v>3.32</v>
      </c>
      <c r="H36" s="203">
        <f t="shared" si="0"/>
        <v>-5.032</v>
      </c>
      <c r="I36" s="229"/>
      <c r="J36" s="227"/>
      <c r="K36" s="227"/>
      <c r="L36" s="228"/>
      <c r="M36" s="208" t="s">
        <v>81</v>
      </c>
    </row>
    <row r="37" spans="1:13">
      <c r="A37" s="218" t="s">
        <v>73</v>
      </c>
      <c r="B37" s="201">
        <v>-2.9510000000000001</v>
      </c>
      <c r="C37" s="212"/>
      <c r="D37" s="203">
        <v>0.19050575600734274</v>
      </c>
      <c r="E37" s="204">
        <v>4</v>
      </c>
      <c r="F37" s="204">
        <v>304</v>
      </c>
      <c r="G37" s="205">
        <v>1.74</v>
      </c>
      <c r="H37" s="203">
        <f t="shared" si="0"/>
        <v>-4.03</v>
      </c>
      <c r="I37" s="229"/>
      <c r="J37" s="227"/>
      <c r="K37" s="227"/>
      <c r="L37" s="228"/>
      <c r="M37" s="208" t="s">
        <v>83</v>
      </c>
    </row>
    <row r="38" spans="1:13">
      <c r="A38" s="200" t="s">
        <v>76</v>
      </c>
      <c r="B38" s="201">
        <v>-2.7919999999999998</v>
      </c>
      <c r="C38" s="212"/>
      <c r="D38" s="203">
        <v>0.13682393527498057</v>
      </c>
      <c r="E38" s="204">
        <v>7</v>
      </c>
      <c r="F38" s="204">
        <v>187</v>
      </c>
      <c r="G38" s="205">
        <v>-0.87</v>
      </c>
      <c r="H38" s="203">
        <f t="shared" si="0"/>
        <v>-0.25</v>
      </c>
      <c r="I38" s="229"/>
      <c r="J38" s="227"/>
      <c r="K38" s="227"/>
      <c r="L38" s="228"/>
      <c r="M38" s="230" t="s">
        <v>85</v>
      </c>
    </row>
    <row r="39" spans="1:13">
      <c r="A39" s="200" t="s">
        <v>87</v>
      </c>
      <c r="B39" s="201">
        <v>-3.169</v>
      </c>
      <c r="C39" s="212"/>
      <c r="D39" s="203">
        <v>0.20462356367492032</v>
      </c>
      <c r="E39" s="204">
        <v>4</v>
      </c>
      <c r="F39" s="204">
        <v>221.5</v>
      </c>
      <c r="G39" s="205">
        <v>0.71</v>
      </c>
      <c r="H39" s="203">
        <f t="shared" si="0"/>
        <v>-2.1749999999999998</v>
      </c>
      <c r="I39" s="229"/>
      <c r="J39" s="227"/>
      <c r="K39" s="227"/>
      <c r="L39" s="228"/>
      <c r="M39" s="208" t="s">
        <v>88</v>
      </c>
    </row>
    <row r="40" spans="1:13">
      <c r="A40" s="200" t="s">
        <v>90</v>
      </c>
      <c r="B40" s="201">
        <v>-4.6390000000000002</v>
      </c>
      <c r="C40" s="212"/>
      <c r="D40" s="203">
        <v>0.18274602564465547</v>
      </c>
      <c r="E40" s="204">
        <v>6</v>
      </c>
      <c r="F40" s="204">
        <v>157.83333333333334</v>
      </c>
      <c r="G40" s="205">
        <v>3.51</v>
      </c>
      <c r="H40" s="203">
        <f t="shared" si="0"/>
        <v>-4.3383333333333329</v>
      </c>
      <c r="I40" s="229"/>
      <c r="J40" s="171"/>
      <c r="K40" s="171"/>
      <c r="L40" s="172"/>
      <c r="M40" s="208" t="s">
        <v>91</v>
      </c>
    </row>
    <row r="41" spans="1:13">
      <c r="A41" s="209" t="s">
        <v>93</v>
      </c>
      <c r="B41" s="201">
        <v>-2.528</v>
      </c>
      <c r="C41" s="212"/>
      <c r="D41" s="203">
        <v>0.12610247911779729</v>
      </c>
      <c r="E41" s="204">
        <v>8</v>
      </c>
      <c r="F41" s="204">
        <v>140</v>
      </c>
      <c r="G41" s="205">
        <v>0.35</v>
      </c>
      <c r="H41" s="203">
        <f t="shared" si="0"/>
        <v>-1</v>
      </c>
      <c r="I41" s="229"/>
      <c r="J41" s="171"/>
      <c r="K41" s="171"/>
      <c r="L41" s="172"/>
      <c r="M41" s="208" t="s">
        <v>94</v>
      </c>
    </row>
    <row r="42" spans="1:13">
      <c r="A42" s="209" t="s">
        <v>96</v>
      </c>
      <c r="B42" s="201">
        <v>-3.0859999999999999</v>
      </c>
      <c r="C42" s="212"/>
      <c r="D42" s="203">
        <v>0.14493441954543959</v>
      </c>
      <c r="E42" s="204">
        <v>7</v>
      </c>
      <c r="F42" s="204">
        <v>127.93333333333334</v>
      </c>
      <c r="G42" s="205">
        <v>1.74</v>
      </c>
      <c r="H42" s="203">
        <f t="shared" si="0"/>
        <v>-2.2693333333333334</v>
      </c>
      <c r="I42" s="229"/>
      <c r="J42" s="171"/>
      <c r="K42" s="171"/>
      <c r="L42" s="172"/>
      <c r="M42" s="208" t="s">
        <v>97</v>
      </c>
    </row>
    <row r="43" spans="1:13">
      <c r="A43" s="209" t="s">
        <v>79</v>
      </c>
      <c r="B43" s="201">
        <v>-5.4539999999999997</v>
      </c>
      <c r="C43" s="212"/>
      <c r="D43" s="203">
        <v>0.14861388626870758</v>
      </c>
      <c r="E43" s="204">
        <v>7</v>
      </c>
      <c r="F43" s="204">
        <v>176</v>
      </c>
      <c r="G43" s="205">
        <v>4.4800000000000004</v>
      </c>
      <c r="H43" s="203">
        <f t="shared" si="0"/>
        <v>-5.49</v>
      </c>
      <c r="I43" s="229"/>
      <c r="J43" s="171"/>
      <c r="K43" s="171"/>
      <c r="L43" s="172"/>
      <c r="M43" s="208" t="s">
        <v>99</v>
      </c>
    </row>
    <row r="44" spans="1:13">
      <c r="A44" s="200" t="s">
        <v>101</v>
      </c>
      <c r="B44" s="201">
        <v>-4.6630000000000003</v>
      </c>
      <c r="C44" s="212"/>
      <c r="D44" s="203">
        <v>0.1280711495400205</v>
      </c>
      <c r="E44" s="204">
        <v>3</v>
      </c>
      <c r="F44" s="204">
        <v>159.69999999999999</v>
      </c>
      <c r="G44" s="205">
        <v>3.46</v>
      </c>
      <c r="H44" s="203">
        <f t="shared" si="0"/>
        <v>-4.3070000000000004</v>
      </c>
      <c r="I44" s="229"/>
      <c r="J44" s="171"/>
      <c r="K44" s="171"/>
      <c r="L44" s="172"/>
      <c r="M44" s="208" t="s">
        <v>102</v>
      </c>
    </row>
    <row r="45" spans="1:13">
      <c r="A45" s="209" t="s">
        <v>104</v>
      </c>
      <c r="B45" s="201">
        <v>-2.343</v>
      </c>
      <c r="C45" s="212"/>
      <c r="D45" s="203">
        <v>0.21683500301481054</v>
      </c>
      <c r="E45" s="204">
        <v>8</v>
      </c>
      <c r="F45" s="204">
        <v>142</v>
      </c>
      <c r="G45" s="205">
        <v>0.6</v>
      </c>
      <c r="H45" s="203">
        <f t="shared" si="0"/>
        <v>-1.27</v>
      </c>
      <c r="I45" s="229"/>
      <c r="J45" s="171"/>
      <c r="K45" s="171"/>
      <c r="L45" s="172"/>
      <c r="M45" s="208" t="s">
        <v>105</v>
      </c>
    </row>
    <row r="46" spans="1:13">
      <c r="A46" s="209" t="s">
        <v>107</v>
      </c>
      <c r="B46" s="201">
        <v>-2.9430000000000001</v>
      </c>
      <c r="C46" s="212"/>
      <c r="D46" s="203">
        <v>0.18255878892749886</v>
      </c>
      <c r="E46" s="204">
        <v>20</v>
      </c>
      <c r="F46" s="204">
        <v>267</v>
      </c>
      <c r="G46" s="205">
        <v>1.58</v>
      </c>
      <c r="H46" s="203">
        <f t="shared" si="0"/>
        <v>-3.5</v>
      </c>
      <c r="I46" s="229"/>
      <c r="J46" s="171"/>
      <c r="K46" s="171"/>
      <c r="L46" s="172"/>
      <c r="M46" s="208" t="s">
        <v>108</v>
      </c>
    </row>
    <row r="47" spans="1:13">
      <c r="A47" s="200" t="s">
        <v>110</v>
      </c>
      <c r="B47" s="201">
        <v>-4.641</v>
      </c>
      <c r="C47" s="212"/>
      <c r="D47" s="203">
        <v>0.16704647063532602</v>
      </c>
      <c r="E47" s="204">
        <v>6</v>
      </c>
      <c r="F47" s="204">
        <v>110.00000000000001</v>
      </c>
      <c r="G47" s="205">
        <v>3.36</v>
      </c>
      <c r="H47" s="203">
        <f t="shared" si="0"/>
        <v>-3.71</v>
      </c>
      <c r="I47" s="229"/>
      <c r="J47" s="171"/>
      <c r="K47" s="171"/>
      <c r="L47" s="172"/>
      <c r="M47" s="208" t="s">
        <v>111</v>
      </c>
    </row>
    <row r="48" spans="1:13">
      <c r="A48" s="209" t="s">
        <v>82</v>
      </c>
      <c r="B48" s="201">
        <v>-3.863</v>
      </c>
      <c r="C48" s="212"/>
      <c r="D48" s="203">
        <v>0.17164501312359953</v>
      </c>
      <c r="E48" s="204">
        <v>7</v>
      </c>
      <c r="F48" s="204">
        <v>182</v>
      </c>
      <c r="G48" s="205">
        <v>2.67</v>
      </c>
      <c r="H48" s="203">
        <f t="shared" si="0"/>
        <v>-3.74</v>
      </c>
      <c r="I48" s="229"/>
      <c r="J48" s="171"/>
      <c r="K48" s="171"/>
      <c r="L48" s="172"/>
      <c r="M48" s="208" t="s">
        <v>113</v>
      </c>
    </row>
    <row r="49" spans="1:13">
      <c r="A49" s="209" t="s">
        <v>115</v>
      </c>
      <c r="B49" s="201">
        <v>-4.1580000000000004</v>
      </c>
      <c r="C49" s="212"/>
      <c r="D49" s="203">
        <v>0.12558353028546052</v>
      </c>
      <c r="E49" s="204">
        <v>4</v>
      </c>
      <c r="F49" s="204">
        <v>222.00000000000003</v>
      </c>
      <c r="G49" s="205">
        <v>2.56</v>
      </c>
      <c r="H49" s="203">
        <f t="shared" si="0"/>
        <v>-4.03</v>
      </c>
      <c r="I49" s="229"/>
      <c r="J49" s="171"/>
      <c r="K49" s="171"/>
      <c r="L49" s="172"/>
      <c r="M49" s="208" t="s">
        <v>116</v>
      </c>
    </row>
    <row r="50" spans="1:13">
      <c r="A50" s="209" t="s">
        <v>118</v>
      </c>
      <c r="B50" s="201">
        <v>-7.7690000000000001</v>
      </c>
      <c r="C50" s="212"/>
      <c r="D50" s="203">
        <v>0.1568133990664792</v>
      </c>
      <c r="E50" s="204">
        <v>6</v>
      </c>
      <c r="F50" s="204">
        <v>151</v>
      </c>
      <c r="G50" s="205">
        <v>3.27</v>
      </c>
      <c r="H50" s="203">
        <f t="shared" si="0"/>
        <v>-4.03</v>
      </c>
      <c r="I50" s="229"/>
      <c r="J50" s="171"/>
      <c r="K50" s="171"/>
      <c r="L50" s="172"/>
      <c r="M50" s="208" t="s">
        <v>119</v>
      </c>
    </row>
    <row r="51" spans="1:13">
      <c r="A51" s="200" t="s">
        <v>84</v>
      </c>
      <c r="B51" s="201">
        <v>-3.972</v>
      </c>
      <c r="C51" s="212"/>
      <c r="D51" s="203">
        <v>0.12789394574374285</v>
      </c>
      <c r="E51" s="204">
        <v>5</v>
      </c>
      <c r="F51" s="204">
        <v>330</v>
      </c>
      <c r="G51" s="205">
        <v>2.87</v>
      </c>
      <c r="H51" s="203">
        <f t="shared" si="0"/>
        <v>-5.42</v>
      </c>
      <c r="I51" s="229"/>
      <c r="J51" s="171"/>
      <c r="K51" s="171"/>
      <c r="L51" s="172"/>
      <c r="M51" s="208" t="s">
        <v>120</v>
      </c>
    </row>
    <row r="52" spans="1:13">
      <c r="A52" s="209" t="s">
        <v>121</v>
      </c>
      <c r="B52" s="201">
        <v>-3.613</v>
      </c>
      <c r="C52" s="212"/>
      <c r="D52" s="203">
        <v>0.18012800124370357</v>
      </c>
      <c r="E52" s="204">
        <v>3</v>
      </c>
      <c r="F52" s="204">
        <v>100</v>
      </c>
      <c r="G52" s="205">
        <v>3.53</v>
      </c>
      <c r="H52" s="203">
        <f t="shared" si="0"/>
        <v>-3.78</v>
      </c>
      <c r="I52" s="226"/>
      <c r="J52" s="227"/>
      <c r="K52" s="227"/>
      <c r="L52" s="228"/>
      <c r="M52" s="208" t="s">
        <v>122</v>
      </c>
    </row>
    <row r="53" spans="1:13">
      <c r="A53" s="200" t="s">
        <v>123</v>
      </c>
      <c r="B53" s="201">
        <v>-3.5449999999999999</v>
      </c>
      <c r="C53" s="212"/>
      <c r="D53" s="203">
        <v>0.18062104750721683</v>
      </c>
      <c r="E53" s="204">
        <v>16</v>
      </c>
      <c r="F53" s="204">
        <v>262.5</v>
      </c>
      <c r="G53" s="205">
        <v>1.9</v>
      </c>
      <c r="H53" s="203">
        <f t="shared" si="0"/>
        <v>-3.7749999999999999</v>
      </c>
      <c r="I53" s="226"/>
      <c r="J53" s="227"/>
      <c r="K53" s="227"/>
      <c r="L53" s="228"/>
      <c r="M53" s="208" t="s">
        <v>124</v>
      </c>
    </row>
    <row r="54" spans="1:13">
      <c r="A54" s="209" t="s">
        <v>125</v>
      </c>
      <c r="B54" s="201">
        <v>-2.76</v>
      </c>
      <c r="C54" s="212"/>
      <c r="D54" s="203">
        <v>0.22156244268660033</v>
      </c>
      <c r="E54" s="204">
        <v>4</v>
      </c>
      <c r="F54" s="204">
        <v>328.85</v>
      </c>
      <c r="G54" s="205">
        <v>1.87</v>
      </c>
      <c r="H54" s="203">
        <f t="shared" si="0"/>
        <v>-4.4085000000000001</v>
      </c>
      <c r="I54" s="226"/>
      <c r="J54" s="227"/>
      <c r="K54" s="227"/>
      <c r="L54" s="228"/>
      <c r="M54" s="208" t="s">
        <v>126</v>
      </c>
    </row>
    <row r="55" spans="1:13">
      <c r="A55" s="209" t="s">
        <v>127</v>
      </c>
      <c r="B55" s="201">
        <v>-4.8849999999999998</v>
      </c>
      <c r="C55" s="212"/>
      <c r="D55" s="203">
        <v>0.18450811780713378</v>
      </c>
      <c r="E55" s="204">
        <v>33</v>
      </c>
      <c r="F55" s="204">
        <v>167.5</v>
      </c>
      <c r="G55" s="205">
        <v>4.3600000000000003</v>
      </c>
      <c r="H55" s="203">
        <f t="shared" si="0"/>
        <v>-5.2850000000000001</v>
      </c>
      <c r="I55" s="226"/>
      <c r="J55" s="227"/>
      <c r="K55" s="227"/>
      <c r="L55" s="228"/>
      <c r="M55" s="208" t="s">
        <v>128</v>
      </c>
    </row>
    <row r="56" spans="1:13">
      <c r="A56" s="209" t="s">
        <v>86</v>
      </c>
      <c r="B56" s="201">
        <v>-4.6719999999999997</v>
      </c>
      <c r="C56" s="212"/>
      <c r="D56" s="203">
        <v>0.15609203233531485</v>
      </c>
      <c r="E56" s="204">
        <v>3</v>
      </c>
      <c r="F56" s="204">
        <v>223</v>
      </c>
      <c r="G56" s="205">
        <v>2.99</v>
      </c>
      <c r="H56" s="203">
        <f t="shared" si="0"/>
        <v>-4.4700000000000006</v>
      </c>
      <c r="I56" s="226"/>
      <c r="J56" s="227"/>
      <c r="K56" s="227"/>
      <c r="L56" s="228"/>
      <c r="M56" s="208" t="s">
        <v>129</v>
      </c>
    </row>
    <row r="57" spans="1:13">
      <c r="A57" s="209" t="s">
        <v>89</v>
      </c>
      <c r="B57" s="201">
        <v>-3.7610000000000001</v>
      </c>
      <c r="C57" s="212"/>
      <c r="D57" s="203">
        <v>0.20872343532408041</v>
      </c>
      <c r="E57" s="204">
        <v>3</v>
      </c>
      <c r="F57" s="204">
        <v>210.5</v>
      </c>
      <c r="G57" s="205">
        <v>2.72</v>
      </c>
      <c r="H57" s="203">
        <f t="shared" si="0"/>
        <v>-4.0750000000000002</v>
      </c>
      <c r="I57" s="175"/>
      <c r="J57" s="231"/>
      <c r="K57" s="231"/>
      <c r="L57" s="232"/>
      <c r="M57" s="208" t="s">
        <v>130</v>
      </c>
    </row>
    <row r="58" spans="1:13">
      <c r="A58" s="209" t="s">
        <v>131</v>
      </c>
      <c r="B58" s="201">
        <v>-4.2009999999999996</v>
      </c>
      <c r="C58" s="212"/>
      <c r="D58" s="203">
        <v>0.1297319013416561</v>
      </c>
      <c r="E58" s="204">
        <v>3</v>
      </c>
      <c r="F58" s="204">
        <v>209.75</v>
      </c>
      <c r="G58" s="205">
        <v>3.37</v>
      </c>
      <c r="H58" s="203">
        <f t="shared" si="0"/>
        <v>-4.7175000000000002</v>
      </c>
      <c r="J58" s="203"/>
      <c r="K58" s="203"/>
      <c r="L58" s="203"/>
      <c r="M58" s="208" t="s">
        <v>132</v>
      </c>
    </row>
    <row r="59" spans="1:13">
      <c r="A59" s="200" t="s">
        <v>92</v>
      </c>
      <c r="B59" s="201">
        <v>-3.472</v>
      </c>
      <c r="C59" s="212"/>
      <c r="D59" s="203">
        <v>0.14124198841117766</v>
      </c>
      <c r="E59" s="204">
        <v>3</v>
      </c>
      <c r="F59" s="204">
        <v>53.5</v>
      </c>
      <c r="G59" s="205">
        <v>3.43</v>
      </c>
      <c r="H59" s="203">
        <f t="shared" si="0"/>
        <v>-3.2150000000000003</v>
      </c>
      <c r="I59" s="233" t="s">
        <v>133</v>
      </c>
      <c r="J59" s="234">
        <v>346</v>
      </c>
      <c r="K59" s="217"/>
      <c r="L59" s="203"/>
      <c r="M59" s="208" t="s">
        <v>134</v>
      </c>
    </row>
    <row r="60" spans="1:13">
      <c r="A60" s="200" t="s">
        <v>135</v>
      </c>
      <c r="B60" s="201">
        <v>-2.1280000000000001</v>
      </c>
      <c r="C60" s="212"/>
      <c r="D60" s="203">
        <v>0.17069281866408892</v>
      </c>
      <c r="E60" s="204">
        <v>6</v>
      </c>
      <c r="F60" s="204">
        <v>270</v>
      </c>
      <c r="G60" s="205">
        <v>0.05</v>
      </c>
      <c r="H60" s="203">
        <f t="shared" si="0"/>
        <v>-2</v>
      </c>
      <c r="I60" s="233" t="s">
        <v>136</v>
      </c>
      <c r="J60" s="234">
        <v>90</v>
      </c>
      <c r="K60" s="217"/>
      <c r="L60" s="203"/>
      <c r="M60" s="208" t="s">
        <v>137</v>
      </c>
    </row>
    <row r="61" spans="1:13">
      <c r="A61" s="209" t="s">
        <v>138</v>
      </c>
      <c r="B61" s="201">
        <v>-3.3159999999999998</v>
      </c>
      <c r="C61" s="212"/>
      <c r="D61" s="203">
        <v>0.2061475968316322</v>
      </c>
      <c r="E61" s="204">
        <v>3</v>
      </c>
      <c r="F61" s="204">
        <v>143.75</v>
      </c>
      <c r="G61" s="205">
        <v>1.6</v>
      </c>
      <c r="H61" s="203">
        <f t="shared" si="0"/>
        <v>-2.2875000000000001</v>
      </c>
      <c r="I61" s="233" t="s">
        <v>139</v>
      </c>
      <c r="J61" s="234">
        <f>COUNTA(A23:A122)</f>
        <v>100</v>
      </c>
      <c r="K61" s="217"/>
      <c r="L61" s="203"/>
      <c r="M61" s="208" t="s">
        <v>140</v>
      </c>
    </row>
    <row r="62" spans="1:13">
      <c r="A62" s="200" t="s">
        <v>141</v>
      </c>
      <c r="B62" s="201">
        <v>-4.0960000000000001</v>
      </c>
      <c r="C62" s="212"/>
      <c r="D62" s="203">
        <v>0.18021422622763517</v>
      </c>
      <c r="E62" s="204">
        <v>5</v>
      </c>
      <c r="F62" s="204">
        <v>214.5</v>
      </c>
      <c r="G62" s="205">
        <v>3.61</v>
      </c>
      <c r="H62" s="203">
        <f t="shared" si="0"/>
        <v>-5.0049999999999999</v>
      </c>
      <c r="I62" s="203"/>
      <c r="J62" s="203"/>
      <c r="K62" s="203"/>
      <c r="L62" s="203"/>
      <c r="M62" s="208" t="s">
        <v>142</v>
      </c>
    </row>
    <row r="63" spans="1:13">
      <c r="A63" s="209" t="s">
        <v>143</v>
      </c>
      <c r="B63" s="201">
        <v>-4.22</v>
      </c>
      <c r="C63" s="212"/>
      <c r="D63" s="203">
        <v>0.19225415374507382</v>
      </c>
      <c r="E63" s="204">
        <v>8</v>
      </c>
      <c r="F63" s="204">
        <v>255.29999999999998</v>
      </c>
      <c r="G63" s="205">
        <v>3.82</v>
      </c>
      <c r="H63" s="203">
        <f t="shared" si="0"/>
        <v>-5.6229999999999993</v>
      </c>
      <c r="I63" s="235" t="s">
        <v>144</v>
      </c>
      <c r="J63" s="220"/>
      <c r="K63" s="220"/>
      <c r="L63" s="221"/>
      <c r="M63" s="208" t="s">
        <v>145</v>
      </c>
    </row>
    <row r="64" spans="1:13">
      <c r="A64" s="209" t="s">
        <v>146</v>
      </c>
      <c r="B64" s="201">
        <v>-2.8660000000000001</v>
      </c>
      <c r="C64" s="212"/>
      <c r="D64" s="203">
        <v>0.17</v>
      </c>
      <c r="E64" s="204">
        <v>3</v>
      </c>
      <c r="F64" s="204">
        <v>189</v>
      </c>
      <c r="G64" s="205">
        <v>1.34</v>
      </c>
      <c r="H64" s="203">
        <f t="shared" si="0"/>
        <v>-2.4800000000000004</v>
      </c>
      <c r="I64" s="236" t="s">
        <v>633</v>
      </c>
      <c r="J64" s="224"/>
      <c r="K64" s="224"/>
      <c r="L64" s="225"/>
      <c r="M64" s="208" t="s">
        <v>148</v>
      </c>
    </row>
    <row r="65" spans="1:13">
      <c r="A65" s="209" t="s">
        <v>149</v>
      </c>
      <c r="B65" s="201">
        <v>-4.1689999999999996</v>
      </c>
      <c r="C65" s="212"/>
      <c r="D65" s="203">
        <v>0.19794493160510693</v>
      </c>
      <c r="E65" s="204">
        <v>4</v>
      </c>
      <c r="F65" s="204">
        <v>243.5</v>
      </c>
      <c r="G65" s="205">
        <v>1.34</v>
      </c>
      <c r="H65" s="203">
        <f t="shared" si="0"/>
        <v>-3.0250000000000004</v>
      </c>
      <c r="I65" s="226" t="s">
        <v>634</v>
      </c>
      <c r="J65" s="227"/>
      <c r="K65" s="227"/>
      <c r="L65" s="228"/>
      <c r="M65" s="208" t="s">
        <v>151</v>
      </c>
    </row>
    <row r="66" spans="1:13">
      <c r="A66" s="200" t="s">
        <v>95</v>
      </c>
      <c r="B66" s="201">
        <v>-2.8420000000000001</v>
      </c>
      <c r="C66" s="212"/>
      <c r="D66" s="203">
        <v>0.21056099074293383</v>
      </c>
      <c r="E66" s="204">
        <v>3</v>
      </c>
      <c r="F66" s="204">
        <v>36.5</v>
      </c>
      <c r="G66" s="205">
        <v>2.74</v>
      </c>
      <c r="H66" s="203">
        <f t="shared" si="0"/>
        <v>-2.3550000000000004</v>
      </c>
      <c r="I66" s="226" t="s">
        <v>635</v>
      </c>
      <c r="J66" s="227"/>
      <c r="K66" s="227"/>
      <c r="L66" s="228"/>
      <c r="M66" s="208" t="s">
        <v>152</v>
      </c>
    </row>
    <row r="67" spans="1:13">
      <c r="A67" s="218" t="s">
        <v>153</v>
      </c>
      <c r="B67" s="201">
        <v>-4.1509999999999998</v>
      </c>
      <c r="C67" s="212"/>
      <c r="D67" s="203">
        <v>0.21092434073951916</v>
      </c>
      <c r="E67" s="204">
        <v>10</v>
      </c>
      <c r="F67" s="204">
        <v>186</v>
      </c>
      <c r="G67" s="205">
        <v>3.4</v>
      </c>
      <c r="H67" s="203">
        <f t="shared" si="0"/>
        <v>-4.51</v>
      </c>
      <c r="I67" s="226"/>
      <c r="J67" s="227"/>
      <c r="K67" s="227"/>
      <c r="L67" s="228"/>
      <c r="M67" s="208" t="s">
        <v>154</v>
      </c>
    </row>
    <row r="68" spans="1:13">
      <c r="A68" s="200" t="s">
        <v>98</v>
      </c>
      <c r="B68" s="201">
        <v>-3.3370000000000002</v>
      </c>
      <c r="C68" s="212"/>
      <c r="D68" s="203">
        <v>0.18695478693957188</v>
      </c>
      <c r="E68" s="204">
        <v>3</v>
      </c>
      <c r="F68" s="204">
        <v>252.99999999999997</v>
      </c>
      <c r="G68" s="205">
        <v>2.35</v>
      </c>
      <c r="H68" s="203">
        <f t="shared" si="0"/>
        <v>-4.13</v>
      </c>
      <c r="I68" s="226"/>
      <c r="J68" s="227"/>
      <c r="K68" s="227"/>
      <c r="L68" s="228"/>
      <c r="M68" s="208" t="s">
        <v>155</v>
      </c>
    </row>
    <row r="69" spans="1:13">
      <c r="A69" s="218" t="s">
        <v>156</v>
      </c>
      <c r="B69" s="201">
        <v>-4.1040000000000001</v>
      </c>
      <c r="C69" s="212"/>
      <c r="D69" s="203">
        <v>0.20491085989689112</v>
      </c>
      <c r="E69" s="204">
        <v>23</v>
      </c>
      <c r="F69" s="204">
        <v>111.00000000000001</v>
      </c>
      <c r="G69" s="205">
        <v>3.68</v>
      </c>
      <c r="H69" s="203">
        <f t="shared" si="0"/>
        <v>-4.04</v>
      </c>
      <c r="I69" s="226"/>
      <c r="J69" s="227"/>
      <c r="K69" s="227"/>
      <c r="L69" s="228"/>
      <c r="M69" s="208" t="s">
        <v>157</v>
      </c>
    </row>
    <row r="70" spans="1:13">
      <c r="A70" s="200" t="s">
        <v>158</v>
      </c>
      <c r="B70" s="201">
        <v>-3.8660000000000001</v>
      </c>
      <c r="C70" s="212"/>
      <c r="D70" s="203">
        <v>0.15545016183846921</v>
      </c>
      <c r="E70" s="204">
        <v>6</v>
      </c>
      <c r="F70" s="204">
        <v>250</v>
      </c>
      <c r="G70" s="205">
        <v>-0.04</v>
      </c>
      <c r="H70" s="203">
        <f t="shared" si="0"/>
        <v>-1.71</v>
      </c>
      <c r="I70" s="226"/>
      <c r="J70" s="227"/>
      <c r="K70" s="227"/>
      <c r="L70" s="228"/>
      <c r="M70" s="208" t="s">
        <v>159</v>
      </c>
    </row>
    <row r="71" spans="1:13">
      <c r="A71" s="209" t="s">
        <v>160</v>
      </c>
      <c r="B71" s="201">
        <v>-1</v>
      </c>
      <c r="C71" s="212"/>
      <c r="D71" s="203">
        <v>0.13261436390895148</v>
      </c>
      <c r="E71" s="204">
        <v>3</v>
      </c>
      <c r="F71" s="204">
        <v>250</v>
      </c>
      <c r="G71" s="205">
        <v>-1.97</v>
      </c>
      <c r="H71" s="203">
        <f t="shared" si="0"/>
        <v>0.21999999999999975</v>
      </c>
      <c r="I71" s="226"/>
      <c r="J71" s="227"/>
      <c r="K71" s="227"/>
      <c r="L71" s="228"/>
      <c r="M71" s="208" t="s">
        <v>161</v>
      </c>
    </row>
    <row r="72" spans="1:13">
      <c r="A72" s="209" t="s">
        <v>162</v>
      </c>
      <c r="B72" s="201">
        <v>-4.2869999999999999</v>
      </c>
      <c r="C72" s="212"/>
      <c r="D72" s="203">
        <v>0.21159815676624968</v>
      </c>
      <c r="E72" s="204">
        <v>9</v>
      </c>
      <c r="F72" s="204">
        <v>208.5</v>
      </c>
      <c r="G72" s="205">
        <v>2.08</v>
      </c>
      <c r="H72" s="203">
        <f t="shared" si="0"/>
        <v>-3.415</v>
      </c>
      <c r="I72" s="226"/>
      <c r="J72" s="227"/>
      <c r="K72" s="227"/>
      <c r="L72" s="228"/>
      <c r="M72" s="208" t="s">
        <v>163</v>
      </c>
    </row>
    <row r="73" spans="1:13">
      <c r="A73" s="209" t="s">
        <v>164</v>
      </c>
      <c r="B73" s="201">
        <v>-3.9260000000000002</v>
      </c>
      <c r="C73" s="212"/>
      <c r="D73" s="203">
        <v>0.1900151243705871</v>
      </c>
      <c r="E73" s="204">
        <v>15</v>
      </c>
      <c r="F73" s="204">
        <v>220.00000000000003</v>
      </c>
      <c r="G73" s="205">
        <v>2.69</v>
      </c>
      <c r="H73" s="203">
        <f t="shared" si="0"/>
        <v>-4.1400000000000006</v>
      </c>
      <c r="I73" s="226"/>
      <c r="J73" s="227"/>
      <c r="K73" s="227"/>
      <c r="L73" s="228"/>
      <c r="M73" s="208" t="s">
        <v>165</v>
      </c>
    </row>
    <row r="74" spans="1:13">
      <c r="A74" s="209" t="s">
        <v>166</v>
      </c>
      <c r="B74" s="201">
        <v>-4.7910000000000004</v>
      </c>
      <c r="C74" s="212"/>
      <c r="D74" s="203">
        <v>0.16978183023026608</v>
      </c>
      <c r="E74" s="204">
        <v>10</v>
      </c>
      <c r="F74" s="204">
        <v>151</v>
      </c>
      <c r="G74" s="205">
        <v>4.43</v>
      </c>
      <c r="H74" s="203">
        <f t="shared" si="0"/>
        <v>-5.1899999999999995</v>
      </c>
      <c r="I74" s="226"/>
      <c r="J74" s="227"/>
      <c r="K74" s="227"/>
      <c r="L74" s="228"/>
      <c r="M74" s="208" t="s">
        <v>167</v>
      </c>
    </row>
    <row r="75" spans="1:13">
      <c r="A75" s="218" t="s">
        <v>100</v>
      </c>
      <c r="B75" s="201">
        <v>-5.5880000000000001</v>
      </c>
      <c r="C75" s="212"/>
      <c r="D75" s="203">
        <v>0.19416214604145643</v>
      </c>
      <c r="E75" s="204">
        <v>7</v>
      </c>
      <c r="F75" s="204">
        <v>154.5</v>
      </c>
      <c r="G75" s="205">
        <v>4.22</v>
      </c>
      <c r="H75" s="203">
        <f t="shared" si="0"/>
        <v>-5.0149999999999997</v>
      </c>
      <c r="I75" s="226"/>
      <c r="J75" s="227"/>
      <c r="K75" s="227"/>
      <c r="L75" s="228"/>
      <c r="M75" s="208" t="s">
        <v>168</v>
      </c>
    </row>
    <row r="76" spans="1:13">
      <c r="A76" s="209" t="s">
        <v>169</v>
      </c>
      <c r="B76" s="201">
        <v>-4.7549999999999999</v>
      </c>
      <c r="C76" s="212"/>
      <c r="D76" s="203">
        <v>0.16048013551961601</v>
      </c>
      <c r="E76" s="204">
        <v>5</v>
      </c>
      <c r="F76" s="204">
        <v>167.75</v>
      </c>
      <c r="G76" s="205">
        <v>2.87</v>
      </c>
      <c r="H76" s="203">
        <f t="shared" si="0"/>
        <v>-3.7975000000000003</v>
      </c>
      <c r="I76" s="226"/>
      <c r="J76" s="227"/>
      <c r="K76" s="227"/>
      <c r="L76" s="228"/>
      <c r="M76" s="208" t="s">
        <v>170</v>
      </c>
    </row>
    <row r="77" spans="1:13">
      <c r="A77" s="209" t="s">
        <v>171</v>
      </c>
      <c r="B77" s="201">
        <v>-4.8330000000000002</v>
      </c>
      <c r="C77" s="212"/>
      <c r="D77" s="203">
        <v>0.22239504833634874</v>
      </c>
      <c r="E77" s="204">
        <v>21</v>
      </c>
      <c r="F77" s="204">
        <v>159</v>
      </c>
      <c r="G77" s="205">
        <v>3.93</v>
      </c>
      <c r="H77" s="203">
        <f t="shared" si="0"/>
        <v>-4.7700000000000005</v>
      </c>
      <c r="I77" s="226"/>
      <c r="J77" s="227"/>
      <c r="K77" s="227"/>
      <c r="L77" s="228"/>
      <c r="M77" s="208" t="s">
        <v>172</v>
      </c>
    </row>
    <row r="78" spans="1:13">
      <c r="A78" s="209" t="s">
        <v>173</v>
      </c>
      <c r="B78" s="201">
        <v>-3.8940000000000001</v>
      </c>
      <c r="C78" s="212"/>
      <c r="D78" s="203">
        <v>0.21209434799218393</v>
      </c>
      <c r="E78" s="204">
        <v>5</v>
      </c>
      <c r="F78" s="204">
        <v>213.49999999999997</v>
      </c>
      <c r="G78" s="205">
        <v>3.04</v>
      </c>
      <c r="H78" s="203">
        <f t="shared" si="0"/>
        <v>-4.4249999999999998</v>
      </c>
      <c r="I78" s="226"/>
      <c r="J78" s="227"/>
      <c r="K78" s="227"/>
      <c r="L78" s="228"/>
      <c r="M78" s="208" t="s">
        <v>174</v>
      </c>
    </row>
    <row r="79" spans="1:13">
      <c r="A79" s="209" t="s">
        <v>175</v>
      </c>
      <c r="B79" s="201">
        <v>-5.0780000000000003</v>
      </c>
      <c r="C79" s="212"/>
      <c r="D79" s="203">
        <v>0.1407224156406931</v>
      </c>
      <c r="E79" s="204">
        <v>11</v>
      </c>
      <c r="F79" s="204">
        <v>146</v>
      </c>
      <c r="G79" s="205">
        <v>4.21</v>
      </c>
      <c r="H79" s="203">
        <f t="shared" si="0"/>
        <v>-4.92</v>
      </c>
      <c r="I79" s="226"/>
      <c r="J79" s="227"/>
      <c r="K79" s="227"/>
      <c r="L79" s="228"/>
      <c r="M79" s="208" t="s">
        <v>176</v>
      </c>
    </row>
    <row r="80" spans="1:13">
      <c r="A80" s="209" t="s">
        <v>177</v>
      </c>
      <c r="B80" s="201">
        <v>-4.1349999999999998</v>
      </c>
      <c r="C80" s="212"/>
      <c r="D80" s="203">
        <v>0.21748916450754371</v>
      </c>
      <c r="E80" s="204">
        <v>5</v>
      </c>
      <c r="F80" s="204">
        <v>92.333333333333329</v>
      </c>
      <c r="G80" s="205">
        <v>4.21</v>
      </c>
      <c r="H80" s="203">
        <f t="shared" si="0"/>
        <v>-4.3833333333333329</v>
      </c>
      <c r="I80" s="226"/>
      <c r="J80" s="227"/>
      <c r="K80" s="227"/>
      <c r="L80" s="228"/>
      <c r="M80" s="208" t="s">
        <v>178</v>
      </c>
    </row>
    <row r="81" spans="1:13">
      <c r="A81" s="200" t="s">
        <v>179</v>
      </c>
      <c r="B81" s="201">
        <v>-4.2009999999999996</v>
      </c>
      <c r="C81" s="212"/>
      <c r="D81" s="203">
        <v>0.20531013145176411</v>
      </c>
      <c r="E81" s="204">
        <v>8</v>
      </c>
      <c r="F81" s="204">
        <v>256</v>
      </c>
      <c r="G81" s="205">
        <v>2.71</v>
      </c>
      <c r="H81" s="203">
        <f t="shared" si="0"/>
        <v>-4.5199999999999996</v>
      </c>
      <c r="I81" s="226"/>
      <c r="J81" s="227"/>
      <c r="K81" s="227"/>
      <c r="L81" s="228"/>
      <c r="M81" s="208" t="s">
        <v>180</v>
      </c>
    </row>
    <row r="82" spans="1:13">
      <c r="A82" s="200" t="s">
        <v>181</v>
      </c>
      <c r="B82" s="201">
        <v>-3.6579999999999999</v>
      </c>
      <c r="C82" s="212"/>
      <c r="D82" s="203">
        <v>0.21176785142223761</v>
      </c>
      <c r="E82" s="204">
        <v>3</v>
      </c>
      <c r="F82" s="204">
        <v>80</v>
      </c>
      <c r="G82" s="205">
        <v>3.37</v>
      </c>
      <c r="H82" s="203">
        <f t="shared" si="0"/>
        <v>-3.42</v>
      </c>
      <c r="I82" s="226"/>
      <c r="J82" s="227"/>
      <c r="K82" s="227"/>
      <c r="L82" s="228"/>
      <c r="M82" s="208" t="s">
        <v>182</v>
      </c>
    </row>
    <row r="83" spans="1:13">
      <c r="A83" s="200" t="s">
        <v>183</v>
      </c>
      <c r="B83" s="201">
        <v>-3.7109999999999999</v>
      </c>
      <c r="C83" s="212"/>
      <c r="D83" s="203">
        <v>0.16217657762412213</v>
      </c>
      <c r="E83" s="204">
        <v>17</v>
      </c>
      <c r="F83" s="204">
        <v>153</v>
      </c>
      <c r="G83" s="205">
        <v>3.04</v>
      </c>
      <c r="H83" s="203">
        <f t="shared" si="0"/>
        <v>-3.8200000000000003</v>
      </c>
      <c r="I83" s="226"/>
      <c r="J83" s="227"/>
      <c r="K83" s="227"/>
      <c r="L83" s="228"/>
      <c r="M83" s="208" t="s">
        <v>184</v>
      </c>
    </row>
    <row r="84" spans="1:13">
      <c r="A84" s="209" t="s">
        <v>185</v>
      </c>
      <c r="B84" s="201">
        <v>-6.0839999999999996</v>
      </c>
      <c r="C84" s="212"/>
      <c r="D84" s="203">
        <v>0.20448827496623867</v>
      </c>
      <c r="E84" s="204">
        <v>3</v>
      </c>
      <c r="F84" s="204">
        <v>349.84</v>
      </c>
      <c r="G84" s="205">
        <v>4.75</v>
      </c>
      <c r="H84" s="203">
        <f t="shared" si="0"/>
        <v>-7.4984000000000002</v>
      </c>
      <c r="I84" s="226"/>
      <c r="J84" s="227"/>
      <c r="K84" s="227"/>
      <c r="L84" s="228"/>
      <c r="M84" s="208" t="s">
        <v>186</v>
      </c>
    </row>
    <row r="85" spans="1:13">
      <c r="A85" s="209" t="s">
        <v>187</v>
      </c>
      <c r="B85" s="201">
        <v>-3.5760000000000001</v>
      </c>
      <c r="C85" s="212"/>
      <c r="D85" s="203">
        <v>0.14358294446577732</v>
      </c>
      <c r="E85" s="204">
        <v>6</v>
      </c>
      <c r="F85" s="204">
        <v>248</v>
      </c>
      <c r="G85" s="205">
        <v>2.65</v>
      </c>
      <c r="H85" s="203">
        <f t="shared" si="0"/>
        <v>-4.38</v>
      </c>
      <c r="I85" s="226"/>
      <c r="J85" s="227"/>
      <c r="K85" s="227"/>
      <c r="L85" s="228"/>
      <c r="M85" s="208" t="s">
        <v>188</v>
      </c>
    </row>
    <row r="86" spans="1:13">
      <c r="A86" s="209" t="s">
        <v>189</v>
      </c>
      <c r="B86" s="201">
        <v>-3.9980000000000002</v>
      </c>
      <c r="C86" s="212"/>
      <c r="D86" s="203">
        <v>0.15384096988991314</v>
      </c>
      <c r="E86" s="204">
        <v>11</v>
      </c>
      <c r="F86" s="204">
        <v>173</v>
      </c>
      <c r="G86" s="205">
        <v>2.1800000000000002</v>
      </c>
      <c r="H86" s="203">
        <f t="shared" si="0"/>
        <v>-3.16</v>
      </c>
      <c r="I86" s="226"/>
      <c r="J86" s="227"/>
      <c r="K86" s="227"/>
      <c r="L86" s="228"/>
      <c r="M86" s="208" t="s">
        <v>190</v>
      </c>
    </row>
    <row r="87" spans="1:13">
      <c r="A87" s="209" t="s">
        <v>191</v>
      </c>
      <c r="B87" s="201">
        <v>-4.3390000000000004</v>
      </c>
      <c r="C87" s="212"/>
      <c r="D87" s="203">
        <v>0.14176528631434945</v>
      </c>
      <c r="E87" s="204">
        <v>5</v>
      </c>
      <c r="F87" s="204">
        <v>143.75</v>
      </c>
      <c r="G87" s="205">
        <v>2.76</v>
      </c>
      <c r="H87" s="203">
        <f t="shared" ref="H87:H118" si="1">0.5-G87-0.01*(F87-25)</f>
        <v>-3.4474999999999998</v>
      </c>
      <c r="I87" s="226"/>
      <c r="J87" s="227"/>
      <c r="K87" s="227"/>
      <c r="L87" s="228"/>
      <c r="M87" s="208" t="s">
        <v>192</v>
      </c>
    </row>
    <row r="88" spans="1:13">
      <c r="A88" s="209" t="s">
        <v>193</v>
      </c>
      <c r="B88" s="201">
        <v>-2.6749999999999998</v>
      </c>
      <c r="C88" s="212"/>
      <c r="D88" s="203">
        <v>0.16213928191469343</v>
      </c>
      <c r="E88" s="204">
        <v>19</v>
      </c>
      <c r="F88" s="204">
        <v>220.5</v>
      </c>
      <c r="G88" s="205">
        <v>1.27</v>
      </c>
      <c r="H88" s="203">
        <f t="shared" si="1"/>
        <v>-2.7250000000000001</v>
      </c>
      <c r="I88" s="226"/>
      <c r="J88" s="227"/>
      <c r="K88" s="227"/>
      <c r="L88" s="228"/>
      <c r="M88" s="208" t="s">
        <v>194</v>
      </c>
    </row>
    <row r="89" spans="1:13">
      <c r="A89" s="209" t="s">
        <v>195</v>
      </c>
      <c r="B89" s="201">
        <v>-3.8079999999999998</v>
      </c>
      <c r="C89" s="212"/>
      <c r="D89" s="203">
        <v>0.16127920198135692</v>
      </c>
      <c r="E89" s="204">
        <v>5</v>
      </c>
      <c r="F89" s="204">
        <v>214</v>
      </c>
      <c r="G89" s="205">
        <v>3.83</v>
      </c>
      <c r="H89" s="203">
        <f t="shared" si="1"/>
        <v>-5.2200000000000006</v>
      </c>
      <c r="I89" s="226"/>
      <c r="J89" s="227"/>
      <c r="K89" s="227"/>
      <c r="L89" s="228"/>
      <c r="M89" s="208" t="s">
        <v>196</v>
      </c>
    </row>
    <row r="90" spans="1:13">
      <c r="A90" s="218" t="s">
        <v>197</v>
      </c>
      <c r="B90" s="201">
        <v>-4.0640000000000001</v>
      </c>
      <c r="C90" s="212"/>
      <c r="D90" s="203">
        <v>0.13869006117838048</v>
      </c>
      <c r="E90" s="204">
        <v>3</v>
      </c>
      <c r="F90" s="204">
        <v>176</v>
      </c>
      <c r="G90" s="205">
        <v>2.88</v>
      </c>
      <c r="H90" s="203">
        <f t="shared" si="1"/>
        <v>-3.8899999999999997</v>
      </c>
      <c r="I90" s="226"/>
      <c r="J90" s="227"/>
      <c r="K90" s="227"/>
      <c r="L90" s="228"/>
      <c r="M90" s="208" t="s">
        <v>198</v>
      </c>
    </row>
    <row r="91" spans="1:13">
      <c r="A91" s="200" t="s">
        <v>199</v>
      </c>
      <c r="B91" s="201">
        <v>-2.9169999999999998</v>
      </c>
      <c r="C91" s="212"/>
      <c r="D91" s="203">
        <v>0.1259834086188602</v>
      </c>
      <c r="E91" s="204">
        <v>14</v>
      </c>
      <c r="F91" s="204">
        <v>253.5</v>
      </c>
      <c r="G91" s="205">
        <v>1.54</v>
      </c>
      <c r="H91" s="203">
        <f t="shared" si="1"/>
        <v>-3.3250000000000002</v>
      </c>
      <c r="I91" s="226"/>
      <c r="J91" s="227"/>
      <c r="K91" s="227"/>
      <c r="L91" s="228"/>
      <c r="M91" s="208" t="s">
        <v>200</v>
      </c>
    </row>
    <row r="92" spans="1:13">
      <c r="A92" s="209" t="s">
        <v>201</v>
      </c>
      <c r="B92" s="201">
        <v>-3.4630000000000001</v>
      </c>
      <c r="C92" s="212"/>
      <c r="D92" s="203">
        <v>0.16504944177542516</v>
      </c>
      <c r="E92" s="204">
        <v>5</v>
      </c>
      <c r="F92" s="204">
        <v>205.50000000000003</v>
      </c>
      <c r="G92" s="205">
        <v>2.4500000000000002</v>
      </c>
      <c r="H92" s="203">
        <f t="shared" si="1"/>
        <v>-3.7550000000000008</v>
      </c>
      <c r="I92" s="226"/>
      <c r="J92" s="227"/>
      <c r="K92" s="227"/>
      <c r="L92" s="228"/>
      <c r="M92" s="208" t="s">
        <v>202</v>
      </c>
    </row>
    <row r="93" spans="1:13">
      <c r="A93" s="218" t="s">
        <v>203</v>
      </c>
      <c r="B93" s="201">
        <v>-4.3369999999999997</v>
      </c>
      <c r="C93" s="212"/>
      <c r="D93" s="203">
        <v>0.19426266518058349</v>
      </c>
      <c r="E93" s="204">
        <v>3</v>
      </c>
      <c r="F93" s="204">
        <v>96</v>
      </c>
      <c r="G93" s="205">
        <v>3.49</v>
      </c>
      <c r="H93" s="203">
        <f t="shared" si="1"/>
        <v>-3.7</v>
      </c>
      <c r="I93" s="226"/>
      <c r="J93" s="227"/>
      <c r="K93" s="227"/>
      <c r="L93" s="228"/>
      <c r="M93" s="208" t="s">
        <v>204</v>
      </c>
    </row>
    <row r="94" spans="1:13">
      <c r="A94" s="209" t="s">
        <v>205</v>
      </c>
      <c r="B94" s="201">
        <v>-4.4649999999999999</v>
      </c>
      <c r="C94" s="212"/>
      <c r="D94" s="203">
        <v>0.18894337149737056</v>
      </c>
      <c r="E94" s="204">
        <v>12</v>
      </c>
      <c r="F94" s="204">
        <v>147.25</v>
      </c>
      <c r="G94" s="205">
        <v>3.86</v>
      </c>
      <c r="H94" s="203">
        <f t="shared" si="1"/>
        <v>-4.5824999999999996</v>
      </c>
      <c r="I94" s="226"/>
      <c r="J94" s="227"/>
      <c r="K94" s="227"/>
      <c r="L94" s="228"/>
      <c r="M94" s="208" t="s">
        <v>206</v>
      </c>
    </row>
    <row r="95" spans="1:13">
      <c r="A95" s="209" t="s">
        <v>207</v>
      </c>
      <c r="B95" s="201">
        <v>-4.2050000000000001</v>
      </c>
      <c r="C95" s="212"/>
      <c r="D95" s="203">
        <v>0.17391407185160324</v>
      </c>
      <c r="E95" s="204">
        <v>6</v>
      </c>
      <c r="F95" s="204">
        <v>97</v>
      </c>
      <c r="G95" s="205">
        <v>3.94</v>
      </c>
      <c r="H95" s="203">
        <f t="shared" si="1"/>
        <v>-4.16</v>
      </c>
      <c r="I95" s="226"/>
      <c r="J95" s="227"/>
      <c r="K95" s="227"/>
      <c r="L95" s="228"/>
      <c r="M95" s="208" t="s">
        <v>208</v>
      </c>
    </row>
    <row r="96" spans="1:13">
      <c r="A96" s="200" t="s">
        <v>209</v>
      </c>
      <c r="B96" s="201">
        <v>-2.7309999999999999</v>
      </c>
      <c r="C96" s="212"/>
      <c r="D96" s="203">
        <v>0.13764369691033657</v>
      </c>
      <c r="E96" s="204">
        <v>10</v>
      </c>
      <c r="F96" s="204">
        <v>134.5</v>
      </c>
      <c r="G96" s="205">
        <v>2.04</v>
      </c>
      <c r="H96" s="203">
        <f t="shared" si="1"/>
        <v>-2.6349999999999998</v>
      </c>
      <c r="I96" s="226"/>
      <c r="J96" s="227"/>
      <c r="K96" s="227"/>
      <c r="L96" s="228"/>
      <c r="M96" s="208" t="s">
        <v>210</v>
      </c>
    </row>
    <row r="97" spans="1:13">
      <c r="A97" s="209" t="s">
        <v>211</v>
      </c>
      <c r="B97" s="201">
        <v>-4.109</v>
      </c>
      <c r="C97" s="212"/>
      <c r="D97" s="203">
        <v>0.16245746888591447</v>
      </c>
      <c r="E97" s="204">
        <v>7</v>
      </c>
      <c r="F97" s="204">
        <v>139</v>
      </c>
      <c r="G97" s="205">
        <v>2.66</v>
      </c>
      <c r="H97" s="203">
        <f t="shared" si="1"/>
        <v>-3.3000000000000003</v>
      </c>
      <c r="I97" s="226"/>
      <c r="J97" s="227"/>
      <c r="K97" s="227"/>
      <c r="L97" s="228"/>
      <c r="M97" s="208" t="s">
        <v>212</v>
      </c>
    </row>
    <row r="98" spans="1:13">
      <c r="A98" s="209" t="s">
        <v>213</v>
      </c>
      <c r="B98" s="201">
        <v>-2.9289999999999998</v>
      </c>
      <c r="C98" s="212"/>
      <c r="D98" s="203">
        <v>0.15322122505052199</v>
      </c>
      <c r="E98" s="204">
        <v>9</v>
      </c>
      <c r="F98" s="204">
        <v>170</v>
      </c>
      <c r="G98" s="205">
        <v>1.91</v>
      </c>
      <c r="H98" s="203">
        <f t="shared" si="1"/>
        <v>-2.86</v>
      </c>
      <c r="I98" s="226"/>
      <c r="J98" s="227"/>
      <c r="K98" s="227"/>
      <c r="L98" s="228"/>
      <c r="M98" s="208" t="s">
        <v>214</v>
      </c>
    </row>
    <row r="99" spans="1:13">
      <c r="A99" s="200" t="s">
        <v>215</v>
      </c>
      <c r="B99" s="201">
        <v>-4.4969999999999999</v>
      </c>
      <c r="C99" s="212"/>
      <c r="D99" s="203">
        <v>0.15273607916541068</v>
      </c>
      <c r="E99" s="204">
        <v>10</v>
      </c>
      <c r="F99" s="204">
        <v>326</v>
      </c>
      <c r="G99" s="205">
        <v>2.44</v>
      </c>
      <c r="H99" s="203">
        <f t="shared" si="1"/>
        <v>-4.95</v>
      </c>
      <c r="I99" s="226"/>
      <c r="J99" s="227"/>
      <c r="K99" s="227"/>
      <c r="L99" s="228"/>
      <c r="M99" s="208" t="s">
        <v>216</v>
      </c>
    </row>
    <row r="100" spans="1:13">
      <c r="A100" s="209" t="s">
        <v>217</v>
      </c>
      <c r="B100" s="201">
        <v>-3.4670000000000001</v>
      </c>
      <c r="C100" s="212"/>
      <c r="D100" s="203">
        <v>0.18404701512102448</v>
      </c>
      <c r="E100" s="204">
        <v>5</v>
      </c>
      <c r="F100" s="204">
        <v>232.50000000000003</v>
      </c>
      <c r="G100" s="205">
        <v>1.8</v>
      </c>
      <c r="H100" s="203">
        <f t="shared" si="1"/>
        <v>-3.375</v>
      </c>
      <c r="I100" s="226"/>
      <c r="J100" s="227"/>
      <c r="K100" s="227"/>
      <c r="L100" s="228"/>
      <c r="M100" s="208" t="s">
        <v>218</v>
      </c>
    </row>
    <row r="101" spans="1:13">
      <c r="A101" s="209" t="s">
        <v>219</v>
      </c>
      <c r="B101" s="201">
        <v>-1.7829999999999999</v>
      </c>
      <c r="C101" s="212"/>
      <c r="D101" s="203">
        <v>0.13604063752604376</v>
      </c>
      <c r="E101" s="204">
        <v>4</v>
      </c>
      <c r="F101" s="204">
        <v>281.5</v>
      </c>
      <c r="G101" s="205">
        <v>0.54</v>
      </c>
      <c r="H101" s="203">
        <f t="shared" si="1"/>
        <v>-2.605</v>
      </c>
      <c r="I101" s="226"/>
      <c r="J101" s="227"/>
      <c r="K101" s="227"/>
      <c r="L101" s="228"/>
      <c r="M101" s="208" t="s">
        <v>220</v>
      </c>
    </row>
    <row r="102" spans="1:13">
      <c r="A102" s="209" t="s">
        <v>221</v>
      </c>
      <c r="B102" s="201">
        <v>-3.464</v>
      </c>
      <c r="C102" s="212"/>
      <c r="D102" s="203">
        <v>0.19798964803022484</v>
      </c>
      <c r="E102" s="204">
        <v>4</v>
      </c>
      <c r="F102" s="204">
        <v>197.1</v>
      </c>
      <c r="G102" s="205">
        <v>2.2000000000000002</v>
      </c>
      <c r="H102" s="203">
        <f t="shared" si="1"/>
        <v>-3.4210000000000003</v>
      </c>
      <c r="I102" s="226"/>
      <c r="J102" s="227"/>
      <c r="K102" s="227"/>
      <c r="L102" s="228"/>
      <c r="M102" s="208" t="s">
        <v>222</v>
      </c>
    </row>
    <row r="103" spans="1:13">
      <c r="A103" s="218" t="s">
        <v>223</v>
      </c>
      <c r="B103" s="201">
        <v>-4.0679999999999996</v>
      </c>
      <c r="C103" s="212"/>
      <c r="D103" s="203">
        <v>0.13486720020739137</v>
      </c>
      <c r="E103" s="204">
        <v>4</v>
      </c>
      <c r="F103" s="204">
        <v>33</v>
      </c>
      <c r="G103" s="205">
        <v>4.24</v>
      </c>
      <c r="H103" s="203">
        <f t="shared" si="1"/>
        <v>-3.8200000000000003</v>
      </c>
      <c r="I103" s="226"/>
      <c r="J103" s="227"/>
      <c r="K103" s="227"/>
      <c r="L103" s="228"/>
      <c r="M103" s="208" t="s">
        <v>224</v>
      </c>
    </row>
    <row r="104" spans="1:13">
      <c r="A104" s="209" t="s">
        <v>225</v>
      </c>
      <c r="B104" s="201">
        <v>-4.0659999999999998</v>
      </c>
      <c r="C104" s="212"/>
      <c r="D104" s="203">
        <v>0.18801274760604275</v>
      </c>
      <c r="E104" s="204">
        <v>11</v>
      </c>
      <c r="F104" s="204">
        <v>60</v>
      </c>
      <c r="G104" s="205">
        <v>4.24</v>
      </c>
      <c r="H104" s="203">
        <f t="shared" si="1"/>
        <v>-4.09</v>
      </c>
      <c r="I104" s="226"/>
      <c r="J104" s="227"/>
      <c r="K104" s="227"/>
      <c r="L104" s="228"/>
      <c r="M104" s="208" t="s">
        <v>226</v>
      </c>
    </row>
    <row r="105" spans="1:13">
      <c r="A105" s="209" t="s">
        <v>227</v>
      </c>
      <c r="B105" s="201">
        <v>-6.1029999999999998</v>
      </c>
      <c r="C105" s="212"/>
      <c r="D105" s="203">
        <v>0.1664014074224209</v>
      </c>
      <c r="E105" s="204">
        <v>4</v>
      </c>
      <c r="F105" s="204">
        <v>130.5</v>
      </c>
      <c r="G105" s="205">
        <v>5.22</v>
      </c>
      <c r="H105" s="203">
        <f t="shared" si="1"/>
        <v>-5.7749999999999995</v>
      </c>
      <c r="I105" s="226"/>
      <c r="J105" s="227"/>
      <c r="K105" s="227"/>
      <c r="L105" s="228"/>
      <c r="M105" s="208" t="s">
        <v>228</v>
      </c>
    </row>
    <row r="106" spans="1:13">
      <c r="A106" s="218" t="s">
        <v>103</v>
      </c>
      <c r="B106" s="201">
        <v>-3.8929999999999998</v>
      </c>
      <c r="C106" s="212"/>
      <c r="D106" s="203">
        <v>0.17506472136100007</v>
      </c>
      <c r="E106" s="204">
        <v>7</v>
      </c>
      <c r="F106" s="204">
        <v>254</v>
      </c>
      <c r="G106" s="205">
        <v>2.97</v>
      </c>
      <c r="H106" s="203">
        <f t="shared" si="1"/>
        <v>-4.76</v>
      </c>
      <c r="I106" s="226"/>
      <c r="J106" s="227"/>
      <c r="K106" s="227"/>
      <c r="L106" s="228"/>
      <c r="M106" s="208" t="s">
        <v>229</v>
      </c>
    </row>
    <row r="107" spans="1:13">
      <c r="A107" s="218" t="s">
        <v>230</v>
      </c>
      <c r="B107" s="201">
        <v>-7.7969999999999997</v>
      </c>
      <c r="C107" s="212"/>
      <c r="D107" s="203">
        <v>0.1605416460069265</v>
      </c>
      <c r="E107" s="204">
        <v>5</v>
      </c>
      <c r="F107" s="204">
        <v>121</v>
      </c>
      <c r="G107" s="205">
        <v>5.91</v>
      </c>
      <c r="H107" s="203">
        <f t="shared" si="1"/>
        <v>-6.37</v>
      </c>
      <c r="I107" s="226"/>
      <c r="J107" s="227"/>
      <c r="K107" s="227"/>
      <c r="L107" s="228"/>
      <c r="M107" s="208" t="s">
        <v>231</v>
      </c>
    </row>
    <row r="108" spans="1:13">
      <c r="A108" s="209" t="s">
        <v>232</v>
      </c>
      <c r="B108" s="201">
        <v>-3.5350000000000001</v>
      </c>
      <c r="C108" s="212"/>
      <c r="D108" s="203">
        <v>0.15756984748208766</v>
      </c>
      <c r="E108" s="204">
        <v>5</v>
      </c>
      <c r="F108" s="204">
        <v>206.99999999999997</v>
      </c>
      <c r="G108" s="205">
        <v>2.56</v>
      </c>
      <c r="H108" s="203">
        <f t="shared" si="1"/>
        <v>-3.88</v>
      </c>
      <c r="I108" s="226"/>
      <c r="J108" s="227"/>
      <c r="K108" s="227"/>
      <c r="L108" s="228"/>
      <c r="M108" s="208" t="s">
        <v>233</v>
      </c>
    </row>
    <row r="109" spans="1:13">
      <c r="A109" s="200" t="s">
        <v>234</v>
      </c>
      <c r="B109" s="201">
        <v>-5.484</v>
      </c>
      <c r="C109" s="212"/>
      <c r="D109" s="203">
        <v>0.16160362353179636</v>
      </c>
      <c r="E109" s="204">
        <v>6</v>
      </c>
      <c r="F109" s="204">
        <v>134.5</v>
      </c>
      <c r="G109" s="205">
        <v>4.8499999999999996</v>
      </c>
      <c r="H109" s="203">
        <f t="shared" si="1"/>
        <v>-5.4449999999999994</v>
      </c>
      <c r="I109" s="226"/>
      <c r="J109" s="227"/>
      <c r="K109" s="227"/>
      <c r="L109" s="228"/>
      <c r="M109" s="208" t="s">
        <v>235</v>
      </c>
    </row>
    <row r="110" spans="1:13">
      <c r="A110" s="200" t="s">
        <v>236</v>
      </c>
      <c r="B110" s="201">
        <v>-2.68</v>
      </c>
      <c r="C110" s="212"/>
      <c r="D110" s="203">
        <v>0.18685765827673947</v>
      </c>
      <c r="E110" s="204">
        <v>6</v>
      </c>
      <c r="F110" s="204">
        <v>275</v>
      </c>
      <c r="G110" s="205">
        <v>2.09</v>
      </c>
      <c r="H110" s="203">
        <f t="shared" si="1"/>
        <v>-4.09</v>
      </c>
      <c r="I110" s="226"/>
      <c r="J110" s="227"/>
      <c r="K110" s="227"/>
      <c r="L110" s="228"/>
      <c r="M110" s="208" t="s">
        <v>237</v>
      </c>
    </row>
    <row r="111" spans="1:13">
      <c r="A111" s="209" t="s">
        <v>238</v>
      </c>
      <c r="B111" s="201">
        <v>-5.851</v>
      </c>
      <c r="C111" s="212"/>
      <c r="D111" s="203">
        <v>0.13950112944748669</v>
      </c>
      <c r="E111" s="204">
        <v>9</v>
      </c>
      <c r="F111" s="204">
        <v>220.00000000000003</v>
      </c>
      <c r="G111" s="205">
        <v>1.8</v>
      </c>
      <c r="H111" s="203">
        <f t="shared" si="1"/>
        <v>-3.2500000000000004</v>
      </c>
      <c r="I111" s="226"/>
      <c r="J111" s="227"/>
      <c r="K111" s="227"/>
      <c r="L111" s="228"/>
      <c r="M111" s="208" t="s">
        <v>239</v>
      </c>
    </row>
    <row r="112" spans="1:13">
      <c r="A112" s="200" t="s">
        <v>240</v>
      </c>
      <c r="B112" s="201">
        <v>-3.069</v>
      </c>
      <c r="C112" s="212"/>
      <c r="D112" s="203">
        <v>0.22014005046870977</v>
      </c>
      <c r="E112" s="204">
        <v>9</v>
      </c>
      <c r="F112" s="204">
        <v>202</v>
      </c>
      <c r="G112" s="205">
        <v>1.53</v>
      </c>
      <c r="H112" s="203">
        <f t="shared" si="1"/>
        <v>-2.8</v>
      </c>
      <c r="I112" s="226"/>
      <c r="J112" s="227"/>
      <c r="K112" s="227"/>
      <c r="L112" s="228"/>
      <c r="M112" s="208" t="s">
        <v>241</v>
      </c>
    </row>
    <row r="113" spans="1:256">
      <c r="A113" s="209" t="s">
        <v>242</v>
      </c>
      <c r="B113" s="201">
        <v>-3.2410000000000001</v>
      </c>
      <c r="C113" s="212"/>
      <c r="D113" s="203">
        <v>0.14014083879485537</v>
      </c>
      <c r="E113" s="204">
        <v>3</v>
      </c>
      <c r="F113" s="204">
        <v>243.00000000000003</v>
      </c>
      <c r="G113" s="205">
        <v>1.48</v>
      </c>
      <c r="H113" s="203">
        <f t="shared" si="1"/>
        <v>-3.16</v>
      </c>
      <c r="I113" s="226"/>
      <c r="J113" s="227"/>
      <c r="K113" s="227"/>
      <c r="L113" s="228"/>
      <c r="M113" s="208" t="s">
        <v>243</v>
      </c>
    </row>
    <row r="114" spans="1:256">
      <c r="A114" s="218" t="s">
        <v>244</v>
      </c>
      <c r="B114" s="201">
        <v>-3.4129999999999998</v>
      </c>
      <c r="C114" s="212"/>
      <c r="D114" s="203">
        <v>0.13726989684757951</v>
      </c>
      <c r="E114" s="204">
        <v>3</v>
      </c>
      <c r="F114" s="204">
        <v>191</v>
      </c>
      <c r="G114" s="205">
        <v>1.67</v>
      </c>
      <c r="H114" s="203">
        <f t="shared" si="1"/>
        <v>-2.83</v>
      </c>
      <c r="I114" s="226"/>
      <c r="J114" s="227"/>
      <c r="K114" s="227"/>
      <c r="L114" s="228"/>
      <c r="M114" s="208" t="s">
        <v>245</v>
      </c>
    </row>
    <row r="115" spans="1:256">
      <c r="A115" s="209" t="s">
        <v>246</v>
      </c>
      <c r="B115" s="201">
        <v>-4.97</v>
      </c>
      <c r="C115" s="212"/>
      <c r="D115" s="203">
        <v>0.21357402153711522</v>
      </c>
      <c r="E115" s="204">
        <v>7</v>
      </c>
      <c r="F115" s="204">
        <v>183.5</v>
      </c>
      <c r="G115" s="205">
        <v>4.37</v>
      </c>
      <c r="H115" s="203">
        <f t="shared" si="1"/>
        <v>-5.4550000000000001</v>
      </c>
      <c r="I115" s="226"/>
      <c r="J115" s="227"/>
      <c r="K115" s="227"/>
      <c r="L115" s="228"/>
      <c r="M115" s="208" t="s">
        <v>247</v>
      </c>
    </row>
    <row r="116" spans="1:256">
      <c r="A116" s="209" t="s">
        <v>248</v>
      </c>
      <c r="B116" s="201">
        <v>-3.2719999999999998</v>
      </c>
      <c r="C116" s="212"/>
      <c r="D116" s="203">
        <v>0.10564411177747912</v>
      </c>
      <c r="E116" s="204">
        <v>3</v>
      </c>
      <c r="F116" s="204">
        <v>149</v>
      </c>
      <c r="G116" s="205">
        <v>2.62</v>
      </c>
      <c r="H116" s="203">
        <f t="shared" si="1"/>
        <v>-3.3600000000000003</v>
      </c>
      <c r="I116" s="226"/>
      <c r="J116" s="227"/>
      <c r="K116" s="227"/>
      <c r="L116" s="228"/>
      <c r="M116" s="208" t="s">
        <v>249</v>
      </c>
    </row>
    <row r="117" spans="1:256">
      <c r="A117" s="200" t="s">
        <v>250</v>
      </c>
      <c r="B117" s="201">
        <v>-3.1949999999999998</v>
      </c>
      <c r="C117" s="212"/>
      <c r="D117" s="203">
        <v>0.14623917640453388</v>
      </c>
      <c r="E117" s="204">
        <v>8</v>
      </c>
      <c r="F117" s="204">
        <v>165</v>
      </c>
      <c r="G117" s="205">
        <v>-0.37</v>
      </c>
      <c r="H117" s="203">
        <f t="shared" si="1"/>
        <v>-0.53000000000000014</v>
      </c>
      <c r="I117" s="226"/>
      <c r="J117" s="227"/>
      <c r="K117" s="227"/>
      <c r="L117" s="228"/>
      <c r="M117" s="208" t="s">
        <v>251</v>
      </c>
    </row>
    <row r="118" spans="1:256">
      <c r="A118" s="209" t="s">
        <v>252</v>
      </c>
      <c r="B118" s="201">
        <v>-2.37</v>
      </c>
      <c r="C118" s="212"/>
      <c r="D118" s="203">
        <v>0.16291639539032501</v>
      </c>
      <c r="E118" s="204">
        <v>10</v>
      </c>
      <c r="F118" s="204">
        <v>225</v>
      </c>
      <c r="G118" s="205">
        <v>0.81</v>
      </c>
      <c r="H118" s="203">
        <f t="shared" si="1"/>
        <v>-2.31</v>
      </c>
      <c r="I118" s="226"/>
      <c r="J118" s="227"/>
      <c r="K118" s="227"/>
      <c r="L118" s="228"/>
      <c r="M118" s="208" t="s">
        <v>253</v>
      </c>
    </row>
    <row r="119" spans="1:256">
      <c r="A119" s="209" t="s">
        <v>254</v>
      </c>
      <c r="B119" s="201">
        <v>-2.798</v>
      </c>
      <c r="C119" s="212"/>
      <c r="D119" s="203">
        <v>0.21166647357477791</v>
      </c>
      <c r="E119" s="204">
        <v>5</v>
      </c>
      <c r="F119" s="204">
        <v>270</v>
      </c>
      <c r="G119" s="205">
        <v>0.62</v>
      </c>
      <c r="H119" s="203">
        <f>0.5-G119-0.01*(F119-25)</f>
        <v>-2.5700000000000003</v>
      </c>
      <c r="I119" s="226"/>
      <c r="J119" s="227"/>
      <c r="K119" s="227"/>
      <c r="L119" s="228"/>
      <c r="M119" s="208" t="s">
        <v>255</v>
      </c>
    </row>
    <row r="120" spans="1:256">
      <c r="A120" s="200" t="s">
        <v>256</v>
      </c>
      <c r="B120" s="201">
        <v>-3.2210000000000001</v>
      </c>
      <c r="C120" s="212"/>
      <c r="D120" s="203">
        <v>0.14175650298978676</v>
      </c>
      <c r="E120" s="204">
        <v>9</v>
      </c>
      <c r="F120" s="204">
        <v>312.66666666666669</v>
      </c>
      <c r="G120" s="205">
        <v>0.83</v>
      </c>
      <c r="H120" s="203">
        <f>0.5-G120-0.01*(F120-25)</f>
        <v>-3.206666666666667</v>
      </c>
      <c r="I120" s="226"/>
      <c r="J120" s="227"/>
      <c r="K120" s="227"/>
      <c r="L120" s="228"/>
      <c r="M120" s="208" t="s">
        <v>257</v>
      </c>
    </row>
    <row r="121" spans="1:256">
      <c r="A121" s="209" t="s">
        <v>258</v>
      </c>
      <c r="B121" s="201">
        <v>-4.5460000000000003</v>
      </c>
      <c r="C121" s="212"/>
      <c r="D121" s="203">
        <v>0.2034688635346244</v>
      </c>
      <c r="E121" s="204">
        <v>11</v>
      </c>
      <c r="F121" s="204">
        <v>161</v>
      </c>
      <c r="G121" s="205">
        <v>3.61</v>
      </c>
      <c r="H121" s="203">
        <f>0.5-G121-0.01*(F121-25)</f>
        <v>-4.47</v>
      </c>
      <c r="I121" s="226"/>
      <c r="J121" s="227"/>
      <c r="K121" s="227"/>
      <c r="L121" s="228"/>
      <c r="M121" s="208" t="s">
        <v>259</v>
      </c>
    </row>
    <row r="122" spans="1:256">
      <c r="A122" s="200" t="s">
        <v>109</v>
      </c>
      <c r="B122" s="201">
        <v>-1.0269999999999999</v>
      </c>
      <c r="C122" s="212"/>
      <c r="D122" s="203">
        <v>0.20579636821699754</v>
      </c>
      <c r="E122" s="204">
        <v>3</v>
      </c>
      <c r="F122" s="204">
        <v>300</v>
      </c>
      <c r="G122" s="205">
        <v>-1.06</v>
      </c>
      <c r="H122" s="203">
        <f>0.5-G122-0.01*(F122-25)</f>
        <v>-1.19</v>
      </c>
      <c r="I122" s="237"/>
      <c r="J122" s="231"/>
      <c r="K122" s="231"/>
      <c r="L122" s="232"/>
      <c r="M122" s="208" t="s">
        <v>260</v>
      </c>
    </row>
    <row r="123" spans="1:256">
      <c r="A123" s="208"/>
      <c r="C123" s="238" t="s">
        <v>261</v>
      </c>
      <c r="D123" s="239">
        <f>AVERAGE(D23:D122)</f>
        <v>0.17115851538193166</v>
      </c>
      <c r="E123" s="240"/>
      <c r="F123" s="241"/>
      <c r="G123" s="241"/>
      <c r="H123" s="242" t="s">
        <v>262</v>
      </c>
      <c r="I123" s="241"/>
      <c r="J123" s="205"/>
      <c r="K123" s="205"/>
      <c r="L123" s="205"/>
      <c r="M123" s="208"/>
    </row>
    <row r="124" spans="1:256">
      <c r="A124" s="208"/>
      <c r="C124" s="238" t="s">
        <v>263</v>
      </c>
      <c r="D124" s="239">
        <f>MIN(D23:D122)</f>
        <v>0.10564411177747912</v>
      </c>
      <c r="E124" s="240"/>
      <c r="F124" s="241"/>
      <c r="G124" s="241"/>
      <c r="H124" s="242" t="s">
        <v>264</v>
      </c>
      <c r="I124" s="241"/>
      <c r="J124" s="205"/>
      <c r="K124" s="205"/>
      <c r="L124" s="205"/>
      <c r="M124" s="208"/>
    </row>
    <row r="125" spans="1:256">
      <c r="A125" s="208"/>
      <c r="C125" s="238" t="s">
        <v>265</v>
      </c>
      <c r="D125" s="239">
        <f>MAX(D23:D122)</f>
        <v>0.22239504833634874</v>
      </c>
      <c r="E125" s="240"/>
      <c r="F125" s="241"/>
      <c r="G125" s="241"/>
      <c r="H125" s="242"/>
      <c r="I125" s="241"/>
      <c r="J125" s="205"/>
      <c r="K125" s="205"/>
      <c r="L125" s="205"/>
      <c r="M125" s="208"/>
    </row>
    <row r="126" spans="1:256">
      <c r="A126" s="208"/>
      <c r="B126" s="205"/>
      <c r="C126" s="205"/>
      <c r="D126" s="205"/>
      <c r="E126" s="205"/>
      <c r="F126" s="205"/>
      <c r="G126" s="205"/>
      <c r="H126" s="205"/>
      <c r="I126" s="205"/>
      <c r="J126" s="205"/>
      <c r="K126" s="205"/>
      <c r="L126" s="205"/>
      <c r="M126" s="208"/>
    </row>
    <row r="127" spans="1:256" ht="32.25" customHeight="1" thickBot="1">
      <c r="A127" s="189" t="s">
        <v>636</v>
      </c>
      <c r="B127" s="205"/>
      <c r="C127" s="205"/>
      <c r="D127" s="205"/>
      <c r="E127" s="205"/>
      <c r="F127" s="205"/>
      <c r="G127" s="205"/>
      <c r="H127" s="205"/>
      <c r="I127" s="205"/>
      <c r="J127" s="205"/>
      <c r="K127" s="205"/>
      <c r="L127" s="205"/>
      <c r="M127" s="208"/>
      <c r="AC127" s="192"/>
      <c r="AD127" s="192"/>
      <c r="AE127" s="192"/>
      <c r="AF127" s="192"/>
      <c r="AG127" s="192"/>
      <c r="AH127" s="192"/>
      <c r="AI127" s="192"/>
      <c r="AJ127" s="192"/>
      <c r="AK127" s="192"/>
      <c r="AL127" s="192"/>
      <c r="AM127" s="192"/>
      <c r="AN127" s="192"/>
      <c r="AO127" s="192"/>
      <c r="AP127" s="192"/>
      <c r="AQ127" s="192"/>
      <c r="AR127" s="192"/>
      <c r="AS127" s="192"/>
      <c r="AT127" s="192"/>
      <c r="AU127" s="192"/>
      <c r="AV127" s="192"/>
      <c r="AW127" s="192"/>
      <c r="AX127" s="192"/>
      <c r="AY127" s="192"/>
      <c r="AZ127" s="192"/>
      <c r="BA127" s="192"/>
      <c r="BB127" s="192"/>
      <c r="BC127" s="192"/>
      <c r="BD127" s="192"/>
      <c r="BE127" s="192"/>
      <c r="BF127" s="192"/>
      <c r="BG127" s="192"/>
      <c r="BH127" s="192"/>
      <c r="BI127" s="192"/>
      <c r="BJ127" s="192"/>
      <c r="BK127" s="192"/>
      <c r="BL127" s="192"/>
      <c r="BM127" s="192"/>
      <c r="BN127" s="192"/>
      <c r="BO127" s="192"/>
      <c r="BP127" s="192"/>
      <c r="BQ127" s="192"/>
      <c r="BR127" s="192"/>
      <c r="BS127" s="192"/>
      <c r="BT127" s="192"/>
      <c r="BU127" s="192"/>
      <c r="BV127" s="192"/>
      <c r="BW127" s="192"/>
      <c r="BX127" s="192"/>
      <c r="BY127" s="192"/>
      <c r="BZ127" s="192"/>
      <c r="CA127" s="192"/>
      <c r="CB127" s="192"/>
      <c r="CC127" s="192"/>
      <c r="CD127" s="192"/>
      <c r="CE127" s="192"/>
      <c r="CF127" s="192"/>
      <c r="CG127" s="192"/>
      <c r="CH127" s="192"/>
      <c r="CI127" s="192"/>
      <c r="CJ127" s="192"/>
      <c r="CK127" s="192"/>
      <c r="CL127" s="192"/>
      <c r="CM127" s="192"/>
      <c r="CN127" s="192"/>
      <c r="CO127" s="192"/>
      <c r="CP127" s="192"/>
      <c r="CQ127" s="192"/>
      <c r="CR127" s="192"/>
      <c r="CS127" s="192"/>
      <c r="CT127" s="192"/>
      <c r="CU127" s="192"/>
      <c r="CV127" s="192"/>
      <c r="CW127" s="192"/>
      <c r="CX127" s="192"/>
      <c r="CY127" s="192"/>
      <c r="CZ127" s="192"/>
      <c r="DA127" s="192"/>
      <c r="DB127" s="192"/>
      <c r="DC127" s="192"/>
      <c r="DD127" s="192"/>
      <c r="DE127" s="192"/>
      <c r="DF127" s="192"/>
      <c r="DG127" s="192"/>
      <c r="DH127" s="192"/>
      <c r="DI127" s="192"/>
      <c r="DJ127" s="192"/>
      <c r="DK127" s="192"/>
      <c r="DL127" s="192"/>
      <c r="DM127" s="192"/>
      <c r="DN127" s="192"/>
      <c r="DO127" s="192"/>
      <c r="DP127" s="192"/>
      <c r="DQ127" s="192"/>
      <c r="DR127" s="192"/>
      <c r="DS127" s="192"/>
      <c r="DT127" s="192"/>
      <c r="DU127" s="192"/>
      <c r="DV127" s="192"/>
      <c r="DW127" s="192"/>
      <c r="DX127" s="192"/>
      <c r="DY127" s="192"/>
      <c r="DZ127" s="192"/>
      <c r="EA127" s="192"/>
      <c r="EB127" s="192"/>
      <c r="EC127" s="192"/>
      <c r="ED127" s="192"/>
      <c r="EE127" s="192"/>
      <c r="EF127" s="192"/>
      <c r="EG127" s="192"/>
      <c r="EH127" s="192"/>
      <c r="EI127" s="192"/>
      <c r="EJ127" s="192"/>
      <c r="EK127" s="192"/>
      <c r="EL127" s="192"/>
      <c r="EM127" s="192"/>
      <c r="EN127" s="192"/>
      <c r="EO127" s="192"/>
      <c r="EP127" s="192"/>
      <c r="EQ127" s="192"/>
      <c r="ER127" s="192"/>
      <c r="ES127" s="192"/>
      <c r="ET127" s="192"/>
      <c r="EU127" s="192"/>
      <c r="EV127" s="192"/>
      <c r="EW127" s="192"/>
      <c r="EX127" s="192"/>
      <c r="EY127" s="192"/>
      <c r="EZ127" s="192"/>
      <c r="FA127" s="192"/>
      <c r="FB127" s="192"/>
      <c r="FC127" s="192"/>
      <c r="FD127" s="192"/>
      <c r="FE127" s="192"/>
      <c r="FF127" s="192"/>
      <c r="FG127" s="192"/>
      <c r="FH127" s="192"/>
      <c r="FI127" s="192"/>
      <c r="FJ127" s="192"/>
      <c r="FK127" s="192"/>
      <c r="FL127" s="192"/>
      <c r="FM127" s="192"/>
      <c r="FN127" s="192"/>
      <c r="FO127" s="192"/>
      <c r="FP127" s="192"/>
      <c r="FQ127" s="192"/>
      <c r="FR127" s="192"/>
      <c r="FS127" s="192"/>
      <c r="FT127" s="192"/>
      <c r="FU127" s="192"/>
      <c r="FV127" s="192"/>
      <c r="FW127" s="192"/>
      <c r="FX127" s="192"/>
      <c r="FY127" s="192"/>
      <c r="FZ127" s="192"/>
      <c r="GA127" s="192"/>
      <c r="GB127" s="192"/>
      <c r="GC127" s="192"/>
      <c r="GD127" s="192"/>
      <c r="GE127" s="192"/>
      <c r="GF127" s="192"/>
      <c r="GG127" s="192"/>
      <c r="GH127" s="192"/>
      <c r="GI127" s="192"/>
      <c r="GJ127" s="192"/>
      <c r="GK127" s="192"/>
      <c r="GL127" s="192"/>
      <c r="GM127" s="192"/>
      <c r="GN127" s="192"/>
      <c r="GO127" s="192"/>
      <c r="GP127" s="192"/>
      <c r="GQ127" s="192"/>
      <c r="GR127" s="192"/>
      <c r="GS127" s="192"/>
      <c r="GT127" s="192"/>
      <c r="GU127" s="192"/>
      <c r="GV127" s="192"/>
      <c r="GW127" s="192"/>
      <c r="GX127" s="192"/>
      <c r="GY127" s="192"/>
      <c r="GZ127" s="192"/>
      <c r="HA127" s="192"/>
      <c r="HB127" s="192"/>
      <c r="HC127" s="192"/>
      <c r="HD127" s="192"/>
      <c r="HE127" s="192"/>
      <c r="HF127" s="192"/>
      <c r="HG127" s="192"/>
      <c r="HH127" s="192"/>
      <c r="HI127" s="192"/>
      <c r="HJ127" s="192"/>
      <c r="HK127" s="192"/>
      <c r="HL127" s="192"/>
      <c r="HM127" s="192"/>
      <c r="HN127" s="192"/>
      <c r="HO127" s="192"/>
      <c r="HP127" s="192"/>
      <c r="HQ127" s="192"/>
      <c r="HR127" s="192"/>
      <c r="HS127" s="192"/>
      <c r="HT127" s="192"/>
      <c r="HU127" s="192"/>
      <c r="HV127" s="192"/>
      <c r="HW127" s="192"/>
      <c r="HX127" s="192"/>
      <c r="HY127" s="192"/>
      <c r="HZ127" s="192"/>
      <c r="IA127" s="192"/>
      <c r="IB127" s="192"/>
      <c r="IC127" s="192"/>
      <c r="ID127" s="192"/>
      <c r="IE127" s="192"/>
      <c r="IF127" s="192"/>
      <c r="IG127" s="192"/>
      <c r="IH127" s="192"/>
      <c r="II127" s="192"/>
      <c r="IJ127" s="192"/>
      <c r="IK127" s="192"/>
      <c r="IL127" s="192"/>
      <c r="IM127" s="192"/>
      <c r="IN127" s="192"/>
      <c r="IO127" s="192"/>
      <c r="IP127" s="192"/>
      <c r="IQ127" s="192"/>
      <c r="IR127" s="192"/>
      <c r="IS127" s="192"/>
      <c r="IT127" s="192"/>
      <c r="IU127" s="192"/>
      <c r="IV127" s="192"/>
    </row>
    <row r="128" spans="1:256" ht="43.5" customHeight="1" thickBot="1">
      <c r="A128" s="193" t="s">
        <v>18</v>
      </c>
      <c r="B128" s="194" t="s">
        <v>628</v>
      </c>
      <c r="C128" s="194" t="s">
        <v>629</v>
      </c>
      <c r="D128" s="194" t="s">
        <v>21</v>
      </c>
      <c r="E128" s="194" t="s">
        <v>22</v>
      </c>
      <c r="F128" s="194" t="s">
        <v>23</v>
      </c>
      <c r="G128" s="194" t="s">
        <v>630</v>
      </c>
      <c r="H128" s="194" t="s">
        <v>631</v>
      </c>
      <c r="I128" s="195"/>
      <c r="J128" s="196" t="s">
        <v>27</v>
      </c>
      <c r="K128" s="196"/>
      <c r="L128" s="196"/>
      <c r="M128" s="197" t="s">
        <v>28</v>
      </c>
      <c r="N128" s="198"/>
      <c r="O128" s="198"/>
      <c r="P128" s="198"/>
      <c r="Q128" s="198"/>
      <c r="R128" s="198"/>
      <c r="S128" s="198"/>
      <c r="T128" s="198"/>
      <c r="U128" s="198"/>
      <c r="V128" s="199"/>
      <c r="W128" s="192"/>
      <c r="X128" s="192"/>
      <c r="Y128" s="192"/>
      <c r="Z128" s="192"/>
      <c r="AA128" s="192"/>
      <c r="AB128" s="192"/>
    </row>
    <row r="129" spans="1:13">
      <c r="A129" s="209" t="s">
        <v>268</v>
      </c>
      <c r="B129" s="201">
        <v>-2.4159999999999999</v>
      </c>
      <c r="C129" s="202" t="s">
        <v>30</v>
      </c>
      <c r="D129" s="203">
        <v>0.50033555401430185</v>
      </c>
      <c r="E129" s="204">
        <v>3</v>
      </c>
      <c r="F129" s="204">
        <v>180</v>
      </c>
      <c r="G129" s="205">
        <v>1.91</v>
      </c>
      <c r="H129" s="203">
        <f t="shared" ref="H129:H160" si="2">0.5-G129-0.01*(F129-25)</f>
        <v>-2.96</v>
      </c>
      <c r="I129" s="206" t="s">
        <v>31</v>
      </c>
      <c r="J129" s="207" t="s">
        <v>367</v>
      </c>
      <c r="K129" s="203"/>
      <c r="L129" s="203"/>
      <c r="M129" s="208" t="s">
        <v>269</v>
      </c>
    </row>
    <row r="130" spans="1:13">
      <c r="A130" s="209" t="s">
        <v>270</v>
      </c>
      <c r="B130" s="201">
        <v>-6.9589999999999996</v>
      </c>
      <c r="C130" s="202" t="s">
        <v>36</v>
      </c>
      <c r="D130" s="203">
        <v>0.5</v>
      </c>
      <c r="E130" s="205">
        <v>5</v>
      </c>
      <c r="F130" s="204">
        <v>156</v>
      </c>
      <c r="G130" s="205">
        <v>6.94</v>
      </c>
      <c r="H130" s="203">
        <f t="shared" si="2"/>
        <v>-7.75</v>
      </c>
      <c r="I130" s="206" t="s">
        <v>37</v>
      </c>
      <c r="J130" s="207"/>
      <c r="K130" s="203"/>
      <c r="L130" s="203"/>
      <c r="M130" s="208" t="s">
        <v>271</v>
      </c>
    </row>
    <row r="131" spans="1:13">
      <c r="A131" s="218" t="s">
        <v>272</v>
      </c>
      <c r="B131" s="201">
        <v>-5.5609999999999999</v>
      </c>
      <c r="C131" s="202" t="s">
        <v>41</v>
      </c>
      <c r="D131" s="203">
        <v>0.6530957900260097</v>
      </c>
      <c r="E131" s="204">
        <v>3</v>
      </c>
      <c r="F131" s="204">
        <v>208</v>
      </c>
      <c r="G131" s="205">
        <v>5.18</v>
      </c>
      <c r="H131" s="203">
        <f t="shared" si="2"/>
        <v>-6.51</v>
      </c>
      <c r="I131" s="206" t="s">
        <v>42</v>
      </c>
      <c r="J131" s="207"/>
      <c r="K131" s="203"/>
      <c r="L131" s="203"/>
      <c r="M131" s="208" t="s">
        <v>273</v>
      </c>
    </row>
    <row r="132" spans="1:13">
      <c r="A132" s="209" t="s">
        <v>274</v>
      </c>
      <c r="B132" s="201">
        <v>-3.3639999999999999</v>
      </c>
      <c r="C132" s="202" t="s">
        <v>46</v>
      </c>
      <c r="D132" s="203">
        <v>0.59285217963150294</v>
      </c>
      <c r="E132" s="204">
        <v>3</v>
      </c>
      <c r="F132" s="204">
        <v>100</v>
      </c>
      <c r="G132" s="205">
        <v>2.37</v>
      </c>
      <c r="H132" s="203">
        <f t="shared" si="2"/>
        <v>-2.62</v>
      </c>
      <c r="I132" s="210" t="s">
        <v>47</v>
      </c>
      <c r="J132" s="211"/>
      <c r="K132" s="203"/>
      <c r="L132" s="203"/>
      <c r="M132" s="208" t="s">
        <v>275</v>
      </c>
    </row>
    <row r="133" spans="1:13">
      <c r="A133" s="209" t="s">
        <v>276</v>
      </c>
      <c r="B133" s="201">
        <v>-5.0350000000000001</v>
      </c>
      <c r="C133" s="202" t="s">
        <v>51</v>
      </c>
      <c r="D133" s="203">
        <v>0.51067901383936642</v>
      </c>
      <c r="E133" s="204">
        <v>5</v>
      </c>
      <c r="F133" s="204">
        <v>217</v>
      </c>
      <c r="G133" s="205">
        <v>3.19</v>
      </c>
      <c r="H133" s="203">
        <f t="shared" si="2"/>
        <v>-4.6099999999999994</v>
      </c>
      <c r="I133" s="210" t="s">
        <v>52</v>
      </c>
      <c r="J133" s="211"/>
      <c r="K133" s="203"/>
      <c r="L133" s="203"/>
      <c r="M133" s="208" t="s">
        <v>277</v>
      </c>
    </row>
    <row r="134" spans="1:13">
      <c r="A134" s="209" t="s">
        <v>278</v>
      </c>
      <c r="B134" s="201">
        <v>-5.14</v>
      </c>
      <c r="C134" s="212"/>
      <c r="D134" s="203">
        <v>0.83065522865171437</v>
      </c>
      <c r="E134" s="204">
        <v>3</v>
      </c>
      <c r="F134" s="204">
        <v>209.50000000000003</v>
      </c>
      <c r="G134" s="205">
        <v>4.41</v>
      </c>
      <c r="H134" s="203">
        <f t="shared" si="2"/>
        <v>-5.7550000000000008</v>
      </c>
      <c r="I134" s="210" t="s">
        <v>56</v>
      </c>
      <c r="J134" s="211"/>
      <c r="K134" s="203"/>
      <c r="L134" s="203"/>
      <c r="M134" s="208" t="s">
        <v>279</v>
      </c>
    </row>
    <row r="135" spans="1:13">
      <c r="A135" s="209" t="s">
        <v>280</v>
      </c>
      <c r="B135" s="201">
        <v>-4.8179999999999996</v>
      </c>
      <c r="C135" s="212"/>
      <c r="D135" s="203">
        <v>0.51097181417141646</v>
      </c>
      <c r="E135" s="204">
        <v>6</v>
      </c>
      <c r="F135" s="204">
        <v>97.5</v>
      </c>
      <c r="G135" s="205">
        <v>5.19</v>
      </c>
      <c r="H135" s="203">
        <f t="shared" si="2"/>
        <v>-5.415</v>
      </c>
      <c r="I135" s="210" t="s">
        <v>60</v>
      </c>
      <c r="J135" s="213"/>
      <c r="K135" s="203"/>
      <c r="L135" s="203"/>
      <c r="M135" s="208" t="s">
        <v>281</v>
      </c>
    </row>
    <row r="136" spans="1:13">
      <c r="A136" s="200" t="s">
        <v>282</v>
      </c>
      <c r="B136" s="201">
        <v>-7.4210000000000003</v>
      </c>
      <c r="C136" s="212"/>
      <c r="D136" s="203">
        <v>0.92735432696895004</v>
      </c>
      <c r="E136" s="204">
        <v>5</v>
      </c>
      <c r="F136" s="204">
        <v>211</v>
      </c>
      <c r="G136" s="205">
        <v>7.49</v>
      </c>
      <c r="H136" s="203">
        <f t="shared" si="2"/>
        <v>-8.85</v>
      </c>
      <c r="I136" s="214" t="s">
        <v>64</v>
      </c>
      <c r="J136" s="215"/>
      <c r="K136" s="216"/>
      <c r="L136" s="217"/>
      <c r="M136" s="208" t="s">
        <v>283</v>
      </c>
    </row>
    <row r="137" spans="1:13">
      <c r="A137" s="209" t="s">
        <v>112</v>
      </c>
      <c r="B137" s="201">
        <v>-4.7670000000000003</v>
      </c>
      <c r="C137" s="212"/>
      <c r="D137" s="203">
        <v>0.68239272333923895</v>
      </c>
      <c r="E137" s="204">
        <v>3</v>
      </c>
      <c r="F137" s="204">
        <v>177</v>
      </c>
      <c r="G137" s="205">
        <v>3.37</v>
      </c>
      <c r="H137" s="203">
        <f t="shared" si="2"/>
        <v>-4.3900000000000006</v>
      </c>
      <c r="J137" s="203"/>
      <c r="K137" s="203"/>
      <c r="L137" s="203"/>
      <c r="M137" s="208" t="s">
        <v>284</v>
      </c>
    </row>
    <row r="138" spans="1:13">
      <c r="A138" s="209" t="s">
        <v>285</v>
      </c>
      <c r="B138" s="201">
        <v>-4.7119999999999997</v>
      </c>
      <c r="C138" s="212"/>
      <c r="D138" s="203">
        <v>0.520951861602862</v>
      </c>
      <c r="E138" s="204">
        <v>10</v>
      </c>
      <c r="F138" s="204">
        <v>228.6</v>
      </c>
      <c r="G138" s="205">
        <v>4.22</v>
      </c>
      <c r="H138" s="203">
        <f t="shared" si="2"/>
        <v>-5.7560000000000002</v>
      </c>
      <c r="I138" s="219" t="s">
        <v>286</v>
      </c>
      <c r="J138" s="220"/>
      <c r="K138" s="220"/>
      <c r="L138" s="221"/>
      <c r="M138" s="208" t="s">
        <v>287</v>
      </c>
    </row>
    <row r="139" spans="1:13">
      <c r="A139" s="200" t="s">
        <v>288</v>
      </c>
      <c r="B139" s="201">
        <v>-1.726</v>
      </c>
      <c r="C139" s="212"/>
      <c r="D139" s="203">
        <v>0.53906642829149898</v>
      </c>
      <c r="E139" s="204">
        <v>3</v>
      </c>
      <c r="F139" s="204">
        <v>161.5</v>
      </c>
      <c r="G139" s="205">
        <v>-0.21</v>
      </c>
      <c r="H139" s="203">
        <f t="shared" si="2"/>
        <v>-0.65500000000000003</v>
      </c>
      <c r="I139" s="223" t="s">
        <v>632</v>
      </c>
      <c r="J139" s="224"/>
      <c r="K139" s="224"/>
      <c r="L139" s="225"/>
      <c r="M139" s="208" t="s">
        <v>289</v>
      </c>
    </row>
    <row r="140" spans="1:13">
      <c r="A140" s="200" t="s">
        <v>290</v>
      </c>
      <c r="B140" s="201">
        <v>-3.8929999999999998</v>
      </c>
      <c r="C140" s="212"/>
      <c r="D140" s="203">
        <v>0.56233984781338708</v>
      </c>
      <c r="E140" s="204">
        <v>11</v>
      </c>
      <c r="F140" s="204">
        <v>213.49999999999997</v>
      </c>
      <c r="G140" s="205">
        <v>3.04</v>
      </c>
      <c r="H140" s="203">
        <f t="shared" si="2"/>
        <v>-4.4249999999999998</v>
      </c>
      <c r="I140" s="226"/>
      <c r="J140" s="227"/>
      <c r="K140" s="227"/>
      <c r="L140" s="228"/>
      <c r="M140" s="208" t="s">
        <v>291</v>
      </c>
    </row>
    <row r="141" spans="1:13">
      <c r="A141" s="218" t="s">
        <v>292</v>
      </c>
      <c r="B141" s="201">
        <v>-3.4140000000000001</v>
      </c>
      <c r="C141" s="212"/>
      <c r="D141" s="203">
        <v>0.54710381306524825</v>
      </c>
      <c r="E141" s="204">
        <v>4</v>
      </c>
      <c r="F141" s="204">
        <v>168.5</v>
      </c>
      <c r="G141" s="205">
        <v>3.35</v>
      </c>
      <c r="H141" s="203">
        <f t="shared" si="2"/>
        <v>-4.2850000000000001</v>
      </c>
      <c r="I141" s="226"/>
      <c r="J141" s="227"/>
      <c r="K141" s="227"/>
      <c r="L141" s="228"/>
      <c r="M141" s="208" t="s">
        <v>293</v>
      </c>
    </row>
    <row r="142" spans="1:13">
      <c r="A142" s="200" t="s">
        <v>114</v>
      </c>
      <c r="B142" s="201">
        <v>-3.2490000000000001</v>
      </c>
      <c r="C142" s="212"/>
      <c r="D142" s="203">
        <v>0.54612637818466869</v>
      </c>
      <c r="E142" s="204">
        <v>3</v>
      </c>
      <c r="F142" s="222">
        <v>124.1</v>
      </c>
      <c r="G142" s="205">
        <v>2.81</v>
      </c>
      <c r="H142" s="203">
        <f t="shared" si="2"/>
        <v>-3.3010000000000002</v>
      </c>
      <c r="I142" s="229"/>
      <c r="J142" s="227"/>
      <c r="K142" s="227"/>
      <c r="L142" s="228"/>
      <c r="M142" s="208" t="s">
        <v>294</v>
      </c>
    </row>
    <row r="143" spans="1:13">
      <c r="A143" s="200" t="s">
        <v>295</v>
      </c>
      <c r="B143" s="201">
        <v>-5.52</v>
      </c>
      <c r="C143" s="212"/>
      <c r="D143" s="203">
        <v>0.51160213896594608</v>
      </c>
      <c r="E143" s="204">
        <v>4</v>
      </c>
      <c r="F143" s="204">
        <v>165</v>
      </c>
      <c r="G143" s="205">
        <v>4.8899999999999997</v>
      </c>
      <c r="H143" s="203">
        <f t="shared" si="2"/>
        <v>-5.79</v>
      </c>
      <c r="I143" s="229"/>
      <c r="J143" s="227"/>
      <c r="K143" s="227"/>
      <c r="L143" s="228"/>
      <c r="M143" s="208" t="s">
        <v>296</v>
      </c>
    </row>
    <row r="144" spans="1:13">
      <c r="A144" s="200" t="s">
        <v>117</v>
      </c>
      <c r="B144" s="201">
        <v>-5.2329999999999997</v>
      </c>
      <c r="C144" s="212"/>
      <c r="D144" s="203">
        <v>0.65141515533308314</v>
      </c>
      <c r="E144" s="204">
        <v>4</v>
      </c>
      <c r="F144" s="204">
        <v>161.1</v>
      </c>
      <c r="G144" s="205">
        <v>4.76</v>
      </c>
      <c r="H144" s="203">
        <f t="shared" si="2"/>
        <v>-5.6209999999999996</v>
      </c>
      <c r="I144" s="229"/>
      <c r="J144" s="227"/>
      <c r="K144" s="227"/>
      <c r="L144" s="228"/>
      <c r="M144" s="208" t="s">
        <v>297</v>
      </c>
    </row>
    <row r="145" spans="1:256">
      <c r="A145" s="218" t="s">
        <v>298</v>
      </c>
      <c r="B145" s="201">
        <v>-4.5839999999999996</v>
      </c>
      <c r="C145" s="212"/>
      <c r="D145" s="203">
        <v>0.65883215509381909</v>
      </c>
      <c r="E145" s="204">
        <v>3</v>
      </c>
      <c r="F145" s="204">
        <v>155</v>
      </c>
      <c r="G145" s="205">
        <v>3.74</v>
      </c>
      <c r="H145" s="203">
        <f t="shared" si="2"/>
        <v>-4.54</v>
      </c>
      <c r="I145" s="229"/>
      <c r="J145" s="227"/>
      <c r="K145" s="227"/>
      <c r="L145" s="228"/>
      <c r="M145" s="208" t="s">
        <v>299</v>
      </c>
    </row>
    <row r="146" spans="1:256">
      <c r="A146" s="209" t="s">
        <v>300</v>
      </c>
      <c r="B146" s="201">
        <v>-6.8360000000000003</v>
      </c>
      <c r="C146" s="212"/>
      <c r="D146" s="203">
        <v>0.61400477095750339</v>
      </c>
      <c r="E146" s="204">
        <v>3</v>
      </c>
      <c r="F146" s="204">
        <v>165.4</v>
      </c>
      <c r="G146" s="205">
        <v>5.58</v>
      </c>
      <c r="H146" s="203">
        <f t="shared" si="2"/>
        <v>-6.484</v>
      </c>
      <c r="I146" s="229"/>
      <c r="J146" s="227"/>
      <c r="K146" s="227"/>
      <c r="L146" s="228"/>
      <c r="M146" s="208" t="s">
        <v>301</v>
      </c>
    </row>
    <row r="147" spans="1:256">
      <c r="A147" s="209" t="s">
        <v>302</v>
      </c>
      <c r="B147" s="201">
        <v>-6.29</v>
      </c>
      <c r="C147" s="212"/>
      <c r="D147" s="203">
        <v>0.50406532001413251</v>
      </c>
      <c r="E147" s="204">
        <v>6</v>
      </c>
      <c r="F147" s="204">
        <v>161</v>
      </c>
      <c r="G147" s="205">
        <v>6.45</v>
      </c>
      <c r="H147" s="203">
        <f t="shared" si="2"/>
        <v>-7.3100000000000005</v>
      </c>
      <c r="I147" s="175"/>
      <c r="J147" s="231"/>
      <c r="K147" s="231"/>
      <c r="L147" s="232"/>
      <c r="M147" s="208" t="s">
        <v>303</v>
      </c>
    </row>
    <row r="148" spans="1:256">
      <c r="A148" s="209" t="s">
        <v>304</v>
      </c>
      <c r="B148" s="201">
        <v>-5.6239999999999997</v>
      </c>
      <c r="C148" s="212"/>
      <c r="D148" s="203">
        <v>0.75493366325441691</v>
      </c>
      <c r="E148" s="204">
        <v>4</v>
      </c>
      <c r="F148" s="204">
        <v>193.5</v>
      </c>
      <c r="G148" s="205">
        <v>5.41</v>
      </c>
      <c r="H148" s="203">
        <f t="shared" si="2"/>
        <v>-6.5950000000000006</v>
      </c>
      <c r="J148" s="203"/>
      <c r="K148" s="203"/>
      <c r="L148" s="203"/>
      <c r="M148" s="208" t="s">
        <v>305</v>
      </c>
    </row>
    <row r="149" spans="1:256">
      <c r="A149" s="209" t="s">
        <v>306</v>
      </c>
      <c r="B149" s="201">
        <v>-4.1029999999999998</v>
      </c>
      <c r="C149" s="212"/>
      <c r="D149" s="203">
        <v>0.50089358058597189</v>
      </c>
      <c r="E149" s="204">
        <v>3</v>
      </c>
      <c r="F149" s="204">
        <v>156</v>
      </c>
      <c r="G149" s="205">
        <v>2.9</v>
      </c>
      <c r="H149" s="203">
        <f t="shared" si="2"/>
        <v>-3.71</v>
      </c>
      <c r="I149" s="233" t="s">
        <v>133</v>
      </c>
      <c r="J149" s="234">
        <v>346</v>
      </c>
      <c r="K149" s="217"/>
      <c r="L149" s="203"/>
      <c r="M149" s="208" t="s">
        <v>307</v>
      </c>
    </row>
    <row r="150" spans="1:256">
      <c r="A150" s="218" t="s">
        <v>308</v>
      </c>
      <c r="B150" s="201">
        <v>-4.1769999999999996</v>
      </c>
      <c r="C150" s="212"/>
      <c r="D150" s="203">
        <v>0.6587984329866341</v>
      </c>
      <c r="E150" s="204">
        <v>4</v>
      </c>
      <c r="F150" s="204">
        <v>183.5</v>
      </c>
      <c r="G150" s="205">
        <v>3.16</v>
      </c>
      <c r="H150" s="203">
        <f t="shared" si="2"/>
        <v>-4.2450000000000001</v>
      </c>
      <c r="I150" s="233" t="s">
        <v>136</v>
      </c>
      <c r="J150" s="234">
        <v>90</v>
      </c>
      <c r="K150" s="217"/>
      <c r="L150" s="203"/>
      <c r="M150" s="208" t="s">
        <v>309</v>
      </c>
    </row>
    <row r="151" spans="1:256">
      <c r="A151" s="218" t="s">
        <v>310</v>
      </c>
      <c r="B151" s="201">
        <v>-2.7829999999999999</v>
      </c>
      <c r="C151" s="212"/>
      <c r="D151" s="203">
        <v>0.59871706042825668</v>
      </c>
      <c r="E151" s="204">
        <v>3</v>
      </c>
      <c r="F151" s="204">
        <v>61</v>
      </c>
      <c r="G151" s="205">
        <v>1.77</v>
      </c>
      <c r="H151" s="203">
        <f t="shared" si="2"/>
        <v>-1.63</v>
      </c>
      <c r="I151" s="233" t="s">
        <v>139</v>
      </c>
      <c r="J151" s="234">
        <f>COUNTA(A129:A160)</f>
        <v>32</v>
      </c>
      <c r="K151" s="217"/>
      <c r="L151" s="203"/>
      <c r="M151" s="208" t="s">
        <v>311</v>
      </c>
    </row>
    <row r="152" spans="1:256">
      <c r="A152" s="209" t="s">
        <v>312</v>
      </c>
      <c r="B152" s="201">
        <v>-3.8109999999999999</v>
      </c>
      <c r="C152" s="212"/>
      <c r="D152" s="203">
        <v>0.57115657899345518</v>
      </c>
      <c r="E152" s="204">
        <v>7</v>
      </c>
      <c r="F152" s="204">
        <v>177</v>
      </c>
      <c r="G152" s="205">
        <v>3.17</v>
      </c>
      <c r="H152" s="203">
        <f t="shared" si="2"/>
        <v>-4.1899999999999995</v>
      </c>
      <c r="I152" s="203"/>
      <c r="J152" s="203"/>
      <c r="K152" s="203"/>
      <c r="L152" s="203"/>
      <c r="M152" s="208" t="s">
        <v>313</v>
      </c>
    </row>
    <row r="153" spans="1:256">
      <c r="A153" s="200" t="s">
        <v>314</v>
      </c>
      <c r="B153" s="201">
        <v>-6.6820000000000004</v>
      </c>
      <c r="C153" s="212"/>
      <c r="D153" s="203">
        <v>0.55807775121880254</v>
      </c>
      <c r="E153" s="204">
        <v>6</v>
      </c>
      <c r="F153" s="204">
        <v>145</v>
      </c>
      <c r="G153" s="205">
        <v>6.08</v>
      </c>
      <c r="H153" s="203">
        <f t="shared" si="2"/>
        <v>-6.78</v>
      </c>
      <c r="I153" s="235" t="s">
        <v>144</v>
      </c>
      <c r="J153" s="220"/>
      <c r="K153" s="220"/>
      <c r="L153" s="221"/>
      <c r="M153" s="208" t="s">
        <v>315</v>
      </c>
    </row>
    <row r="154" spans="1:256">
      <c r="A154" s="200" t="s">
        <v>316</v>
      </c>
      <c r="B154" s="201">
        <v>-7.6950000000000003</v>
      </c>
      <c r="C154" s="212"/>
      <c r="D154" s="203">
        <v>0.66417698790166113</v>
      </c>
      <c r="E154" s="204">
        <v>3</v>
      </c>
      <c r="F154" s="222">
        <v>175.8</v>
      </c>
      <c r="G154" s="205">
        <v>4.62</v>
      </c>
      <c r="H154" s="203">
        <f t="shared" si="2"/>
        <v>-5.6280000000000001</v>
      </c>
      <c r="I154" s="236" t="s">
        <v>633</v>
      </c>
      <c r="J154" s="224"/>
      <c r="K154" s="224"/>
      <c r="L154" s="225"/>
      <c r="M154" s="208" t="s">
        <v>317</v>
      </c>
    </row>
    <row r="155" spans="1:256">
      <c r="A155" s="209" t="s">
        <v>318</v>
      </c>
      <c r="B155" s="201">
        <v>-5.7569999999999997</v>
      </c>
      <c r="C155" s="212"/>
      <c r="D155" s="203">
        <v>0.57716593661781801</v>
      </c>
      <c r="E155" s="204">
        <v>3</v>
      </c>
      <c r="F155" s="204">
        <v>349.84</v>
      </c>
      <c r="G155" s="205">
        <v>3.09</v>
      </c>
      <c r="H155" s="203">
        <f t="shared" si="2"/>
        <v>-5.8384</v>
      </c>
      <c r="I155" s="226" t="s">
        <v>634</v>
      </c>
      <c r="J155" s="227"/>
      <c r="K155" s="227"/>
      <c r="L155" s="228"/>
      <c r="M155" s="208" t="s">
        <v>319</v>
      </c>
    </row>
    <row r="156" spans="1:256">
      <c r="A156" s="218" t="s">
        <v>320</v>
      </c>
      <c r="B156" s="201">
        <v>-3.0379999999999998</v>
      </c>
      <c r="C156" s="212"/>
      <c r="D156" s="203">
        <v>0.70324590282883903</v>
      </c>
      <c r="E156" s="204">
        <v>3</v>
      </c>
      <c r="F156" s="204">
        <v>204</v>
      </c>
      <c r="G156" s="205">
        <v>0.88</v>
      </c>
      <c r="H156" s="203">
        <f t="shared" si="2"/>
        <v>-2.17</v>
      </c>
      <c r="I156" s="226" t="s">
        <v>635</v>
      </c>
      <c r="J156" s="227"/>
      <c r="K156" s="227"/>
      <c r="L156" s="228"/>
      <c r="M156" s="208" t="s">
        <v>321</v>
      </c>
    </row>
    <row r="157" spans="1:256">
      <c r="A157" s="209" t="s">
        <v>322</v>
      </c>
      <c r="B157" s="201">
        <v>-5.6580000000000004</v>
      </c>
      <c r="C157" s="212"/>
      <c r="D157" s="203">
        <v>0.7237903588794764</v>
      </c>
      <c r="E157" s="204">
        <v>7</v>
      </c>
      <c r="F157" s="204">
        <v>97.8</v>
      </c>
      <c r="G157" s="205">
        <v>6</v>
      </c>
      <c r="H157" s="203">
        <f t="shared" si="2"/>
        <v>-6.2279999999999998</v>
      </c>
      <c r="I157" s="226"/>
      <c r="J157" s="227"/>
      <c r="K157" s="227"/>
      <c r="L157" s="228"/>
      <c r="M157" s="208" t="s">
        <v>323</v>
      </c>
    </row>
    <row r="158" spans="1:256">
      <c r="A158" s="209" t="s">
        <v>324</v>
      </c>
      <c r="B158" s="201">
        <v>-7.74</v>
      </c>
      <c r="C158" s="212"/>
      <c r="D158" s="203">
        <v>0.84033450922624497</v>
      </c>
      <c r="E158" s="204">
        <v>5</v>
      </c>
      <c r="F158" s="204">
        <v>262</v>
      </c>
      <c r="G158" s="205">
        <v>7.26</v>
      </c>
      <c r="H158" s="203">
        <f t="shared" si="2"/>
        <v>-9.129999999999999</v>
      </c>
      <c r="I158" s="226"/>
      <c r="J158" s="227"/>
      <c r="K158" s="227"/>
      <c r="L158" s="228"/>
      <c r="M158" s="208" t="s">
        <v>325</v>
      </c>
    </row>
    <row r="159" spans="1:256">
      <c r="A159" s="209" t="s">
        <v>326</v>
      </c>
      <c r="B159" s="201">
        <v>-6.5590000000000002</v>
      </c>
      <c r="C159" s="212"/>
      <c r="D159" s="203">
        <v>0.70969645885144073</v>
      </c>
      <c r="E159" s="204">
        <v>11</v>
      </c>
      <c r="F159" s="204">
        <v>149.6</v>
      </c>
      <c r="G159" s="205">
        <v>6.45</v>
      </c>
      <c r="H159" s="203">
        <f t="shared" si="2"/>
        <v>-7.1959999999999997</v>
      </c>
      <c r="I159" s="226"/>
      <c r="J159" s="227"/>
      <c r="K159" s="227"/>
      <c r="L159" s="228"/>
      <c r="M159" s="208" t="s">
        <v>327</v>
      </c>
    </row>
    <row r="160" spans="1:256">
      <c r="A160" s="200" t="s">
        <v>328</v>
      </c>
      <c r="B160" s="201">
        <v>-3.331</v>
      </c>
      <c r="C160" s="212"/>
      <c r="D160" s="203">
        <v>0.49644864464459931</v>
      </c>
      <c r="E160" s="204">
        <v>4</v>
      </c>
      <c r="F160" s="204">
        <v>304.5</v>
      </c>
      <c r="G160" s="205">
        <v>2.69</v>
      </c>
      <c r="H160" s="203">
        <f t="shared" si="2"/>
        <v>-4.9849999999999994</v>
      </c>
      <c r="I160" s="237"/>
      <c r="J160" s="231"/>
      <c r="K160" s="231"/>
      <c r="L160" s="232"/>
      <c r="M160" s="208" t="s">
        <v>329</v>
      </c>
      <c r="AC160" s="188"/>
      <c r="AD160" s="188"/>
      <c r="AE160" s="188"/>
      <c r="AF160" s="188"/>
      <c r="AG160" s="188"/>
      <c r="AH160" s="188"/>
      <c r="AI160" s="188"/>
      <c r="AJ160" s="188"/>
      <c r="AK160" s="188"/>
      <c r="AL160" s="188"/>
      <c r="AM160" s="188"/>
      <c r="AN160" s="188"/>
      <c r="AO160" s="188"/>
      <c r="AP160" s="188"/>
      <c r="AQ160" s="188"/>
      <c r="AR160" s="188"/>
      <c r="AS160" s="188"/>
      <c r="AT160" s="188"/>
      <c r="AU160" s="188"/>
      <c r="AV160" s="188"/>
      <c r="AW160" s="188"/>
      <c r="AX160" s="188"/>
      <c r="AY160" s="188"/>
      <c r="AZ160" s="188"/>
      <c r="BA160" s="188"/>
      <c r="BB160" s="188"/>
      <c r="BC160" s="188"/>
      <c r="BD160" s="188"/>
      <c r="BE160" s="188"/>
      <c r="BF160" s="188"/>
      <c r="BG160" s="188"/>
      <c r="BH160" s="188"/>
      <c r="BI160" s="188"/>
      <c r="BJ160" s="188"/>
      <c r="BK160" s="188"/>
      <c r="BL160" s="188"/>
      <c r="BM160" s="188"/>
      <c r="BN160" s="188"/>
      <c r="BO160" s="188"/>
      <c r="BP160" s="188"/>
      <c r="BQ160" s="188"/>
      <c r="BR160" s="188"/>
      <c r="BS160" s="188"/>
      <c r="BT160" s="188"/>
      <c r="BU160" s="188"/>
      <c r="BV160" s="188"/>
      <c r="BW160" s="188"/>
      <c r="BX160" s="188"/>
      <c r="BY160" s="188"/>
      <c r="BZ160" s="188"/>
      <c r="CA160" s="188"/>
      <c r="CB160" s="188"/>
      <c r="CC160" s="188"/>
      <c r="CD160" s="188"/>
      <c r="CE160" s="188"/>
      <c r="CF160" s="188"/>
      <c r="CG160" s="188"/>
      <c r="CH160" s="188"/>
      <c r="CI160" s="188"/>
      <c r="CJ160" s="188"/>
      <c r="CK160" s="188"/>
      <c r="CL160" s="188"/>
      <c r="CM160" s="188"/>
      <c r="CN160" s="188"/>
      <c r="CO160" s="188"/>
      <c r="CP160" s="188"/>
      <c r="CQ160" s="188"/>
      <c r="CR160" s="188"/>
      <c r="CS160" s="188"/>
      <c r="CT160" s="188"/>
      <c r="CU160" s="188"/>
      <c r="CV160" s="188"/>
      <c r="CW160" s="188"/>
      <c r="CX160" s="188"/>
      <c r="CY160" s="188"/>
      <c r="CZ160" s="188"/>
      <c r="DA160" s="188"/>
      <c r="DB160" s="188"/>
      <c r="DC160" s="188"/>
      <c r="DD160" s="188"/>
      <c r="DE160" s="188"/>
      <c r="DF160" s="188"/>
      <c r="DG160" s="188"/>
      <c r="DH160" s="188"/>
      <c r="DI160" s="188"/>
      <c r="DJ160" s="188"/>
      <c r="DK160" s="188"/>
      <c r="DL160" s="188"/>
      <c r="DM160" s="188"/>
      <c r="DN160" s="188"/>
      <c r="DO160" s="188"/>
      <c r="DP160" s="188"/>
      <c r="DQ160" s="188"/>
      <c r="DR160" s="188"/>
      <c r="DS160" s="188"/>
      <c r="DT160" s="188"/>
      <c r="DU160" s="188"/>
      <c r="DV160" s="188"/>
      <c r="DW160" s="188"/>
      <c r="DX160" s="188"/>
      <c r="DY160" s="188"/>
      <c r="DZ160" s="188"/>
      <c r="EA160" s="188"/>
      <c r="EB160" s="188"/>
      <c r="EC160" s="188"/>
      <c r="ED160" s="188"/>
      <c r="EE160" s="188"/>
      <c r="EF160" s="188"/>
      <c r="EG160" s="188"/>
      <c r="EH160" s="188"/>
      <c r="EI160" s="188"/>
      <c r="EJ160" s="188"/>
      <c r="EK160" s="188"/>
      <c r="EL160" s="188"/>
      <c r="EM160" s="188"/>
      <c r="EN160" s="188"/>
      <c r="EO160" s="188"/>
      <c r="EP160" s="188"/>
      <c r="EQ160" s="188"/>
      <c r="ER160" s="188"/>
      <c r="ES160" s="188"/>
      <c r="ET160" s="188"/>
      <c r="EU160" s="188"/>
      <c r="EV160" s="188"/>
      <c r="EW160" s="188"/>
      <c r="EX160" s="188"/>
      <c r="EY160" s="188"/>
      <c r="EZ160" s="188"/>
      <c r="FA160" s="188"/>
      <c r="FB160" s="188"/>
      <c r="FC160" s="188"/>
      <c r="FD160" s="188"/>
      <c r="FE160" s="188"/>
      <c r="FF160" s="188"/>
      <c r="FG160" s="188"/>
      <c r="FH160" s="188"/>
      <c r="FI160" s="188"/>
      <c r="FJ160" s="188"/>
      <c r="FK160" s="188"/>
      <c r="FL160" s="188"/>
      <c r="FM160" s="188"/>
      <c r="FN160" s="188"/>
      <c r="FO160" s="188"/>
      <c r="FP160" s="188"/>
      <c r="FQ160" s="188"/>
      <c r="FR160" s="188"/>
      <c r="FS160" s="188"/>
      <c r="FT160" s="188"/>
      <c r="FU160" s="188"/>
      <c r="FV160" s="188"/>
      <c r="FW160" s="188"/>
      <c r="FX160" s="188"/>
      <c r="FY160" s="188"/>
      <c r="FZ160" s="188"/>
      <c r="GA160" s="188"/>
      <c r="GB160" s="188"/>
      <c r="GC160" s="188"/>
      <c r="GD160" s="188"/>
      <c r="GE160" s="188"/>
      <c r="GF160" s="188"/>
      <c r="GG160" s="188"/>
      <c r="GH160" s="188"/>
      <c r="GI160" s="188"/>
      <c r="GJ160" s="188"/>
      <c r="GK160" s="188"/>
      <c r="GL160" s="188"/>
      <c r="GM160" s="188"/>
      <c r="GN160" s="188"/>
      <c r="GO160" s="188"/>
      <c r="GP160" s="188"/>
      <c r="GQ160" s="188"/>
      <c r="GR160" s="188"/>
      <c r="GS160" s="188"/>
      <c r="GT160" s="188"/>
      <c r="GU160" s="188"/>
      <c r="GV160" s="188"/>
      <c r="GW160" s="188"/>
      <c r="GX160" s="188"/>
      <c r="GY160" s="188"/>
      <c r="GZ160" s="188"/>
      <c r="HA160" s="188"/>
      <c r="HB160" s="188"/>
      <c r="HC160" s="188"/>
      <c r="HD160" s="188"/>
      <c r="HE160" s="188"/>
      <c r="HF160" s="188"/>
      <c r="HG160" s="188"/>
      <c r="HH160" s="188"/>
      <c r="HI160" s="188"/>
      <c r="HJ160" s="188"/>
      <c r="HK160" s="188"/>
      <c r="HL160" s="188"/>
      <c r="HM160" s="188"/>
      <c r="HN160" s="188"/>
      <c r="HO160" s="188"/>
      <c r="HP160" s="188"/>
      <c r="HQ160" s="188"/>
      <c r="HR160" s="188"/>
      <c r="HS160" s="188"/>
      <c r="HT160" s="188"/>
      <c r="HU160" s="188"/>
      <c r="HV160" s="188"/>
      <c r="HW160" s="188"/>
      <c r="HX160" s="188"/>
      <c r="HY160" s="188"/>
      <c r="HZ160" s="188"/>
      <c r="IA160" s="188"/>
      <c r="IB160" s="188"/>
      <c r="IC160" s="188"/>
      <c r="ID160" s="188"/>
      <c r="IE160" s="188"/>
      <c r="IF160" s="188"/>
      <c r="IG160" s="188"/>
      <c r="IH160" s="188"/>
      <c r="II160" s="188"/>
      <c r="IJ160" s="188"/>
      <c r="IK160" s="188"/>
      <c r="IL160" s="188"/>
      <c r="IM160" s="188"/>
      <c r="IN160" s="188"/>
      <c r="IO160" s="188"/>
      <c r="IP160" s="188"/>
      <c r="IQ160" s="188"/>
      <c r="IR160" s="188"/>
      <c r="IS160" s="188"/>
      <c r="IT160" s="188"/>
      <c r="IU160" s="188"/>
      <c r="IV160" s="188"/>
    </row>
    <row r="161" spans="1:28">
      <c r="A161" s="188"/>
      <c r="B161" s="188"/>
      <c r="C161" s="238" t="s">
        <v>261</v>
      </c>
      <c r="D161" s="239">
        <f>AVERAGE(D129:D160)</f>
        <v>0.61629001144944573</v>
      </c>
      <c r="E161" s="188"/>
      <c r="F161" s="188"/>
      <c r="G161" s="188"/>
      <c r="H161" s="242" t="s">
        <v>262</v>
      </c>
      <c r="I161" s="243"/>
      <c r="J161" s="243"/>
      <c r="K161" s="243"/>
      <c r="L161" s="243"/>
      <c r="M161" s="188"/>
      <c r="N161" s="188"/>
      <c r="O161" s="188"/>
      <c r="P161" s="188"/>
      <c r="Q161" s="188"/>
      <c r="R161" s="188"/>
      <c r="S161" s="188"/>
      <c r="T161" s="188"/>
      <c r="U161" s="188"/>
      <c r="V161" s="188"/>
      <c r="W161" s="188"/>
      <c r="X161" s="188"/>
      <c r="Y161" s="188"/>
      <c r="Z161" s="188"/>
      <c r="AA161" s="188"/>
      <c r="AB161" s="188"/>
    </row>
    <row r="162" spans="1:28">
      <c r="A162" s="208"/>
      <c r="C162" s="238" t="s">
        <v>263</v>
      </c>
      <c r="D162" s="239">
        <f>MIN(D129:D160)</f>
        <v>0.49644864464459931</v>
      </c>
      <c r="E162" s="240"/>
      <c r="F162" s="241"/>
      <c r="G162" s="241"/>
      <c r="H162" s="242" t="s">
        <v>330</v>
      </c>
      <c r="I162" s="241"/>
      <c r="J162" s="205"/>
      <c r="K162" s="205"/>
      <c r="L162" s="205"/>
      <c r="M162" s="208"/>
    </row>
    <row r="163" spans="1:28">
      <c r="A163" s="208"/>
      <c r="C163" s="238" t="s">
        <v>265</v>
      </c>
      <c r="D163" s="239">
        <f>MAX(D129:D160)</f>
        <v>0.92735432696895004</v>
      </c>
      <c r="E163" s="240"/>
      <c r="F163" s="241"/>
      <c r="G163" s="241"/>
      <c r="H163" s="242"/>
      <c r="I163" s="241"/>
      <c r="J163" s="205"/>
      <c r="K163" s="205"/>
      <c r="L163" s="205"/>
      <c r="M163" s="208"/>
    </row>
    <row r="165" spans="1:28">
      <c r="A165" s="187" t="s">
        <v>637</v>
      </c>
    </row>
    <row r="166" spans="1:28">
      <c r="A166" s="187" t="s">
        <v>332</v>
      </c>
    </row>
    <row r="168" spans="1:28">
      <c r="A168" s="187" t="s">
        <v>333</v>
      </c>
    </row>
    <row r="169" spans="1:28">
      <c r="A169" s="187" t="s">
        <v>638</v>
      </c>
    </row>
    <row r="170" spans="1:28" ht="15.75" customHeight="1"/>
    <row r="171" spans="1:28" ht="18">
      <c r="A171" s="244" t="s">
        <v>335</v>
      </c>
    </row>
    <row r="172" spans="1:28" ht="18">
      <c r="A172" s="245" t="s">
        <v>639</v>
      </c>
    </row>
    <row r="173" spans="1:28" ht="15.6">
      <c r="A173" s="245" t="s">
        <v>640</v>
      </c>
    </row>
    <row r="174" spans="1:28">
      <c r="A174" s="246" t="s">
        <v>641</v>
      </c>
    </row>
    <row r="175" spans="1:28">
      <c r="A175" s="247" t="s">
        <v>642</v>
      </c>
    </row>
    <row r="176" spans="1:28">
      <c r="A176" s="248" t="s">
        <v>643</v>
      </c>
    </row>
    <row r="177" spans="1:1">
      <c r="A177" s="187" t="s">
        <v>644</v>
      </c>
    </row>
    <row r="178" spans="1:1">
      <c r="A178" s="249" t="s">
        <v>645</v>
      </c>
    </row>
    <row r="179" spans="1:1">
      <c r="A179" s="187" t="s">
        <v>646</v>
      </c>
    </row>
    <row r="180" spans="1:1">
      <c r="A180" s="248" t="s">
        <v>647</v>
      </c>
    </row>
    <row r="181" spans="1:1">
      <c r="A181" s="187" t="s">
        <v>648</v>
      </c>
    </row>
    <row r="182" spans="1:1">
      <c r="A182" s="187" t="s">
        <v>649</v>
      </c>
    </row>
    <row r="183" spans="1:1">
      <c r="A183" s="246" t="s">
        <v>650</v>
      </c>
    </row>
    <row r="184" spans="1:1">
      <c r="A184" s="246" t="s">
        <v>651</v>
      </c>
    </row>
    <row r="185" spans="1:1">
      <c r="A185" s="187" t="s">
        <v>652</v>
      </c>
    </row>
    <row r="186" spans="1:1">
      <c r="A186" s="187" t="s">
        <v>653</v>
      </c>
    </row>
    <row r="187" spans="1:1">
      <c r="A187" s="249" t="s">
        <v>654</v>
      </c>
    </row>
    <row r="188" spans="1:1">
      <c r="A188" s="249" t="s">
        <v>655</v>
      </c>
    </row>
    <row r="189" spans="1:1">
      <c r="A189" s="248" t="s">
        <v>656</v>
      </c>
    </row>
    <row r="190" spans="1:1">
      <c r="A190" s="249" t="s">
        <v>657</v>
      </c>
    </row>
    <row r="191" spans="1:1">
      <c r="A191" s="187" t="s">
        <v>658</v>
      </c>
    </row>
    <row r="193" spans="1:17">
      <c r="A193" s="249" t="s">
        <v>659</v>
      </c>
    </row>
    <row r="194" spans="1:17">
      <c r="A194" s="168" t="s">
        <v>660</v>
      </c>
      <c r="B194" s="169"/>
      <c r="C194" s="169"/>
      <c r="D194" s="169"/>
      <c r="E194" s="169"/>
      <c r="F194" s="169"/>
      <c r="G194" s="169"/>
      <c r="H194" s="169"/>
      <c r="I194" s="169"/>
      <c r="J194" s="169"/>
      <c r="K194" s="169"/>
      <c r="L194" s="169"/>
      <c r="M194" s="169"/>
      <c r="N194" s="169"/>
      <c r="O194" s="169"/>
      <c r="P194" s="169"/>
      <c r="Q194" s="170"/>
    </row>
    <row r="195" spans="1:17">
      <c r="A195" s="168" t="s">
        <v>661</v>
      </c>
      <c r="B195" s="171"/>
      <c r="C195" s="171"/>
      <c r="D195" s="171"/>
      <c r="E195" s="171"/>
      <c r="F195" s="171"/>
      <c r="G195" s="171"/>
      <c r="H195" s="171"/>
      <c r="I195" s="171"/>
      <c r="J195" s="171"/>
      <c r="K195" s="171"/>
      <c r="L195" s="171"/>
      <c r="M195" s="171"/>
      <c r="N195" s="171"/>
      <c r="O195" s="171"/>
      <c r="P195" s="171"/>
      <c r="Q195" s="171"/>
    </row>
  </sheetData>
  <sheetProtection formatCells="0" formatColumns="0" formatRows="0" insertColumns="0" insertRows="0" insertHyperlinks="0" deleteColumns="0" deleteRows="0" selectLockedCells="1" sort="0" autoFilter="0" pivotTables="0" selectUnlockedCells="1"/>
  <pageMargins left="0" right="0" top="0" bottom="0" header="0.3" footer="0.3"/>
  <pageSetup scale="54" orientation="landscape" cellComments="asDisplayed"/>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00F1-9DC2-4B2B-A9E9-58068E7FDB3F}">
  <dimension ref="A1:AB195"/>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5.332031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367</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47">
        <v>-1.74</v>
      </c>
      <c r="C23" s="74" t="s">
        <v>30</v>
      </c>
      <c r="D23" s="12">
        <v>0.17592262140645501</v>
      </c>
      <c r="E23" s="10">
        <v>11</v>
      </c>
      <c r="F23" s="10">
        <v>258.5</v>
      </c>
      <c r="G23" s="6">
        <v>-0.86</v>
      </c>
      <c r="H23" s="15">
        <f t="shared" ref="H23:H54" si="0">0.5-G23-0.01*(F23-25)</f>
        <v>-0.97500000000000009</v>
      </c>
      <c r="I23" s="54" t="s">
        <v>31</v>
      </c>
      <c r="J23" s="55" t="s">
        <v>367</v>
      </c>
      <c r="K23" s="15"/>
      <c r="L23" s="15"/>
      <c r="M23" s="11" t="s">
        <v>33</v>
      </c>
    </row>
    <row r="24" spans="1:28">
      <c r="A24" s="84" t="s">
        <v>35</v>
      </c>
      <c r="B24" s="147">
        <v>-1.89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47">
        <v>-3.49</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47">
        <v>-3.73</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47">
        <v>-5.0999999999999996</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47">
        <v>-5.05</v>
      </c>
      <c r="C28" s="72"/>
      <c r="D28" s="12">
        <v>0.18412396392404196</v>
      </c>
      <c r="E28" s="10">
        <v>3</v>
      </c>
      <c r="F28" s="10">
        <v>224.00000000000003</v>
      </c>
      <c r="G28" s="6">
        <v>5.51</v>
      </c>
      <c r="H28" s="15">
        <f t="shared" si="0"/>
        <v>-7</v>
      </c>
      <c r="I28" s="16" t="s">
        <v>56</v>
      </c>
      <c r="J28" s="30"/>
      <c r="K28" s="15"/>
      <c r="L28" s="15"/>
      <c r="M28" s="11" t="s">
        <v>57</v>
      </c>
    </row>
    <row r="29" spans="1:28">
      <c r="A29" s="83" t="s">
        <v>59</v>
      </c>
      <c r="B29" s="147">
        <v>-2.78</v>
      </c>
      <c r="C29" s="72"/>
      <c r="D29" s="12">
        <v>0.14933733874523175</v>
      </c>
      <c r="E29" s="10">
        <v>6</v>
      </c>
      <c r="F29" s="10">
        <v>172.5</v>
      </c>
      <c r="G29" s="6">
        <v>1.78</v>
      </c>
      <c r="H29" s="15">
        <f t="shared" si="0"/>
        <v>-2.7549999999999999</v>
      </c>
      <c r="I29" s="16" t="s">
        <v>60</v>
      </c>
      <c r="J29" s="32"/>
      <c r="K29" s="15"/>
      <c r="L29" s="15"/>
      <c r="M29" s="11" t="s">
        <v>61</v>
      </c>
    </row>
    <row r="30" spans="1:28">
      <c r="A30" s="83" t="s">
        <v>63</v>
      </c>
      <c r="B30" s="147">
        <v>-1.23</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47">
        <v>-2.58</v>
      </c>
      <c r="C31" s="72"/>
      <c r="D31" s="12">
        <v>0.1617973106900604</v>
      </c>
      <c r="E31" s="10">
        <v>10</v>
      </c>
      <c r="F31" s="10">
        <v>166.5</v>
      </c>
      <c r="G31" s="6">
        <v>0.79</v>
      </c>
      <c r="H31" s="15">
        <f t="shared" si="0"/>
        <v>-1.7050000000000001</v>
      </c>
      <c r="J31" s="15"/>
      <c r="K31" s="15"/>
      <c r="L31" s="15"/>
      <c r="M31" s="11" t="s">
        <v>67</v>
      </c>
    </row>
    <row r="32" spans="1:28">
      <c r="A32" s="84" t="s">
        <v>68</v>
      </c>
      <c r="B32" s="147">
        <v>-4.78</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47">
        <v>-3.82</v>
      </c>
      <c r="C33" s="73"/>
      <c r="D33" s="4">
        <v>0.12912520605069597</v>
      </c>
      <c r="E33" s="2">
        <v>3</v>
      </c>
      <c r="F33" s="13">
        <v>192.7</v>
      </c>
      <c r="G33" s="6">
        <v>2.63</v>
      </c>
      <c r="H33" s="15">
        <f t="shared" si="0"/>
        <v>-3.8069999999999995</v>
      </c>
      <c r="I33" s="137" t="s">
        <v>632</v>
      </c>
      <c r="J33" s="22"/>
      <c r="K33" s="22"/>
      <c r="L33" s="23"/>
      <c r="M33" s="11" t="s">
        <v>72</v>
      </c>
    </row>
    <row r="34" spans="1:13">
      <c r="A34" s="83" t="s">
        <v>74</v>
      </c>
      <c r="B34" s="147">
        <v>-7.36</v>
      </c>
      <c r="C34" s="72"/>
      <c r="D34" s="12">
        <v>0.14911462098310888</v>
      </c>
      <c r="E34" s="10">
        <v>6</v>
      </c>
      <c r="F34" s="10">
        <v>167</v>
      </c>
      <c r="G34" s="6">
        <v>6.32</v>
      </c>
      <c r="H34" s="15">
        <f t="shared" si="0"/>
        <v>-7.24</v>
      </c>
      <c r="I34" s="24"/>
      <c r="J34" s="7"/>
      <c r="K34" s="7"/>
      <c r="L34" s="25"/>
      <c r="M34" s="11" t="s">
        <v>75</v>
      </c>
    </row>
    <row r="35" spans="1:13">
      <c r="A35" s="84" t="s">
        <v>77</v>
      </c>
      <c r="B35" s="147">
        <v>-4.0599999999999996</v>
      </c>
      <c r="C35" s="72"/>
      <c r="D35" s="12">
        <v>0.15809078703524676</v>
      </c>
      <c r="E35" s="10">
        <v>15</v>
      </c>
      <c r="F35" s="10">
        <v>191.5</v>
      </c>
      <c r="G35" s="6">
        <v>3.39</v>
      </c>
      <c r="H35" s="15">
        <f t="shared" si="0"/>
        <v>-4.5549999999999997</v>
      </c>
      <c r="I35" s="24"/>
      <c r="J35" s="7"/>
      <c r="K35" s="7"/>
      <c r="L35" s="25"/>
      <c r="M35" s="11" t="s">
        <v>78</v>
      </c>
    </row>
    <row r="36" spans="1:13">
      <c r="A36" s="85" t="s">
        <v>80</v>
      </c>
      <c r="B36" s="147">
        <v>-4.47</v>
      </c>
      <c r="C36" s="72"/>
      <c r="D36" s="12">
        <v>0.1911503089068218</v>
      </c>
      <c r="E36" s="10">
        <v>3</v>
      </c>
      <c r="F36" s="10">
        <v>246.2</v>
      </c>
      <c r="G36" s="6">
        <v>3.32</v>
      </c>
      <c r="H36" s="15">
        <f t="shared" si="0"/>
        <v>-5.032</v>
      </c>
      <c r="I36" s="26"/>
      <c r="J36" s="7"/>
      <c r="K36" s="7"/>
      <c r="L36" s="25"/>
      <c r="M36" s="11" t="s">
        <v>81</v>
      </c>
    </row>
    <row r="37" spans="1:13">
      <c r="A37" s="85" t="s">
        <v>73</v>
      </c>
      <c r="B37" s="147">
        <v>-2.57</v>
      </c>
      <c r="C37" s="72"/>
      <c r="D37" s="12">
        <v>0.19050575600734274</v>
      </c>
      <c r="E37" s="10">
        <v>4</v>
      </c>
      <c r="F37" s="10">
        <v>304</v>
      </c>
      <c r="G37" s="6">
        <v>1.74</v>
      </c>
      <c r="H37" s="15">
        <f t="shared" si="0"/>
        <v>-4.03</v>
      </c>
      <c r="I37" s="26"/>
      <c r="J37" s="7"/>
      <c r="K37" s="7"/>
      <c r="L37" s="25"/>
      <c r="M37" s="11" t="s">
        <v>83</v>
      </c>
    </row>
    <row r="38" spans="1:13">
      <c r="A38" s="83" t="s">
        <v>76</v>
      </c>
      <c r="B38" s="147">
        <v>-3.6</v>
      </c>
      <c r="C38" s="72"/>
      <c r="D38" s="12">
        <v>0.13682393527498057</v>
      </c>
      <c r="E38" s="10">
        <v>7</v>
      </c>
      <c r="F38" s="10">
        <v>187</v>
      </c>
      <c r="G38" s="6">
        <v>-0.87</v>
      </c>
      <c r="H38" s="15">
        <f t="shared" si="0"/>
        <v>-0.25</v>
      </c>
      <c r="I38" s="26"/>
      <c r="J38" s="7"/>
      <c r="K38" s="7"/>
      <c r="L38" s="25"/>
      <c r="M38" s="67" t="s">
        <v>85</v>
      </c>
    </row>
    <row r="39" spans="1:13">
      <c r="A39" s="83" t="s">
        <v>87</v>
      </c>
      <c r="B39" s="147">
        <v>-2.31</v>
      </c>
      <c r="C39" s="72"/>
      <c r="D39" s="12">
        <v>0.20462356367492032</v>
      </c>
      <c r="E39" s="10">
        <v>4</v>
      </c>
      <c r="F39" s="10">
        <v>221.5</v>
      </c>
      <c r="G39" s="6">
        <v>0.71</v>
      </c>
      <c r="H39" s="15">
        <f t="shared" si="0"/>
        <v>-2.1749999999999998</v>
      </c>
      <c r="I39" s="26"/>
      <c r="J39" s="7"/>
      <c r="K39" s="7"/>
      <c r="L39" s="25"/>
      <c r="M39" s="11" t="s">
        <v>88</v>
      </c>
    </row>
    <row r="40" spans="1:13">
      <c r="A40" s="83" t="s">
        <v>90</v>
      </c>
      <c r="B40" s="147">
        <v>-4.7699999999999996</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47">
        <v>-1.23</v>
      </c>
      <c r="C41" s="73"/>
      <c r="D41" s="4">
        <v>0.12610247911779729</v>
      </c>
      <c r="E41" s="2">
        <v>8</v>
      </c>
      <c r="F41" s="10">
        <v>140</v>
      </c>
      <c r="G41" s="6">
        <v>0.35</v>
      </c>
      <c r="H41" s="15">
        <f t="shared" si="0"/>
        <v>-1</v>
      </c>
      <c r="I41" s="26"/>
      <c r="J41" s="40"/>
      <c r="K41" s="40"/>
      <c r="L41" s="41"/>
      <c r="M41" s="11" t="s">
        <v>94</v>
      </c>
    </row>
    <row r="42" spans="1:13">
      <c r="A42" s="84" t="s">
        <v>96</v>
      </c>
      <c r="B42" s="147">
        <v>-3.86</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47">
        <v>-5.12</v>
      </c>
      <c r="C43" s="72"/>
      <c r="D43" s="12">
        <v>0.14861388626870758</v>
      </c>
      <c r="E43" s="10">
        <v>7</v>
      </c>
      <c r="F43" s="10">
        <v>176</v>
      </c>
      <c r="G43" s="6">
        <v>4.4800000000000004</v>
      </c>
      <c r="H43" s="15">
        <f t="shared" si="0"/>
        <v>-5.49</v>
      </c>
      <c r="I43" s="26"/>
      <c r="J43" s="40"/>
      <c r="K43" s="40"/>
      <c r="L43" s="41"/>
      <c r="M43" s="11" t="s">
        <v>99</v>
      </c>
    </row>
    <row r="44" spans="1:13">
      <c r="A44" s="87" t="s">
        <v>101</v>
      </c>
      <c r="B44" s="147">
        <v>-4.46</v>
      </c>
      <c r="C44" s="73"/>
      <c r="D44" s="4">
        <v>0.1280711495400205</v>
      </c>
      <c r="E44" s="2">
        <v>3</v>
      </c>
      <c r="F44" s="10">
        <v>159.69999999999999</v>
      </c>
      <c r="G44" s="6">
        <v>3.46</v>
      </c>
      <c r="H44" s="15">
        <f t="shared" si="0"/>
        <v>-4.3070000000000004</v>
      </c>
      <c r="I44" s="26"/>
      <c r="J44" s="40"/>
      <c r="K44" s="40"/>
      <c r="L44" s="41"/>
      <c r="M44" s="11" t="s">
        <v>102</v>
      </c>
    </row>
    <row r="45" spans="1:13">
      <c r="A45" s="86" t="s">
        <v>104</v>
      </c>
      <c r="B45" s="147">
        <v>-1.54</v>
      </c>
      <c r="C45" s="73"/>
      <c r="D45" s="4">
        <v>0.21683500301481054</v>
      </c>
      <c r="E45" s="2">
        <v>8</v>
      </c>
      <c r="F45" s="10">
        <v>142</v>
      </c>
      <c r="G45" s="6">
        <v>0.6</v>
      </c>
      <c r="H45" s="15">
        <f t="shared" si="0"/>
        <v>-1.27</v>
      </c>
      <c r="I45" s="26"/>
      <c r="J45" s="40"/>
      <c r="K45" s="40"/>
      <c r="L45" s="41"/>
      <c r="M45" s="11" t="s">
        <v>105</v>
      </c>
    </row>
    <row r="46" spans="1:13">
      <c r="A46" s="84" t="s">
        <v>107</v>
      </c>
      <c r="B46" s="147">
        <v>-3.13</v>
      </c>
      <c r="C46" s="72"/>
      <c r="D46" s="12">
        <v>0.18255878892749886</v>
      </c>
      <c r="E46" s="10">
        <v>20</v>
      </c>
      <c r="F46" s="10">
        <v>267</v>
      </c>
      <c r="G46" s="6">
        <v>1.58</v>
      </c>
      <c r="H46" s="15">
        <f t="shared" si="0"/>
        <v>-3.5</v>
      </c>
      <c r="I46" s="26"/>
      <c r="J46" s="40"/>
      <c r="K46" s="40"/>
      <c r="L46" s="41"/>
      <c r="M46" s="11" t="s">
        <v>108</v>
      </c>
    </row>
    <row r="47" spans="1:13">
      <c r="A47" s="83" t="s">
        <v>110</v>
      </c>
      <c r="B47" s="147">
        <v>-4.07</v>
      </c>
      <c r="C47" s="72"/>
      <c r="D47" s="12">
        <v>0.16704647063532602</v>
      </c>
      <c r="E47" s="10">
        <v>6</v>
      </c>
      <c r="F47" s="10">
        <v>110.00000000000001</v>
      </c>
      <c r="G47" s="6">
        <v>3.36</v>
      </c>
      <c r="H47" s="15">
        <f t="shared" si="0"/>
        <v>-3.71</v>
      </c>
      <c r="I47" s="26"/>
      <c r="J47" s="40"/>
      <c r="K47" s="40"/>
      <c r="L47" s="41"/>
      <c r="M47" s="11" t="s">
        <v>111</v>
      </c>
    </row>
    <row r="48" spans="1:13">
      <c r="A48" s="84" t="s">
        <v>82</v>
      </c>
      <c r="B48" s="147">
        <v>-3.41</v>
      </c>
      <c r="C48" s="72"/>
      <c r="D48" s="12">
        <v>0.17164501312359953</v>
      </c>
      <c r="E48" s="10">
        <v>7</v>
      </c>
      <c r="F48" s="10">
        <v>182</v>
      </c>
      <c r="G48" s="6">
        <v>2.67</v>
      </c>
      <c r="H48" s="15">
        <f t="shared" si="0"/>
        <v>-3.74</v>
      </c>
      <c r="I48" s="26"/>
      <c r="J48" s="40"/>
      <c r="K48" s="40"/>
      <c r="L48" s="41"/>
      <c r="M48" s="11" t="s">
        <v>113</v>
      </c>
    </row>
    <row r="49" spans="1:13">
      <c r="A49" s="86" t="s">
        <v>115</v>
      </c>
      <c r="B49" s="147">
        <v>-2.97</v>
      </c>
      <c r="C49" s="73"/>
      <c r="D49" s="4">
        <v>0.12558353028546052</v>
      </c>
      <c r="E49" s="2">
        <v>4</v>
      </c>
      <c r="F49" s="10">
        <v>222.00000000000003</v>
      </c>
      <c r="G49" s="6">
        <v>2.56</v>
      </c>
      <c r="H49" s="15">
        <f t="shared" si="0"/>
        <v>-4.03</v>
      </c>
      <c r="I49" s="26"/>
      <c r="J49" s="40"/>
      <c r="K49" s="40"/>
      <c r="L49" s="41"/>
      <c r="M49" s="11" t="s">
        <v>116</v>
      </c>
    </row>
    <row r="50" spans="1:13">
      <c r="A50" s="84" t="s">
        <v>118</v>
      </c>
      <c r="B50" s="147">
        <v>-10.09</v>
      </c>
      <c r="C50" s="72"/>
      <c r="D50" s="12">
        <v>0.1568133990664792</v>
      </c>
      <c r="E50" s="10">
        <v>6</v>
      </c>
      <c r="F50" s="10">
        <v>151</v>
      </c>
      <c r="G50" s="6">
        <v>3.27</v>
      </c>
      <c r="H50" s="15">
        <f t="shared" si="0"/>
        <v>-4.03</v>
      </c>
      <c r="I50" s="26"/>
      <c r="J50" s="40"/>
      <c r="K50" s="40"/>
      <c r="L50" s="41"/>
      <c r="M50" s="11" t="s">
        <v>119</v>
      </c>
    </row>
    <row r="51" spans="1:13">
      <c r="A51" s="87" t="s">
        <v>84</v>
      </c>
      <c r="B51" s="147">
        <v>-3.82</v>
      </c>
      <c r="C51" s="73"/>
      <c r="D51" s="4">
        <v>0.12789394574374285</v>
      </c>
      <c r="E51" s="2">
        <v>5</v>
      </c>
      <c r="F51" s="10">
        <v>330</v>
      </c>
      <c r="G51" s="6">
        <v>2.87</v>
      </c>
      <c r="H51" s="15">
        <f t="shared" si="0"/>
        <v>-5.42</v>
      </c>
      <c r="I51" s="26"/>
      <c r="J51" s="40"/>
      <c r="K51" s="40"/>
      <c r="L51" s="41"/>
      <c r="M51" s="11" t="s">
        <v>120</v>
      </c>
    </row>
    <row r="52" spans="1:13">
      <c r="A52" s="84" t="s">
        <v>121</v>
      </c>
      <c r="B52" s="147">
        <v>-4.24</v>
      </c>
      <c r="C52" s="72"/>
      <c r="D52" s="12">
        <v>0.18012800124370357</v>
      </c>
      <c r="E52" s="10">
        <v>3</v>
      </c>
      <c r="F52" s="10">
        <v>100</v>
      </c>
      <c r="G52" s="6">
        <v>3.53</v>
      </c>
      <c r="H52" s="15">
        <f t="shared" si="0"/>
        <v>-3.78</v>
      </c>
      <c r="I52" s="24"/>
      <c r="J52" s="7"/>
      <c r="K52" s="7"/>
      <c r="L52" s="25"/>
      <c r="M52" s="11" t="s">
        <v>122</v>
      </c>
    </row>
    <row r="53" spans="1:13">
      <c r="A53" s="83" t="s">
        <v>123</v>
      </c>
      <c r="B53" s="147">
        <v>-3.66</v>
      </c>
      <c r="C53" s="72"/>
      <c r="D53" s="12">
        <v>0.18062104750721683</v>
      </c>
      <c r="E53" s="10">
        <v>16</v>
      </c>
      <c r="F53" s="10">
        <v>262.5</v>
      </c>
      <c r="G53" s="6">
        <v>1.9</v>
      </c>
      <c r="H53" s="15">
        <f t="shared" si="0"/>
        <v>-3.7749999999999999</v>
      </c>
      <c r="I53" s="24"/>
      <c r="J53" s="7"/>
      <c r="K53" s="7"/>
      <c r="L53" s="25"/>
      <c r="M53" s="11" t="s">
        <v>124</v>
      </c>
    </row>
    <row r="54" spans="1:13">
      <c r="A54" s="86" t="s">
        <v>125</v>
      </c>
      <c r="B54" s="147">
        <v>-2.93</v>
      </c>
      <c r="C54" s="73"/>
      <c r="D54" s="4">
        <v>0.22156244268660033</v>
      </c>
      <c r="E54" s="2">
        <v>4</v>
      </c>
      <c r="F54" s="10">
        <v>328.85</v>
      </c>
      <c r="G54" s="6">
        <v>1.87</v>
      </c>
      <c r="H54" s="15">
        <f t="shared" si="0"/>
        <v>-4.4085000000000001</v>
      </c>
      <c r="I54" s="24"/>
      <c r="J54" s="7"/>
      <c r="K54" s="7"/>
      <c r="L54" s="25"/>
      <c r="M54" s="11" t="s">
        <v>126</v>
      </c>
    </row>
    <row r="55" spans="1:13">
      <c r="A55" s="84" t="s">
        <v>127</v>
      </c>
      <c r="B55" s="147">
        <v>-4.51</v>
      </c>
      <c r="C55" s="72"/>
      <c r="D55" s="12">
        <v>0.18450811780713378</v>
      </c>
      <c r="E55" s="10">
        <v>33</v>
      </c>
      <c r="F55" s="10">
        <v>167.5</v>
      </c>
      <c r="G55" s="6">
        <v>4.3600000000000003</v>
      </c>
      <c r="H55" s="15">
        <f t="shared" ref="H55:H86" si="1">0.5-G55-0.01*(F55-25)</f>
        <v>-5.2850000000000001</v>
      </c>
      <c r="I55" s="24"/>
      <c r="J55" s="7"/>
      <c r="K55" s="7"/>
      <c r="L55" s="25"/>
      <c r="M55" s="11" t="s">
        <v>128</v>
      </c>
    </row>
    <row r="56" spans="1:13">
      <c r="A56" s="84" t="s">
        <v>86</v>
      </c>
      <c r="B56" s="147">
        <v>-3.7</v>
      </c>
      <c r="C56" s="72"/>
      <c r="D56" s="12">
        <v>0.15609203233531485</v>
      </c>
      <c r="E56" s="10">
        <v>3</v>
      </c>
      <c r="F56" s="10">
        <v>223</v>
      </c>
      <c r="G56" s="6">
        <v>2.99</v>
      </c>
      <c r="H56" s="15">
        <f t="shared" si="1"/>
        <v>-4.4700000000000006</v>
      </c>
      <c r="I56" s="24"/>
      <c r="J56" s="7"/>
      <c r="K56" s="7"/>
      <c r="L56" s="25"/>
      <c r="M56" s="11" t="s">
        <v>129</v>
      </c>
    </row>
    <row r="57" spans="1:13">
      <c r="A57" s="84" t="s">
        <v>89</v>
      </c>
      <c r="B57" s="147">
        <v>-3.87</v>
      </c>
      <c r="C57" s="72"/>
      <c r="D57" s="12">
        <v>0.20872343532408041</v>
      </c>
      <c r="E57" s="10">
        <v>3</v>
      </c>
      <c r="F57" s="10">
        <v>210.5</v>
      </c>
      <c r="G57" s="6">
        <v>2.72</v>
      </c>
      <c r="H57" s="15">
        <f t="shared" si="1"/>
        <v>-4.0750000000000002</v>
      </c>
      <c r="I57" s="27"/>
      <c r="J57" s="28"/>
      <c r="K57" s="28"/>
      <c r="L57" s="29"/>
      <c r="M57" s="11" t="s">
        <v>130</v>
      </c>
    </row>
    <row r="58" spans="1:13">
      <c r="A58" s="86" t="s">
        <v>131</v>
      </c>
      <c r="B58" s="147">
        <v>-3.34</v>
      </c>
      <c r="C58" s="73"/>
      <c r="D58" s="4">
        <v>0.1297319013416561</v>
      </c>
      <c r="E58" s="2">
        <v>3</v>
      </c>
      <c r="F58" s="10">
        <v>209.75</v>
      </c>
      <c r="G58" s="6">
        <v>3.37</v>
      </c>
      <c r="H58" s="15">
        <f t="shared" si="1"/>
        <v>-4.7175000000000002</v>
      </c>
      <c r="J58" s="15"/>
      <c r="K58" s="15"/>
      <c r="L58" s="15"/>
      <c r="M58" s="11" t="s">
        <v>132</v>
      </c>
    </row>
    <row r="59" spans="1:13">
      <c r="A59" s="83" t="s">
        <v>92</v>
      </c>
      <c r="B59" s="147">
        <v>-3.54</v>
      </c>
      <c r="C59" s="72"/>
      <c r="D59" s="12">
        <v>0.14124198841117766</v>
      </c>
      <c r="E59" s="10">
        <v>3</v>
      </c>
      <c r="F59" s="10">
        <v>53.5</v>
      </c>
      <c r="G59" s="6">
        <v>3.43</v>
      </c>
      <c r="H59" s="15">
        <f t="shared" si="1"/>
        <v>-3.2150000000000003</v>
      </c>
      <c r="I59" s="71" t="s">
        <v>133</v>
      </c>
      <c r="J59" s="76">
        <v>346</v>
      </c>
      <c r="K59" s="35"/>
      <c r="L59" s="15"/>
      <c r="M59" s="11" t="s">
        <v>134</v>
      </c>
    </row>
    <row r="60" spans="1:13">
      <c r="A60" s="83" t="s">
        <v>135</v>
      </c>
      <c r="B60" s="147">
        <v>-0.77</v>
      </c>
      <c r="C60" s="72"/>
      <c r="D60" s="12">
        <v>0.17069281866408892</v>
      </c>
      <c r="E60" s="10">
        <v>6</v>
      </c>
      <c r="F60" s="10">
        <v>270</v>
      </c>
      <c r="G60" s="6">
        <v>0.05</v>
      </c>
      <c r="H60" s="15">
        <f t="shared" si="1"/>
        <v>-2</v>
      </c>
      <c r="I60" s="71" t="s">
        <v>136</v>
      </c>
      <c r="J60" s="76">
        <v>90</v>
      </c>
      <c r="K60" s="35"/>
      <c r="L60" s="15"/>
      <c r="M60" s="11" t="s">
        <v>137</v>
      </c>
    </row>
    <row r="61" spans="1:13">
      <c r="A61" s="84" t="s">
        <v>138</v>
      </c>
      <c r="B61" s="147">
        <v>-2.04</v>
      </c>
      <c r="C61" s="72"/>
      <c r="D61" s="12">
        <v>0.2061475968316322</v>
      </c>
      <c r="E61" s="10">
        <v>3</v>
      </c>
      <c r="F61" s="10">
        <v>143.75</v>
      </c>
      <c r="G61" s="6">
        <v>1.6</v>
      </c>
      <c r="H61" s="15">
        <f t="shared" si="1"/>
        <v>-2.2875000000000001</v>
      </c>
      <c r="I61" s="71" t="s">
        <v>139</v>
      </c>
      <c r="J61" s="76">
        <f>COUNTA(A23:A122)</f>
        <v>100</v>
      </c>
      <c r="K61" s="35"/>
      <c r="L61" s="15"/>
      <c r="M61" s="11" t="s">
        <v>140</v>
      </c>
    </row>
    <row r="62" spans="1:13">
      <c r="A62" s="83" t="s">
        <v>141</v>
      </c>
      <c r="B62" s="147">
        <v>-4.24</v>
      </c>
      <c r="C62" s="72"/>
      <c r="D62" s="12">
        <v>0.18021422622763517</v>
      </c>
      <c r="E62" s="10">
        <v>5</v>
      </c>
      <c r="F62" s="10">
        <v>214.5</v>
      </c>
      <c r="G62" s="6">
        <v>3.61</v>
      </c>
      <c r="H62" s="15">
        <f t="shared" si="1"/>
        <v>-5.0049999999999999</v>
      </c>
      <c r="I62" s="15"/>
      <c r="J62" s="15"/>
      <c r="K62" s="15"/>
      <c r="L62" s="15"/>
      <c r="M62" s="11" t="s">
        <v>142</v>
      </c>
    </row>
    <row r="63" spans="1:13">
      <c r="A63" s="84" t="s">
        <v>143</v>
      </c>
      <c r="B63" s="147">
        <v>-4.1100000000000003</v>
      </c>
      <c r="C63" s="72"/>
      <c r="D63" s="12">
        <v>0.19225415374507382</v>
      </c>
      <c r="E63" s="10">
        <v>8</v>
      </c>
      <c r="F63" s="10">
        <v>255.29999999999998</v>
      </c>
      <c r="G63" s="6">
        <v>3.82</v>
      </c>
      <c r="H63" s="15">
        <f t="shared" si="1"/>
        <v>-5.6229999999999993</v>
      </c>
      <c r="I63" s="20" t="s">
        <v>144</v>
      </c>
      <c r="J63" s="18"/>
      <c r="K63" s="18"/>
      <c r="L63" s="19"/>
      <c r="M63" s="11" t="s">
        <v>145</v>
      </c>
    </row>
    <row r="64" spans="1:13">
      <c r="A64" s="84" t="s">
        <v>146</v>
      </c>
      <c r="B64" s="147">
        <v>-3.71</v>
      </c>
      <c r="C64" s="72"/>
      <c r="D64" s="12">
        <v>0.17</v>
      </c>
      <c r="E64" s="10">
        <v>3</v>
      </c>
      <c r="F64" s="10">
        <v>189</v>
      </c>
      <c r="G64" s="6">
        <v>1.34</v>
      </c>
      <c r="H64" s="15">
        <f t="shared" si="1"/>
        <v>-2.4800000000000004</v>
      </c>
      <c r="I64" s="137" t="s">
        <v>665</v>
      </c>
      <c r="J64" s="22"/>
      <c r="K64" s="22"/>
      <c r="L64" s="23"/>
      <c r="M64" s="11" t="s">
        <v>148</v>
      </c>
    </row>
    <row r="65" spans="1:13">
      <c r="A65" s="84" t="s">
        <v>149</v>
      </c>
      <c r="B65" s="147">
        <v>-3.67</v>
      </c>
      <c r="C65" s="72"/>
      <c r="D65" s="12">
        <v>0.19794493160510693</v>
      </c>
      <c r="E65" s="10">
        <v>4</v>
      </c>
      <c r="F65" s="10">
        <v>243.5</v>
      </c>
      <c r="G65" s="6">
        <v>1.34</v>
      </c>
      <c r="H65" s="15">
        <f t="shared" si="1"/>
        <v>-3.0250000000000004</v>
      </c>
      <c r="I65" s="135" t="s">
        <v>664</v>
      </c>
      <c r="J65" s="7"/>
      <c r="K65" s="7"/>
      <c r="L65" s="25"/>
      <c r="M65" s="11" t="s">
        <v>151</v>
      </c>
    </row>
    <row r="66" spans="1:13">
      <c r="A66" s="83" t="s">
        <v>95</v>
      </c>
      <c r="B66" s="147">
        <v>-2.84</v>
      </c>
      <c r="C66" s="72"/>
      <c r="D66" s="12">
        <v>0.21056099074293383</v>
      </c>
      <c r="E66" s="10">
        <v>3</v>
      </c>
      <c r="F66" s="10">
        <v>36.5</v>
      </c>
      <c r="G66" s="6">
        <v>2.74</v>
      </c>
      <c r="H66" s="15">
        <f t="shared" si="1"/>
        <v>-2.3550000000000004</v>
      </c>
      <c r="I66" s="135" t="s">
        <v>663</v>
      </c>
      <c r="J66" s="7"/>
      <c r="K66" s="7"/>
      <c r="L66" s="25"/>
      <c r="M66" s="11" t="s">
        <v>152</v>
      </c>
    </row>
    <row r="67" spans="1:13">
      <c r="A67" s="85" t="s">
        <v>153</v>
      </c>
      <c r="B67" s="147">
        <v>-3.77</v>
      </c>
      <c r="C67" s="72"/>
      <c r="D67" s="12">
        <v>0.21092434073951916</v>
      </c>
      <c r="E67" s="10">
        <v>10</v>
      </c>
      <c r="F67" s="10">
        <v>186</v>
      </c>
      <c r="G67" s="6">
        <v>3.4</v>
      </c>
      <c r="H67" s="15">
        <f t="shared" si="1"/>
        <v>-4.51</v>
      </c>
      <c r="I67" s="24"/>
      <c r="J67" s="7"/>
      <c r="K67" s="7"/>
      <c r="L67" s="25"/>
      <c r="M67" s="11" t="s">
        <v>154</v>
      </c>
    </row>
    <row r="68" spans="1:13">
      <c r="A68" s="83" t="s">
        <v>98</v>
      </c>
      <c r="B68" s="147">
        <v>-4.46</v>
      </c>
      <c r="C68" s="72"/>
      <c r="D68" s="12">
        <v>0.18695478693957188</v>
      </c>
      <c r="E68" s="10">
        <v>3</v>
      </c>
      <c r="F68" s="10">
        <v>252.99999999999997</v>
      </c>
      <c r="G68" s="6">
        <v>2.35</v>
      </c>
      <c r="H68" s="15">
        <f t="shared" si="1"/>
        <v>-4.13</v>
      </c>
      <c r="I68" s="24"/>
      <c r="J68" s="7"/>
      <c r="K68" s="7"/>
      <c r="L68" s="25"/>
      <c r="M68" s="11" t="s">
        <v>155</v>
      </c>
    </row>
    <row r="69" spans="1:13">
      <c r="A69" s="85" t="s">
        <v>156</v>
      </c>
      <c r="B69" s="147">
        <v>-4.49</v>
      </c>
      <c r="C69" s="72"/>
      <c r="D69" s="12">
        <v>0.20491085989689112</v>
      </c>
      <c r="E69" s="10">
        <v>23</v>
      </c>
      <c r="F69" s="10">
        <v>111.00000000000001</v>
      </c>
      <c r="G69" s="6">
        <v>3.68</v>
      </c>
      <c r="H69" s="15">
        <f t="shared" si="1"/>
        <v>-4.04</v>
      </c>
      <c r="I69" s="24"/>
      <c r="J69" s="7"/>
      <c r="K69" s="7"/>
      <c r="L69" s="25"/>
      <c r="M69" s="11" t="s">
        <v>157</v>
      </c>
    </row>
    <row r="70" spans="1:13">
      <c r="A70" s="83" t="s">
        <v>158</v>
      </c>
      <c r="B70" s="147">
        <v>-4.3099999999999996</v>
      </c>
      <c r="C70" s="72"/>
      <c r="D70" s="12">
        <v>0.15545016183846921</v>
      </c>
      <c r="E70" s="10">
        <v>6</v>
      </c>
      <c r="F70" s="10">
        <v>250</v>
      </c>
      <c r="G70" s="6">
        <v>-0.04</v>
      </c>
      <c r="H70" s="15">
        <f t="shared" si="1"/>
        <v>-1.71</v>
      </c>
      <c r="I70" s="24"/>
      <c r="J70" s="7"/>
      <c r="K70" s="7"/>
      <c r="L70" s="25"/>
      <c r="M70" s="11" t="s">
        <v>159</v>
      </c>
    </row>
    <row r="71" spans="1:13">
      <c r="A71" s="84" t="s">
        <v>160</v>
      </c>
      <c r="B71" s="147">
        <v>-1.22</v>
      </c>
      <c r="C71" s="72"/>
      <c r="D71" s="12">
        <v>0.13261436390895148</v>
      </c>
      <c r="E71" s="10">
        <v>3</v>
      </c>
      <c r="F71" s="10">
        <v>250</v>
      </c>
      <c r="G71" s="6">
        <v>-1.97</v>
      </c>
      <c r="H71" s="15">
        <f t="shared" si="1"/>
        <v>0.21999999999999975</v>
      </c>
      <c r="I71" s="24"/>
      <c r="J71" s="7"/>
      <c r="K71" s="7"/>
      <c r="L71" s="25"/>
      <c r="M71" s="11" t="s">
        <v>161</v>
      </c>
    </row>
    <row r="72" spans="1:13">
      <c r="A72" s="84" t="s">
        <v>162</v>
      </c>
      <c r="B72" s="147">
        <v>-5.45</v>
      </c>
      <c r="C72" s="72"/>
      <c r="D72" s="12">
        <v>0.21159815676624968</v>
      </c>
      <c r="E72" s="10">
        <v>9</v>
      </c>
      <c r="F72" s="10">
        <v>208.5</v>
      </c>
      <c r="G72" s="6">
        <v>2.08</v>
      </c>
      <c r="H72" s="15">
        <f t="shared" si="1"/>
        <v>-3.415</v>
      </c>
      <c r="I72" s="24"/>
      <c r="J72" s="7"/>
      <c r="K72" s="7"/>
      <c r="L72" s="25"/>
      <c r="M72" s="11" t="s">
        <v>163</v>
      </c>
    </row>
    <row r="73" spans="1:13">
      <c r="A73" s="84" t="s">
        <v>164</v>
      </c>
      <c r="B73" s="147">
        <v>-3.78</v>
      </c>
      <c r="C73" s="72"/>
      <c r="D73" s="12">
        <v>0.1900151243705871</v>
      </c>
      <c r="E73" s="10">
        <v>15</v>
      </c>
      <c r="F73" s="10">
        <v>220.00000000000003</v>
      </c>
      <c r="G73" s="6">
        <v>2.69</v>
      </c>
      <c r="H73" s="15">
        <f t="shared" si="1"/>
        <v>-4.1400000000000006</v>
      </c>
      <c r="I73" s="24"/>
      <c r="J73" s="7"/>
      <c r="K73" s="7"/>
      <c r="L73" s="25"/>
      <c r="M73" s="11" t="s">
        <v>165</v>
      </c>
    </row>
    <row r="74" spans="1:13">
      <c r="A74" s="84" t="s">
        <v>166</v>
      </c>
      <c r="B74" s="147">
        <v>-4.04</v>
      </c>
      <c r="C74" s="72"/>
      <c r="D74" s="12">
        <v>0.16978183023026608</v>
      </c>
      <c r="E74" s="10">
        <v>10</v>
      </c>
      <c r="F74" s="10">
        <v>151</v>
      </c>
      <c r="G74" s="6">
        <v>4.43</v>
      </c>
      <c r="H74" s="15">
        <f t="shared" si="1"/>
        <v>-5.1899999999999995</v>
      </c>
      <c r="I74" s="24"/>
      <c r="J74" s="7"/>
      <c r="K74" s="7"/>
      <c r="L74" s="25"/>
      <c r="M74" s="11" t="s">
        <v>167</v>
      </c>
    </row>
    <row r="75" spans="1:13">
      <c r="A75" s="85" t="s">
        <v>100</v>
      </c>
      <c r="B75" s="147">
        <v>-5.1100000000000003</v>
      </c>
      <c r="C75" s="72"/>
      <c r="D75" s="12">
        <v>0.19416214604145643</v>
      </c>
      <c r="E75" s="10">
        <v>7</v>
      </c>
      <c r="F75" s="10">
        <v>154.5</v>
      </c>
      <c r="G75" s="6">
        <v>4.22</v>
      </c>
      <c r="H75" s="15">
        <f t="shared" si="1"/>
        <v>-5.0149999999999997</v>
      </c>
      <c r="I75" s="24"/>
      <c r="J75" s="7"/>
      <c r="K75" s="7"/>
      <c r="L75" s="25"/>
      <c r="M75" s="11" t="s">
        <v>168</v>
      </c>
    </row>
    <row r="76" spans="1:13">
      <c r="A76" s="84" t="s">
        <v>169</v>
      </c>
      <c r="B76" s="147">
        <v>-3.23</v>
      </c>
      <c r="C76" s="72"/>
      <c r="D76" s="12">
        <v>0.16048013551961601</v>
      </c>
      <c r="E76" s="10">
        <v>5</v>
      </c>
      <c r="F76" s="10">
        <v>167.75</v>
      </c>
      <c r="G76" s="6">
        <v>2.87</v>
      </c>
      <c r="H76" s="15">
        <f t="shared" si="1"/>
        <v>-3.7975000000000003</v>
      </c>
      <c r="I76" s="24"/>
      <c r="J76" s="7"/>
      <c r="K76" s="7"/>
      <c r="L76" s="25"/>
      <c r="M76" s="11" t="s">
        <v>170</v>
      </c>
    </row>
    <row r="77" spans="1:13">
      <c r="A77" s="86" t="s">
        <v>171</v>
      </c>
      <c r="B77" s="147">
        <v>-4.82</v>
      </c>
      <c r="C77" s="73"/>
      <c r="D77" s="4">
        <v>0.22239504833634874</v>
      </c>
      <c r="E77" s="2">
        <v>21</v>
      </c>
      <c r="F77" s="10">
        <v>159</v>
      </c>
      <c r="G77" s="6">
        <v>3.93</v>
      </c>
      <c r="H77" s="15">
        <f t="shared" si="1"/>
        <v>-4.7700000000000005</v>
      </c>
      <c r="I77" s="24"/>
      <c r="J77" s="7"/>
      <c r="K77" s="7"/>
      <c r="L77" s="25"/>
      <c r="M77" s="11" t="s">
        <v>172</v>
      </c>
    </row>
    <row r="78" spans="1:13">
      <c r="A78" s="84" t="s">
        <v>173</v>
      </c>
      <c r="B78" s="147">
        <v>-3.53</v>
      </c>
      <c r="C78" s="72"/>
      <c r="D78" s="12">
        <v>0.21209434799218393</v>
      </c>
      <c r="E78" s="10">
        <v>5</v>
      </c>
      <c r="F78" s="10">
        <v>213.49999999999997</v>
      </c>
      <c r="G78" s="6">
        <v>3.04</v>
      </c>
      <c r="H78" s="15">
        <f t="shared" si="1"/>
        <v>-4.4249999999999998</v>
      </c>
      <c r="I78" s="24"/>
      <c r="J78" s="7"/>
      <c r="K78" s="7"/>
      <c r="L78" s="25"/>
      <c r="M78" s="11" t="s">
        <v>174</v>
      </c>
    </row>
    <row r="79" spans="1:13">
      <c r="A79" s="84" t="s">
        <v>175</v>
      </c>
      <c r="B79" s="147">
        <v>-4.04</v>
      </c>
      <c r="C79" s="72"/>
      <c r="D79" s="12">
        <v>0.1407224156406931</v>
      </c>
      <c r="E79" s="10">
        <v>11</v>
      </c>
      <c r="F79" s="10">
        <v>146</v>
      </c>
      <c r="G79" s="6">
        <v>4.21</v>
      </c>
      <c r="H79" s="15">
        <f t="shared" si="1"/>
        <v>-4.92</v>
      </c>
      <c r="I79" s="24"/>
      <c r="J79" s="7"/>
      <c r="K79" s="7"/>
      <c r="L79" s="25"/>
      <c r="M79" s="11" t="s">
        <v>176</v>
      </c>
    </row>
    <row r="80" spans="1:13">
      <c r="A80" s="84" t="s">
        <v>177</v>
      </c>
      <c r="B80" s="147">
        <v>-5.1100000000000003</v>
      </c>
      <c r="C80" s="72"/>
      <c r="D80" s="12">
        <v>0.21748916450754371</v>
      </c>
      <c r="E80" s="10">
        <v>5</v>
      </c>
      <c r="F80" s="10">
        <v>92.333333333333329</v>
      </c>
      <c r="G80" s="6">
        <v>4.21</v>
      </c>
      <c r="H80" s="15">
        <f t="shared" si="1"/>
        <v>-4.3833333333333329</v>
      </c>
      <c r="I80" s="24"/>
      <c r="J80" s="7"/>
      <c r="K80" s="7"/>
      <c r="L80" s="25"/>
      <c r="M80" s="11" t="s">
        <v>178</v>
      </c>
    </row>
    <row r="81" spans="1:13">
      <c r="A81" s="83" t="s">
        <v>179</v>
      </c>
      <c r="B81" s="147">
        <v>-4.57</v>
      </c>
      <c r="C81" s="72"/>
      <c r="D81" s="12">
        <v>0.20531013145176411</v>
      </c>
      <c r="E81" s="10">
        <v>8</v>
      </c>
      <c r="F81" s="10">
        <v>256</v>
      </c>
      <c r="G81" s="6">
        <v>2.71</v>
      </c>
      <c r="H81" s="15">
        <f t="shared" si="1"/>
        <v>-4.5199999999999996</v>
      </c>
      <c r="I81" s="24"/>
      <c r="J81" s="7"/>
      <c r="K81" s="7"/>
      <c r="L81" s="25"/>
      <c r="M81" s="11" t="s">
        <v>180</v>
      </c>
    </row>
    <row r="82" spans="1:13">
      <c r="A82" s="83" t="s">
        <v>181</v>
      </c>
      <c r="B82" s="147">
        <v>-4.2300000000000004</v>
      </c>
      <c r="C82" s="72"/>
      <c r="D82" s="12">
        <v>0.21176785142223761</v>
      </c>
      <c r="E82" s="10">
        <v>3</v>
      </c>
      <c r="F82" s="10">
        <v>80</v>
      </c>
      <c r="G82" s="6">
        <v>3.37</v>
      </c>
      <c r="H82" s="15">
        <f t="shared" si="1"/>
        <v>-3.42</v>
      </c>
      <c r="I82" s="24"/>
      <c r="J82" s="7"/>
      <c r="K82" s="7"/>
      <c r="L82" s="25"/>
      <c r="M82" s="11" t="s">
        <v>182</v>
      </c>
    </row>
    <row r="83" spans="1:13">
      <c r="A83" s="83" t="s">
        <v>183</v>
      </c>
      <c r="B83" s="147">
        <v>-4.16</v>
      </c>
      <c r="C83" s="72"/>
      <c r="D83" s="12">
        <v>0.16217657762412213</v>
      </c>
      <c r="E83" s="10">
        <v>17</v>
      </c>
      <c r="F83" s="10">
        <v>153</v>
      </c>
      <c r="G83" s="6">
        <v>3.04</v>
      </c>
      <c r="H83" s="15">
        <f t="shared" si="1"/>
        <v>-3.8200000000000003</v>
      </c>
      <c r="I83" s="24"/>
      <c r="J83" s="7"/>
      <c r="K83" s="7"/>
      <c r="L83" s="25"/>
      <c r="M83" s="11" t="s">
        <v>184</v>
      </c>
    </row>
    <row r="84" spans="1:13">
      <c r="A84" s="84" t="s">
        <v>185</v>
      </c>
      <c r="B84" s="147">
        <v>-5.14</v>
      </c>
      <c r="C84" s="72"/>
      <c r="D84" s="12">
        <v>0.20448827496623867</v>
      </c>
      <c r="E84" s="10">
        <v>3</v>
      </c>
      <c r="F84" s="10">
        <v>349.84</v>
      </c>
      <c r="G84" s="6">
        <v>4.75</v>
      </c>
      <c r="H84" s="15">
        <f t="shared" si="1"/>
        <v>-7.4984000000000002</v>
      </c>
      <c r="I84" s="24"/>
      <c r="J84" s="7"/>
      <c r="K84" s="7"/>
      <c r="L84" s="25"/>
      <c r="M84" s="11" t="s">
        <v>186</v>
      </c>
    </row>
    <row r="85" spans="1:13">
      <c r="A85" s="84" t="s">
        <v>187</v>
      </c>
      <c r="B85" s="147">
        <v>-3.6</v>
      </c>
      <c r="C85" s="72"/>
      <c r="D85" s="12">
        <v>0.14358294446577732</v>
      </c>
      <c r="E85" s="10">
        <v>6</v>
      </c>
      <c r="F85" s="10">
        <v>248</v>
      </c>
      <c r="G85" s="6">
        <v>2.65</v>
      </c>
      <c r="H85" s="15">
        <f t="shared" si="1"/>
        <v>-4.38</v>
      </c>
      <c r="I85" s="24"/>
      <c r="J85" s="7"/>
      <c r="K85" s="7"/>
      <c r="L85" s="25"/>
      <c r="M85" s="11" t="s">
        <v>188</v>
      </c>
    </row>
    <row r="86" spans="1:13">
      <c r="A86" s="84" t="s">
        <v>189</v>
      </c>
      <c r="B86" s="147">
        <v>-3.24</v>
      </c>
      <c r="C86" s="72"/>
      <c r="D86" s="12">
        <v>0.15384096988991314</v>
      </c>
      <c r="E86" s="10">
        <v>11</v>
      </c>
      <c r="F86" s="10">
        <v>173</v>
      </c>
      <c r="G86" s="6">
        <v>2.1800000000000002</v>
      </c>
      <c r="H86" s="15">
        <f t="shared" si="1"/>
        <v>-3.16</v>
      </c>
      <c r="I86" s="24"/>
      <c r="J86" s="7"/>
      <c r="K86" s="7"/>
      <c r="L86" s="25"/>
      <c r="M86" s="11" t="s">
        <v>190</v>
      </c>
    </row>
    <row r="87" spans="1:13">
      <c r="A87" s="84" t="s">
        <v>191</v>
      </c>
      <c r="B87" s="147">
        <v>-3.72</v>
      </c>
      <c r="C87" s="72"/>
      <c r="D87" s="12">
        <v>0.14176528631434945</v>
      </c>
      <c r="E87" s="10">
        <v>5</v>
      </c>
      <c r="F87" s="10">
        <v>143.75</v>
      </c>
      <c r="G87" s="6">
        <v>2.76</v>
      </c>
      <c r="H87" s="15">
        <f t="shared" ref="H87:H118" si="2">0.5-G87-0.01*(F87-25)</f>
        <v>-3.4474999999999998</v>
      </c>
      <c r="I87" s="24"/>
      <c r="J87" s="7"/>
      <c r="K87" s="7"/>
      <c r="L87" s="25"/>
      <c r="M87" s="11" t="s">
        <v>192</v>
      </c>
    </row>
    <row r="88" spans="1:13">
      <c r="A88" s="84" t="s">
        <v>193</v>
      </c>
      <c r="B88" s="147">
        <v>-2.92</v>
      </c>
      <c r="C88" s="72"/>
      <c r="D88" s="12">
        <v>0.16213928191469343</v>
      </c>
      <c r="E88" s="10">
        <v>19</v>
      </c>
      <c r="F88" s="10">
        <v>220.5</v>
      </c>
      <c r="G88" s="6">
        <v>1.27</v>
      </c>
      <c r="H88" s="15">
        <f t="shared" si="2"/>
        <v>-2.7250000000000001</v>
      </c>
      <c r="I88" s="24"/>
      <c r="J88" s="7"/>
      <c r="K88" s="7"/>
      <c r="L88" s="25"/>
      <c r="M88" s="11" t="s">
        <v>194</v>
      </c>
    </row>
    <row r="89" spans="1:13">
      <c r="A89" s="84" t="s">
        <v>195</v>
      </c>
      <c r="B89" s="147">
        <v>-4.8</v>
      </c>
      <c r="C89" s="72"/>
      <c r="D89" s="12">
        <v>0.16127920198135692</v>
      </c>
      <c r="E89" s="10">
        <v>5</v>
      </c>
      <c r="F89" s="10">
        <v>214</v>
      </c>
      <c r="G89" s="6">
        <v>3.83</v>
      </c>
      <c r="H89" s="15">
        <f t="shared" si="2"/>
        <v>-5.2200000000000006</v>
      </c>
      <c r="I89" s="24"/>
      <c r="J89" s="7"/>
      <c r="K89" s="7"/>
      <c r="L89" s="25"/>
      <c r="M89" s="11" t="s">
        <v>196</v>
      </c>
    </row>
    <row r="90" spans="1:13">
      <c r="A90" s="85" t="s">
        <v>197</v>
      </c>
      <c r="B90" s="147">
        <v>-4.18</v>
      </c>
      <c r="C90" s="72"/>
      <c r="D90" s="12">
        <v>0.13869006117838048</v>
      </c>
      <c r="E90" s="10">
        <v>3</v>
      </c>
      <c r="F90" s="10">
        <v>176</v>
      </c>
      <c r="G90" s="6">
        <v>2.88</v>
      </c>
      <c r="H90" s="15">
        <f t="shared" si="2"/>
        <v>-3.8899999999999997</v>
      </c>
      <c r="I90" s="24"/>
      <c r="J90" s="7"/>
      <c r="K90" s="7"/>
      <c r="L90" s="25"/>
      <c r="M90" s="11" t="s">
        <v>198</v>
      </c>
    </row>
    <row r="91" spans="1:13">
      <c r="A91" s="87" t="s">
        <v>199</v>
      </c>
      <c r="B91" s="147">
        <v>-2.7</v>
      </c>
      <c r="C91" s="73"/>
      <c r="D91" s="4">
        <v>0.1259834086188602</v>
      </c>
      <c r="E91" s="2">
        <v>14</v>
      </c>
      <c r="F91" s="10">
        <v>253.5</v>
      </c>
      <c r="G91" s="6">
        <v>1.54</v>
      </c>
      <c r="H91" s="15">
        <f t="shared" si="2"/>
        <v>-3.3250000000000002</v>
      </c>
      <c r="I91" s="24"/>
      <c r="J91" s="7"/>
      <c r="K91" s="7"/>
      <c r="L91" s="25"/>
      <c r="M91" s="11" t="s">
        <v>200</v>
      </c>
    </row>
    <row r="92" spans="1:13">
      <c r="A92" s="84" t="s">
        <v>201</v>
      </c>
      <c r="B92" s="147">
        <v>-3.62</v>
      </c>
      <c r="C92" s="72"/>
      <c r="D92" s="12">
        <v>0.16504944177542516</v>
      </c>
      <c r="E92" s="10">
        <v>5</v>
      </c>
      <c r="F92" s="10">
        <v>205.50000000000003</v>
      </c>
      <c r="G92" s="6">
        <v>2.4500000000000002</v>
      </c>
      <c r="H92" s="15">
        <f t="shared" si="2"/>
        <v>-3.7550000000000008</v>
      </c>
      <c r="I92" s="24"/>
      <c r="J92" s="7"/>
      <c r="K92" s="7"/>
      <c r="L92" s="25"/>
      <c r="M92" s="11" t="s">
        <v>202</v>
      </c>
    </row>
    <row r="93" spans="1:13">
      <c r="A93" s="85" t="s">
        <v>203</v>
      </c>
      <c r="B93" s="147">
        <v>-4.0199999999999996</v>
      </c>
      <c r="C93" s="72"/>
      <c r="D93" s="12">
        <v>0.19426266518058349</v>
      </c>
      <c r="E93" s="10">
        <v>3</v>
      </c>
      <c r="F93" s="10">
        <v>96</v>
      </c>
      <c r="G93" s="6">
        <v>3.49</v>
      </c>
      <c r="H93" s="15">
        <f t="shared" si="2"/>
        <v>-3.7</v>
      </c>
      <c r="I93" s="24"/>
      <c r="J93" s="7"/>
      <c r="K93" s="7"/>
      <c r="L93" s="25"/>
      <c r="M93" s="11" t="s">
        <v>204</v>
      </c>
    </row>
    <row r="94" spans="1:13">
      <c r="A94" s="84" t="s">
        <v>205</v>
      </c>
      <c r="B94" s="147">
        <v>-5.28</v>
      </c>
      <c r="C94" s="72"/>
      <c r="D94" s="12">
        <v>0.18894337149737056</v>
      </c>
      <c r="E94" s="10">
        <v>12</v>
      </c>
      <c r="F94" s="10">
        <v>147.25</v>
      </c>
      <c r="G94" s="6">
        <v>3.86</v>
      </c>
      <c r="H94" s="15">
        <f t="shared" si="2"/>
        <v>-4.5824999999999996</v>
      </c>
      <c r="I94" s="24"/>
      <c r="J94" s="7"/>
      <c r="K94" s="7"/>
      <c r="L94" s="25"/>
      <c r="M94" s="11" t="s">
        <v>206</v>
      </c>
    </row>
    <row r="95" spans="1:13">
      <c r="A95" s="84" t="s">
        <v>207</v>
      </c>
      <c r="B95" s="147">
        <v>-4</v>
      </c>
      <c r="C95" s="72"/>
      <c r="D95" s="12">
        <v>0.17391407185160324</v>
      </c>
      <c r="E95" s="10">
        <v>6</v>
      </c>
      <c r="F95" s="10">
        <v>97</v>
      </c>
      <c r="G95" s="6">
        <v>3.94</v>
      </c>
      <c r="H95" s="15">
        <f t="shared" si="2"/>
        <v>-4.16</v>
      </c>
      <c r="I95" s="24"/>
      <c r="J95" s="7"/>
      <c r="K95" s="7"/>
      <c r="L95" s="25"/>
      <c r="M95" s="11" t="s">
        <v>208</v>
      </c>
    </row>
    <row r="96" spans="1:13">
      <c r="A96" s="83" t="s">
        <v>209</v>
      </c>
      <c r="B96" s="147">
        <v>-2.29</v>
      </c>
      <c r="C96" s="72"/>
      <c r="D96" s="12">
        <v>0.13764369691033657</v>
      </c>
      <c r="E96" s="10">
        <v>10</v>
      </c>
      <c r="F96" s="10">
        <v>134.5</v>
      </c>
      <c r="G96" s="6">
        <v>2.04</v>
      </c>
      <c r="H96" s="15">
        <f t="shared" si="2"/>
        <v>-2.6349999999999998</v>
      </c>
      <c r="I96" s="24"/>
      <c r="J96" s="7"/>
      <c r="K96" s="7"/>
      <c r="L96" s="25"/>
      <c r="M96" s="11" t="s">
        <v>210</v>
      </c>
    </row>
    <row r="97" spans="1:13">
      <c r="A97" s="84" t="s">
        <v>211</v>
      </c>
      <c r="B97" s="147">
        <v>-3.7</v>
      </c>
      <c r="C97" s="72"/>
      <c r="D97" s="12">
        <v>0.16245746888591447</v>
      </c>
      <c r="E97" s="10">
        <v>7</v>
      </c>
      <c r="F97" s="10">
        <v>139</v>
      </c>
      <c r="G97" s="6">
        <v>2.66</v>
      </c>
      <c r="H97" s="15">
        <f t="shared" si="2"/>
        <v>-3.3000000000000003</v>
      </c>
      <c r="I97" s="24"/>
      <c r="J97" s="7"/>
      <c r="K97" s="7"/>
      <c r="L97" s="25"/>
      <c r="M97" s="11" t="s">
        <v>212</v>
      </c>
    </row>
    <row r="98" spans="1:13">
      <c r="A98" s="84" t="s">
        <v>213</v>
      </c>
      <c r="B98" s="147">
        <v>-2.71</v>
      </c>
      <c r="C98" s="72"/>
      <c r="D98" s="12">
        <v>0.15322122505052199</v>
      </c>
      <c r="E98" s="10">
        <v>9</v>
      </c>
      <c r="F98" s="10">
        <v>170</v>
      </c>
      <c r="G98" s="6">
        <v>1.91</v>
      </c>
      <c r="H98" s="15">
        <f t="shared" si="2"/>
        <v>-2.86</v>
      </c>
      <c r="I98" s="24"/>
      <c r="J98" s="7"/>
      <c r="K98" s="7"/>
      <c r="L98" s="25"/>
      <c r="M98" s="11" t="s">
        <v>214</v>
      </c>
    </row>
    <row r="99" spans="1:13">
      <c r="A99" s="83" t="s">
        <v>215</v>
      </c>
      <c r="B99" s="147">
        <v>-3.92</v>
      </c>
      <c r="C99" s="72"/>
      <c r="D99" s="12">
        <v>0.15273607916541068</v>
      </c>
      <c r="E99" s="10">
        <v>10</v>
      </c>
      <c r="F99" s="10">
        <v>326</v>
      </c>
      <c r="G99" s="6">
        <v>2.44</v>
      </c>
      <c r="H99" s="15">
        <f t="shared" si="2"/>
        <v>-4.95</v>
      </c>
      <c r="I99" s="24"/>
      <c r="J99" s="7"/>
      <c r="K99" s="7"/>
      <c r="L99" s="25"/>
      <c r="M99" s="11" t="s">
        <v>216</v>
      </c>
    </row>
    <row r="100" spans="1:13">
      <c r="A100" s="84" t="s">
        <v>217</v>
      </c>
      <c r="B100" s="147">
        <v>-3.64</v>
      </c>
      <c r="C100" s="72"/>
      <c r="D100" s="12">
        <v>0.18404701512102448</v>
      </c>
      <c r="E100" s="10">
        <v>5</v>
      </c>
      <c r="F100" s="10">
        <v>232.50000000000003</v>
      </c>
      <c r="G100" s="6">
        <v>1.8</v>
      </c>
      <c r="H100" s="15">
        <f t="shared" si="2"/>
        <v>-3.375</v>
      </c>
      <c r="I100" s="24"/>
      <c r="J100" s="7"/>
      <c r="K100" s="7"/>
      <c r="L100" s="25"/>
      <c r="M100" s="11" t="s">
        <v>218</v>
      </c>
    </row>
    <row r="101" spans="1:13">
      <c r="A101" s="84" t="s">
        <v>219</v>
      </c>
      <c r="B101" s="147">
        <v>-2.73</v>
      </c>
      <c r="C101" s="72"/>
      <c r="D101" s="12">
        <v>0.13604063752604376</v>
      </c>
      <c r="E101" s="10">
        <v>4</v>
      </c>
      <c r="F101" s="10">
        <v>281.5</v>
      </c>
      <c r="G101" s="6">
        <v>0.54</v>
      </c>
      <c r="H101" s="15">
        <f t="shared" si="2"/>
        <v>-2.605</v>
      </c>
      <c r="I101" s="24"/>
      <c r="J101" s="7"/>
      <c r="K101" s="7"/>
      <c r="L101" s="25"/>
      <c r="M101" s="11" t="s">
        <v>220</v>
      </c>
    </row>
    <row r="102" spans="1:13">
      <c r="A102" s="84" t="s">
        <v>221</v>
      </c>
      <c r="B102" s="147">
        <v>-3.69</v>
      </c>
      <c r="C102" s="72"/>
      <c r="D102" s="12">
        <v>0.19798964803022484</v>
      </c>
      <c r="E102" s="10">
        <v>4</v>
      </c>
      <c r="F102" s="10">
        <v>197.1</v>
      </c>
      <c r="G102" s="6">
        <v>2.2000000000000002</v>
      </c>
      <c r="H102" s="15">
        <f t="shared" si="2"/>
        <v>-3.4210000000000003</v>
      </c>
      <c r="I102" s="24"/>
      <c r="J102" s="7"/>
      <c r="K102" s="7"/>
      <c r="L102" s="25"/>
      <c r="M102" s="11" t="s">
        <v>222</v>
      </c>
    </row>
    <row r="103" spans="1:13">
      <c r="A103" s="85" t="s">
        <v>223</v>
      </c>
      <c r="B103" s="147">
        <v>-4.25</v>
      </c>
      <c r="C103" s="72"/>
      <c r="D103" s="12">
        <v>0.13486720020739137</v>
      </c>
      <c r="E103" s="10">
        <v>4</v>
      </c>
      <c r="F103" s="10">
        <v>33</v>
      </c>
      <c r="G103" s="6">
        <v>4.24</v>
      </c>
      <c r="H103" s="15">
        <f t="shared" si="2"/>
        <v>-3.8200000000000003</v>
      </c>
      <c r="I103" s="24"/>
      <c r="J103" s="7"/>
      <c r="K103" s="7"/>
      <c r="L103" s="25"/>
      <c r="M103" s="11" t="s">
        <v>224</v>
      </c>
    </row>
    <row r="104" spans="1:13">
      <c r="A104" s="84" t="s">
        <v>225</v>
      </c>
      <c r="B104" s="147">
        <v>-4.24</v>
      </c>
      <c r="C104" s="72"/>
      <c r="D104" s="12">
        <v>0.18801274760604275</v>
      </c>
      <c r="E104" s="10">
        <v>11</v>
      </c>
      <c r="F104" s="10">
        <v>60</v>
      </c>
      <c r="G104" s="6">
        <v>4.24</v>
      </c>
      <c r="H104" s="15">
        <f t="shared" si="2"/>
        <v>-4.09</v>
      </c>
      <c r="I104" s="24"/>
      <c r="J104" s="7"/>
      <c r="K104" s="7"/>
      <c r="L104" s="25"/>
      <c r="M104" s="11" t="s">
        <v>226</v>
      </c>
    </row>
    <row r="105" spans="1:13">
      <c r="A105" s="84" t="s">
        <v>227</v>
      </c>
      <c r="B105" s="147">
        <v>-5.8</v>
      </c>
      <c r="C105" s="72"/>
      <c r="D105" s="12">
        <v>0.1664014074224209</v>
      </c>
      <c r="E105" s="10">
        <v>4</v>
      </c>
      <c r="F105" s="10">
        <v>130.5</v>
      </c>
      <c r="G105" s="6">
        <v>5.22</v>
      </c>
      <c r="H105" s="15">
        <f t="shared" si="2"/>
        <v>-5.7749999999999995</v>
      </c>
      <c r="I105" s="24"/>
      <c r="J105" s="7"/>
      <c r="K105" s="7"/>
      <c r="L105" s="25"/>
      <c r="M105" s="11" t="s">
        <v>228</v>
      </c>
    </row>
    <row r="106" spans="1:13">
      <c r="A106" s="85" t="s">
        <v>103</v>
      </c>
      <c r="B106" s="147">
        <v>-3.96</v>
      </c>
      <c r="C106" s="72"/>
      <c r="D106" s="12">
        <v>0.17506472136100007</v>
      </c>
      <c r="E106" s="10">
        <v>7</v>
      </c>
      <c r="F106" s="10">
        <v>254</v>
      </c>
      <c r="G106" s="6">
        <v>2.97</v>
      </c>
      <c r="H106" s="15">
        <f t="shared" si="2"/>
        <v>-4.76</v>
      </c>
      <c r="I106" s="24"/>
      <c r="J106" s="7"/>
      <c r="K106" s="7"/>
      <c r="L106" s="25"/>
      <c r="M106" s="11" t="s">
        <v>229</v>
      </c>
    </row>
    <row r="107" spans="1:13">
      <c r="A107" s="85" t="s">
        <v>230</v>
      </c>
      <c r="B107" s="147">
        <v>-6.65</v>
      </c>
      <c r="C107" s="72"/>
      <c r="D107" s="12">
        <v>0.1605416460069265</v>
      </c>
      <c r="E107" s="10">
        <v>5</v>
      </c>
      <c r="F107" s="10">
        <v>121</v>
      </c>
      <c r="G107" s="6">
        <v>5.91</v>
      </c>
      <c r="H107" s="15">
        <f t="shared" si="2"/>
        <v>-6.37</v>
      </c>
      <c r="I107" s="24"/>
      <c r="J107" s="7"/>
      <c r="K107" s="7"/>
      <c r="L107" s="25"/>
      <c r="M107" s="11" t="s">
        <v>231</v>
      </c>
    </row>
    <row r="108" spans="1:13">
      <c r="A108" s="84" t="s">
        <v>232</v>
      </c>
      <c r="B108" s="147">
        <v>-3.93</v>
      </c>
      <c r="C108" s="72"/>
      <c r="D108" s="12">
        <v>0.15756984748208766</v>
      </c>
      <c r="E108" s="10">
        <v>5</v>
      </c>
      <c r="F108" s="10">
        <v>206.99999999999997</v>
      </c>
      <c r="G108" s="6">
        <v>2.56</v>
      </c>
      <c r="H108" s="15">
        <f t="shared" si="2"/>
        <v>-3.88</v>
      </c>
      <c r="I108" s="24"/>
      <c r="J108" s="7"/>
      <c r="K108" s="7"/>
      <c r="L108" s="25"/>
      <c r="M108" s="11" t="s">
        <v>233</v>
      </c>
    </row>
    <row r="109" spans="1:13">
      <c r="A109" s="83" t="s">
        <v>234</v>
      </c>
      <c r="B109" s="147">
        <v>-4.8099999999999996</v>
      </c>
      <c r="C109" s="72"/>
      <c r="D109" s="12">
        <v>0.16160362353179636</v>
      </c>
      <c r="E109" s="10">
        <v>6</v>
      </c>
      <c r="F109" s="10">
        <v>134.5</v>
      </c>
      <c r="G109" s="6">
        <v>4.8499999999999996</v>
      </c>
      <c r="H109" s="15">
        <f t="shared" si="2"/>
        <v>-5.4449999999999994</v>
      </c>
      <c r="I109" s="24"/>
      <c r="J109" s="7"/>
      <c r="K109" s="7"/>
      <c r="L109" s="25"/>
      <c r="M109" s="11" t="s">
        <v>235</v>
      </c>
    </row>
    <row r="110" spans="1:13">
      <c r="A110" s="83" t="s">
        <v>236</v>
      </c>
      <c r="B110" s="147">
        <v>-2.76</v>
      </c>
      <c r="C110" s="72"/>
      <c r="D110" s="12">
        <v>0.18685765827673947</v>
      </c>
      <c r="E110" s="10">
        <v>6</v>
      </c>
      <c r="F110" s="10">
        <v>275</v>
      </c>
      <c r="G110" s="6">
        <v>2.09</v>
      </c>
      <c r="H110" s="15">
        <f t="shared" si="2"/>
        <v>-4.09</v>
      </c>
      <c r="I110" s="24"/>
      <c r="J110" s="7"/>
      <c r="K110" s="7"/>
      <c r="L110" s="25"/>
      <c r="M110" s="11" t="s">
        <v>237</v>
      </c>
    </row>
    <row r="111" spans="1:13">
      <c r="A111" s="84" t="s">
        <v>238</v>
      </c>
      <c r="B111" s="147">
        <v>-5.67</v>
      </c>
      <c r="C111" s="72"/>
      <c r="D111" s="12">
        <v>0.13950112944748669</v>
      </c>
      <c r="E111" s="10">
        <v>9</v>
      </c>
      <c r="F111" s="10">
        <v>220.00000000000003</v>
      </c>
      <c r="G111" s="6">
        <v>1.8</v>
      </c>
      <c r="H111" s="15">
        <f t="shared" si="2"/>
        <v>-3.2500000000000004</v>
      </c>
      <c r="I111" s="24"/>
      <c r="J111" s="7"/>
      <c r="K111" s="7"/>
      <c r="L111" s="25"/>
      <c r="M111" s="11" t="s">
        <v>239</v>
      </c>
    </row>
    <row r="112" spans="1:13">
      <c r="A112" s="87" t="s">
        <v>240</v>
      </c>
      <c r="B112" s="147">
        <v>-2.99</v>
      </c>
      <c r="C112" s="73"/>
      <c r="D112" s="4">
        <v>0.22014005046870977</v>
      </c>
      <c r="E112" s="2">
        <v>9</v>
      </c>
      <c r="F112" s="10">
        <v>202</v>
      </c>
      <c r="G112" s="6">
        <v>1.53</v>
      </c>
      <c r="H112" s="15">
        <f t="shared" si="2"/>
        <v>-2.8</v>
      </c>
      <c r="I112" s="24"/>
      <c r="J112" s="7"/>
      <c r="K112" s="7"/>
      <c r="L112" s="25"/>
      <c r="M112" s="11" t="s">
        <v>241</v>
      </c>
    </row>
    <row r="113" spans="1:28">
      <c r="A113" s="84" t="s">
        <v>242</v>
      </c>
      <c r="B113" s="147">
        <v>-3.2</v>
      </c>
      <c r="C113" s="72"/>
      <c r="D113" s="12">
        <v>0.14014083879485537</v>
      </c>
      <c r="E113" s="10">
        <v>3</v>
      </c>
      <c r="F113" s="10">
        <v>243.00000000000003</v>
      </c>
      <c r="G113" s="6">
        <v>1.48</v>
      </c>
      <c r="H113" s="15">
        <f t="shared" si="2"/>
        <v>-3.16</v>
      </c>
      <c r="I113" s="24"/>
      <c r="J113" s="7"/>
      <c r="K113" s="7"/>
      <c r="L113" s="25"/>
      <c r="M113" s="11" t="s">
        <v>243</v>
      </c>
    </row>
    <row r="114" spans="1:28">
      <c r="A114" s="85" t="s">
        <v>244</v>
      </c>
      <c r="B114" s="147">
        <v>-3.22</v>
      </c>
      <c r="C114" s="72"/>
      <c r="D114" s="12">
        <v>0.13726989684757951</v>
      </c>
      <c r="E114" s="10">
        <v>3</v>
      </c>
      <c r="F114" s="10">
        <v>191</v>
      </c>
      <c r="G114" s="6">
        <v>1.67</v>
      </c>
      <c r="H114" s="15">
        <f t="shared" si="2"/>
        <v>-2.83</v>
      </c>
      <c r="I114" s="24"/>
      <c r="J114" s="7"/>
      <c r="K114" s="7"/>
      <c r="L114" s="25"/>
      <c r="M114" s="11" t="s">
        <v>245</v>
      </c>
    </row>
    <row r="115" spans="1:28">
      <c r="A115" s="84" t="s">
        <v>246</v>
      </c>
      <c r="B115" s="147">
        <v>-4.4000000000000004</v>
      </c>
      <c r="C115" s="72"/>
      <c r="D115" s="12">
        <v>0.21357402153711522</v>
      </c>
      <c r="E115" s="10">
        <v>7</v>
      </c>
      <c r="F115" s="10">
        <v>183.5</v>
      </c>
      <c r="G115" s="6">
        <v>4.37</v>
      </c>
      <c r="H115" s="15">
        <f t="shared" si="2"/>
        <v>-5.4550000000000001</v>
      </c>
      <c r="I115" s="24"/>
      <c r="J115" s="7"/>
      <c r="K115" s="7"/>
      <c r="L115" s="25"/>
      <c r="M115" s="11" t="s">
        <v>247</v>
      </c>
    </row>
    <row r="116" spans="1:28">
      <c r="A116" s="84" t="s">
        <v>248</v>
      </c>
      <c r="B116" s="147">
        <v>-2.85</v>
      </c>
      <c r="C116" s="72"/>
      <c r="D116" s="12">
        <v>0.10564411177747912</v>
      </c>
      <c r="E116" s="10">
        <v>3</v>
      </c>
      <c r="F116" s="10">
        <v>149</v>
      </c>
      <c r="G116" s="6">
        <v>2.62</v>
      </c>
      <c r="H116" s="15">
        <f t="shared" si="2"/>
        <v>-3.3600000000000003</v>
      </c>
      <c r="I116" s="24"/>
      <c r="J116" s="7"/>
      <c r="K116" s="7"/>
      <c r="L116" s="25"/>
      <c r="M116" s="11" t="s">
        <v>249</v>
      </c>
    </row>
    <row r="117" spans="1:28">
      <c r="A117" s="83" t="s">
        <v>250</v>
      </c>
      <c r="B117" s="147">
        <v>-2.48</v>
      </c>
      <c r="C117" s="72"/>
      <c r="D117" s="12">
        <v>0.14623917640453388</v>
      </c>
      <c r="E117" s="10">
        <v>8</v>
      </c>
      <c r="F117" s="10">
        <v>165</v>
      </c>
      <c r="G117" s="6">
        <v>-0.37</v>
      </c>
      <c r="H117" s="15">
        <f t="shared" si="2"/>
        <v>-0.53000000000000014</v>
      </c>
      <c r="I117" s="24"/>
      <c r="J117" s="7"/>
      <c r="K117" s="7"/>
      <c r="L117" s="25"/>
      <c r="M117" s="11" t="s">
        <v>251</v>
      </c>
    </row>
    <row r="118" spans="1:28">
      <c r="A118" s="84" t="s">
        <v>252</v>
      </c>
      <c r="B118" s="147">
        <v>-2.02</v>
      </c>
      <c r="C118" s="72"/>
      <c r="D118" s="12">
        <v>0.16291639539032501</v>
      </c>
      <c r="E118" s="10">
        <v>10</v>
      </c>
      <c r="F118" s="10">
        <v>225</v>
      </c>
      <c r="G118" s="6">
        <v>0.81</v>
      </c>
      <c r="H118" s="15">
        <f t="shared" si="2"/>
        <v>-2.31</v>
      </c>
      <c r="I118" s="24"/>
      <c r="J118" s="7"/>
      <c r="K118" s="7"/>
      <c r="L118" s="25"/>
      <c r="M118" s="11" t="s">
        <v>253</v>
      </c>
    </row>
    <row r="119" spans="1:28">
      <c r="A119" s="84" t="s">
        <v>254</v>
      </c>
      <c r="B119" s="147">
        <v>-3.52</v>
      </c>
      <c r="C119" s="72"/>
      <c r="D119" s="12">
        <v>0.21166647357477791</v>
      </c>
      <c r="E119" s="10">
        <v>5</v>
      </c>
      <c r="F119" s="10">
        <v>270</v>
      </c>
      <c r="G119" s="6">
        <v>0.62</v>
      </c>
      <c r="H119" s="15">
        <f t="shared" ref="H119:H122" si="3">0.5-G119-0.01*(F119-25)</f>
        <v>-2.5700000000000003</v>
      </c>
      <c r="I119" s="24"/>
      <c r="J119" s="7"/>
      <c r="K119" s="7"/>
      <c r="L119" s="25"/>
      <c r="M119" s="11" t="s">
        <v>255</v>
      </c>
    </row>
    <row r="120" spans="1:28">
      <c r="A120" s="83" t="s">
        <v>256</v>
      </c>
      <c r="B120" s="147">
        <v>-3.6</v>
      </c>
      <c r="C120" s="72"/>
      <c r="D120" s="12">
        <v>0.14175650298978676</v>
      </c>
      <c r="E120" s="10">
        <v>9</v>
      </c>
      <c r="F120" s="10">
        <v>312.66666666666669</v>
      </c>
      <c r="G120" s="6">
        <v>0.83</v>
      </c>
      <c r="H120" s="15">
        <f t="shared" si="3"/>
        <v>-3.206666666666667</v>
      </c>
      <c r="I120" s="24"/>
      <c r="J120" s="7"/>
      <c r="K120" s="7"/>
      <c r="L120" s="25"/>
      <c r="M120" s="11" t="s">
        <v>257</v>
      </c>
    </row>
    <row r="121" spans="1:28">
      <c r="A121" s="84" t="s">
        <v>258</v>
      </c>
      <c r="B121" s="147">
        <v>-3.65</v>
      </c>
      <c r="C121" s="72"/>
      <c r="D121" s="12">
        <v>0.2034688635346244</v>
      </c>
      <c r="E121" s="10">
        <v>11</v>
      </c>
      <c r="F121" s="10">
        <v>161</v>
      </c>
      <c r="G121" s="6">
        <v>3.61</v>
      </c>
      <c r="H121" s="15">
        <f t="shared" si="3"/>
        <v>-4.47</v>
      </c>
      <c r="I121" s="24"/>
      <c r="J121" s="7"/>
      <c r="K121" s="7"/>
      <c r="L121" s="25"/>
      <c r="M121" s="11" t="s">
        <v>259</v>
      </c>
    </row>
    <row r="122" spans="1:28">
      <c r="A122" s="83" t="s">
        <v>109</v>
      </c>
      <c r="B122" s="147">
        <v>-1.64</v>
      </c>
      <c r="C122" s="72"/>
      <c r="D122" s="12">
        <v>0.20579636821699754</v>
      </c>
      <c r="E122" s="10">
        <v>3</v>
      </c>
      <c r="F122" s="10">
        <v>300</v>
      </c>
      <c r="G122" s="6">
        <v>-1.06</v>
      </c>
      <c r="H122" s="15">
        <f t="shared" si="3"/>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47">
        <v>-2.8</v>
      </c>
      <c r="C129" s="74" t="s">
        <v>30</v>
      </c>
      <c r="D129" s="12">
        <v>0.50033555401430185</v>
      </c>
      <c r="E129" s="10">
        <v>3</v>
      </c>
      <c r="F129" s="10">
        <v>180</v>
      </c>
      <c r="G129" s="1">
        <v>1.91</v>
      </c>
      <c r="H129" s="15">
        <f t="shared" ref="H129:H160" si="4">0.5-G129-0.01*(F129-25)</f>
        <v>-2.96</v>
      </c>
      <c r="I129" s="54" t="s">
        <v>31</v>
      </c>
      <c r="J129" s="55" t="s">
        <v>367</v>
      </c>
      <c r="K129" s="15"/>
      <c r="L129" s="15"/>
      <c r="M129" s="3" t="s">
        <v>269</v>
      </c>
    </row>
    <row r="130" spans="1:13">
      <c r="A130" s="84" t="s">
        <v>270</v>
      </c>
      <c r="B130" s="147">
        <v>-8.0299999999999994</v>
      </c>
      <c r="C130" s="74" t="s">
        <v>36</v>
      </c>
      <c r="D130" s="12">
        <v>0.5</v>
      </c>
      <c r="E130" s="6">
        <v>5</v>
      </c>
      <c r="F130" s="10">
        <v>156</v>
      </c>
      <c r="G130" s="1">
        <v>6.94</v>
      </c>
      <c r="H130" s="15">
        <f t="shared" si="4"/>
        <v>-7.75</v>
      </c>
      <c r="I130" s="54" t="s">
        <v>37</v>
      </c>
      <c r="J130" s="55"/>
      <c r="K130" s="15"/>
      <c r="L130" s="15"/>
      <c r="M130" s="3" t="s">
        <v>271</v>
      </c>
    </row>
    <row r="131" spans="1:13">
      <c r="A131" s="85" t="s">
        <v>272</v>
      </c>
      <c r="B131" s="147">
        <v>-4.66</v>
      </c>
      <c r="C131" s="74" t="s">
        <v>41</v>
      </c>
      <c r="D131" s="12">
        <v>0.6530957900260097</v>
      </c>
      <c r="E131" s="10">
        <v>3</v>
      </c>
      <c r="F131" s="10">
        <v>208</v>
      </c>
      <c r="G131" s="1">
        <v>5.18</v>
      </c>
      <c r="H131" s="15">
        <f t="shared" si="4"/>
        <v>-6.51</v>
      </c>
      <c r="I131" s="54" t="s">
        <v>42</v>
      </c>
      <c r="J131" s="55"/>
      <c r="K131" s="15"/>
      <c r="L131" s="15"/>
      <c r="M131" s="3" t="s">
        <v>273</v>
      </c>
    </row>
    <row r="132" spans="1:13">
      <c r="A132" s="84" t="s">
        <v>274</v>
      </c>
      <c r="B132" s="147">
        <v>-2.64</v>
      </c>
      <c r="C132" s="74" t="s">
        <v>46</v>
      </c>
      <c r="D132" s="12">
        <v>0.59285217963150294</v>
      </c>
      <c r="E132" s="10">
        <v>3</v>
      </c>
      <c r="F132" s="10">
        <v>100</v>
      </c>
      <c r="G132" s="1">
        <v>2.37</v>
      </c>
      <c r="H132" s="15">
        <f t="shared" si="4"/>
        <v>-2.62</v>
      </c>
      <c r="I132" s="16" t="s">
        <v>47</v>
      </c>
      <c r="J132" s="30"/>
      <c r="K132" s="15"/>
      <c r="L132" s="15"/>
      <c r="M132" s="3" t="s">
        <v>275</v>
      </c>
    </row>
    <row r="133" spans="1:13">
      <c r="A133" s="84" t="s">
        <v>276</v>
      </c>
      <c r="B133" s="147">
        <v>-5.09</v>
      </c>
      <c r="C133" s="74" t="s">
        <v>51</v>
      </c>
      <c r="D133" s="12">
        <v>0.51067901383936642</v>
      </c>
      <c r="E133" s="10">
        <v>5</v>
      </c>
      <c r="F133" s="10">
        <v>217</v>
      </c>
      <c r="G133" s="1">
        <v>3.19</v>
      </c>
      <c r="H133" s="15">
        <f t="shared" si="4"/>
        <v>-4.6099999999999994</v>
      </c>
      <c r="I133" s="16" t="s">
        <v>52</v>
      </c>
      <c r="J133" s="30"/>
      <c r="K133" s="15"/>
      <c r="L133" s="15"/>
      <c r="M133" s="3" t="s">
        <v>277</v>
      </c>
    </row>
    <row r="134" spans="1:13">
      <c r="A134" s="84" t="s">
        <v>278</v>
      </c>
      <c r="B134" s="147">
        <v>-4.93</v>
      </c>
      <c r="C134" s="72"/>
      <c r="D134" s="12">
        <v>0.83065522865171437</v>
      </c>
      <c r="E134" s="10">
        <v>3</v>
      </c>
      <c r="F134" s="10">
        <v>209.50000000000003</v>
      </c>
      <c r="G134" s="1">
        <v>4.41</v>
      </c>
      <c r="H134" s="15">
        <f t="shared" si="4"/>
        <v>-5.7550000000000008</v>
      </c>
      <c r="I134" s="16" t="s">
        <v>56</v>
      </c>
      <c r="J134" s="30"/>
      <c r="K134" s="15"/>
      <c r="L134" s="15"/>
      <c r="M134" s="3" t="s">
        <v>279</v>
      </c>
    </row>
    <row r="135" spans="1:13">
      <c r="A135" s="84" t="s">
        <v>280</v>
      </c>
      <c r="B135" s="147">
        <v>-5.38</v>
      </c>
      <c r="C135" s="72"/>
      <c r="D135" s="12">
        <v>0.51097181417141646</v>
      </c>
      <c r="E135" s="10">
        <v>6</v>
      </c>
      <c r="F135" s="10">
        <v>97.5</v>
      </c>
      <c r="G135" s="1">
        <v>5.19</v>
      </c>
      <c r="H135" s="15">
        <f t="shared" si="4"/>
        <v>-5.415</v>
      </c>
      <c r="I135" s="16" t="s">
        <v>60</v>
      </c>
      <c r="J135" s="32"/>
      <c r="K135" s="15"/>
      <c r="L135" s="15"/>
      <c r="M135" s="3" t="s">
        <v>281</v>
      </c>
    </row>
    <row r="136" spans="1:13">
      <c r="A136" s="83" t="s">
        <v>282</v>
      </c>
      <c r="B136" s="147">
        <v>-8.2200000000000006</v>
      </c>
      <c r="C136" s="72"/>
      <c r="D136" s="12">
        <v>0.92735432696895004</v>
      </c>
      <c r="E136" s="10">
        <v>5</v>
      </c>
      <c r="F136" s="10">
        <v>211</v>
      </c>
      <c r="G136" s="1">
        <v>7.49</v>
      </c>
      <c r="H136" s="15">
        <f t="shared" si="4"/>
        <v>-8.85</v>
      </c>
      <c r="I136" s="31" t="s">
        <v>64</v>
      </c>
      <c r="J136" s="33"/>
      <c r="K136" s="34"/>
      <c r="L136" s="35"/>
      <c r="M136" s="3" t="s">
        <v>283</v>
      </c>
    </row>
    <row r="137" spans="1:13">
      <c r="A137" s="84" t="s">
        <v>112</v>
      </c>
      <c r="B137" s="147">
        <v>-4.93</v>
      </c>
      <c r="C137" s="72"/>
      <c r="D137" s="12">
        <v>0.68239272333923895</v>
      </c>
      <c r="E137" s="10">
        <v>3</v>
      </c>
      <c r="F137" s="10">
        <v>177</v>
      </c>
      <c r="G137" s="1">
        <v>3.37</v>
      </c>
      <c r="H137" s="15">
        <f t="shared" si="4"/>
        <v>-4.3900000000000006</v>
      </c>
      <c r="J137" s="15"/>
      <c r="K137" s="15"/>
      <c r="L137" s="15"/>
      <c r="M137" s="3" t="s">
        <v>284</v>
      </c>
    </row>
    <row r="138" spans="1:13">
      <c r="A138" s="84" t="s">
        <v>285</v>
      </c>
      <c r="B138" s="147">
        <v>-4.97</v>
      </c>
      <c r="C138" s="72"/>
      <c r="D138" s="12">
        <v>0.520951861602862</v>
      </c>
      <c r="E138" s="10">
        <v>10</v>
      </c>
      <c r="F138" s="10">
        <v>228.6</v>
      </c>
      <c r="G138" s="1">
        <v>4.22</v>
      </c>
      <c r="H138" s="15">
        <f t="shared" si="4"/>
        <v>-5.7560000000000002</v>
      </c>
      <c r="I138" s="17" t="s">
        <v>286</v>
      </c>
      <c r="J138" s="18"/>
      <c r="K138" s="18"/>
      <c r="L138" s="19"/>
      <c r="M138" s="3" t="s">
        <v>287</v>
      </c>
    </row>
    <row r="139" spans="1:13">
      <c r="A139" s="83" t="s">
        <v>288</v>
      </c>
      <c r="B139" s="147">
        <v>-1.24</v>
      </c>
      <c r="C139" s="72"/>
      <c r="D139" s="12">
        <v>0.53906642829149898</v>
      </c>
      <c r="E139" s="10">
        <v>3</v>
      </c>
      <c r="F139" s="10">
        <v>161.5</v>
      </c>
      <c r="G139" s="1">
        <v>-0.21</v>
      </c>
      <c r="H139" s="15">
        <f t="shared" si="4"/>
        <v>-0.65500000000000003</v>
      </c>
      <c r="I139" s="137" t="s">
        <v>632</v>
      </c>
      <c r="J139" s="22"/>
      <c r="K139" s="22"/>
      <c r="L139" s="23"/>
      <c r="M139" s="3" t="s">
        <v>289</v>
      </c>
    </row>
    <row r="140" spans="1:13">
      <c r="A140" s="83" t="s">
        <v>290</v>
      </c>
      <c r="B140" s="147">
        <v>-4.5599999999999996</v>
      </c>
      <c r="C140" s="72"/>
      <c r="D140" s="12">
        <v>0.56233984781338708</v>
      </c>
      <c r="E140" s="10">
        <v>11</v>
      </c>
      <c r="F140" s="10">
        <v>213.49999999999997</v>
      </c>
      <c r="G140" s="1">
        <v>3.04</v>
      </c>
      <c r="H140" s="15">
        <f t="shared" si="4"/>
        <v>-4.4249999999999998</v>
      </c>
      <c r="I140" s="24"/>
      <c r="J140" s="7"/>
      <c r="K140" s="7"/>
      <c r="L140" s="25"/>
      <c r="M140" s="3" t="s">
        <v>291</v>
      </c>
    </row>
    <row r="141" spans="1:13">
      <c r="A141" s="85" t="s">
        <v>292</v>
      </c>
      <c r="B141" s="147">
        <v>-3.12</v>
      </c>
      <c r="C141" s="72"/>
      <c r="D141" s="12">
        <v>0.54710381306524825</v>
      </c>
      <c r="E141" s="10">
        <v>4</v>
      </c>
      <c r="F141" s="10">
        <v>168.5</v>
      </c>
      <c r="G141" s="1">
        <v>3.35</v>
      </c>
      <c r="H141" s="15">
        <f t="shared" si="4"/>
        <v>-4.2850000000000001</v>
      </c>
      <c r="I141" s="24"/>
      <c r="J141" s="7"/>
      <c r="K141" s="7"/>
      <c r="L141" s="25"/>
      <c r="M141" s="3" t="s">
        <v>293</v>
      </c>
    </row>
    <row r="142" spans="1:13">
      <c r="A142" s="83" t="s">
        <v>114</v>
      </c>
      <c r="B142" s="147">
        <v>-3.17</v>
      </c>
      <c r="C142" s="72"/>
      <c r="D142" s="12">
        <v>0.54612637818466869</v>
      </c>
      <c r="E142" s="10">
        <v>3</v>
      </c>
      <c r="F142" s="13">
        <v>124.1</v>
      </c>
      <c r="G142" s="1">
        <v>2.81</v>
      </c>
      <c r="H142" s="15">
        <f t="shared" si="4"/>
        <v>-3.3010000000000002</v>
      </c>
      <c r="I142" s="26"/>
      <c r="J142" s="7"/>
      <c r="K142" s="7"/>
      <c r="L142" s="25"/>
      <c r="M142" s="3" t="s">
        <v>294</v>
      </c>
    </row>
    <row r="143" spans="1:13">
      <c r="A143" s="83" t="s">
        <v>295</v>
      </c>
      <c r="B143" s="147">
        <v>-4.7699999999999996</v>
      </c>
      <c r="C143" s="72"/>
      <c r="D143" s="12">
        <v>0.51160213896594608</v>
      </c>
      <c r="E143" s="10">
        <v>4</v>
      </c>
      <c r="F143" s="10">
        <v>165</v>
      </c>
      <c r="G143" s="1">
        <v>4.8899999999999997</v>
      </c>
      <c r="H143" s="15">
        <f t="shared" si="4"/>
        <v>-5.79</v>
      </c>
      <c r="I143" s="26"/>
      <c r="J143" s="7"/>
      <c r="K143" s="7"/>
      <c r="L143" s="25"/>
      <c r="M143" s="3" t="s">
        <v>296</v>
      </c>
    </row>
    <row r="144" spans="1:13">
      <c r="A144" s="83" t="s">
        <v>117</v>
      </c>
      <c r="B144" s="147">
        <v>-5.21</v>
      </c>
      <c r="C144" s="72"/>
      <c r="D144" s="12">
        <v>0.65141515533308314</v>
      </c>
      <c r="E144" s="10">
        <v>4</v>
      </c>
      <c r="F144" s="10">
        <v>161.1</v>
      </c>
      <c r="G144" s="1">
        <v>4.76</v>
      </c>
      <c r="H144" s="15">
        <f t="shared" si="4"/>
        <v>-5.6209999999999996</v>
      </c>
      <c r="I144" s="26"/>
      <c r="J144" s="7"/>
      <c r="K144" s="7"/>
      <c r="L144" s="25"/>
      <c r="M144" s="3" t="s">
        <v>297</v>
      </c>
    </row>
    <row r="145" spans="1:28">
      <c r="A145" s="85" t="s">
        <v>298</v>
      </c>
      <c r="B145" s="147">
        <v>-6.16</v>
      </c>
      <c r="C145" s="72"/>
      <c r="D145" s="12">
        <v>0.65883215509381909</v>
      </c>
      <c r="E145" s="10">
        <v>3</v>
      </c>
      <c r="F145" s="10">
        <v>155</v>
      </c>
      <c r="G145" s="1">
        <v>3.74</v>
      </c>
      <c r="H145" s="15">
        <f t="shared" si="4"/>
        <v>-4.54</v>
      </c>
      <c r="I145" s="26"/>
      <c r="J145" s="7"/>
      <c r="K145" s="7"/>
      <c r="L145" s="25"/>
      <c r="M145" s="3" t="s">
        <v>299</v>
      </c>
    </row>
    <row r="146" spans="1:28">
      <c r="A146" s="84" t="s">
        <v>300</v>
      </c>
      <c r="B146" s="147">
        <v>-6.94</v>
      </c>
      <c r="C146" s="72"/>
      <c r="D146" s="12">
        <v>0.61400477095750339</v>
      </c>
      <c r="E146" s="10">
        <v>3</v>
      </c>
      <c r="F146" s="10">
        <v>165.4</v>
      </c>
      <c r="G146" s="1">
        <v>5.58</v>
      </c>
      <c r="H146" s="15">
        <f t="shared" si="4"/>
        <v>-6.484</v>
      </c>
      <c r="I146" s="26"/>
      <c r="J146" s="7"/>
      <c r="K146" s="7"/>
      <c r="L146" s="25"/>
      <c r="M146" s="3" t="s">
        <v>301</v>
      </c>
    </row>
    <row r="147" spans="1:28">
      <c r="A147" s="84" t="s">
        <v>302</v>
      </c>
      <c r="B147" s="147">
        <v>-5.25</v>
      </c>
      <c r="C147" s="72"/>
      <c r="D147" s="12">
        <v>0.50406532001413251</v>
      </c>
      <c r="E147" s="10">
        <v>6</v>
      </c>
      <c r="F147" s="10">
        <v>161</v>
      </c>
      <c r="G147" s="1">
        <v>6.45</v>
      </c>
      <c r="H147" s="15">
        <f t="shared" si="4"/>
        <v>-7.3100000000000005</v>
      </c>
      <c r="I147" s="27"/>
      <c r="J147" s="28"/>
      <c r="K147" s="28"/>
      <c r="L147" s="29"/>
      <c r="M147" s="3" t="s">
        <v>303</v>
      </c>
    </row>
    <row r="148" spans="1:28">
      <c r="A148" s="84" t="s">
        <v>304</v>
      </c>
      <c r="B148" s="147">
        <v>-4.75</v>
      </c>
      <c r="C148" s="72"/>
      <c r="D148" s="12">
        <v>0.75493366325441691</v>
      </c>
      <c r="E148" s="10">
        <v>4</v>
      </c>
      <c r="F148" s="10">
        <v>193.5</v>
      </c>
      <c r="G148" s="1">
        <v>5.41</v>
      </c>
      <c r="H148" s="15">
        <f t="shared" si="4"/>
        <v>-6.5950000000000006</v>
      </c>
      <c r="J148" s="15"/>
      <c r="K148" s="15"/>
      <c r="L148" s="15"/>
      <c r="M148" s="3" t="s">
        <v>305</v>
      </c>
    </row>
    <row r="149" spans="1:28">
      <c r="A149" s="84" t="s">
        <v>306</v>
      </c>
      <c r="B149" s="147">
        <v>-3.2</v>
      </c>
      <c r="C149" s="72"/>
      <c r="D149" s="12">
        <v>0.50089358058597189</v>
      </c>
      <c r="E149" s="10">
        <v>3</v>
      </c>
      <c r="F149" s="10">
        <v>156</v>
      </c>
      <c r="G149" s="1">
        <v>2.9</v>
      </c>
      <c r="H149" s="15">
        <f t="shared" si="4"/>
        <v>-3.71</v>
      </c>
      <c r="I149" s="71" t="s">
        <v>133</v>
      </c>
      <c r="J149" s="76">
        <v>346</v>
      </c>
      <c r="K149" s="35"/>
      <c r="L149" s="15"/>
      <c r="M149" s="3" t="s">
        <v>307</v>
      </c>
    </row>
    <row r="150" spans="1:28">
      <c r="A150" s="85" t="s">
        <v>308</v>
      </c>
      <c r="B150" s="147">
        <v>-4.5999999999999996</v>
      </c>
      <c r="C150" s="72"/>
      <c r="D150" s="12">
        <v>0.6587984329866341</v>
      </c>
      <c r="E150" s="10">
        <v>4</v>
      </c>
      <c r="F150" s="10">
        <v>183.5</v>
      </c>
      <c r="G150" s="1">
        <v>3.16</v>
      </c>
      <c r="H150" s="15">
        <f t="shared" si="4"/>
        <v>-4.2450000000000001</v>
      </c>
      <c r="I150" s="71" t="s">
        <v>136</v>
      </c>
      <c r="J150" s="76">
        <v>90</v>
      </c>
      <c r="K150" s="35"/>
      <c r="L150" s="15"/>
      <c r="M150" s="3" t="s">
        <v>309</v>
      </c>
    </row>
    <row r="151" spans="1:28">
      <c r="A151" s="85" t="s">
        <v>310</v>
      </c>
      <c r="B151" s="147">
        <v>-2.29</v>
      </c>
      <c r="C151" s="72"/>
      <c r="D151" s="12">
        <v>0.59871706042825668</v>
      </c>
      <c r="E151" s="10">
        <v>3</v>
      </c>
      <c r="F151" s="10">
        <v>61</v>
      </c>
      <c r="G151" s="1">
        <v>1.77</v>
      </c>
      <c r="H151" s="15">
        <f t="shared" si="4"/>
        <v>-1.63</v>
      </c>
      <c r="I151" s="71" t="s">
        <v>139</v>
      </c>
      <c r="J151" s="76">
        <f>COUNTA(A129:A160)</f>
        <v>32</v>
      </c>
      <c r="K151" s="35"/>
      <c r="L151" s="15"/>
      <c r="M151" s="3" t="s">
        <v>311</v>
      </c>
    </row>
    <row r="152" spans="1:28">
      <c r="A152" s="84" t="s">
        <v>312</v>
      </c>
      <c r="B152" s="147">
        <v>-3.52</v>
      </c>
      <c r="C152" s="72"/>
      <c r="D152" s="12">
        <v>0.57115657899345518</v>
      </c>
      <c r="E152" s="10">
        <v>7</v>
      </c>
      <c r="F152" s="10">
        <v>177</v>
      </c>
      <c r="G152" s="1">
        <v>3.17</v>
      </c>
      <c r="H152" s="15">
        <f t="shared" si="4"/>
        <v>-4.1899999999999995</v>
      </c>
      <c r="I152" s="15"/>
      <c r="J152" s="15"/>
      <c r="K152" s="15"/>
      <c r="L152" s="15"/>
      <c r="M152" s="3" t="s">
        <v>313</v>
      </c>
    </row>
    <row r="153" spans="1:28">
      <c r="A153" s="83" t="s">
        <v>314</v>
      </c>
      <c r="B153" s="147">
        <v>-6.59</v>
      </c>
      <c r="C153" s="72"/>
      <c r="D153" s="12">
        <v>0.55807775121880254</v>
      </c>
      <c r="E153" s="10">
        <v>6</v>
      </c>
      <c r="F153" s="10">
        <v>145</v>
      </c>
      <c r="G153" s="1">
        <v>6.08</v>
      </c>
      <c r="H153" s="15">
        <f t="shared" si="4"/>
        <v>-6.78</v>
      </c>
      <c r="I153" s="20" t="s">
        <v>144</v>
      </c>
      <c r="J153" s="18"/>
      <c r="K153" s="18"/>
      <c r="L153" s="19"/>
      <c r="M153" s="3" t="s">
        <v>315</v>
      </c>
    </row>
    <row r="154" spans="1:28">
      <c r="A154" s="83" t="s">
        <v>316</v>
      </c>
      <c r="B154" s="147">
        <v>-7.06</v>
      </c>
      <c r="C154" s="72"/>
      <c r="D154" s="12">
        <v>0.66417698790166113</v>
      </c>
      <c r="E154" s="10">
        <v>3</v>
      </c>
      <c r="F154" s="13">
        <v>175.8</v>
      </c>
      <c r="G154" s="1">
        <v>4.62</v>
      </c>
      <c r="H154" s="15">
        <f t="shared" si="4"/>
        <v>-5.6280000000000001</v>
      </c>
      <c r="I154" s="137" t="s">
        <v>665</v>
      </c>
      <c r="J154" s="22"/>
      <c r="K154" s="22"/>
      <c r="L154" s="23"/>
      <c r="M154" s="3" t="s">
        <v>317</v>
      </c>
    </row>
    <row r="155" spans="1:28">
      <c r="A155" s="84" t="s">
        <v>318</v>
      </c>
      <c r="B155" s="147">
        <v>-6</v>
      </c>
      <c r="C155" s="72"/>
      <c r="D155" s="12">
        <v>0.57716593661781801</v>
      </c>
      <c r="E155" s="10">
        <v>3</v>
      </c>
      <c r="F155" s="10">
        <v>349.84</v>
      </c>
      <c r="G155" s="1">
        <v>3.09</v>
      </c>
      <c r="H155" s="15">
        <f t="shared" si="4"/>
        <v>-5.8384</v>
      </c>
      <c r="I155" s="135" t="s">
        <v>664</v>
      </c>
      <c r="J155" s="7"/>
      <c r="K155" s="7"/>
      <c r="L155" s="25"/>
      <c r="M155" s="3" t="s">
        <v>319</v>
      </c>
    </row>
    <row r="156" spans="1:28">
      <c r="A156" s="85" t="s">
        <v>320</v>
      </c>
      <c r="B156" s="147">
        <v>-3.47</v>
      </c>
      <c r="C156" s="72"/>
      <c r="D156" s="12">
        <v>0.70324590282883903</v>
      </c>
      <c r="E156" s="10">
        <v>3</v>
      </c>
      <c r="F156" s="10">
        <v>204</v>
      </c>
      <c r="G156" s="1">
        <v>0.88</v>
      </c>
      <c r="H156" s="15">
        <f t="shared" si="4"/>
        <v>-2.17</v>
      </c>
      <c r="I156" s="135" t="s">
        <v>663</v>
      </c>
      <c r="J156" s="7"/>
      <c r="K156" s="7"/>
      <c r="L156" s="25"/>
      <c r="M156" s="3" t="s">
        <v>321</v>
      </c>
    </row>
    <row r="157" spans="1:28">
      <c r="A157" s="84" t="s">
        <v>322</v>
      </c>
      <c r="B157" s="147">
        <v>-6.96</v>
      </c>
      <c r="C157" s="72"/>
      <c r="D157" s="12">
        <v>0.7237903588794764</v>
      </c>
      <c r="E157" s="10">
        <v>7</v>
      </c>
      <c r="F157" s="10">
        <v>97.8</v>
      </c>
      <c r="G157" s="1">
        <v>6</v>
      </c>
      <c r="H157" s="15">
        <f t="shared" si="4"/>
        <v>-6.2279999999999998</v>
      </c>
      <c r="I157" s="24"/>
      <c r="J157" s="7"/>
      <c r="K157" s="7"/>
      <c r="L157" s="25"/>
      <c r="M157" s="3" t="s">
        <v>323</v>
      </c>
    </row>
    <row r="158" spans="1:28">
      <c r="A158" s="84" t="s">
        <v>324</v>
      </c>
      <c r="B158" s="147">
        <v>-6.87</v>
      </c>
      <c r="C158" s="72"/>
      <c r="D158" s="12">
        <v>0.84033450922624497</v>
      </c>
      <c r="E158" s="10">
        <v>5</v>
      </c>
      <c r="F158" s="10">
        <v>262</v>
      </c>
      <c r="G158" s="1">
        <v>7.26</v>
      </c>
      <c r="H158" s="15">
        <f t="shared" si="4"/>
        <v>-9.129999999999999</v>
      </c>
      <c r="I158" s="24"/>
      <c r="J158" s="7"/>
      <c r="K158" s="7"/>
      <c r="L158" s="25"/>
      <c r="M158" s="3" t="s">
        <v>325</v>
      </c>
    </row>
    <row r="159" spans="1:28">
      <c r="A159" s="84" t="s">
        <v>326</v>
      </c>
      <c r="B159" s="147">
        <v>-5.72</v>
      </c>
      <c r="C159" s="72"/>
      <c r="D159" s="12">
        <v>0.70969645885144073</v>
      </c>
      <c r="E159" s="10">
        <v>11</v>
      </c>
      <c r="F159" s="10">
        <v>149.6</v>
      </c>
      <c r="G159" s="1">
        <v>6.45</v>
      </c>
      <c r="H159" s="15">
        <f t="shared" si="4"/>
        <v>-7.1959999999999997</v>
      </c>
      <c r="I159" s="24"/>
      <c r="J159" s="7"/>
      <c r="K159" s="7"/>
      <c r="L159" s="25"/>
      <c r="M159" s="3" t="s">
        <v>327</v>
      </c>
    </row>
    <row r="160" spans="1:28" s="63" customFormat="1">
      <c r="A160" s="83" t="s">
        <v>328</v>
      </c>
      <c r="B160" s="147">
        <v>-2.78</v>
      </c>
      <c r="C160" s="72"/>
      <c r="D160" s="12">
        <v>0.49644864464459931</v>
      </c>
      <c r="E160" s="10">
        <v>4</v>
      </c>
      <c r="F160" s="10">
        <v>304.5</v>
      </c>
      <c r="G160" s="1">
        <v>2.69</v>
      </c>
      <c r="H160" s="15">
        <f t="shared" si="4"/>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662</v>
      </c>
    </row>
    <row r="194" spans="1:17">
      <c r="A194" s="44" t="s">
        <v>660</v>
      </c>
      <c r="B194" s="45"/>
      <c r="C194" s="45"/>
      <c r="D194" s="45"/>
      <c r="E194" s="45"/>
      <c r="F194" s="45"/>
      <c r="G194" s="45"/>
      <c r="H194" s="45"/>
      <c r="I194" s="45"/>
      <c r="J194" s="45"/>
      <c r="K194" s="45"/>
      <c r="L194" s="45"/>
      <c r="M194" s="49"/>
      <c r="N194" s="45"/>
      <c r="O194" s="45"/>
      <c r="P194" s="45"/>
      <c r="Q194" s="46"/>
    </row>
    <row r="195" spans="1:17">
      <c r="A195" s="44" t="s">
        <v>661</v>
      </c>
      <c r="B195" s="45"/>
      <c r="C195" s="45"/>
      <c r="D195" s="45"/>
      <c r="E195" s="45"/>
      <c r="F195" s="45"/>
      <c r="G195" s="45"/>
      <c r="H195" s="45"/>
      <c r="I195" s="45"/>
      <c r="J195" s="45"/>
      <c r="K195" s="45"/>
      <c r="L195" s="45"/>
      <c r="M195" s="49"/>
      <c r="N195" s="45"/>
      <c r="O195" s="45"/>
      <c r="P195" s="45"/>
      <c r="Q195" s="46"/>
    </row>
  </sheetData>
  <pageMargins left="0" right="0" top="0" bottom="0" header="0.3" footer="0.3"/>
  <pageSetup scale="54"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9D5C-0C2D-41FE-9060-294BEE2BDE45}">
  <dimension ref="A1:AB199"/>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67.6640625" style="14" customWidth="1"/>
    <col min="10" max="10" width="4.44140625" style="14" customWidth="1"/>
    <col min="11" max="11" width="18" style="14" customWidth="1"/>
    <col min="12" max="12" width="31.6640625" style="14" customWidth="1"/>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250">
        <v>-2.37211506695184</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250">
        <v>-1.5394971045416199</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250">
        <v>-3.2694632249462701</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250">
        <v>-4.0026022314698704</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250">
        <v>-4.92788175482558</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250">
        <v>-5.7377364062369702</v>
      </c>
      <c r="C28" s="72"/>
      <c r="D28" s="12">
        <v>0.18412396392404196</v>
      </c>
      <c r="E28" s="10">
        <v>3</v>
      </c>
      <c r="F28" s="10">
        <v>224.00000000000003</v>
      </c>
      <c r="G28" s="6">
        <v>5.51</v>
      </c>
      <c r="H28" s="15">
        <f t="shared" si="0"/>
        <v>-7</v>
      </c>
      <c r="I28" s="16" t="s">
        <v>56</v>
      </c>
      <c r="J28" s="30"/>
      <c r="K28" s="15"/>
      <c r="L28" s="15"/>
      <c r="M28" s="11" t="s">
        <v>57</v>
      </c>
    </row>
    <row r="29" spans="1:28">
      <c r="A29" s="83" t="s">
        <v>59</v>
      </c>
      <c r="B29" s="250">
        <v>-2.0254930347011602</v>
      </c>
      <c r="C29" s="72"/>
      <c r="D29" s="12">
        <v>0.14933733874523175</v>
      </c>
      <c r="E29" s="10">
        <v>6</v>
      </c>
      <c r="F29" s="10">
        <v>172.5</v>
      </c>
      <c r="G29" s="6">
        <v>1.78</v>
      </c>
      <c r="H29" s="15">
        <f t="shared" si="0"/>
        <v>-2.7549999999999999</v>
      </c>
      <c r="I29" s="16" t="s">
        <v>60</v>
      </c>
      <c r="J29" s="32" t="s">
        <v>367</v>
      </c>
      <c r="K29" s="15"/>
      <c r="L29" s="15"/>
      <c r="M29" s="11" t="s">
        <v>61</v>
      </c>
    </row>
    <row r="30" spans="1:28">
      <c r="A30" s="83" t="s">
        <v>63</v>
      </c>
      <c r="B30" s="250">
        <v>-2.2897295801600901</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250">
        <v>-2.24684791052821</v>
      </c>
      <c r="C31" s="72"/>
      <c r="D31" s="12">
        <v>0.1617973106900604</v>
      </c>
      <c r="E31" s="10">
        <v>10</v>
      </c>
      <c r="F31" s="10">
        <v>166.5</v>
      </c>
      <c r="G31" s="6">
        <v>0.79</v>
      </c>
      <c r="H31" s="15">
        <f t="shared" si="0"/>
        <v>-1.7050000000000001</v>
      </c>
      <c r="J31" s="15"/>
      <c r="K31" s="15"/>
      <c r="L31" s="15"/>
      <c r="M31" s="11" t="s">
        <v>67</v>
      </c>
    </row>
    <row r="32" spans="1:28">
      <c r="A32" s="84" t="s">
        <v>68</v>
      </c>
      <c r="B32" s="250">
        <v>-3.9072876259110498</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250">
        <v>-3.5529656597452299</v>
      </c>
      <c r="C33" s="73"/>
      <c r="D33" s="4">
        <v>0.12912520605069597</v>
      </c>
      <c r="E33" s="2">
        <v>3</v>
      </c>
      <c r="F33" s="13">
        <v>192.7</v>
      </c>
      <c r="G33" s="6">
        <v>2.63</v>
      </c>
      <c r="H33" s="15">
        <f t="shared" si="0"/>
        <v>-3.8069999999999995</v>
      </c>
      <c r="I33" s="21" t="s">
        <v>666</v>
      </c>
      <c r="J33" s="22"/>
      <c r="K33" s="22"/>
      <c r="L33" s="23"/>
      <c r="M33" s="11" t="s">
        <v>72</v>
      </c>
    </row>
    <row r="34" spans="1:13">
      <c r="A34" s="83" t="s">
        <v>74</v>
      </c>
      <c r="B34" s="250">
        <v>-6.27288669150008</v>
      </c>
      <c r="C34" s="72"/>
      <c r="D34" s="12">
        <v>0.14911462098310888</v>
      </c>
      <c r="E34" s="10">
        <v>6</v>
      </c>
      <c r="F34" s="10">
        <v>167</v>
      </c>
      <c r="G34" s="6">
        <v>6.32</v>
      </c>
      <c r="H34" s="15">
        <f t="shared" si="0"/>
        <v>-7.24</v>
      </c>
      <c r="I34" s="24" t="s">
        <v>667</v>
      </c>
      <c r="J34" s="7"/>
      <c r="K34" s="7"/>
      <c r="L34" s="25"/>
      <c r="M34" s="11" t="s">
        <v>75</v>
      </c>
    </row>
    <row r="35" spans="1:13">
      <c r="A35" s="84" t="s">
        <v>77</v>
      </c>
      <c r="B35" s="250">
        <v>-4.1872223718801704</v>
      </c>
      <c r="C35" s="72"/>
      <c r="D35" s="12">
        <v>0.15809078703524676</v>
      </c>
      <c r="E35" s="10">
        <v>15</v>
      </c>
      <c r="F35" s="10">
        <v>191.5</v>
      </c>
      <c r="G35" s="6">
        <v>3.39</v>
      </c>
      <c r="H35" s="15">
        <f t="shared" si="0"/>
        <v>-4.5549999999999997</v>
      </c>
      <c r="I35" s="24"/>
      <c r="J35" s="7"/>
      <c r="K35" s="7"/>
      <c r="L35" s="25"/>
      <c r="M35" s="11" t="s">
        <v>78</v>
      </c>
    </row>
    <row r="36" spans="1:13">
      <c r="A36" s="85" t="s">
        <v>80</v>
      </c>
      <c r="B36" s="250">
        <v>-4.2963592400643096</v>
      </c>
      <c r="C36" s="72"/>
      <c r="D36" s="12">
        <v>0.1911503089068218</v>
      </c>
      <c r="E36" s="10">
        <v>3</v>
      </c>
      <c r="F36" s="10">
        <v>246.2</v>
      </c>
      <c r="G36" s="6">
        <v>3.32</v>
      </c>
      <c r="H36" s="15">
        <f t="shared" si="0"/>
        <v>-5.032</v>
      </c>
      <c r="I36" s="26"/>
      <c r="J36" s="7"/>
      <c r="K36" s="7"/>
      <c r="L36" s="25"/>
      <c r="M36" s="11" t="s">
        <v>81</v>
      </c>
    </row>
    <row r="37" spans="1:13">
      <c r="A37" s="85" t="s">
        <v>73</v>
      </c>
      <c r="B37" s="250">
        <v>-2.1785661202000699</v>
      </c>
      <c r="C37" s="72"/>
      <c r="D37" s="12">
        <v>0.19050575600734274</v>
      </c>
      <c r="E37" s="10">
        <v>4</v>
      </c>
      <c r="F37" s="10">
        <v>304</v>
      </c>
      <c r="G37" s="6">
        <v>1.74</v>
      </c>
      <c r="H37" s="15">
        <f t="shared" si="0"/>
        <v>-4.03</v>
      </c>
      <c r="I37" s="26"/>
      <c r="J37" s="7"/>
      <c r="K37" s="7"/>
      <c r="L37" s="25"/>
      <c r="M37" s="11" t="s">
        <v>83</v>
      </c>
    </row>
    <row r="38" spans="1:13">
      <c r="A38" s="83" t="s">
        <v>76</v>
      </c>
      <c r="B38" s="250">
        <v>-2.87279374138719</v>
      </c>
      <c r="C38" s="72"/>
      <c r="D38" s="12">
        <v>0.13682393527498057</v>
      </c>
      <c r="E38" s="10">
        <v>7</v>
      </c>
      <c r="F38" s="10">
        <v>187</v>
      </c>
      <c r="G38" s="6">
        <v>-0.87</v>
      </c>
      <c r="H38" s="15">
        <f t="shared" si="0"/>
        <v>-0.25</v>
      </c>
      <c r="I38" s="26"/>
      <c r="J38" s="7"/>
      <c r="K38" s="7"/>
      <c r="L38" s="25"/>
      <c r="M38" s="67" t="s">
        <v>85</v>
      </c>
    </row>
    <row r="39" spans="1:13">
      <c r="A39" s="83" t="s">
        <v>87</v>
      </c>
      <c r="B39" s="250">
        <v>-2.6068110913421698</v>
      </c>
      <c r="C39" s="72"/>
      <c r="D39" s="12">
        <v>0.20462356367492032</v>
      </c>
      <c r="E39" s="10">
        <v>4</v>
      </c>
      <c r="F39" s="10">
        <v>221.5</v>
      </c>
      <c r="G39" s="6">
        <v>0.71</v>
      </c>
      <c r="H39" s="15">
        <f t="shared" si="0"/>
        <v>-2.1749999999999998</v>
      </c>
      <c r="I39" s="26"/>
      <c r="J39" s="7"/>
      <c r="K39" s="7"/>
      <c r="L39" s="25"/>
      <c r="M39" s="11" t="s">
        <v>88</v>
      </c>
    </row>
    <row r="40" spans="1:13">
      <c r="A40" s="83" t="s">
        <v>90</v>
      </c>
      <c r="B40" s="250">
        <v>-4.3996451942289401</v>
      </c>
      <c r="C40" s="72"/>
      <c r="D40" s="12">
        <v>0.18274602564465547</v>
      </c>
      <c r="E40" s="10">
        <v>6</v>
      </c>
      <c r="F40" s="10">
        <v>157.83333333333334</v>
      </c>
      <c r="G40" s="6">
        <v>3.51</v>
      </c>
      <c r="H40" s="15">
        <f t="shared" si="0"/>
        <v>-4.3383333333333329</v>
      </c>
      <c r="I40" s="26"/>
      <c r="J40" s="40"/>
      <c r="K40" s="40"/>
      <c r="L40" s="41"/>
      <c r="M40" s="11" t="s">
        <v>91</v>
      </c>
    </row>
    <row r="41" spans="1:13">
      <c r="A41" s="86" t="s">
        <v>93</v>
      </c>
      <c r="B41" s="250">
        <v>-2.1948143540804099</v>
      </c>
      <c r="C41" s="73"/>
      <c r="D41" s="4">
        <v>0.12610247911779729</v>
      </c>
      <c r="E41" s="2">
        <v>8</v>
      </c>
      <c r="F41" s="10">
        <v>140</v>
      </c>
      <c r="G41" s="6">
        <v>0.35</v>
      </c>
      <c r="H41" s="15">
        <f t="shared" si="0"/>
        <v>-1</v>
      </c>
      <c r="I41" s="26"/>
      <c r="J41" s="40"/>
      <c r="K41" s="40"/>
      <c r="L41" s="41"/>
      <c r="M41" s="11" t="s">
        <v>94</v>
      </c>
    </row>
    <row r="42" spans="1:13">
      <c r="A42" s="84" t="s">
        <v>96</v>
      </c>
      <c r="B42" s="250">
        <v>-2.9037820046030598</v>
      </c>
      <c r="C42" s="72"/>
      <c r="D42" s="12">
        <v>0.14493441954543959</v>
      </c>
      <c r="E42" s="10">
        <v>7</v>
      </c>
      <c r="F42" s="10">
        <v>127.93333333333334</v>
      </c>
      <c r="G42" s="6">
        <v>1.74</v>
      </c>
      <c r="H42" s="15">
        <f t="shared" si="0"/>
        <v>-2.2693333333333334</v>
      </c>
      <c r="I42" s="26"/>
      <c r="J42" s="40"/>
      <c r="K42" s="40"/>
      <c r="L42" s="41"/>
      <c r="M42" s="11" t="s">
        <v>97</v>
      </c>
    </row>
    <row r="43" spans="1:13">
      <c r="A43" s="84" t="s">
        <v>79</v>
      </c>
      <c r="B43" s="250">
        <v>-4.73179888282887</v>
      </c>
      <c r="C43" s="72"/>
      <c r="D43" s="12">
        <v>0.14861388626870758</v>
      </c>
      <c r="E43" s="10">
        <v>7</v>
      </c>
      <c r="F43" s="10">
        <v>176</v>
      </c>
      <c r="G43" s="6">
        <v>4.4800000000000004</v>
      </c>
      <c r="H43" s="15">
        <f t="shared" si="0"/>
        <v>-5.49</v>
      </c>
      <c r="I43" s="26"/>
      <c r="J43" s="40"/>
      <c r="K43" s="40"/>
      <c r="L43" s="41"/>
      <c r="M43" s="11" t="s">
        <v>99</v>
      </c>
    </row>
    <row r="44" spans="1:13">
      <c r="A44" s="87" t="s">
        <v>101</v>
      </c>
      <c r="B44" s="250">
        <v>-3.58998991194983</v>
      </c>
      <c r="C44" s="73"/>
      <c r="D44" s="4">
        <v>0.1280711495400205</v>
      </c>
      <c r="E44" s="2">
        <v>3</v>
      </c>
      <c r="F44" s="10">
        <v>159.69999999999999</v>
      </c>
      <c r="G44" s="6">
        <v>3.46</v>
      </c>
      <c r="H44" s="15">
        <f t="shared" si="0"/>
        <v>-4.3070000000000004</v>
      </c>
      <c r="I44" s="26"/>
      <c r="J44" s="40"/>
      <c r="K44" s="40"/>
      <c r="L44" s="41"/>
      <c r="M44" s="11" t="s">
        <v>102</v>
      </c>
    </row>
    <row r="45" spans="1:13">
      <c r="A45" s="86" t="s">
        <v>104</v>
      </c>
      <c r="B45" s="250">
        <v>-2.78530219160898</v>
      </c>
      <c r="C45" s="73"/>
      <c r="D45" s="4">
        <v>0.21683500301481054</v>
      </c>
      <c r="E45" s="2">
        <v>8</v>
      </c>
      <c r="F45" s="10">
        <v>142</v>
      </c>
      <c r="G45" s="6">
        <v>0.6</v>
      </c>
      <c r="H45" s="15">
        <f t="shared" si="0"/>
        <v>-1.27</v>
      </c>
      <c r="I45" s="26"/>
      <c r="J45" s="40"/>
      <c r="K45" s="40"/>
      <c r="L45" s="41"/>
      <c r="M45" s="11" t="s">
        <v>105</v>
      </c>
    </row>
    <row r="46" spans="1:13">
      <c r="A46" s="84" t="s">
        <v>107</v>
      </c>
      <c r="B46" s="250">
        <v>-3.0430405888830898</v>
      </c>
      <c r="C46" s="72"/>
      <c r="D46" s="12">
        <v>0.18255878892749886</v>
      </c>
      <c r="E46" s="10">
        <v>20</v>
      </c>
      <c r="F46" s="10">
        <v>267</v>
      </c>
      <c r="G46" s="6">
        <v>1.58</v>
      </c>
      <c r="H46" s="15">
        <f t="shared" si="0"/>
        <v>-3.5</v>
      </c>
      <c r="I46" s="26"/>
      <c r="J46" s="40"/>
      <c r="K46" s="40"/>
      <c r="L46" s="41"/>
      <c r="M46" s="11" t="s">
        <v>108</v>
      </c>
    </row>
    <row r="47" spans="1:13">
      <c r="A47" s="83" t="s">
        <v>110</v>
      </c>
      <c r="B47" s="250">
        <v>-4.4149967705713804</v>
      </c>
      <c r="C47" s="72"/>
      <c r="D47" s="12">
        <v>0.16704647063532602</v>
      </c>
      <c r="E47" s="10">
        <v>6</v>
      </c>
      <c r="F47" s="10">
        <v>110.00000000000001</v>
      </c>
      <c r="G47" s="6">
        <v>3.36</v>
      </c>
      <c r="H47" s="15">
        <f t="shared" si="0"/>
        <v>-3.71</v>
      </c>
      <c r="I47" s="26"/>
      <c r="J47" s="40"/>
      <c r="K47" s="40"/>
      <c r="L47" s="41"/>
      <c r="M47" s="11" t="s">
        <v>111</v>
      </c>
    </row>
    <row r="48" spans="1:13">
      <c r="A48" s="84" t="s">
        <v>82</v>
      </c>
      <c r="B48" s="250">
        <v>-3.5439305736804898</v>
      </c>
      <c r="C48" s="72"/>
      <c r="D48" s="12">
        <v>0.17164501312359953</v>
      </c>
      <c r="E48" s="10">
        <v>7</v>
      </c>
      <c r="F48" s="10">
        <v>182</v>
      </c>
      <c r="G48" s="6">
        <v>2.67</v>
      </c>
      <c r="H48" s="15">
        <f t="shared" si="0"/>
        <v>-3.74</v>
      </c>
      <c r="I48" s="26"/>
      <c r="J48" s="40"/>
      <c r="K48" s="40"/>
      <c r="L48" s="41"/>
      <c r="M48" s="11" t="s">
        <v>113</v>
      </c>
    </row>
    <row r="49" spans="1:13">
      <c r="A49" s="86" t="s">
        <v>115</v>
      </c>
      <c r="B49" s="250">
        <v>-3.8323770303299298</v>
      </c>
      <c r="C49" s="73"/>
      <c r="D49" s="4">
        <v>0.12558353028546052</v>
      </c>
      <c r="E49" s="2">
        <v>4</v>
      </c>
      <c r="F49" s="10">
        <v>222.00000000000003</v>
      </c>
      <c r="G49" s="6">
        <v>2.56</v>
      </c>
      <c r="H49" s="15">
        <f t="shared" si="0"/>
        <v>-4.03</v>
      </c>
      <c r="I49" s="26"/>
      <c r="J49" s="40"/>
      <c r="K49" s="40"/>
      <c r="L49" s="41"/>
      <c r="M49" s="11" t="s">
        <v>116</v>
      </c>
    </row>
    <row r="50" spans="1:13">
      <c r="A50" s="84" t="s">
        <v>118</v>
      </c>
      <c r="B50" s="250">
        <v>-6.4664338676808599</v>
      </c>
      <c r="C50" s="72"/>
      <c r="D50" s="12">
        <v>0.1568133990664792</v>
      </c>
      <c r="E50" s="10">
        <v>6</v>
      </c>
      <c r="F50" s="10">
        <v>151</v>
      </c>
      <c r="G50" s="6">
        <v>3.27</v>
      </c>
      <c r="H50" s="15">
        <f t="shared" si="0"/>
        <v>-4.03</v>
      </c>
      <c r="I50" s="26"/>
      <c r="J50" s="40"/>
      <c r="K50" s="40"/>
      <c r="L50" s="41"/>
      <c r="M50" s="11" t="s">
        <v>119</v>
      </c>
    </row>
    <row r="51" spans="1:13">
      <c r="A51" s="87" t="s">
        <v>84</v>
      </c>
      <c r="B51" s="250">
        <v>-4.0157392597913297</v>
      </c>
      <c r="C51" s="73"/>
      <c r="D51" s="4">
        <v>0.12789394574374285</v>
      </c>
      <c r="E51" s="2">
        <v>5</v>
      </c>
      <c r="F51" s="10">
        <v>330</v>
      </c>
      <c r="G51" s="6">
        <v>2.87</v>
      </c>
      <c r="H51" s="15">
        <f t="shared" si="0"/>
        <v>-5.42</v>
      </c>
      <c r="I51" s="26"/>
      <c r="J51" s="40"/>
      <c r="K51" s="40"/>
      <c r="L51" s="41"/>
      <c r="M51" s="11" t="s">
        <v>120</v>
      </c>
    </row>
    <row r="52" spans="1:13">
      <c r="A52" s="84" t="s">
        <v>121</v>
      </c>
      <c r="B52" s="250">
        <v>-4.6085005457108803</v>
      </c>
      <c r="C52" s="72"/>
      <c r="D52" s="12">
        <v>0.18012800124370357</v>
      </c>
      <c r="E52" s="10">
        <v>3</v>
      </c>
      <c r="F52" s="10">
        <v>100</v>
      </c>
      <c r="G52" s="6">
        <v>3.53</v>
      </c>
      <c r="H52" s="15">
        <f t="shared" si="0"/>
        <v>-3.78</v>
      </c>
      <c r="I52" s="24"/>
      <c r="J52" s="7"/>
      <c r="K52" s="7"/>
      <c r="L52" s="25"/>
      <c r="M52" s="11" t="s">
        <v>122</v>
      </c>
    </row>
    <row r="53" spans="1:13">
      <c r="A53" s="83" t="s">
        <v>123</v>
      </c>
      <c r="B53" s="250">
        <v>-3.5079902848111399</v>
      </c>
      <c r="C53" s="72"/>
      <c r="D53" s="12">
        <v>0.18062104750721683</v>
      </c>
      <c r="E53" s="10">
        <v>16</v>
      </c>
      <c r="F53" s="10">
        <v>262.5</v>
      </c>
      <c r="G53" s="6">
        <v>1.9</v>
      </c>
      <c r="H53" s="15">
        <f t="shared" si="0"/>
        <v>-3.7749999999999999</v>
      </c>
      <c r="I53" s="24"/>
      <c r="J53" s="7"/>
      <c r="K53" s="7"/>
      <c r="L53" s="25"/>
      <c r="M53" s="11" t="s">
        <v>124</v>
      </c>
    </row>
    <row r="54" spans="1:13">
      <c r="A54" s="86" t="s">
        <v>125</v>
      </c>
      <c r="B54" s="250">
        <v>-2.68791023028911</v>
      </c>
      <c r="C54" s="73"/>
      <c r="D54" s="4">
        <v>0.22156244268660033</v>
      </c>
      <c r="E54" s="2">
        <v>4</v>
      </c>
      <c r="F54" s="10">
        <v>328.85</v>
      </c>
      <c r="G54" s="6">
        <v>1.87</v>
      </c>
      <c r="H54" s="15">
        <f t="shared" si="0"/>
        <v>-4.4085000000000001</v>
      </c>
      <c r="I54" s="24"/>
      <c r="J54" s="7"/>
      <c r="K54" s="7"/>
      <c r="L54" s="25"/>
      <c r="M54" s="11" t="s">
        <v>126</v>
      </c>
    </row>
    <row r="55" spans="1:13">
      <c r="A55" s="84" t="s">
        <v>127</v>
      </c>
      <c r="B55" s="250">
        <v>-5.2395704631132904</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250">
        <v>-4.3398081696312802</v>
      </c>
      <c r="C56" s="72"/>
      <c r="D56" s="12">
        <v>0.15609203233531485</v>
      </c>
      <c r="E56" s="10">
        <v>3</v>
      </c>
      <c r="F56" s="10">
        <v>223</v>
      </c>
      <c r="G56" s="6">
        <v>2.99</v>
      </c>
      <c r="H56" s="15">
        <f t="shared" si="0"/>
        <v>-4.4700000000000006</v>
      </c>
      <c r="I56" s="24"/>
      <c r="J56" s="7"/>
      <c r="K56" s="7"/>
      <c r="L56" s="25"/>
      <c r="M56" s="11" t="s">
        <v>129</v>
      </c>
    </row>
    <row r="57" spans="1:13">
      <c r="A57" s="84" t="s">
        <v>89</v>
      </c>
      <c r="B57" s="250">
        <v>-3.55066491354021</v>
      </c>
      <c r="C57" s="72"/>
      <c r="D57" s="12">
        <v>0.20872343532408041</v>
      </c>
      <c r="E57" s="10">
        <v>3</v>
      </c>
      <c r="F57" s="10">
        <v>210.5</v>
      </c>
      <c r="G57" s="6">
        <v>2.72</v>
      </c>
      <c r="H57" s="15">
        <f t="shared" si="0"/>
        <v>-4.0750000000000002</v>
      </c>
      <c r="I57" s="27"/>
      <c r="J57" s="28"/>
      <c r="K57" s="28"/>
      <c r="L57" s="29"/>
      <c r="M57" s="11" t="s">
        <v>130</v>
      </c>
    </row>
    <row r="58" spans="1:13">
      <c r="A58" s="86" t="s">
        <v>131</v>
      </c>
      <c r="B58" s="250">
        <v>-3.6697560401176301</v>
      </c>
      <c r="C58" s="73"/>
      <c r="D58" s="4">
        <v>0.1297319013416561</v>
      </c>
      <c r="E58" s="2">
        <v>3</v>
      </c>
      <c r="F58" s="10">
        <v>209.75</v>
      </c>
      <c r="G58" s="6">
        <v>3.37</v>
      </c>
      <c r="H58" s="15">
        <f t="shared" si="0"/>
        <v>-4.7175000000000002</v>
      </c>
      <c r="J58" s="15"/>
      <c r="K58" s="15"/>
      <c r="L58" s="15"/>
      <c r="M58" s="11" t="s">
        <v>132</v>
      </c>
    </row>
    <row r="59" spans="1:13">
      <c r="A59" s="83" t="s">
        <v>92</v>
      </c>
      <c r="B59" s="250">
        <v>-4.2311699499872102</v>
      </c>
      <c r="C59" s="72"/>
      <c r="D59" s="12">
        <v>0.14124198841117766</v>
      </c>
      <c r="E59" s="10">
        <v>3</v>
      </c>
      <c r="F59" s="10">
        <v>53.5</v>
      </c>
      <c r="G59" s="6">
        <v>3.43</v>
      </c>
      <c r="H59" s="15">
        <f t="shared" si="0"/>
        <v>-3.2150000000000003</v>
      </c>
      <c r="I59" s="71" t="s">
        <v>133</v>
      </c>
      <c r="J59" s="76">
        <v>333</v>
      </c>
      <c r="K59" s="35"/>
      <c r="L59" s="15"/>
      <c r="M59" s="11" t="s">
        <v>134</v>
      </c>
    </row>
    <row r="60" spans="1:13">
      <c r="A60" s="83" t="s">
        <v>135</v>
      </c>
      <c r="B60" s="250">
        <v>-2.0068048031445098</v>
      </c>
      <c r="C60" s="72"/>
      <c r="D60" s="12">
        <v>0.17069281866408892</v>
      </c>
      <c r="E60" s="10">
        <v>6</v>
      </c>
      <c r="F60" s="10">
        <v>270</v>
      </c>
      <c r="G60" s="6">
        <v>0.05</v>
      </c>
      <c r="H60" s="15">
        <f t="shared" si="0"/>
        <v>-2</v>
      </c>
      <c r="I60" s="71" t="s">
        <v>136</v>
      </c>
      <c r="J60" s="33" t="s">
        <v>668</v>
      </c>
      <c r="K60" s="35"/>
      <c r="L60" s="15"/>
      <c r="M60" s="11" t="s">
        <v>137</v>
      </c>
    </row>
    <row r="61" spans="1:13">
      <c r="A61" s="84" t="s">
        <v>138</v>
      </c>
      <c r="B61" s="250">
        <v>-2.3901879419733101</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251">
        <v>-4.6878485958871599</v>
      </c>
      <c r="C62" s="72"/>
      <c r="D62" s="12">
        <v>0.18021422622763517</v>
      </c>
      <c r="E62" s="10">
        <v>5</v>
      </c>
      <c r="F62" s="10">
        <v>214.5</v>
      </c>
      <c r="G62" s="6">
        <v>3.61</v>
      </c>
      <c r="H62" s="15">
        <f t="shared" si="0"/>
        <v>-5.0049999999999999</v>
      </c>
      <c r="I62" s="15"/>
      <c r="J62" s="15"/>
      <c r="K62" s="15"/>
      <c r="L62" s="15"/>
      <c r="M62" s="11" t="s">
        <v>142</v>
      </c>
    </row>
    <row r="63" spans="1:13">
      <c r="A63" s="84" t="s">
        <v>143</v>
      </c>
      <c r="B63" s="250">
        <v>-4.7009989001720696</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250">
        <v>-2.7644900633068299</v>
      </c>
      <c r="C64" s="72"/>
      <c r="D64" s="12">
        <v>0.17</v>
      </c>
      <c r="E64" s="10">
        <v>3</v>
      </c>
      <c r="F64" s="10">
        <v>189</v>
      </c>
      <c r="G64" s="6">
        <v>1.34</v>
      </c>
      <c r="H64" s="15">
        <f t="shared" si="0"/>
        <v>-2.4800000000000004</v>
      </c>
      <c r="I64" s="21" t="s">
        <v>669</v>
      </c>
      <c r="J64" s="22"/>
      <c r="K64" s="22"/>
      <c r="L64" s="23"/>
      <c r="M64" s="11" t="s">
        <v>148</v>
      </c>
    </row>
    <row r="65" spans="1:13">
      <c r="A65" s="84" t="s">
        <v>149</v>
      </c>
      <c r="B65" s="250">
        <v>-3.0738378250310099</v>
      </c>
      <c r="C65" s="72"/>
      <c r="D65" s="12">
        <v>0.19794493160510693</v>
      </c>
      <c r="E65" s="10">
        <v>4</v>
      </c>
      <c r="F65" s="10">
        <v>243.5</v>
      </c>
      <c r="G65" s="6">
        <v>1.34</v>
      </c>
      <c r="H65" s="15">
        <f t="shared" si="0"/>
        <v>-3.0250000000000004</v>
      </c>
      <c r="I65" s="24" t="s">
        <v>670</v>
      </c>
      <c r="J65" s="7"/>
      <c r="K65" s="7"/>
      <c r="L65" s="25"/>
      <c r="M65" s="11" t="s">
        <v>151</v>
      </c>
    </row>
    <row r="66" spans="1:13">
      <c r="A66" s="83" t="s">
        <v>95</v>
      </c>
      <c r="B66" s="250">
        <v>-2.6344087904728002</v>
      </c>
      <c r="C66" s="72"/>
      <c r="D66" s="12">
        <v>0.21056099074293383</v>
      </c>
      <c r="E66" s="10">
        <v>3</v>
      </c>
      <c r="F66" s="10">
        <v>36.5</v>
      </c>
      <c r="G66" s="6">
        <v>2.74</v>
      </c>
      <c r="H66" s="15">
        <f t="shared" si="0"/>
        <v>-2.3550000000000004</v>
      </c>
      <c r="I66" s="24" t="s">
        <v>671</v>
      </c>
      <c r="J66" s="7"/>
      <c r="K66" s="7"/>
      <c r="L66" s="25"/>
      <c r="M66" s="11" t="s">
        <v>152</v>
      </c>
    </row>
    <row r="67" spans="1:13">
      <c r="A67" s="85" t="s">
        <v>153</v>
      </c>
      <c r="B67" s="250">
        <v>-4.1598038304532396</v>
      </c>
      <c r="C67" s="72"/>
      <c r="D67" s="12">
        <v>0.21092434073951916</v>
      </c>
      <c r="E67" s="10">
        <v>10</v>
      </c>
      <c r="F67" s="10">
        <v>186</v>
      </c>
      <c r="G67" s="6">
        <v>3.4</v>
      </c>
      <c r="H67" s="15">
        <f t="shared" si="0"/>
        <v>-4.51</v>
      </c>
      <c r="I67" s="24"/>
      <c r="J67" s="7"/>
      <c r="K67" s="7"/>
      <c r="L67" s="25"/>
      <c r="M67" s="11" t="s">
        <v>154</v>
      </c>
    </row>
    <row r="68" spans="1:13">
      <c r="A68" s="83" t="s">
        <v>98</v>
      </c>
      <c r="B68" s="250">
        <v>-2.8655250916754098</v>
      </c>
      <c r="C68" s="72"/>
      <c r="D68" s="12">
        <v>0.18695478693957188</v>
      </c>
      <c r="E68" s="10">
        <v>3</v>
      </c>
      <c r="F68" s="10">
        <v>252.99999999999997</v>
      </c>
      <c r="G68" s="6">
        <v>2.35</v>
      </c>
      <c r="H68" s="15">
        <f t="shared" si="0"/>
        <v>-4.13</v>
      </c>
      <c r="I68" s="24" t="s">
        <v>672</v>
      </c>
      <c r="J68" s="7"/>
      <c r="K68" s="7"/>
      <c r="L68" s="25"/>
      <c r="M68" s="11" t="s">
        <v>155</v>
      </c>
    </row>
    <row r="69" spans="1:13">
      <c r="A69" s="85" t="s">
        <v>156</v>
      </c>
      <c r="B69" s="250">
        <v>-4.2674533143126796</v>
      </c>
      <c r="C69" s="72"/>
      <c r="D69" s="12">
        <v>0.20491085989689112</v>
      </c>
      <c r="E69" s="10">
        <v>23</v>
      </c>
      <c r="F69" s="10">
        <v>111.00000000000001</v>
      </c>
      <c r="G69" s="6">
        <v>3.68</v>
      </c>
      <c r="H69" s="15">
        <f t="shared" si="0"/>
        <v>-4.04</v>
      </c>
      <c r="I69" s="24" t="s">
        <v>673</v>
      </c>
      <c r="J69" s="7"/>
      <c r="K69" s="7"/>
      <c r="L69" s="25"/>
      <c r="M69" s="11" t="s">
        <v>157</v>
      </c>
    </row>
    <row r="70" spans="1:13">
      <c r="A70" s="83" t="s">
        <v>158</v>
      </c>
      <c r="B70" s="250">
        <v>-3.85702310465533</v>
      </c>
      <c r="C70" s="72"/>
      <c r="D70" s="12">
        <v>0.15545016183846921</v>
      </c>
      <c r="E70" s="10">
        <v>6</v>
      </c>
      <c r="F70" s="10">
        <v>250</v>
      </c>
      <c r="G70" s="6">
        <v>-0.04</v>
      </c>
      <c r="H70" s="15">
        <f t="shared" si="0"/>
        <v>-1.71</v>
      </c>
      <c r="I70" s="24" t="s">
        <v>674</v>
      </c>
      <c r="J70" s="7"/>
      <c r="K70" s="7"/>
      <c r="L70" s="25"/>
      <c r="M70" s="11" t="s">
        <v>159</v>
      </c>
    </row>
    <row r="71" spans="1:13">
      <c r="A71" s="84" t="s">
        <v>160</v>
      </c>
      <c r="B71" s="250">
        <v>-2.44425057836022</v>
      </c>
      <c r="C71" s="72"/>
      <c r="D71" s="12">
        <v>0.13261436390895148</v>
      </c>
      <c r="E71" s="10">
        <v>3</v>
      </c>
      <c r="F71" s="10">
        <v>250</v>
      </c>
      <c r="G71" s="6">
        <v>-1.97</v>
      </c>
      <c r="H71" s="15">
        <f t="shared" si="0"/>
        <v>0.21999999999999975</v>
      </c>
      <c r="I71" s="24"/>
      <c r="J71" s="7"/>
      <c r="K71" s="7"/>
      <c r="L71" s="25"/>
      <c r="M71" s="11" t="s">
        <v>161</v>
      </c>
    </row>
    <row r="72" spans="1:13">
      <c r="A72" s="84" t="s">
        <v>162</v>
      </c>
      <c r="B72" s="250">
        <v>-4.0333936360310298</v>
      </c>
      <c r="C72" s="72"/>
      <c r="D72" s="12">
        <v>0.21159815676624968</v>
      </c>
      <c r="E72" s="10">
        <v>9</v>
      </c>
      <c r="F72" s="10">
        <v>208.5</v>
      </c>
      <c r="G72" s="6">
        <v>2.08</v>
      </c>
      <c r="H72" s="15">
        <f t="shared" si="0"/>
        <v>-3.415</v>
      </c>
      <c r="I72" s="24"/>
      <c r="J72" s="7"/>
      <c r="K72" s="7"/>
      <c r="L72" s="25"/>
      <c r="M72" s="11" t="s">
        <v>163</v>
      </c>
    </row>
    <row r="73" spans="1:13">
      <c r="A73" s="84" t="s">
        <v>164</v>
      </c>
      <c r="B73" s="250">
        <v>-3.0706501676778002</v>
      </c>
      <c r="C73" s="72"/>
      <c r="D73" s="12">
        <v>0.1900151243705871</v>
      </c>
      <c r="E73" s="10">
        <v>15</v>
      </c>
      <c r="F73" s="10">
        <v>220.00000000000003</v>
      </c>
      <c r="G73" s="6">
        <v>2.69</v>
      </c>
      <c r="H73" s="15">
        <f t="shared" si="0"/>
        <v>-4.1400000000000006</v>
      </c>
      <c r="I73" s="24"/>
      <c r="J73" s="7"/>
      <c r="K73" s="7"/>
      <c r="L73" s="25"/>
      <c r="M73" s="11" t="s">
        <v>165</v>
      </c>
    </row>
    <row r="74" spans="1:13">
      <c r="A74" s="84" t="s">
        <v>166</v>
      </c>
      <c r="B74" s="250">
        <v>-4.7356466061988396</v>
      </c>
      <c r="C74" s="72"/>
      <c r="D74" s="12">
        <v>0.16978183023026608</v>
      </c>
      <c r="E74" s="10">
        <v>10</v>
      </c>
      <c r="F74" s="10">
        <v>151</v>
      </c>
      <c r="G74" s="6">
        <v>4.43</v>
      </c>
      <c r="H74" s="15">
        <f t="shared" si="0"/>
        <v>-5.1899999999999995</v>
      </c>
      <c r="I74" s="24"/>
      <c r="J74" s="7"/>
      <c r="K74" s="7"/>
      <c r="L74" s="25"/>
      <c r="M74" s="11" t="s">
        <v>167</v>
      </c>
    </row>
    <row r="75" spans="1:13">
      <c r="A75" s="85" t="s">
        <v>100</v>
      </c>
      <c r="B75" s="250">
        <v>-4.9443607599941197</v>
      </c>
      <c r="C75" s="72"/>
      <c r="D75" s="12">
        <v>0.19416214604145643</v>
      </c>
      <c r="E75" s="10">
        <v>7</v>
      </c>
      <c r="F75" s="10">
        <v>154.5</v>
      </c>
      <c r="G75" s="6">
        <v>4.22</v>
      </c>
      <c r="H75" s="15">
        <f t="shared" si="0"/>
        <v>-5.0149999999999997</v>
      </c>
      <c r="I75" s="24"/>
      <c r="J75" s="7"/>
      <c r="K75" s="7"/>
      <c r="L75" s="25"/>
      <c r="M75" s="11" t="s">
        <v>168</v>
      </c>
    </row>
    <row r="76" spans="1:13">
      <c r="A76" s="84" t="s">
        <v>169</v>
      </c>
      <c r="B76" s="250">
        <v>-5.1347754248861897</v>
      </c>
      <c r="C76" s="72"/>
      <c r="D76" s="12">
        <v>0.16048013551961601</v>
      </c>
      <c r="E76" s="10">
        <v>5</v>
      </c>
      <c r="F76" s="10">
        <v>167.75</v>
      </c>
      <c r="G76" s="6">
        <v>2.87</v>
      </c>
      <c r="H76" s="15">
        <f t="shared" si="0"/>
        <v>-3.7975000000000003</v>
      </c>
      <c r="I76" s="24"/>
      <c r="J76" s="7"/>
      <c r="K76" s="7"/>
      <c r="L76" s="25"/>
      <c r="M76" s="11" t="s">
        <v>170</v>
      </c>
    </row>
    <row r="77" spans="1:13">
      <c r="A77" s="86" t="s">
        <v>171</v>
      </c>
      <c r="B77" s="250">
        <v>-4.5876189212762597</v>
      </c>
      <c r="C77" s="73"/>
      <c r="D77" s="4">
        <v>0.22239504833634874</v>
      </c>
      <c r="E77" s="2">
        <v>21</v>
      </c>
      <c r="F77" s="10">
        <v>159</v>
      </c>
      <c r="G77" s="6">
        <v>3.93</v>
      </c>
      <c r="H77" s="15">
        <f t="shared" si="0"/>
        <v>-4.7700000000000005</v>
      </c>
      <c r="I77" s="24"/>
      <c r="J77" s="7"/>
      <c r="K77" s="7"/>
      <c r="L77" s="25"/>
      <c r="M77" s="11" t="s">
        <v>172</v>
      </c>
    </row>
    <row r="78" spans="1:13">
      <c r="A78" s="84" t="s">
        <v>173</v>
      </c>
      <c r="B78" s="250">
        <v>-4.0423191414479698</v>
      </c>
      <c r="C78" s="72"/>
      <c r="D78" s="12">
        <v>0.21209434799218393</v>
      </c>
      <c r="E78" s="10">
        <v>5</v>
      </c>
      <c r="F78" s="10">
        <v>213.49999999999997</v>
      </c>
      <c r="G78" s="6">
        <v>3.04</v>
      </c>
      <c r="H78" s="15">
        <f t="shared" si="0"/>
        <v>-4.4249999999999998</v>
      </c>
      <c r="I78" s="24"/>
      <c r="J78" s="7"/>
      <c r="K78" s="7"/>
      <c r="L78" s="25"/>
      <c r="M78" s="11" t="s">
        <v>174</v>
      </c>
    </row>
    <row r="79" spans="1:13">
      <c r="A79" s="84" t="s">
        <v>175</v>
      </c>
      <c r="B79" s="250">
        <v>-4.9438124637342096</v>
      </c>
      <c r="C79" s="72"/>
      <c r="D79" s="12">
        <v>0.1407224156406931</v>
      </c>
      <c r="E79" s="10">
        <v>11</v>
      </c>
      <c r="F79" s="10">
        <v>146</v>
      </c>
      <c r="G79" s="6">
        <v>4.21</v>
      </c>
      <c r="H79" s="15">
        <f t="shared" si="0"/>
        <v>-4.92</v>
      </c>
      <c r="I79" s="24"/>
      <c r="J79" s="7"/>
      <c r="K79" s="7"/>
      <c r="L79" s="25"/>
      <c r="M79" s="11" t="s">
        <v>176</v>
      </c>
    </row>
    <row r="80" spans="1:13">
      <c r="A80" s="84" t="s">
        <v>177</v>
      </c>
      <c r="B80" s="250">
        <v>-4.8501332446267202</v>
      </c>
      <c r="C80" s="72"/>
      <c r="D80" s="12">
        <v>0.21748916450754371</v>
      </c>
      <c r="E80" s="10">
        <v>5</v>
      </c>
      <c r="F80" s="10">
        <v>92.333333333333329</v>
      </c>
      <c r="G80" s="6">
        <v>4.21</v>
      </c>
      <c r="H80" s="15">
        <f t="shared" si="0"/>
        <v>-4.3833333333333329</v>
      </c>
      <c r="I80" s="24"/>
      <c r="J80" s="7"/>
      <c r="K80" s="7"/>
      <c r="L80" s="25"/>
      <c r="M80" s="11" t="s">
        <v>178</v>
      </c>
    </row>
    <row r="81" spans="1:13">
      <c r="A81" s="83" t="s">
        <v>179</v>
      </c>
      <c r="B81" s="250">
        <v>-3.6840639593868301</v>
      </c>
      <c r="C81" s="72"/>
      <c r="D81" s="12">
        <v>0.20531013145176411</v>
      </c>
      <c r="E81" s="10">
        <v>8</v>
      </c>
      <c r="F81" s="10">
        <v>256</v>
      </c>
      <c r="G81" s="6">
        <v>2.71</v>
      </c>
      <c r="H81" s="15">
        <f t="shared" si="0"/>
        <v>-4.5199999999999996</v>
      </c>
      <c r="I81" s="24"/>
      <c r="J81" s="7"/>
      <c r="K81" s="7"/>
      <c r="L81" s="25"/>
      <c r="M81" s="11" t="s">
        <v>180</v>
      </c>
    </row>
    <row r="82" spans="1:13">
      <c r="A82" s="83" t="s">
        <v>181</v>
      </c>
      <c r="B82" s="250">
        <v>-3.90460429187686</v>
      </c>
      <c r="C82" s="72"/>
      <c r="D82" s="12">
        <v>0.21176785142223761</v>
      </c>
      <c r="E82" s="10">
        <v>3</v>
      </c>
      <c r="F82" s="10">
        <v>80</v>
      </c>
      <c r="G82" s="6">
        <v>3.37</v>
      </c>
      <c r="H82" s="15">
        <f t="shared" si="0"/>
        <v>-3.42</v>
      </c>
      <c r="I82" s="24"/>
      <c r="J82" s="7"/>
      <c r="K82" s="7"/>
      <c r="L82" s="25"/>
      <c r="M82" s="11" t="s">
        <v>182</v>
      </c>
    </row>
    <row r="83" spans="1:13">
      <c r="A83" s="83" t="s">
        <v>183</v>
      </c>
      <c r="B83" s="250">
        <v>-3.5948959414548698</v>
      </c>
      <c r="C83" s="72"/>
      <c r="D83" s="12">
        <v>0.16217657762412213</v>
      </c>
      <c r="E83" s="10">
        <v>17</v>
      </c>
      <c r="F83" s="10">
        <v>153</v>
      </c>
      <c r="G83" s="6">
        <v>3.04</v>
      </c>
      <c r="H83" s="15">
        <f t="shared" si="0"/>
        <v>-3.8200000000000003</v>
      </c>
      <c r="I83" s="24"/>
      <c r="J83" s="7"/>
      <c r="K83" s="7"/>
      <c r="L83" s="25"/>
      <c r="M83" s="11" t="s">
        <v>184</v>
      </c>
    </row>
    <row r="84" spans="1:13">
      <c r="A84" s="84" t="s">
        <v>185</v>
      </c>
      <c r="B84" s="250">
        <v>-5.8183597792262596</v>
      </c>
      <c r="C84" s="72"/>
      <c r="D84" s="12">
        <v>0.20448827496623867</v>
      </c>
      <c r="E84" s="10">
        <v>3</v>
      </c>
      <c r="F84" s="10">
        <v>349.84</v>
      </c>
      <c r="G84" s="6">
        <v>4.75</v>
      </c>
      <c r="H84" s="15">
        <f t="shared" si="0"/>
        <v>-7.4984000000000002</v>
      </c>
      <c r="I84" s="24"/>
      <c r="J84" s="7"/>
      <c r="K84" s="7"/>
      <c r="L84" s="25"/>
      <c r="M84" s="11" t="s">
        <v>186</v>
      </c>
    </row>
    <row r="85" spans="1:13">
      <c r="A85" s="84" t="s">
        <v>187</v>
      </c>
      <c r="B85" s="250">
        <v>-3.5943213489500399</v>
      </c>
      <c r="C85" s="72"/>
      <c r="D85" s="12">
        <v>0.14358294446577732</v>
      </c>
      <c r="E85" s="10">
        <v>6</v>
      </c>
      <c r="F85" s="10">
        <v>248</v>
      </c>
      <c r="G85" s="6">
        <v>2.65</v>
      </c>
      <c r="H85" s="15">
        <f t="shared" si="0"/>
        <v>-4.38</v>
      </c>
      <c r="I85" s="24"/>
      <c r="J85" s="7"/>
      <c r="K85" s="7"/>
      <c r="L85" s="25"/>
      <c r="M85" s="11" t="s">
        <v>188</v>
      </c>
    </row>
    <row r="86" spans="1:13">
      <c r="A86" s="84" t="s">
        <v>189</v>
      </c>
      <c r="B86" s="250">
        <v>-3.0356459486161</v>
      </c>
      <c r="C86" s="72"/>
      <c r="D86" s="12">
        <v>0.15384096988991314</v>
      </c>
      <c r="E86" s="10">
        <v>11</v>
      </c>
      <c r="F86" s="10">
        <v>173</v>
      </c>
      <c r="G86" s="6">
        <v>2.1800000000000002</v>
      </c>
      <c r="H86" s="15">
        <f t="shared" si="0"/>
        <v>-3.16</v>
      </c>
      <c r="I86" s="24"/>
      <c r="J86" s="7"/>
      <c r="K86" s="7"/>
      <c r="L86" s="25"/>
      <c r="M86" s="11" t="s">
        <v>190</v>
      </c>
    </row>
    <row r="87" spans="1:13">
      <c r="A87" s="84" t="s">
        <v>191</v>
      </c>
      <c r="B87" s="250">
        <v>-3.6869782285733201</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250">
        <v>-2.979598546783</v>
      </c>
      <c r="C88" s="72"/>
      <c r="D88" s="12">
        <v>0.16213928191469343</v>
      </c>
      <c r="E88" s="10">
        <v>19</v>
      </c>
      <c r="F88" s="10">
        <v>220.5</v>
      </c>
      <c r="G88" s="6">
        <v>1.27</v>
      </c>
      <c r="H88" s="15">
        <f t="shared" si="1"/>
        <v>-2.7250000000000001</v>
      </c>
      <c r="I88" s="24"/>
      <c r="J88" s="7"/>
      <c r="K88" s="7"/>
      <c r="L88" s="25"/>
      <c r="M88" s="11" t="s">
        <v>194</v>
      </c>
    </row>
    <row r="89" spans="1:13">
      <c r="A89" s="84" t="s">
        <v>195</v>
      </c>
      <c r="B89" s="250">
        <v>-4.8566540486471901</v>
      </c>
      <c r="C89" s="72"/>
      <c r="D89" s="12">
        <v>0.16127920198135692</v>
      </c>
      <c r="E89" s="10">
        <v>5</v>
      </c>
      <c r="F89" s="10">
        <v>214</v>
      </c>
      <c r="G89" s="6">
        <v>3.83</v>
      </c>
      <c r="H89" s="15">
        <f t="shared" si="1"/>
        <v>-5.2200000000000006</v>
      </c>
      <c r="I89" s="24"/>
      <c r="J89" s="7"/>
      <c r="K89" s="7"/>
      <c r="L89" s="25"/>
      <c r="M89" s="11" t="s">
        <v>196</v>
      </c>
    </row>
    <row r="90" spans="1:13">
      <c r="A90" s="85" t="s">
        <v>197</v>
      </c>
      <c r="B90" s="250">
        <v>-2.8446207537569799</v>
      </c>
      <c r="C90" s="72"/>
      <c r="D90" s="12">
        <v>0.13869006117838048</v>
      </c>
      <c r="E90" s="10">
        <v>3</v>
      </c>
      <c r="F90" s="10">
        <v>176</v>
      </c>
      <c r="G90" s="6">
        <v>2.88</v>
      </c>
      <c r="H90" s="15">
        <f t="shared" si="1"/>
        <v>-3.8899999999999997</v>
      </c>
      <c r="I90" s="24"/>
      <c r="J90" s="7"/>
      <c r="K90" s="7"/>
      <c r="L90" s="25"/>
      <c r="M90" s="11" t="s">
        <v>198</v>
      </c>
    </row>
    <row r="91" spans="1:13">
      <c r="A91" s="87" t="s">
        <v>199</v>
      </c>
      <c r="B91" s="250">
        <v>-2.4937310546944902</v>
      </c>
      <c r="C91" s="73"/>
      <c r="D91" s="4">
        <v>0.1259834086188602</v>
      </c>
      <c r="E91" s="2">
        <v>14</v>
      </c>
      <c r="F91" s="10">
        <v>253.5</v>
      </c>
      <c r="G91" s="6">
        <v>1.54</v>
      </c>
      <c r="H91" s="15">
        <f t="shared" si="1"/>
        <v>-3.3250000000000002</v>
      </c>
      <c r="I91" s="24"/>
      <c r="J91" s="7"/>
      <c r="K91" s="7"/>
      <c r="L91" s="25"/>
      <c r="M91" s="11" t="s">
        <v>200</v>
      </c>
    </row>
    <row r="92" spans="1:13">
      <c r="A92" s="84" t="s">
        <v>201</v>
      </c>
      <c r="B92" s="250">
        <v>-3.5941505853026401</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250">
        <v>-4.55760680215172</v>
      </c>
      <c r="C93" s="72"/>
      <c r="D93" s="12">
        <v>0.19426266518058349</v>
      </c>
      <c r="E93" s="10">
        <v>3</v>
      </c>
      <c r="F93" s="10">
        <v>96</v>
      </c>
      <c r="G93" s="6">
        <v>3.49</v>
      </c>
      <c r="H93" s="15">
        <f t="shared" si="1"/>
        <v>-3.7</v>
      </c>
      <c r="I93" s="24"/>
      <c r="J93" s="7"/>
      <c r="K93" s="7"/>
      <c r="L93" s="25"/>
      <c r="M93" s="11" t="s">
        <v>204</v>
      </c>
    </row>
    <row r="94" spans="1:13">
      <c r="A94" s="84" t="s">
        <v>205</v>
      </c>
      <c r="B94" s="250">
        <v>-4.0082451795461296</v>
      </c>
      <c r="C94" s="72"/>
      <c r="D94" s="12">
        <v>0.18894337149737056</v>
      </c>
      <c r="E94" s="10">
        <v>12</v>
      </c>
      <c r="F94" s="10">
        <v>147.25</v>
      </c>
      <c r="G94" s="6">
        <v>3.86</v>
      </c>
      <c r="H94" s="15">
        <f t="shared" si="1"/>
        <v>-4.5824999999999996</v>
      </c>
      <c r="I94" s="24"/>
      <c r="J94" s="7"/>
      <c r="K94" s="7"/>
      <c r="L94" s="25"/>
      <c r="M94" s="11" t="s">
        <v>206</v>
      </c>
    </row>
    <row r="95" spans="1:13">
      <c r="A95" s="84" t="s">
        <v>207</v>
      </c>
      <c r="B95" s="250">
        <v>-4.2518630537395197</v>
      </c>
      <c r="C95" s="72"/>
      <c r="D95" s="12">
        <v>0.17391407185160324</v>
      </c>
      <c r="E95" s="10">
        <v>6</v>
      </c>
      <c r="F95" s="10">
        <v>97</v>
      </c>
      <c r="G95" s="6">
        <v>3.94</v>
      </c>
      <c r="H95" s="15">
        <f t="shared" si="1"/>
        <v>-4.16</v>
      </c>
      <c r="I95" s="24"/>
      <c r="J95" s="7"/>
      <c r="K95" s="7"/>
      <c r="L95" s="25"/>
      <c r="M95" s="11" t="s">
        <v>208</v>
      </c>
    </row>
    <row r="96" spans="1:13">
      <c r="A96" s="83" t="s">
        <v>209</v>
      </c>
      <c r="B96" s="250">
        <v>-1.6672658732968599</v>
      </c>
      <c r="C96" s="72"/>
      <c r="D96" s="12">
        <v>0.13764369691033657</v>
      </c>
      <c r="E96" s="10">
        <v>10</v>
      </c>
      <c r="F96" s="10">
        <v>134.5</v>
      </c>
      <c r="G96" s="6">
        <v>2.04</v>
      </c>
      <c r="H96" s="15">
        <f t="shared" si="1"/>
        <v>-2.6349999999999998</v>
      </c>
      <c r="I96" s="24"/>
      <c r="J96" s="7"/>
      <c r="K96" s="7"/>
      <c r="L96" s="25"/>
      <c r="M96" s="11" t="s">
        <v>210</v>
      </c>
    </row>
    <row r="97" spans="1:13">
      <c r="A97" s="84" t="s">
        <v>211</v>
      </c>
      <c r="B97" s="250">
        <v>-3.3840915496463899</v>
      </c>
      <c r="C97" s="72"/>
      <c r="D97" s="12">
        <v>0.16245746888591447</v>
      </c>
      <c r="E97" s="10">
        <v>7</v>
      </c>
      <c r="F97" s="10">
        <v>139</v>
      </c>
      <c r="G97" s="6">
        <v>2.66</v>
      </c>
      <c r="H97" s="15">
        <f t="shared" si="1"/>
        <v>-3.3000000000000003</v>
      </c>
      <c r="I97" s="24"/>
      <c r="J97" s="7"/>
      <c r="K97" s="7"/>
      <c r="L97" s="25"/>
      <c r="M97" s="11" t="s">
        <v>212</v>
      </c>
    </row>
    <row r="98" spans="1:13">
      <c r="A98" s="84" t="s">
        <v>213</v>
      </c>
      <c r="B98" s="250">
        <v>-2.2599484494070601</v>
      </c>
      <c r="C98" s="72"/>
      <c r="D98" s="12">
        <v>0.15322122505052199</v>
      </c>
      <c r="E98" s="10">
        <v>9</v>
      </c>
      <c r="F98" s="10">
        <v>170</v>
      </c>
      <c r="G98" s="6">
        <v>1.91</v>
      </c>
      <c r="H98" s="15">
        <f t="shared" si="1"/>
        <v>-2.86</v>
      </c>
      <c r="I98" s="24"/>
      <c r="J98" s="7"/>
      <c r="K98" s="7"/>
      <c r="L98" s="25"/>
      <c r="M98" s="11" t="s">
        <v>214</v>
      </c>
    </row>
    <row r="99" spans="1:13">
      <c r="A99" s="83" t="s">
        <v>215</v>
      </c>
      <c r="B99" s="250">
        <v>-3.20291727956173</v>
      </c>
      <c r="C99" s="72"/>
      <c r="D99" s="12">
        <v>0.15273607916541068</v>
      </c>
      <c r="E99" s="10">
        <v>10</v>
      </c>
      <c r="F99" s="10">
        <v>326</v>
      </c>
      <c r="G99" s="6">
        <v>2.44</v>
      </c>
      <c r="H99" s="15">
        <f t="shared" si="1"/>
        <v>-4.95</v>
      </c>
      <c r="I99" s="24"/>
      <c r="J99" s="7"/>
      <c r="K99" s="7"/>
      <c r="L99" s="25"/>
      <c r="M99" s="11" t="s">
        <v>216</v>
      </c>
    </row>
    <row r="100" spans="1:13">
      <c r="A100" s="84" t="s">
        <v>217</v>
      </c>
      <c r="B100" s="250">
        <v>-3.4144644047418802</v>
      </c>
      <c r="C100" s="72"/>
      <c r="D100" s="12">
        <v>0.18404701512102448</v>
      </c>
      <c r="E100" s="10">
        <v>5</v>
      </c>
      <c r="F100" s="10">
        <v>232.50000000000003</v>
      </c>
      <c r="G100" s="6">
        <v>1.8</v>
      </c>
      <c r="H100" s="15">
        <f t="shared" si="1"/>
        <v>-3.375</v>
      </c>
      <c r="I100" s="24"/>
      <c r="J100" s="7"/>
      <c r="K100" s="7"/>
      <c r="L100" s="25"/>
      <c r="M100" s="11" t="s">
        <v>218</v>
      </c>
    </row>
    <row r="101" spans="1:13">
      <c r="A101" s="84" t="s">
        <v>219</v>
      </c>
      <c r="B101" s="250">
        <v>-2.48370038888421</v>
      </c>
      <c r="C101" s="72"/>
      <c r="D101" s="12">
        <v>0.13604063752604376</v>
      </c>
      <c r="E101" s="10">
        <v>4</v>
      </c>
      <c r="F101" s="10">
        <v>281.5</v>
      </c>
      <c r="G101" s="6">
        <v>0.54</v>
      </c>
      <c r="H101" s="15">
        <f t="shared" si="1"/>
        <v>-2.605</v>
      </c>
      <c r="I101" s="24"/>
      <c r="J101" s="7"/>
      <c r="K101" s="7"/>
      <c r="L101" s="25"/>
      <c r="M101" s="11" t="s">
        <v>220</v>
      </c>
    </row>
    <row r="102" spans="1:13">
      <c r="A102" s="84" t="s">
        <v>221</v>
      </c>
      <c r="B102" s="250">
        <v>-3.1108655988438301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250">
        <v>-4.9171534682342601</v>
      </c>
      <c r="C103" s="72"/>
      <c r="D103" s="12">
        <v>0.13486720020739137</v>
      </c>
      <c r="E103" s="10">
        <v>4</v>
      </c>
      <c r="F103" s="10">
        <v>33</v>
      </c>
      <c r="G103" s="6">
        <v>4.24</v>
      </c>
      <c r="H103" s="15">
        <f t="shared" si="1"/>
        <v>-3.8200000000000003</v>
      </c>
      <c r="I103" s="24"/>
      <c r="J103" s="7"/>
      <c r="K103" s="7"/>
      <c r="L103" s="25"/>
      <c r="M103" s="11" t="s">
        <v>224</v>
      </c>
    </row>
    <row r="104" spans="1:13">
      <c r="A104" s="84" t="s">
        <v>225</v>
      </c>
      <c r="B104" s="250">
        <v>-4.9854493113451497</v>
      </c>
      <c r="C104" s="72"/>
      <c r="D104" s="12">
        <v>0.18801274760604275</v>
      </c>
      <c r="E104" s="10">
        <v>11</v>
      </c>
      <c r="F104" s="10">
        <v>60</v>
      </c>
      <c r="G104" s="6">
        <v>4.24</v>
      </c>
      <c r="H104" s="15">
        <f t="shared" si="1"/>
        <v>-4.09</v>
      </c>
      <c r="I104" s="24"/>
      <c r="J104" s="7"/>
      <c r="K104" s="7"/>
      <c r="L104" s="25"/>
      <c r="M104" s="11" t="s">
        <v>226</v>
      </c>
    </row>
    <row r="105" spans="1:13">
      <c r="A105" s="84" t="s">
        <v>227</v>
      </c>
      <c r="B105" s="250">
        <v>-5.6103128324983604</v>
      </c>
      <c r="C105" s="72"/>
      <c r="D105" s="12">
        <v>0.1664014074224209</v>
      </c>
      <c r="E105" s="10">
        <v>4</v>
      </c>
      <c r="F105" s="10">
        <v>130.5</v>
      </c>
      <c r="G105" s="6">
        <v>5.22</v>
      </c>
      <c r="H105" s="15">
        <f t="shared" si="1"/>
        <v>-5.7749999999999995</v>
      </c>
      <c r="I105" s="24"/>
      <c r="J105" s="7"/>
      <c r="K105" s="7"/>
      <c r="L105" s="25"/>
      <c r="M105" s="11" t="s">
        <v>228</v>
      </c>
    </row>
    <row r="106" spans="1:13">
      <c r="A106" s="85" t="s">
        <v>103</v>
      </c>
      <c r="B106" s="250">
        <v>-4.2395122001530297</v>
      </c>
      <c r="C106" s="72"/>
      <c r="D106" s="12">
        <v>0.17506472136100007</v>
      </c>
      <c r="E106" s="10">
        <v>7</v>
      </c>
      <c r="F106" s="10">
        <v>254</v>
      </c>
      <c r="G106" s="6">
        <v>2.97</v>
      </c>
      <c r="H106" s="15">
        <f t="shared" si="1"/>
        <v>-4.76</v>
      </c>
      <c r="I106" s="24"/>
      <c r="J106" s="7"/>
      <c r="K106" s="7"/>
      <c r="L106" s="25"/>
      <c r="M106" s="11" t="s">
        <v>229</v>
      </c>
    </row>
    <row r="107" spans="1:13">
      <c r="A107" s="85" t="s">
        <v>230</v>
      </c>
      <c r="B107" s="250">
        <v>-6.1697085913211103</v>
      </c>
      <c r="C107" s="72"/>
      <c r="D107" s="12">
        <v>0.1605416460069265</v>
      </c>
      <c r="E107" s="10">
        <v>5</v>
      </c>
      <c r="F107" s="10">
        <v>121</v>
      </c>
      <c r="G107" s="6">
        <v>5.91</v>
      </c>
      <c r="H107" s="15">
        <f t="shared" si="1"/>
        <v>-6.37</v>
      </c>
      <c r="I107" s="24"/>
      <c r="J107" s="7"/>
      <c r="K107" s="7"/>
      <c r="L107" s="25"/>
      <c r="M107" s="11" t="s">
        <v>231</v>
      </c>
    </row>
    <row r="108" spans="1:13">
      <c r="A108" s="84" t="s">
        <v>232</v>
      </c>
      <c r="B108" s="250">
        <v>-3.98122371760011</v>
      </c>
      <c r="C108" s="72"/>
      <c r="D108" s="12">
        <v>0.15756984748208766</v>
      </c>
      <c r="E108" s="10">
        <v>5</v>
      </c>
      <c r="F108" s="10">
        <v>206.99999999999997</v>
      </c>
      <c r="G108" s="6">
        <v>2.56</v>
      </c>
      <c r="H108" s="15">
        <f t="shared" si="1"/>
        <v>-3.88</v>
      </c>
      <c r="I108" s="24"/>
      <c r="J108" s="7"/>
      <c r="K108" s="7"/>
      <c r="L108" s="25"/>
      <c r="M108" s="11" t="s">
        <v>233</v>
      </c>
    </row>
    <row r="109" spans="1:13">
      <c r="A109" s="83" t="s">
        <v>234</v>
      </c>
      <c r="B109" s="250">
        <v>-4.8406535611172403</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250">
        <v>-2.6267841549292998</v>
      </c>
      <c r="C110" s="72"/>
      <c r="D110" s="12">
        <v>0.18685765827673947</v>
      </c>
      <c r="E110" s="10">
        <v>6</v>
      </c>
      <c r="F110" s="10">
        <v>275</v>
      </c>
      <c r="G110" s="6">
        <v>2.09</v>
      </c>
      <c r="H110" s="15">
        <f t="shared" si="1"/>
        <v>-4.09</v>
      </c>
      <c r="I110" s="24"/>
      <c r="J110" s="7"/>
      <c r="K110" s="7"/>
      <c r="L110" s="25"/>
      <c r="M110" s="11" t="s">
        <v>237</v>
      </c>
    </row>
    <row r="111" spans="1:13">
      <c r="A111" s="84" t="s">
        <v>238</v>
      </c>
      <c r="B111" s="250">
        <v>-4.5257179089075201</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250">
        <v>-3.00862156346798</v>
      </c>
      <c r="C112" s="73"/>
      <c r="D112" s="4">
        <v>0.22014005046870977</v>
      </c>
      <c r="E112" s="2">
        <v>9</v>
      </c>
      <c r="F112" s="10">
        <v>202</v>
      </c>
      <c r="G112" s="6">
        <v>1.53</v>
      </c>
      <c r="H112" s="15">
        <f t="shared" si="1"/>
        <v>-2.8</v>
      </c>
      <c r="I112" s="24"/>
      <c r="J112" s="7"/>
      <c r="K112" s="7"/>
      <c r="L112" s="25"/>
      <c r="M112" s="11" t="s">
        <v>241</v>
      </c>
    </row>
    <row r="113" spans="1:28">
      <c r="A113" s="84" t="s">
        <v>242</v>
      </c>
      <c r="B113" s="250">
        <v>-3.2447124279576798</v>
      </c>
      <c r="C113" s="72"/>
      <c r="D113" s="12">
        <v>0.14014083879485537</v>
      </c>
      <c r="E113" s="10">
        <v>3</v>
      </c>
      <c r="F113" s="10">
        <v>243.00000000000003</v>
      </c>
      <c r="G113" s="6">
        <v>1.48</v>
      </c>
      <c r="H113" s="15">
        <f t="shared" si="1"/>
        <v>-3.16</v>
      </c>
      <c r="I113" s="24"/>
      <c r="J113" s="7"/>
      <c r="K113" s="7"/>
      <c r="L113" s="25"/>
      <c r="M113" s="11" t="s">
        <v>243</v>
      </c>
    </row>
    <row r="114" spans="1:28">
      <c r="A114" s="85" t="s">
        <v>244</v>
      </c>
      <c r="B114" s="250">
        <v>-2.82367020531556</v>
      </c>
      <c r="C114" s="72"/>
      <c r="D114" s="12">
        <v>0.13726989684757951</v>
      </c>
      <c r="E114" s="10">
        <v>3</v>
      </c>
      <c r="F114" s="10">
        <v>191</v>
      </c>
      <c r="G114" s="6">
        <v>1.67</v>
      </c>
      <c r="H114" s="15">
        <f t="shared" si="1"/>
        <v>-2.83</v>
      </c>
      <c r="I114" s="24"/>
      <c r="J114" s="7"/>
      <c r="K114" s="7"/>
      <c r="L114" s="25"/>
      <c r="M114" s="11" t="s">
        <v>245</v>
      </c>
    </row>
    <row r="115" spans="1:28">
      <c r="A115" s="84" t="s">
        <v>246</v>
      </c>
      <c r="B115" s="250">
        <v>-4.1223283542142601</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250">
        <v>-3.0199106384999199</v>
      </c>
      <c r="C116" s="72"/>
      <c r="D116" s="12">
        <v>0.10564411177747912</v>
      </c>
      <c r="E116" s="10">
        <v>3</v>
      </c>
      <c r="F116" s="10">
        <v>149</v>
      </c>
      <c r="G116" s="6">
        <v>2.62</v>
      </c>
      <c r="H116" s="15">
        <f t="shared" si="1"/>
        <v>-3.3600000000000003</v>
      </c>
      <c r="I116" s="24"/>
      <c r="J116" s="7"/>
      <c r="K116" s="7"/>
      <c r="L116" s="25"/>
      <c r="M116" s="11" t="s">
        <v>249</v>
      </c>
    </row>
    <row r="117" spans="1:28">
      <c r="A117" s="83" t="s">
        <v>250</v>
      </c>
      <c r="B117" s="250">
        <v>-2.5984317832154402</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250">
        <v>-3.39109562733357</v>
      </c>
      <c r="C118" s="72"/>
      <c r="D118" s="12">
        <v>0.16291639539032501</v>
      </c>
      <c r="E118" s="10">
        <v>10</v>
      </c>
      <c r="F118" s="10">
        <v>225</v>
      </c>
      <c r="G118" s="6">
        <v>0.81</v>
      </c>
      <c r="H118" s="15">
        <f t="shared" si="1"/>
        <v>-2.31</v>
      </c>
      <c r="I118" s="24"/>
      <c r="J118" s="7"/>
      <c r="K118" s="7"/>
      <c r="L118" s="25"/>
      <c r="M118" s="11" t="s">
        <v>253</v>
      </c>
    </row>
    <row r="119" spans="1:28">
      <c r="A119" s="84" t="s">
        <v>254</v>
      </c>
      <c r="B119" s="250">
        <v>-3.2251231635876301</v>
      </c>
      <c r="C119" s="72"/>
      <c r="D119" s="12">
        <v>0.21166647357477791</v>
      </c>
      <c r="E119" s="10">
        <v>5</v>
      </c>
      <c r="F119" s="10">
        <v>270</v>
      </c>
      <c r="G119" s="6">
        <v>0.62</v>
      </c>
      <c r="H119" s="15">
        <f t="shared" si="1"/>
        <v>-2.5700000000000003</v>
      </c>
      <c r="I119" s="24"/>
      <c r="J119" s="7"/>
      <c r="K119" s="7"/>
      <c r="L119" s="25"/>
      <c r="M119" s="11" t="s">
        <v>255</v>
      </c>
    </row>
    <row r="120" spans="1:28">
      <c r="A120" s="83" t="s">
        <v>256</v>
      </c>
      <c r="B120" s="250">
        <v>-3.6965877161092102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250">
        <v>-4.06555193367622</v>
      </c>
      <c r="C121" s="72"/>
      <c r="D121" s="12">
        <v>0.2034688635346244</v>
      </c>
      <c r="E121" s="10">
        <v>11</v>
      </c>
      <c r="F121" s="10">
        <v>161</v>
      </c>
      <c r="G121" s="6">
        <v>3.61</v>
      </c>
      <c r="H121" s="15">
        <f t="shared" si="1"/>
        <v>-4.47</v>
      </c>
      <c r="I121" s="24"/>
      <c r="J121" s="7"/>
      <c r="K121" s="7"/>
      <c r="L121" s="25"/>
      <c r="M121" s="11" t="s">
        <v>259</v>
      </c>
    </row>
    <row r="122" spans="1:28">
      <c r="A122" s="83" t="s">
        <v>109</v>
      </c>
      <c r="B122" s="250">
        <v>-2.5756215775425599</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250">
        <v>-2.1436218308636499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250">
        <v>-5.7461418146730798</v>
      </c>
      <c r="C130" s="74" t="s">
        <v>36</v>
      </c>
      <c r="D130" s="12">
        <v>0.5</v>
      </c>
      <c r="E130" s="6">
        <v>5</v>
      </c>
      <c r="F130" s="10">
        <v>156</v>
      </c>
      <c r="G130" s="1">
        <v>6.94</v>
      </c>
      <c r="H130" s="15">
        <f t="shared" si="2"/>
        <v>-7.75</v>
      </c>
      <c r="I130" s="54" t="s">
        <v>37</v>
      </c>
      <c r="J130" s="55"/>
      <c r="K130" s="15"/>
      <c r="L130" s="15"/>
      <c r="M130" s="3" t="s">
        <v>271</v>
      </c>
    </row>
    <row r="131" spans="1:13">
      <c r="A131" s="85" t="s">
        <v>272</v>
      </c>
      <c r="B131" s="250">
        <v>-4.8603885496694499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250">
        <v>-1.69019114376132</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250">
        <v>-5.8381496262196499</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250">
        <v>-4.3071827250506596</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250">
        <v>-6.0213508673232301</v>
      </c>
      <c r="C135" s="72"/>
      <c r="D135" s="12">
        <v>0.51097181417141646</v>
      </c>
      <c r="E135" s="10">
        <v>6</v>
      </c>
      <c r="F135" s="10">
        <v>97.5</v>
      </c>
      <c r="G135" s="1">
        <v>5.19</v>
      </c>
      <c r="H135" s="15">
        <f t="shared" si="2"/>
        <v>-5.415</v>
      </c>
      <c r="I135" s="16" t="s">
        <v>60</v>
      </c>
      <c r="J135" s="32" t="s">
        <v>32</v>
      </c>
      <c r="K135" s="15"/>
      <c r="L135" s="15"/>
      <c r="M135" s="3" t="s">
        <v>281</v>
      </c>
    </row>
    <row r="136" spans="1:13">
      <c r="A136" s="83" t="s">
        <v>282</v>
      </c>
      <c r="B136" s="250">
        <v>-6.5373318260655804</v>
      </c>
      <c r="C136" s="72"/>
      <c r="D136" s="12">
        <v>0.92735432696895004</v>
      </c>
      <c r="E136" s="10">
        <v>5</v>
      </c>
      <c r="F136" s="10">
        <v>211</v>
      </c>
      <c r="G136" s="1">
        <v>7.49</v>
      </c>
      <c r="H136" s="15">
        <f t="shared" si="2"/>
        <v>-8.85</v>
      </c>
      <c r="I136" s="31" t="s">
        <v>64</v>
      </c>
      <c r="J136" s="33"/>
      <c r="K136" s="34"/>
      <c r="L136" s="35"/>
      <c r="M136" s="3" t="s">
        <v>283</v>
      </c>
    </row>
    <row r="137" spans="1:13">
      <c r="A137" s="84" t="s">
        <v>112</v>
      </c>
      <c r="B137" s="250">
        <v>-4.0226949555048401</v>
      </c>
      <c r="C137" s="72"/>
      <c r="D137" s="12">
        <v>0.68239272333923895</v>
      </c>
      <c r="E137" s="10">
        <v>3</v>
      </c>
      <c r="F137" s="10">
        <v>177</v>
      </c>
      <c r="G137" s="1">
        <v>3.37</v>
      </c>
      <c r="H137" s="15">
        <f t="shared" si="2"/>
        <v>-4.3900000000000006</v>
      </c>
      <c r="J137" s="15"/>
      <c r="K137" s="15"/>
      <c r="L137" s="15"/>
      <c r="M137" s="3" t="s">
        <v>284</v>
      </c>
    </row>
    <row r="138" spans="1:13">
      <c r="A138" s="84" t="s">
        <v>285</v>
      </c>
      <c r="B138" s="250">
        <v>-4.8865023230592399</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250">
        <v>-2.3441768731959201</v>
      </c>
      <c r="C139" s="72"/>
      <c r="D139" s="12">
        <v>0.53906642829149898</v>
      </c>
      <c r="E139" s="10">
        <v>3</v>
      </c>
      <c r="F139" s="10">
        <v>161.5</v>
      </c>
      <c r="G139" s="1">
        <v>-0.21</v>
      </c>
      <c r="H139" s="15">
        <f t="shared" si="2"/>
        <v>-0.65500000000000003</v>
      </c>
      <c r="I139" s="21" t="s">
        <v>675</v>
      </c>
      <c r="J139" s="22"/>
      <c r="K139" s="22"/>
      <c r="L139" s="23"/>
      <c r="M139" s="3" t="s">
        <v>289</v>
      </c>
    </row>
    <row r="140" spans="1:13">
      <c r="A140" s="83" t="s">
        <v>290</v>
      </c>
      <c r="B140" s="250">
        <v>-4.2718751790441596</v>
      </c>
      <c r="C140" s="72"/>
      <c r="D140" s="12">
        <v>0.56233984781338708</v>
      </c>
      <c r="E140" s="10">
        <v>11</v>
      </c>
      <c r="F140" s="10">
        <v>213.49999999999997</v>
      </c>
      <c r="G140" s="1">
        <v>3.04</v>
      </c>
      <c r="H140" s="15">
        <f t="shared" si="2"/>
        <v>-4.4249999999999998</v>
      </c>
      <c r="I140" s="24" t="s">
        <v>676</v>
      </c>
      <c r="J140" s="7"/>
      <c r="K140" s="7"/>
      <c r="L140" s="25"/>
      <c r="M140" s="3" t="s">
        <v>291</v>
      </c>
    </row>
    <row r="141" spans="1:13">
      <c r="A141" s="85" t="s">
        <v>292</v>
      </c>
      <c r="B141" s="250">
        <v>-3.8204910882303902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250">
        <v>-3.4948993244084798</v>
      </c>
      <c r="C142" s="72"/>
      <c r="D142" s="12">
        <v>0.54612637818466869</v>
      </c>
      <c r="E142" s="10">
        <v>3</v>
      </c>
      <c r="F142" s="13">
        <v>124.1</v>
      </c>
      <c r="G142" s="1">
        <v>2.81</v>
      </c>
      <c r="H142" s="15">
        <f t="shared" si="2"/>
        <v>-3.3010000000000002</v>
      </c>
      <c r="I142" s="26"/>
      <c r="J142" s="7"/>
      <c r="K142" s="7"/>
      <c r="L142" s="25"/>
      <c r="M142" s="3" t="s">
        <v>294</v>
      </c>
    </row>
    <row r="143" spans="1:13">
      <c r="A143" s="83" t="s">
        <v>295</v>
      </c>
      <c r="B143" s="250">
        <v>-5.2738266470914299</v>
      </c>
      <c r="C143" s="72"/>
      <c r="D143" s="12">
        <v>0.51160213896594608</v>
      </c>
      <c r="E143" s="10">
        <v>4</v>
      </c>
      <c r="F143" s="10">
        <v>165</v>
      </c>
      <c r="G143" s="1">
        <v>4.8899999999999997</v>
      </c>
      <c r="H143" s="15">
        <f t="shared" si="2"/>
        <v>-5.79</v>
      </c>
      <c r="I143" s="26"/>
      <c r="J143" s="7"/>
      <c r="K143" s="7"/>
      <c r="L143" s="25"/>
      <c r="M143" s="3" t="s">
        <v>296</v>
      </c>
    </row>
    <row r="144" spans="1:13">
      <c r="A144" s="83" t="s">
        <v>117</v>
      </c>
      <c r="B144" s="250">
        <v>-4.9711855380289496</v>
      </c>
      <c r="C144" s="72"/>
      <c r="D144" s="12">
        <v>0.65141515533308314</v>
      </c>
      <c r="E144" s="10">
        <v>4</v>
      </c>
      <c r="F144" s="10">
        <v>161.1</v>
      </c>
      <c r="G144" s="1">
        <v>4.76</v>
      </c>
      <c r="H144" s="15">
        <f t="shared" si="2"/>
        <v>-5.6209999999999996</v>
      </c>
      <c r="I144" s="26"/>
      <c r="J144" s="7"/>
      <c r="K144" s="7"/>
      <c r="L144" s="25"/>
      <c r="M144" s="3" t="s">
        <v>297</v>
      </c>
    </row>
    <row r="145" spans="1:28">
      <c r="A145" s="85" t="s">
        <v>298</v>
      </c>
      <c r="B145" s="250">
        <v>-4.6945313836289904</v>
      </c>
      <c r="C145" s="72"/>
      <c r="D145" s="12">
        <v>0.65883215509381909</v>
      </c>
      <c r="E145" s="10">
        <v>3</v>
      </c>
      <c r="F145" s="10">
        <v>155</v>
      </c>
      <c r="G145" s="1">
        <v>3.74</v>
      </c>
      <c r="H145" s="15">
        <f t="shared" si="2"/>
        <v>-4.54</v>
      </c>
      <c r="I145" s="26"/>
      <c r="J145" s="7"/>
      <c r="K145" s="7"/>
      <c r="L145" s="25"/>
      <c r="M145" s="3" t="s">
        <v>299</v>
      </c>
    </row>
    <row r="146" spans="1:28">
      <c r="A146" s="84" t="s">
        <v>300</v>
      </c>
      <c r="B146" s="250">
        <v>-6.6043613436203499</v>
      </c>
      <c r="C146" s="72"/>
      <c r="D146" s="12">
        <v>0.61400477095750339</v>
      </c>
      <c r="E146" s="10">
        <v>3</v>
      </c>
      <c r="F146" s="10">
        <v>165.4</v>
      </c>
      <c r="G146" s="1">
        <v>5.58</v>
      </c>
      <c r="H146" s="15">
        <f t="shared" si="2"/>
        <v>-6.484</v>
      </c>
      <c r="I146" s="26"/>
      <c r="J146" s="7"/>
      <c r="K146" s="7"/>
      <c r="L146" s="25"/>
      <c r="M146" s="3" t="s">
        <v>301</v>
      </c>
    </row>
    <row r="147" spans="1:28">
      <c r="A147" s="84" t="s">
        <v>302</v>
      </c>
      <c r="B147" s="250">
        <v>-5.5224438997876701</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250">
        <v>-5.6806837598585798</v>
      </c>
      <c r="C148" s="72"/>
      <c r="D148" s="12">
        <v>0.75493366325441691</v>
      </c>
      <c r="E148" s="10">
        <v>4</v>
      </c>
      <c r="F148" s="10">
        <v>193.5</v>
      </c>
      <c r="G148" s="1">
        <v>5.41</v>
      </c>
      <c r="H148" s="15">
        <f t="shared" si="2"/>
        <v>-6.5950000000000006</v>
      </c>
      <c r="J148" s="15"/>
      <c r="K148" s="15"/>
      <c r="L148" s="15"/>
      <c r="M148" s="3" t="s">
        <v>305</v>
      </c>
    </row>
    <row r="149" spans="1:28">
      <c r="A149" s="84" t="s">
        <v>306</v>
      </c>
      <c r="B149" s="250">
        <v>-2.8697433857572299</v>
      </c>
      <c r="C149" s="72"/>
      <c r="D149" s="12">
        <v>0.50089358058597189</v>
      </c>
      <c r="E149" s="10">
        <v>3</v>
      </c>
      <c r="F149" s="10">
        <v>156</v>
      </c>
      <c r="G149" s="1">
        <v>2.9</v>
      </c>
      <c r="H149" s="15">
        <f t="shared" si="2"/>
        <v>-3.71</v>
      </c>
      <c r="I149" s="71" t="s">
        <v>133</v>
      </c>
      <c r="J149" s="76">
        <v>333</v>
      </c>
      <c r="K149" s="35"/>
      <c r="L149" s="15"/>
      <c r="M149" s="3" t="s">
        <v>307</v>
      </c>
    </row>
    <row r="150" spans="1:28">
      <c r="A150" s="85" t="s">
        <v>308</v>
      </c>
      <c r="B150" s="250">
        <v>-4.3942931536307297</v>
      </c>
      <c r="C150" s="72"/>
      <c r="D150" s="12">
        <v>0.6587984329866341</v>
      </c>
      <c r="E150" s="10">
        <v>4</v>
      </c>
      <c r="F150" s="10">
        <v>183.5</v>
      </c>
      <c r="G150" s="1">
        <v>3.16</v>
      </c>
      <c r="H150" s="15">
        <f t="shared" si="2"/>
        <v>-4.2450000000000001</v>
      </c>
      <c r="I150" s="71" t="s">
        <v>136</v>
      </c>
      <c r="J150" s="33" t="s">
        <v>668</v>
      </c>
      <c r="K150" s="35"/>
      <c r="L150" s="15"/>
      <c r="M150" s="3" t="s">
        <v>309</v>
      </c>
    </row>
    <row r="151" spans="1:28">
      <c r="A151" s="85" t="s">
        <v>310</v>
      </c>
      <c r="B151" s="250">
        <v>-2.4032297089616299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250">
        <v>-2.8738272996397098</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250">
        <v>-5.9539634741371801</v>
      </c>
      <c r="C153" s="72"/>
      <c r="D153" s="12">
        <v>0.55807775121880254</v>
      </c>
      <c r="E153" s="10">
        <v>6</v>
      </c>
      <c r="F153" s="10">
        <v>145</v>
      </c>
      <c r="G153" s="1">
        <v>6.08</v>
      </c>
      <c r="H153" s="15">
        <f t="shared" si="2"/>
        <v>-6.78</v>
      </c>
      <c r="I153" s="20" t="s">
        <v>144</v>
      </c>
      <c r="J153" s="18"/>
      <c r="K153" s="18"/>
      <c r="L153" s="19"/>
      <c r="M153" s="3" t="s">
        <v>315</v>
      </c>
    </row>
    <row r="154" spans="1:28">
      <c r="A154" s="83" t="s">
        <v>316</v>
      </c>
      <c r="B154" s="250">
        <v>-5.8450503163652803</v>
      </c>
      <c r="C154" s="72"/>
      <c r="D154" s="12">
        <v>0.66417698790166113</v>
      </c>
      <c r="E154" s="10">
        <v>3</v>
      </c>
      <c r="F154" s="13">
        <v>175.8</v>
      </c>
      <c r="G154" s="1">
        <v>4.62</v>
      </c>
      <c r="H154" s="15">
        <f t="shared" si="2"/>
        <v>-5.6280000000000001</v>
      </c>
      <c r="I154" s="21" t="s">
        <v>669</v>
      </c>
      <c r="J154" s="22"/>
      <c r="K154" s="22"/>
      <c r="L154" s="23"/>
      <c r="M154" s="3" t="s">
        <v>317</v>
      </c>
    </row>
    <row r="155" spans="1:28">
      <c r="A155" s="84" t="s">
        <v>318</v>
      </c>
      <c r="B155" s="250">
        <v>-5.8380860277317304</v>
      </c>
      <c r="C155" s="72"/>
      <c r="D155" s="12">
        <v>0.57716593661781801</v>
      </c>
      <c r="E155" s="10">
        <v>3</v>
      </c>
      <c r="F155" s="10">
        <v>349.84</v>
      </c>
      <c r="G155" s="1">
        <v>3.09</v>
      </c>
      <c r="H155" s="15">
        <f t="shared" si="2"/>
        <v>-5.8384</v>
      </c>
      <c r="I155" s="24" t="s">
        <v>677</v>
      </c>
      <c r="J155" s="7"/>
      <c r="K155" s="7"/>
      <c r="L155" s="25"/>
      <c r="M155" s="3" t="s">
        <v>319</v>
      </c>
    </row>
    <row r="156" spans="1:28">
      <c r="A156" s="85" t="s">
        <v>320</v>
      </c>
      <c r="B156" s="250">
        <v>-3.2453381635546301</v>
      </c>
      <c r="C156" s="72"/>
      <c r="D156" s="12">
        <v>0.70324590282883903</v>
      </c>
      <c r="E156" s="10">
        <v>3</v>
      </c>
      <c r="F156" s="10">
        <v>204</v>
      </c>
      <c r="G156" s="1">
        <v>0.88</v>
      </c>
      <c r="H156" s="15">
        <f t="shared" si="2"/>
        <v>-2.17</v>
      </c>
      <c r="I156" s="24" t="s">
        <v>671</v>
      </c>
      <c r="J156" s="7"/>
      <c r="K156" s="7"/>
      <c r="L156" s="25"/>
      <c r="M156" s="3" t="s">
        <v>321</v>
      </c>
    </row>
    <row r="157" spans="1:28">
      <c r="A157" s="84" t="s">
        <v>322</v>
      </c>
      <c r="B157" s="250">
        <v>-5.81733511240874</v>
      </c>
      <c r="C157" s="72"/>
      <c r="D157" s="12">
        <v>0.7237903588794764</v>
      </c>
      <c r="E157" s="10">
        <v>7</v>
      </c>
      <c r="F157" s="10">
        <v>97.8</v>
      </c>
      <c r="G157" s="1">
        <v>6</v>
      </c>
      <c r="H157" s="15">
        <f t="shared" si="2"/>
        <v>-6.2279999999999998</v>
      </c>
      <c r="I157" s="24"/>
      <c r="J157" s="7"/>
      <c r="K157" s="7"/>
      <c r="L157" s="25"/>
      <c r="M157" s="3" t="s">
        <v>323</v>
      </c>
    </row>
    <row r="158" spans="1:28">
      <c r="A158" s="84" t="s">
        <v>324</v>
      </c>
      <c r="B158" s="250">
        <v>-6.5411363817642902</v>
      </c>
      <c r="C158" s="72"/>
      <c r="D158" s="12">
        <v>0.84033450922624497</v>
      </c>
      <c r="E158" s="10">
        <v>5</v>
      </c>
      <c r="F158" s="10">
        <v>262</v>
      </c>
      <c r="G158" s="1">
        <v>7.26</v>
      </c>
      <c r="H158" s="15">
        <f t="shared" si="2"/>
        <v>-9.129999999999999</v>
      </c>
      <c r="I158" s="24" t="s">
        <v>678</v>
      </c>
      <c r="J158" s="7"/>
      <c r="K158" s="7"/>
      <c r="L158" s="25"/>
      <c r="M158" s="3" t="s">
        <v>325</v>
      </c>
    </row>
    <row r="159" spans="1:28">
      <c r="A159" s="84" t="s">
        <v>326</v>
      </c>
      <c r="B159" s="250">
        <v>-6.2690362839971803</v>
      </c>
      <c r="C159" s="72"/>
      <c r="D159" s="12">
        <v>0.70969645885144073</v>
      </c>
      <c r="E159" s="10">
        <v>11</v>
      </c>
      <c r="F159" s="10">
        <v>149.6</v>
      </c>
      <c r="G159" s="1">
        <v>6.45</v>
      </c>
      <c r="H159" s="15">
        <f t="shared" si="2"/>
        <v>-7.1959999999999997</v>
      </c>
      <c r="I159" s="24" t="s">
        <v>679</v>
      </c>
      <c r="J159" s="7"/>
      <c r="K159" s="7"/>
      <c r="L159" s="25"/>
      <c r="M159" s="3" t="s">
        <v>327</v>
      </c>
    </row>
    <row r="160" spans="1:28" s="63" customFormat="1">
      <c r="A160" s="83" t="s">
        <v>328</v>
      </c>
      <c r="B160" s="250">
        <v>-2.5854737564365302</v>
      </c>
      <c r="C160" s="72"/>
      <c r="D160" s="12">
        <v>0.49644864464459931</v>
      </c>
      <c r="E160" s="10">
        <v>4</v>
      </c>
      <c r="F160" s="10">
        <v>304.5</v>
      </c>
      <c r="G160" s="1">
        <v>2.69</v>
      </c>
      <c r="H160" s="15">
        <f t="shared" si="2"/>
        <v>-4.9849999999999994</v>
      </c>
      <c r="I160" s="36" t="s">
        <v>680</v>
      </c>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681</v>
      </c>
    </row>
    <row r="194" spans="1:17">
      <c r="A194" s="44" t="s">
        <v>682</v>
      </c>
      <c r="B194" s="45"/>
      <c r="C194" s="45"/>
      <c r="D194" s="45"/>
      <c r="E194" s="45"/>
      <c r="F194" s="45"/>
      <c r="G194" s="45"/>
      <c r="H194" s="45"/>
      <c r="I194" s="45"/>
      <c r="J194" s="45"/>
      <c r="K194" s="45"/>
      <c r="L194" s="45"/>
      <c r="M194" s="49"/>
      <c r="N194" s="45"/>
      <c r="O194" s="45"/>
      <c r="P194" s="45"/>
      <c r="Q194" s="46"/>
    </row>
    <row r="195" spans="1:17" s="147" customFormat="1">
      <c r="A195" s="252" t="s">
        <v>683</v>
      </c>
      <c r="M195" s="252"/>
    </row>
    <row r="196" spans="1:17" s="252" customFormat="1">
      <c r="A196" s="252" t="s">
        <v>684</v>
      </c>
    </row>
    <row r="197" spans="1:17" s="147" customFormat="1">
      <c r="A197" s="147" t="s">
        <v>685</v>
      </c>
      <c r="M197" s="252"/>
    </row>
    <row r="198" spans="1:17" s="147" customFormat="1">
      <c r="A198" s="147" t="s">
        <v>686</v>
      </c>
      <c r="M198" s="252"/>
    </row>
    <row r="199" spans="1:17" s="147" customFormat="1">
      <c r="A199" s="40" t="s">
        <v>687</v>
      </c>
      <c r="M199" s="252"/>
    </row>
  </sheetData>
  <pageMargins left="0" right="0" top="0" bottom="0" header="0.3" footer="0.3"/>
  <pageSetup scale="5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522C-04C2-4B4B-8F3C-E629795D8D43}">
  <dimension ref="A1:AB199"/>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56">
        <v>-2.5382760091568501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56">
        <v>-1.89786056274757</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56">
        <v>-3.2636336453825998</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56">
        <v>-3.2412225861689699</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56">
        <v>-4.8843903663884403</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56">
        <v>-5.53679998477556</v>
      </c>
      <c r="C28" s="72"/>
      <c r="D28" s="12">
        <v>0.18412396392404196</v>
      </c>
      <c r="E28" s="10">
        <v>3</v>
      </c>
      <c r="F28" s="10">
        <v>224.00000000000003</v>
      </c>
      <c r="G28" s="6">
        <v>5.51</v>
      </c>
      <c r="H28" s="15">
        <f t="shared" si="0"/>
        <v>-7</v>
      </c>
      <c r="I28" s="16" t="s">
        <v>56</v>
      </c>
      <c r="J28" s="30"/>
      <c r="K28" s="15"/>
      <c r="L28" s="15"/>
      <c r="M28" s="11" t="s">
        <v>57</v>
      </c>
    </row>
    <row r="29" spans="1:28">
      <c r="A29" s="83" t="s">
        <v>59</v>
      </c>
      <c r="B29" s="156">
        <v>-2.45110913043849</v>
      </c>
      <c r="C29" s="72"/>
      <c r="D29" s="12">
        <v>0.14933733874523175</v>
      </c>
      <c r="E29" s="10">
        <v>6</v>
      </c>
      <c r="F29" s="10">
        <v>172.5</v>
      </c>
      <c r="G29" s="6">
        <v>1.78</v>
      </c>
      <c r="H29" s="15">
        <f t="shared" si="0"/>
        <v>-2.7549999999999999</v>
      </c>
      <c r="I29" s="16" t="s">
        <v>60</v>
      </c>
      <c r="J29" s="32" t="s">
        <v>32</v>
      </c>
      <c r="K29" s="15"/>
      <c r="L29" s="15"/>
      <c r="M29" s="11" t="s">
        <v>61</v>
      </c>
    </row>
    <row r="30" spans="1:28">
      <c r="A30" s="83" t="s">
        <v>63</v>
      </c>
      <c r="B30" s="156">
        <v>-2.9669135166154801</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56">
        <v>-1.96185908989237</v>
      </c>
      <c r="C31" s="72"/>
      <c r="D31" s="12">
        <v>0.1617973106900604</v>
      </c>
      <c r="E31" s="10">
        <v>10</v>
      </c>
      <c r="F31" s="10">
        <v>166.5</v>
      </c>
      <c r="G31" s="6">
        <v>0.79</v>
      </c>
      <c r="H31" s="15">
        <f t="shared" si="0"/>
        <v>-1.7050000000000001</v>
      </c>
      <c r="J31" s="15"/>
      <c r="K31" s="15"/>
      <c r="L31" s="15"/>
      <c r="M31" s="11" t="s">
        <v>67</v>
      </c>
    </row>
    <row r="32" spans="1:28">
      <c r="A32" s="84" t="s">
        <v>68</v>
      </c>
      <c r="B32" s="156">
        <v>-4.1012197230593097</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56">
        <v>-3.2537004506931702</v>
      </c>
      <c r="C33" s="73"/>
      <c r="D33" s="4">
        <v>0.12912520605069597</v>
      </c>
      <c r="E33" s="2">
        <v>3</v>
      </c>
      <c r="F33" s="13">
        <v>192.7</v>
      </c>
      <c r="G33" s="6">
        <v>2.63</v>
      </c>
      <c r="H33" s="15">
        <f t="shared" si="0"/>
        <v>-3.8069999999999995</v>
      </c>
      <c r="I33" s="21" t="s">
        <v>675</v>
      </c>
      <c r="J33" s="22"/>
      <c r="K33" s="22"/>
      <c r="L33" s="23"/>
      <c r="M33" s="11" t="s">
        <v>72</v>
      </c>
    </row>
    <row r="34" spans="1:13">
      <c r="A34" s="83" t="s">
        <v>74</v>
      </c>
      <c r="B34" s="156">
        <v>-6.7629263436251597</v>
      </c>
      <c r="C34" s="72"/>
      <c r="D34" s="12">
        <v>0.14911462098310888</v>
      </c>
      <c r="E34" s="10">
        <v>6</v>
      </c>
      <c r="F34" s="10">
        <v>167</v>
      </c>
      <c r="G34" s="6">
        <v>6.32</v>
      </c>
      <c r="H34" s="15">
        <f t="shared" si="0"/>
        <v>-7.24</v>
      </c>
      <c r="I34" s="24" t="s">
        <v>676</v>
      </c>
      <c r="J34" s="7"/>
      <c r="K34" s="7"/>
      <c r="L34" s="25"/>
      <c r="M34" s="11" t="s">
        <v>75</v>
      </c>
    </row>
    <row r="35" spans="1:13">
      <c r="A35" s="84" t="s">
        <v>77</v>
      </c>
      <c r="B35" s="156">
        <v>-3.78043806169027</v>
      </c>
      <c r="C35" s="72"/>
      <c r="D35" s="12">
        <v>0.15809078703524676</v>
      </c>
      <c r="E35" s="10">
        <v>15</v>
      </c>
      <c r="F35" s="10">
        <v>191.5</v>
      </c>
      <c r="G35" s="6">
        <v>3.39</v>
      </c>
      <c r="H35" s="15">
        <f t="shared" si="0"/>
        <v>-4.5549999999999997</v>
      </c>
      <c r="I35" s="24"/>
      <c r="J35" s="7"/>
      <c r="K35" s="7"/>
      <c r="L35" s="25"/>
      <c r="M35" s="11" t="s">
        <v>78</v>
      </c>
    </row>
    <row r="36" spans="1:13">
      <c r="A36" s="85" t="s">
        <v>80</v>
      </c>
      <c r="B36" s="156">
        <v>-3.1561838730548302</v>
      </c>
      <c r="C36" s="72"/>
      <c r="D36" s="12">
        <v>0.1911503089068218</v>
      </c>
      <c r="E36" s="10">
        <v>3</v>
      </c>
      <c r="F36" s="10">
        <v>246.2</v>
      </c>
      <c r="G36" s="6">
        <v>3.32</v>
      </c>
      <c r="H36" s="15">
        <f t="shared" si="0"/>
        <v>-5.032</v>
      </c>
      <c r="I36" s="26"/>
      <c r="J36" s="7"/>
      <c r="K36" s="7"/>
      <c r="L36" s="25"/>
      <c r="M36" s="11" t="s">
        <v>81</v>
      </c>
    </row>
    <row r="37" spans="1:13">
      <c r="A37" s="85" t="s">
        <v>73</v>
      </c>
      <c r="B37" s="156">
        <v>-3.1235368525599498</v>
      </c>
      <c r="C37" s="72"/>
      <c r="D37" s="12">
        <v>0.19050575600734274</v>
      </c>
      <c r="E37" s="10">
        <v>4</v>
      </c>
      <c r="F37" s="10">
        <v>304</v>
      </c>
      <c r="G37" s="6">
        <v>1.74</v>
      </c>
      <c r="H37" s="15">
        <f t="shared" si="0"/>
        <v>-4.03</v>
      </c>
      <c r="I37" s="26"/>
      <c r="J37" s="7"/>
      <c r="K37" s="7"/>
      <c r="L37" s="25"/>
      <c r="M37" s="11" t="s">
        <v>83</v>
      </c>
    </row>
    <row r="38" spans="1:13">
      <c r="A38" s="83" t="s">
        <v>76</v>
      </c>
      <c r="B38" s="156">
        <v>-1.8657413505278599</v>
      </c>
      <c r="C38" s="72"/>
      <c r="D38" s="12">
        <v>0.13682393527498057</v>
      </c>
      <c r="E38" s="10">
        <v>7</v>
      </c>
      <c r="F38" s="10">
        <v>187</v>
      </c>
      <c r="G38" s="6">
        <v>-0.87</v>
      </c>
      <c r="H38" s="15">
        <f t="shared" si="0"/>
        <v>-0.25</v>
      </c>
      <c r="I38" s="26"/>
      <c r="J38" s="7"/>
      <c r="K38" s="7"/>
      <c r="L38" s="25"/>
      <c r="M38" s="67" t="s">
        <v>85</v>
      </c>
    </row>
    <row r="39" spans="1:13">
      <c r="A39" s="83" t="s">
        <v>87</v>
      </c>
      <c r="B39" s="156">
        <v>-2.2793529200534799</v>
      </c>
      <c r="C39" s="72"/>
      <c r="D39" s="12">
        <v>0.20462356367492032</v>
      </c>
      <c r="E39" s="10">
        <v>4</v>
      </c>
      <c r="F39" s="10">
        <v>221.5</v>
      </c>
      <c r="G39" s="6">
        <v>0.71</v>
      </c>
      <c r="H39" s="15">
        <f t="shared" si="0"/>
        <v>-2.1749999999999998</v>
      </c>
      <c r="I39" s="26"/>
      <c r="J39" s="7"/>
      <c r="K39" s="7"/>
      <c r="L39" s="25"/>
      <c r="M39" s="11" t="s">
        <v>88</v>
      </c>
    </row>
    <row r="40" spans="1:13">
      <c r="A40" s="83" t="s">
        <v>90</v>
      </c>
      <c r="B40" s="156">
        <v>-4.4355395760814096</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56">
        <v>-2.4050575272398902</v>
      </c>
      <c r="C41" s="73"/>
      <c r="D41" s="4">
        <v>0.12610247911779729</v>
      </c>
      <c r="E41" s="2">
        <v>8</v>
      </c>
      <c r="F41" s="10">
        <v>140</v>
      </c>
      <c r="G41" s="6">
        <v>0.35</v>
      </c>
      <c r="H41" s="15">
        <f t="shared" si="0"/>
        <v>-1</v>
      </c>
      <c r="I41" s="26"/>
      <c r="J41" s="40"/>
      <c r="K41" s="40"/>
      <c r="L41" s="41"/>
      <c r="M41" s="11" t="s">
        <v>94</v>
      </c>
    </row>
    <row r="42" spans="1:13">
      <c r="A42" s="84" t="s">
        <v>96</v>
      </c>
      <c r="B42" s="156">
        <v>-3.4545438148374599</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56">
        <v>-4.6041007169235799</v>
      </c>
      <c r="C43" s="72"/>
      <c r="D43" s="12">
        <v>0.14861388626870758</v>
      </c>
      <c r="E43" s="10">
        <v>7</v>
      </c>
      <c r="F43" s="10">
        <v>176</v>
      </c>
      <c r="G43" s="6">
        <v>4.4800000000000004</v>
      </c>
      <c r="H43" s="15">
        <f t="shared" si="0"/>
        <v>-5.49</v>
      </c>
      <c r="I43" s="26"/>
      <c r="J43" s="40"/>
      <c r="K43" s="40"/>
      <c r="L43" s="41"/>
      <c r="M43" s="11" t="s">
        <v>99</v>
      </c>
    </row>
    <row r="44" spans="1:13">
      <c r="A44" s="87" t="s">
        <v>101</v>
      </c>
      <c r="B44" s="156">
        <v>-3.7938897129173599</v>
      </c>
      <c r="C44" s="73"/>
      <c r="D44" s="4">
        <v>0.1280711495400205</v>
      </c>
      <c r="E44" s="2">
        <v>3</v>
      </c>
      <c r="F44" s="10">
        <v>159.69999999999999</v>
      </c>
      <c r="G44" s="6">
        <v>3.46</v>
      </c>
      <c r="H44" s="15">
        <f t="shared" si="0"/>
        <v>-4.3070000000000004</v>
      </c>
      <c r="I44" s="26"/>
      <c r="J44" s="40"/>
      <c r="K44" s="40"/>
      <c r="L44" s="41"/>
      <c r="M44" s="11" t="s">
        <v>102</v>
      </c>
    </row>
    <row r="45" spans="1:13">
      <c r="A45" s="86" t="s">
        <v>104</v>
      </c>
      <c r="B45" s="156">
        <v>-2.2101729882740999</v>
      </c>
      <c r="C45" s="73"/>
      <c r="D45" s="4">
        <v>0.21683500301481054</v>
      </c>
      <c r="E45" s="2">
        <v>8</v>
      </c>
      <c r="F45" s="10">
        <v>142</v>
      </c>
      <c r="G45" s="6">
        <v>0.6</v>
      </c>
      <c r="H45" s="15">
        <f t="shared" si="0"/>
        <v>-1.27</v>
      </c>
      <c r="I45" s="26"/>
      <c r="J45" s="40"/>
      <c r="K45" s="40"/>
      <c r="L45" s="41"/>
      <c r="M45" s="11" t="s">
        <v>105</v>
      </c>
    </row>
    <row r="46" spans="1:13">
      <c r="A46" s="84" t="s">
        <v>107</v>
      </c>
      <c r="B46" s="156">
        <v>-3.18050282496253</v>
      </c>
      <c r="C46" s="72"/>
      <c r="D46" s="12">
        <v>0.18255878892749886</v>
      </c>
      <c r="E46" s="10">
        <v>20</v>
      </c>
      <c r="F46" s="10">
        <v>267</v>
      </c>
      <c r="G46" s="6">
        <v>1.58</v>
      </c>
      <c r="H46" s="15">
        <f t="shared" si="0"/>
        <v>-3.5</v>
      </c>
      <c r="I46" s="26"/>
      <c r="J46" s="40"/>
      <c r="K46" s="40"/>
      <c r="L46" s="41"/>
      <c r="M46" s="11" t="s">
        <v>108</v>
      </c>
    </row>
    <row r="47" spans="1:13">
      <c r="A47" s="83" t="s">
        <v>110</v>
      </c>
      <c r="B47" s="156">
        <v>-3.2638099734159698</v>
      </c>
      <c r="C47" s="72"/>
      <c r="D47" s="12">
        <v>0.16704647063532602</v>
      </c>
      <c r="E47" s="10">
        <v>6</v>
      </c>
      <c r="F47" s="10">
        <v>110.00000000000001</v>
      </c>
      <c r="G47" s="6">
        <v>3.36</v>
      </c>
      <c r="H47" s="15">
        <f t="shared" si="0"/>
        <v>-3.71</v>
      </c>
      <c r="I47" s="26"/>
      <c r="J47" s="40"/>
      <c r="K47" s="40"/>
      <c r="L47" s="41"/>
      <c r="M47" s="11" t="s">
        <v>111</v>
      </c>
    </row>
    <row r="48" spans="1:13">
      <c r="A48" s="84" t="s">
        <v>82</v>
      </c>
      <c r="B48" s="156">
        <v>-3.4316739738162099</v>
      </c>
      <c r="C48" s="72"/>
      <c r="D48" s="12">
        <v>0.17164501312359953</v>
      </c>
      <c r="E48" s="10">
        <v>7</v>
      </c>
      <c r="F48" s="10">
        <v>182</v>
      </c>
      <c r="G48" s="6">
        <v>2.67</v>
      </c>
      <c r="H48" s="15">
        <f t="shared" si="0"/>
        <v>-3.74</v>
      </c>
      <c r="I48" s="26"/>
      <c r="J48" s="40"/>
      <c r="K48" s="40"/>
      <c r="L48" s="41"/>
      <c r="M48" s="11" t="s">
        <v>113</v>
      </c>
    </row>
    <row r="49" spans="1:13">
      <c r="A49" s="86" t="s">
        <v>115</v>
      </c>
      <c r="B49" s="156">
        <v>-4.0372949134174796</v>
      </c>
      <c r="C49" s="73"/>
      <c r="D49" s="4">
        <v>0.12558353028546052</v>
      </c>
      <c r="E49" s="2">
        <v>4</v>
      </c>
      <c r="F49" s="10">
        <v>222.00000000000003</v>
      </c>
      <c r="G49" s="6">
        <v>2.56</v>
      </c>
      <c r="H49" s="15">
        <f t="shared" si="0"/>
        <v>-4.03</v>
      </c>
      <c r="I49" s="26"/>
      <c r="J49" s="40"/>
      <c r="K49" s="40"/>
      <c r="L49" s="41"/>
      <c r="M49" s="11" t="s">
        <v>116</v>
      </c>
    </row>
    <row r="50" spans="1:13">
      <c r="A50" s="84" t="s">
        <v>118</v>
      </c>
      <c r="B50" s="156">
        <v>-2.7714027408216002</v>
      </c>
      <c r="C50" s="72"/>
      <c r="D50" s="12">
        <v>0.1568133990664792</v>
      </c>
      <c r="E50" s="10">
        <v>6</v>
      </c>
      <c r="F50" s="10">
        <v>151</v>
      </c>
      <c r="G50" s="6">
        <v>3.27</v>
      </c>
      <c r="H50" s="15">
        <f t="shared" si="0"/>
        <v>-4.03</v>
      </c>
      <c r="I50" s="26"/>
      <c r="J50" s="40"/>
      <c r="K50" s="40"/>
      <c r="L50" s="41"/>
      <c r="M50" s="11" t="s">
        <v>119</v>
      </c>
    </row>
    <row r="51" spans="1:13">
      <c r="A51" s="87" t="s">
        <v>84</v>
      </c>
      <c r="B51" s="156">
        <v>-3.6891456636870599</v>
      </c>
      <c r="C51" s="73"/>
      <c r="D51" s="4">
        <v>0.12789394574374285</v>
      </c>
      <c r="E51" s="2">
        <v>5</v>
      </c>
      <c r="F51" s="10">
        <v>330</v>
      </c>
      <c r="G51" s="6">
        <v>2.87</v>
      </c>
      <c r="H51" s="15">
        <f t="shared" si="0"/>
        <v>-5.42</v>
      </c>
      <c r="I51" s="26"/>
      <c r="J51" s="40"/>
      <c r="K51" s="40"/>
      <c r="L51" s="41"/>
      <c r="M51" s="11" t="s">
        <v>120</v>
      </c>
    </row>
    <row r="52" spans="1:13">
      <c r="A52" s="84" t="s">
        <v>121</v>
      </c>
      <c r="B52" s="156">
        <v>-4.2776223357652299</v>
      </c>
      <c r="C52" s="72"/>
      <c r="D52" s="12">
        <v>0.18012800124370357</v>
      </c>
      <c r="E52" s="10">
        <v>3</v>
      </c>
      <c r="F52" s="10">
        <v>100</v>
      </c>
      <c r="G52" s="6">
        <v>3.53</v>
      </c>
      <c r="H52" s="15">
        <f t="shared" si="0"/>
        <v>-3.78</v>
      </c>
      <c r="I52" s="24"/>
      <c r="J52" s="7"/>
      <c r="K52" s="7"/>
      <c r="L52" s="25"/>
      <c r="M52" s="11" t="s">
        <v>122</v>
      </c>
    </row>
    <row r="53" spans="1:13">
      <c r="A53" s="83" t="s">
        <v>123</v>
      </c>
      <c r="B53" s="156">
        <v>-3.8127953778349699</v>
      </c>
      <c r="C53" s="72"/>
      <c r="D53" s="12">
        <v>0.18062104750721683</v>
      </c>
      <c r="E53" s="10">
        <v>16</v>
      </c>
      <c r="F53" s="10">
        <v>262.5</v>
      </c>
      <c r="G53" s="6">
        <v>1.9</v>
      </c>
      <c r="H53" s="15">
        <f t="shared" si="0"/>
        <v>-3.7749999999999999</v>
      </c>
      <c r="I53" s="24"/>
      <c r="J53" s="7"/>
      <c r="K53" s="7"/>
      <c r="L53" s="25"/>
      <c r="M53" s="11" t="s">
        <v>124</v>
      </c>
    </row>
    <row r="54" spans="1:13">
      <c r="A54" s="86" t="s">
        <v>125</v>
      </c>
      <c r="B54" s="156">
        <v>-3.3235090329324102</v>
      </c>
      <c r="C54" s="73"/>
      <c r="D54" s="4">
        <v>0.22156244268660033</v>
      </c>
      <c r="E54" s="2">
        <v>4</v>
      </c>
      <c r="F54" s="10">
        <v>328.85</v>
      </c>
      <c r="G54" s="6">
        <v>1.87</v>
      </c>
      <c r="H54" s="15">
        <f t="shared" si="0"/>
        <v>-4.4085000000000001</v>
      </c>
      <c r="I54" s="24"/>
      <c r="J54" s="7"/>
      <c r="K54" s="7"/>
      <c r="L54" s="25"/>
      <c r="M54" s="11" t="s">
        <v>126</v>
      </c>
    </row>
    <row r="55" spans="1:13">
      <c r="A55" s="84" t="s">
        <v>127</v>
      </c>
      <c r="B55" s="156">
        <v>-5.3474093613707696</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56">
        <v>-4.1540964411449703</v>
      </c>
      <c r="C56" s="72"/>
      <c r="D56" s="12">
        <v>0.15609203233531485</v>
      </c>
      <c r="E56" s="10">
        <v>3</v>
      </c>
      <c r="F56" s="10">
        <v>223</v>
      </c>
      <c r="G56" s="6">
        <v>2.99</v>
      </c>
      <c r="H56" s="15">
        <f t="shared" si="0"/>
        <v>-4.4700000000000006</v>
      </c>
      <c r="I56" s="24"/>
      <c r="J56" s="7"/>
      <c r="K56" s="7"/>
      <c r="L56" s="25"/>
      <c r="M56" s="11" t="s">
        <v>129</v>
      </c>
    </row>
    <row r="57" spans="1:13">
      <c r="A57" s="84" t="s">
        <v>89</v>
      </c>
      <c r="B57" s="156">
        <v>-3.4310095371399498</v>
      </c>
      <c r="C57" s="72"/>
      <c r="D57" s="12">
        <v>0.20872343532408041</v>
      </c>
      <c r="E57" s="10">
        <v>3</v>
      </c>
      <c r="F57" s="10">
        <v>210.5</v>
      </c>
      <c r="G57" s="6">
        <v>2.72</v>
      </c>
      <c r="H57" s="15">
        <f t="shared" si="0"/>
        <v>-4.0750000000000002</v>
      </c>
      <c r="I57" s="27"/>
      <c r="J57" s="28"/>
      <c r="K57" s="28"/>
      <c r="L57" s="29"/>
      <c r="M57" s="11" t="s">
        <v>130</v>
      </c>
    </row>
    <row r="58" spans="1:13">
      <c r="A58" s="86" t="s">
        <v>131</v>
      </c>
      <c r="B58" s="156">
        <v>-3.2392721630937999</v>
      </c>
      <c r="C58" s="73"/>
      <c r="D58" s="4">
        <v>0.1297319013416561</v>
      </c>
      <c r="E58" s="2">
        <v>3</v>
      </c>
      <c r="F58" s="10">
        <v>209.75</v>
      </c>
      <c r="G58" s="6">
        <v>3.37</v>
      </c>
      <c r="H58" s="15">
        <f t="shared" si="0"/>
        <v>-4.7175000000000002</v>
      </c>
      <c r="J58" s="15"/>
      <c r="K58" s="15"/>
      <c r="L58" s="15"/>
      <c r="M58" s="11" t="s">
        <v>132</v>
      </c>
    </row>
    <row r="59" spans="1:13">
      <c r="A59" s="83" t="s">
        <v>92</v>
      </c>
      <c r="B59" s="156">
        <v>-3.7408903782310601</v>
      </c>
      <c r="C59" s="72"/>
      <c r="D59" s="12">
        <v>0.14124198841117766</v>
      </c>
      <c r="E59" s="10">
        <v>3</v>
      </c>
      <c r="F59" s="10">
        <v>53.5</v>
      </c>
      <c r="G59" s="6">
        <v>3.43</v>
      </c>
      <c r="H59" s="15">
        <f t="shared" si="0"/>
        <v>-3.2150000000000003</v>
      </c>
      <c r="I59" s="71" t="s">
        <v>133</v>
      </c>
      <c r="J59" s="33"/>
      <c r="K59" s="35">
        <v>333</v>
      </c>
      <c r="L59" s="15"/>
      <c r="M59" s="11" t="s">
        <v>134</v>
      </c>
    </row>
    <row r="60" spans="1:13">
      <c r="A60" s="83" t="s">
        <v>135</v>
      </c>
      <c r="B60" s="156">
        <v>-2.09009236330626</v>
      </c>
      <c r="C60" s="72"/>
      <c r="D60" s="12">
        <v>0.17069281866408892</v>
      </c>
      <c r="E60" s="10">
        <v>6</v>
      </c>
      <c r="F60" s="10">
        <v>270</v>
      </c>
      <c r="G60" s="6">
        <v>0.05</v>
      </c>
      <c r="H60" s="15">
        <f t="shared" si="0"/>
        <v>-2</v>
      </c>
      <c r="I60" s="71" t="s">
        <v>136</v>
      </c>
      <c r="J60" s="33" t="s">
        <v>668</v>
      </c>
      <c r="K60" s="35"/>
      <c r="L60" s="15"/>
      <c r="M60" s="11" t="s">
        <v>137</v>
      </c>
    </row>
    <row r="61" spans="1:13">
      <c r="A61" s="84" t="s">
        <v>138</v>
      </c>
      <c r="B61" s="156">
        <v>-3.2707976291144898</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56">
        <v>-4.6542308008946502</v>
      </c>
      <c r="C62" s="72"/>
      <c r="D62" s="12">
        <v>0.18021422622763517</v>
      </c>
      <c r="E62" s="10">
        <v>5</v>
      </c>
      <c r="F62" s="10">
        <v>214.5</v>
      </c>
      <c r="G62" s="6">
        <v>3.61</v>
      </c>
      <c r="H62" s="15">
        <f t="shared" si="0"/>
        <v>-5.0049999999999999</v>
      </c>
      <c r="I62" s="15"/>
      <c r="J62" s="15"/>
      <c r="K62" s="15"/>
      <c r="L62" s="15"/>
      <c r="M62" s="11" t="s">
        <v>142</v>
      </c>
    </row>
    <row r="63" spans="1:13">
      <c r="A63" s="84" t="s">
        <v>143</v>
      </c>
      <c r="B63" s="156">
        <v>-4.5918707783847399</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56">
        <v>-2.7570551053917698</v>
      </c>
      <c r="C64" s="72"/>
      <c r="D64" s="12">
        <v>0.17</v>
      </c>
      <c r="E64" s="10">
        <v>3</v>
      </c>
      <c r="F64" s="10">
        <v>189</v>
      </c>
      <c r="G64" s="6">
        <v>1.34</v>
      </c>
      <c r="H64" s="15">
        <f t="shared" si="0"/>
        <v>-2.4800000000000004</v>
      </c>
      <c r="I64" s="21" t="s">
        <v>688</v>
      </c>
      <c r="J64" s="22"/>
      <c r="K64" s="22"/>
      <c r="L64" s="23"/>
      <c r="M64" s="11" t="s">
        <v>148</v>
      </c>
    </row>
    <row r="65" spans="1:13">
      <c r="A65" s="84" t="s">
        <v>149</v>
      </c>
      <c r="B65" s="156">
        <v>-2.3098976431940401</v>
      </c>
      <c r="C65" s="72"/>
      <c r="D65" s="12">
        <v>0.19794493160510693</v>
      </c>
      <c r="E65" s="10">
        <v>4</v>
      </c>
      <c r="F65" s="10">
        <v>243.5</v>
      </c>
      <c r="G65" s="6">
        <v>1.34</v>
      </c>
      <c r="H65" s="15">
        <f t="shared" si="0"/>
        <v>-3.0250000000000004</v>
      </c>
      <c r="I65" s="24"/>
      <c r="J65" s="7"/>
      <c r="K65" s="7"/>
      <c r="L65" s="25"/>
      <c r="M65" s="11" t="s">
        <v>151</v>
      </c>
    </row>
    <row r="66" spans="1:13">
      <c r="A66" s="83" t="s">
        <v>95</v>
      </c>
      <c r="B66" s="156">
        <v>-2.05292000160083</v>
      </c>
      <c r="C66" s="72"/>
      <c r="D66" s="12">
        <v>0.21056099074293383</v>
      </c>
      <c r="E66" s="10">
        <v>3</v>
      </c>
      <c r="F66" s="10">
        <v>36.5</v>
      </c>
      <c r="G66" s="6">
        <v>2.74</v>
      </c>
      <c r="H66" s="15">
        <f t="shared" si="0"/>
        <v>-2.3550000000000004</v>
      </c>
      <c r="I66" s="24"/>
      <c r="J66" s="7"/>
      <c r="K66" s="7"/>
      <c r="L66" s="25"/>
      <c r="M66" s="11" t="s">
        <v>152</v>
      </c>
    </row>
    <row r="67" spans="1:13">
      <c r="A67" s="85" t="s">
        <v>153</v>
      </c>
      <c r="B67" s="156">
        <v>-3.8273953288793399</v>
      </c>
      <c r="C67" s="72"/>
      <c r="D67" s="12">
        <v>0.21092434073951916</v>
      </c>
      <c r="E67" s="10">
        <v>10</v>
      </c>
      <c r="F67" s="10">
        <v>186</v>
      </c>
      <c r="G67" s="6">
        <v>3.4</v>
      </c>
      <c r="H67" s="15">
        <f t="shared" si="0"/>
        <v>-4.51</v>
      </c>
      <c r="I67" s="24"/>
      <c r="J67" s="7"/>
      <c r="K67" s="7"/>
      <c r="L67" s="25"/>
      <c r="M67" s="11" t="s">
        <v>154</v>
      </c>
    </row>
    <row r="68" spans="1:13">
      <c r="A68" s="83" t="s">
        <v>98</v>
      </c>
      <c r="B68" s="156">
        <v>-3.3637967789954502</v>
      </c>
      <c r="C68" s="72"/>
      <c r="D68" s="12">
        <v>0.18695478693957188</v>
      </c>
      <c r="E68" s="10">
        <v>3</v>
      </c>
      <c r="F68" s="10">
        <v>252.99999999999997</v>
      </c>
      <c r="G68" s="6">
        <v>2.35</v>
      </c>
      <c r="H68" s="15">
        <f t="shared" si="0"/>
        <v>-4.13</v>
      </c>
      <c r="I68" s="24"/>
      <c r="J68" s="7"/>
      <c r="K68" s="7"/>
      <c r="L68" s="25"/>
      <c r="M68" s="11" t="s">
        <v>155</v>
      </c>
    </row>
    <row r="69" spans="1:13">
      <c r="A69" s="85" t="s">
        <v>156</v>
      </c>
      <c r="B69" s="156">
        <v>-4.1261527732670196</v>
      </c>
      <c r="C69" s="72"/>
      <c r="D69" s="12">
        <v>0.20491085989689112</v>
      </c>
      <c r="E69" s="10">
        <v>23</v>
      </c>
      <c r="F69" s="10">
        <v>111.00000000000001</v>
      </c>
      <c r="G69" s="6">
        <v>3.68</v>
      </c>
      <c r="H69" s="15">
        <f t="shared" si="0"/>
        <v>-4.04</v>
      </c>
      <c r="I69" s="24"/>
      <c r="J69" s="7"/>
      <c r="K69" s="7"/>
      <c r="L69" s="25"/>
      <c r="M69" s="11" t="s">
        <v>157</v>
      </c>
    </row>
    <row r="70" spans="1:13">
      <c r="A70" s="83" t="s">
        <v>158</v>
      </c>
      <c r="B70" s="156">
        <v>-3.1771688401075702</v>
      </c>
      <c r="C70" s="72"/>
      <c r="D70" s="12">
        <v>0.15545016183846921</v>
      </c>
      <c r="E70" s="10">
        <v>6</v>
      </c>
      <c r="F70" s="10">
        <v>250</v>
      </c>
      <c r="G70" s="6">
        <v>-0.04</v>
      </c>
      <c r="H70" s="15">
        <f t="shared" si="0"/>
        <v>-1.71</v>
      </c>
      <c r="I70" s="24"/>
      <c r="J70" s="7"/>
      <c r="K70" s="7"/>
      <c r="L70" s="25"/>
      <c r="M70" s="11" t="s">
        <v>159</v>
      </c>
    </row>
    <row r="71" spans="1:13">
      <c r="A71" s="84" t="s">
        <v>160</v>
      </c>
      <c r="B71" s="156">
        <v>-2.55968489809504</v>
      </c>
      <c r="C71" s="72"/>
      <c r="D71" s="12">
        <v>0.13261436390895148</v>
      </c>
      <c r="E71" s="10">
        <v>3</v>
      </c>
      <c r="F71" s="10">
        <v>250</v>
      </c>
      <c r="G71" s="6">
        <v>-1.97</v>
      </c>
      <c r="H71" s="15">
        <f t="shared" si="0"/>
        <v>0.21999999999999975</v>
      </c>
      <c r="I71" s="24"/>
      <c r="J71" s="7"/>
      <c r="K71" s="7"/>
      <c r="L71" s="25"/>
      <c r="M71" s="11" t="s">
        <v>161</v>
      </c>
    </row>
    <row r="72" spans="1:13">
      <c r="A72" s="84" t="s">
        <v>162</v>
      </c>
      <c r="B72" s="156">
        <v>-3.7420880167593999</v>
      </c>
      <c r="C72" s="72"/>
      <c r="D72" s="12">
        <v>0.21159815676624968</v>
      </c>
      <c r="E72" s="10">
        <v>9</v>
      </c>
      <c r="F72" s="10">
        <v>208.5</v>
      </c>
      <c r="G72" s="6">
        <v>2.08</v>
      </c>
      <c r="H72" s="15">
        <f t="shared" si="0"/>
        <v>-3.415</v>
      </c>
      <c r="I72" s="24"/>
      <c r="J72" s="7"/>
      <c r="K72" s="7"/>
      <c r="L72" s="25"/>
      <c r="M72" s="11" t="s">
        <v>163</v>
      </c>
    </row>
    <row r="73" spans="1:13">
      <c r="A73" s="84" t="s">
        <v>164</v>
      </c>
      <c r="B73" s="156">
        <v>-3.2188433269493899</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56">
        <v>-4.6550859744913904</v>
      </c>
      <c r="C74" s="72"/>
      <c r="D74" s="12">
        <v>0.16978183023026608</v>
      </c>
      <c r="E74" s="10">
        <v>10</v>
      </c>
      <c r="F74" s="10">
        <v>151</v>
      </c>
      <c r="G74" s="6">
        <v>4.43</v>
      </c>
      <c r="H74" s="15">
        <f t="shared" si="0"/>
        <v>-5.1899999999999995</v>
      </c>
      <c r="I74" s="24"/>
      <c r="J74" s="7"/>
      <c r="K74" s="7"/>
      <c r="L74" s="25"/>
      <c r="M74" s="11" t="s">
        <v>167</v>
      </c>
    </row>
    <row r="75" spans="1:13">
      <c r="A75" s="85" t="s">
        <v>100</v>
      </c>
      <c r="B75" s="156">
        <v>-4.9912355450501504</v>
      </c>
      <c r="C75" s="72"/>
      <c r="D75" s="12">
        <v>0.19416214604145643</v>
      </c>
      <c r="E75" s="10">
        <v>7</v>
      </c>
      <c r="F75" s="10">
        <v>154.5</v>
      </c>
      <c r="G75" s="6">
        <v>4.22</v>
      </c>
      <c r="H75" s="15">
        <f t="shared" si="0"/>
        <v>-5.0149999999999997</v>
      </c>
      <c r="I75" s="24"/>
      <c r="J75" s="7"/>
      <c r="K75" s="7"/>
      <c r="L75" s="25"/>
      <c r="M75" s="11" t="s">
        <v>168</v>
      </c>
    </row>
    <row r="76" spans="1:13">
      <c r="A76" s="84" t="s">
        <v>169</v>
      </c>
      <c r="B76" s="156">
        <v>-3.0835069291752202</v>
      </c>
      <c r="C76" s="72"/>
      <c r="D76" s="12">
        <v>0.16048013551961601</v>
      </c>
      <c r="E76" s="10">
        <v>5</v>
      </c>
      <c r="F76" s="10">
        <v>167.75</v>
      </c>
      <c r="G76" s="6">
        <v>2.87</v>
      </c>
      <c r="H76" s="15">
        <f t="shared" si="0"/>
        <v>-3.7975000000000003</v>
      </c>
      <c r="I76" s="24"/>
      <c r="J76" s="7"/>
      <c r="K76" s="7"/>
      <c r="L76" s="25"/>
      <c r="M76" s="11" t="s">
        <v>170</v>
      </c>
    </row>
    <row r="77" spans="1:13">
      <c r="A77" s="86" t="s">
        <v>171</v>
      </c>
      <c r="B77" s="156">
        <v>-4.5064883918768599</v>
      </c>
      <c r="C77" s="73"/>
      <c r="D77" s="4">
        <v>0.22239504833634874</v>
      </c>
      <c r="E77" s="2">
        <v>21</v>
      </c>
      <c r="F77" s="10">
        <v>159</v>
      </c>
      <c r="G77" s="6">
        <v>3.93</v>
      </c>
      <c r="H77" s="15">
        <f t="shared" si="0"/>
        <v>-4.7700000000000005</v>
      </c>
      <c r="I77" s="24"/>
      <c r="J77" s="7"/>
      <c r="K77" s="7"/>
      <c r="L77" s="25"/>
      <c r="M77" s="11" t="s">
        <v>172</v>
      </c>
    </row>
    <row r="78" spans="1:13">
      <c r="A78" s="84" t="s">
        <v>173</v>
      </c>
      <c r="B78" s="156">
        <v>-3.7367738165455</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56">
        <v>-4.4511135879590196</v>
      </c>
      <c r="C79" s="72"/>
      <c r="D79" s="12">
        <v>0.1407224156406931</v>
      </c>
      <c r="E79" s="10">
        <v>11</v>
      </c>
      <c r="F79" s="10">
        <v>146</v>
      </c>
      <c r="G79" s="6">
        <v>4.21</v>
      </c>
      <c r="H79" s="15">
        <f t="shared" si="0"/>
        <v>-4.92</v>
      </c>
      <c r="I79" s="24"/>
      <c r="J79" s="7"/>
      <c r="K79" s="7"/>
      <c r="L79" s="25"/>
      <c r="M79" s="11" t="s">
        <v>176</v>
      </c>
    </row>
    <row r="80" spans="1:13">
      <c r="A80" s="84" t="s">
        <v>177</v>
      </c>
      <c r="B80" s="156">
        <v>-4.8695229208048003</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56">
        <v>-3.87150190191957</v>
      </c>
      <c r="C81" s="72"/>
      <c r="D81" s="12">
        <v>0.20531013145176411</v>
      </c>
      <c r="E81" s="10">
        <v>8</v>
      </c>
      <c r="F81" s="10">
        <v>256</v>
      </c>
      <c r="G81" s="6">
        <v>2.71</v>
      </c>
      <c r="H81" s="15">
        <f t="shared" si="0"/>
        <v>-4.5199999999999996</v>
      </c>
      <c r="I81" s="24"/>
      <c r="J81" s="7"/>
      <c r="K81" s="7"/>
      <c r="L81" s="25"/>
      <c r="M81" s="11" t="s">
        <v>180</v>
      </c>
    </row>
    <row r="82" spans="1:13">
      <c r="A82" s="83" t="s">
        <v>181</v>
      </c>
      <c r="B82" s="156">
        <v>-3.4869637222219501</v>
      </c>
      <c r="C82" s="72"/>
      <c r="D82" s="12">
        <v>0.21176785142223761</v>
      </c>
      <c r="E82" s="10">
        <v>3</v>
      </c>
      <c r="F82" s="10">
        <v>80</v>
      </c>
      <c r="G82" s="6">
        <v>3.37</v>
      </c>
      <c r="H82" s="15">
        <f t="shared" si="0"/>
        <v>-3.42</v>
      </c>
      <c r="I82" s="24"/>
      <c r="J82" s="7"/>
      <c r="K82" s="7"/>
      <c r="L82" s="25"/>
      <c r="M82" s="11" t="s">
        <v>182</v>
      </c>
    </row>
    <row r="83" spans="1:13">
      <c r="A83" s="83" t="s">
        <v>183</v>
      </c>
      <c r="B83" s="156">
        <v>-3.5785065495356498</v>
      </c>
      <c r="C83" s="72"/>
      <c r="D83" s="12">
        <v>0.16217657762412213</v>
      </c>
      <c r="E83" s="10">
        <v>17</v>
      </c>
      <c r="F83" s="10">
        <v>153</v>
      </c>
      <c r="G83" s="6">
        <v>3.04</v>
      </c>
      <c r="H83" s="15">
        <f t="shared" si="0"/>
        <v>-3.8200000000000003</v>
      </c>
      <c r="I83" s="24"/>
      <c r="J83" s="7"/>
      <c r="K83" s="7"/>
      <c r="L83" s="25"/>
      <c r="M83" s="11" t="s">
        <v>184</v>
      </c>
    </row>
    <row r="84" spans="1:13">
      <c r="A84" s="84" t="s">
        <v>185</v>
      </c>
      <c r="B84" s="156">
        <v>-5.9723326319257799</v>
      </c>
      <c r="C84" s="72"/>
      <c r="D84" s="12">
        <v>0.20448827496623867</v>
      </c>
      <c r="E84" s="10">
        <v>3</v>
      </c>
      <c r="F84" s="10">
        <v>349.84</v>
      </c>
      <c r="G84" s="6">
        <v>4.75</v>
      </c>
      <c r="H84" s="15">
        <f t="shared" si="0"/>
        <v>-7.4984000000000002</v>
      </c>
      <c r="I84" s="24"/>
      <c r="J84" s="7"/>
      <c r="K84" s="7"/>
      <c r="L84" s="25"/>
      <c r="M84" s="11" t="s">
        <v>186</v>
      </c>
    </row>
    <row r="85" spans="1:13">
      <c r="A85" s="84" t="s">
        <v>187</v>
      </c>
      <c r="B85" s="156">
        <v>-3.32961875787448</v>
      </c>
      <c r="C85" s="72"/>
      <c r="D85" s="12">
        <v>0.14358294446577732</v>
      </c>
      <c r="E85" s="10">
        <v>6</v>
      </c>
      <c r="F85" s="10">
        <v>248</v>
      </c>
      <c r="G85" s="6">
        <v>2.65</v>
      </c>
      <c r="H85" s="15">
        <f t="shared" si="0"/>
        <v>-4.38</v>
      </c>
      <c r="I85" s="24"/>
      <c r="J85" s="7"/>
      <c r="K85" s="7"/>
      <c r="L85" s="25"/>
      <c r="M85" s="11" t="s">
        <v>188</v>
      </c>
    </row>
    <row r="86" spans="1:13">
      <c r="A86" s="84" t="s">
        <v>189</v>
      </c>
      <c r="B86" s="156">
        <v>-3.7741152177658202</v>
      </c>
      <c r="C86" s="72"/>
      <c r="D86" s="12">
        <v>0.15384096988991314</v>
      </c>
      <c r="E86" s="10">
        <v>11</v>
      </c>
      <c r="F86" s="10">
        <v>173</v>
      </c>
      <c r="G86" s="6">
        <v>2.1800000000000002</v>
      </c>
      <c r="H86" s="15">
        <f t="shared" si="0"/>
        <v>-3.16</v>
      </c>
      <c r="I86" s="24"/>
      <c r="J86" s="7"/>
      <c r="K86" s="7"/>
      <c r="L86" s="25"/>
      <c r="M86" s="11" t="s">
        <v>190</v>
      </c>
    </row>
    <row r="87" spans="1:13">
      <c r="A87" s="84" t="s">
        <v>191</v>
      </c>
      <c r="B87" s="156">
        <v>-3.8374401126568101</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56">
        <v>-2.6691529526736502</v>
      </c>
      <c r="C88" s="72"/>
      <c r="D88" s="12">
        <v>0.16213928191469343</v>
      </c>
      <c r="E88" s="10">
        <v>19</v>
      </c>
      <c r="F88" s="10">
        <v>220.5</v>
      </c>
      <c r="G88" s="6">
        <v>1.27</v>
      </c>
      <c r="H88" s="15">
        <f t="shared" si="1"/>
        <v>-2.7250000000000001</v>
      </c>
      <c r="I88" s="24"/>
      <c r="J88" s="7"/>
      <c r="K88" s="7"/>
      <c r="L88" s="25"/>
      <c r="M88" s="11" t="s">
        <v>194</v>
      </c>
    </row>
    <row r="89" spans="1:13">
      <c r="A89" s="84" t="s">
        <v>195</v>
      </c>
      <c r="B89" s="156">
        <v>-4.61414453669257</v>
      </c>
      <c r="C89" s="72"/>
      <c r="D89" s="12">
        <v>0.16127920198135692</v>
      </c>
      <c r="E89" s="10">
        <v>5</v>
      </c>
      <c r="F89" s="10">
        <v>214</v>
      </c>
      <c r="G89" s="6">
        <v>3.83</v>
      </c>
      <c r="H89" s="15">
        <f t="shared" si="1"/>
        <v>-5.2200000000000006</v>
      </c>
      <c r="I89" s="24"/>
      <c r="J89" s="7"/>
      <c r="K89" s="7"/>
      <c r="L89" s="25"/>
      <c r="M89" s="11" t="s">
        <v>196</v>
      </c>
    </row>
    <row r="90" spans="1:13">
      <c r="A90" s="85" t="s">
        <v>197</v>
      </c>
      <c r="B90" s="156">
        <v>-3.3921199682827998</v>
      </c>
      <c r="C90" s="72"/>
      <c r="D90" s="12">
        <v>0.13869006117838048</v>
      </c>
      <c r="E90" s="10">
        <v>3</v>
      </c>
      <c r="F90" s="10">
        <v>176</v>
      </c>
      <c r="G90" s="6">
        <v>2.88</v>
      </c>
      <c r="H90" s="15">
        <f t="shared" si="1"/>
        <v>-3.8899999999999997</v>
      </c>
      <c r="I90" s="24"/>
      <c r="J90" s="7"/>
      <c r="K90" s="7"/>
      <c r="L90" s="25"/>
      <c r="M90" s="11" t="s">
        <v>198</v>
      </c>
    </row>
    <row r="91" spans="1:13">
      <c r="A91" s="87" t="s">
        <v>199</v>
      </c>
      <c r="B91" s="156">
        <v>-2.7304051696610001</v>
      </c>
      <c r="C91" s="73"/>
      <c r="D91" s="4">
        <v>0.1259834086188602</v>
      </c>
      <c r="E91" s="2">
        <v>14</v>
      </c>
      <c r="F91" s="10">
        <v>253.5</v>
      </c>
      <c r="G91" s="6">
        <v>1.54</v>
      </c>
      <c r="H91" s="15">
        <f t="shared" si="1"/>
        <v>-3.3250000000000002</v>
      </c>
      <c r="I91" s="24"/>
      <c r="J91" s="7"/>
      <c r="K91" s="7"/>
      <c r="L91" s="25"/>
      <c r="M91" s="11" t="s">
        <v>200</v>
      </c>
    </row>
    <row r="92" spans="1:13">
      <c r="A92" s="84" t="s">
        <v>201</v>
      </c>
      <c r="B92" s="156">
        <v>-3.5377229537186099</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56">
        <v>-4.2670428676509404</v>
      </c>
      <c r="C93" s="72"/>
      <c r="D93" s="12">
        <v>0.19426266518058349</v>
      </c>
      <c r="E93" s="10">
        <v>3</v>
      </c>
      <c r="F93" s="10">
        <v>96</v>
      </c>
      <c r="G93" s="6">
        <v>3.49</v>
      </c>
      <c r="H93" s="15">
        <f t="shared" si="1"/>
        <v>-3.7</v>
      </c>
      <c r="I93" s="24"/>
      <c r="J93" s="7"/>
      <c r="K93" s="7"/>
      <c r="L93" s="25"/>
      <c r="M93" s="11" t="s">
        <v>204</v>
      </c>
    </row>
    <row r="94" spans="1:13">
      <c r="A94" s="84" t="s">
        <v>205</v>
      </c>
      <c r="B94" s="156">
        <v>-4.2131879557033498</v>
      </c>
      <c r="C94" s="72"/>
      <c r="D94" s="12">
        <v>0.18894337149737056</v>
      </c>
      <c r="E94" s="10">
        <v>12</v>
      </c>
      <c r="F94" s="10">
        <v>147.25</v>
      </c>
      <c r="G94" s="6">
        <v>3.86</v>
      </c>
      <c r="H94" s="15">
        <f t="shared" si="1"/>
        <v>-4.5824999999999996</v>
      </c>
      <c r="I94" s="24"/>
      <c r="J94" s="7"/>
      <c r="K94" s="7"/>
      <c r="L94" s="25"/>
      <c r="M94" s="11" t="s">
        <v>206</v>
      </c>
    </row>
    <row r="95" spans="1:13">
      <c r="A95" s="84" t="s">
        <v>207</v>
      </c>
      <c r="B95" s="156">
        <v>-4.2158425844521901</v>
      </c>
      <c r="C95" s="72"/>
      <c r="D95" s="12">
        <v>0.17391407185160324</v>
      </c>
      <c r="E95" s="10">
        <v>6</v>
      </c>
      <c r="F95" s="10">
        <v>97</v>
      </c>
      <c r="G95" s="6">
        <v>3.94</v>
      </c>
      <c r="H95" s="15">
        <f t="shared" si="1"/>
        <v>-4.16</v>
      </c>
      <c r="I95" s="24"/>
      <c r="J95" s="7"/>
      <c r="K95" s="7"/>
      <c r="L95" s="25"/>
      <c r="M95" s="11" t="s">
        <v>208</v>
      </c>
    </row>
    <row r="96" spans="1:13">
      <c r="A96" s="83" t="s">
        <v>209</v>
      </c>
      <c r="B96" s="156">
        <v>-2.74961137672266</v>
      </c>
      <c r="C96" s="72"/>
      <c r="D96" s="12">
        <v>0.13764369691033657</v>
      </c>
      <c r="E96" s="10">
        <v>10</v>
      </c>
      <c r="F96" s="10">
        <v>134.5</v>
      </c>
      <c r="G96" s="6">
        <v>2.04</v>
      </c>
      <c r="H96" s="15">
        <f t="shared" si="1"/>
        <v>-2.6349999999999998</v>
      </c>
      <c r="I96" s="24"/>
      <c r="J96" s="7"/>
      <c r="K96" s="7"/>
      <c r="L96" s="25"/>
      <c r="M96" s="11" t="s">
        <v>210</v>
      </c>
    </row>
    <row r="97" spans="1:13">
      <c r="A97" s="84" t="s">
        <v>211</v>
      </c>
      <c r="B97" s="156">
        <v>-3.28910897254478</v>
      </c>
      <c r="C97" s="72"/>
      <c r="D97" s="12">
        <v>0.16245746888591447</v>
      </c>
      <c r="E97" s="10">
        <v>7</v>
      </c>
      <c r="F97" s="10">
        <v>139</v>
      </c>
      <c r="G97" s="6">
        <v>2.66</v>
      </c>
      <c r="H97" s="15">
        <f t="shared" si="1"/>
        <v>-3.3000000000000003</v>
      </c>
      <c r="I97" s="24"/>
      <c r="J97" s="7"/>
      <c r="K97" s="7"/>
      <c r="L97" s="25"/>
      <c r="M97" s="11" t="s">
        <v>212</v>
      </c>
    </row>
    <row r="98" spans="1:13">
      <c r="A98" s="84" t="s">
        <v>213</v>
      </c>
      <c r="B98" s="156">
        <v>-3.0926863799593902</v>
      </c>
      <c r="C98" s="72"/>
      <c r="D98" s="12">
        <v>0.15322122505052199</v>
      </c>
      <c r="E98" s="10">
        <v>9</v>
      </c>
      <c r="F98" s="10">
        <v>170</v>
      </c>
      <c r="G98" s="6">
        <v>1.91</v>
      </c>
      <c r="H98" s="15">
        <f t="shared" si="1"/>
        <v>-2.86</v>
      </c>
      <c r="I98" s="24"/>
      <c r="J98" s="7"/>
      <c r="K98" s="7"/>
      <c r="L98" s="25"/>
      <c r="M98" s="11" t="s">
        <v>214</v>
      </c>
    </row>
    <row r="99" spans="1:13">
      <c r="A99" s="83" t="s">
        <v>215</v>
      </c>
      <c r="B99" s="156">
        <v>-3.5991659440653998</v>
      </c>
      <c r="C99" s="72"/>
      <c r="D99" s="12">
        <v>0.15273607916541068</v>
      </c>
      <c r="E99" s="10">
        <v>10</v>
      </c>
      <c r="F99" s="10">
        <v>326</v>
      </c>
      <c r="G99" s="6">
        <v>2.44</v>
      </c>
      <c r="H99" s="15">
        <f t="shared" si="1"/>
        <v>-4.95</v>
      </c>
      <c r="I99" s="24"/>
      <c r="J99" s="7"/>
      <c r="K99" s="7"/>
      <c r="L99" s="25"/>
      <c r="M99" s="11" t="s">
        <v>216</v>
      </c>
    </row>
    <row r="100" spans="1:13">
      <c r="A100" s="84" t="s">
        <v>217</v>
      </c>
      <c r="B100" s="156">
        <v>-3.4780317747418801</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56">
        <v>-1.79156824140391</v>
      </c>
      <c r="C101" s="72"/>
      <c r="D101" s="12">
        <v>0.13604063752604376</v>
      </c>
      <c r="E101" s="10">
        <v>4</v>
      </c>
      <c r="F101" s="10">
        <v>281.5</v>
      </c>
      <c r="G101" s="6">
        <v>0.54</v>
      </c>
      <c r="H101" s="15">
        <f t="shared" si="1"/>
        <v>-2.605</v>
      </c>
      <c r="I101" s="24"/>
      <c r="J101" s="7"/>
      <c r="K101" s="7"/>
      <c r="L101" s="25"/>
      <c r="M101" s="11" t="s">
        <v>220</v>
      </c>
    </row>
    <row r="102" spans="1:13">
      <c r="A102" s="84" t="s">
        <v>221</v>
      </c>
      <c r="B102" s="156">
        <v>-3.4314450995717301</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56">
        <v>-4.8218032994188702</v>
      </c>
      <c r="C103" s="72"/>
      <c r="D103" s="12">
        <v>0.13486720020739137</v>
      </c>
      <c r="E103" s="10">
        <v>4</v>
      </c>
      <c r="F103" s="10">
        <v>33</v>
      </c>
      <c r="G103" s="6">
        <v>4.24</v>
      </c>
      <c r="H103" s="15">
        <f t="shared" si="1"/>
        <v>-3.8200000000000003</v>
      </c>
      <c r="I103" s="24"/>
      <c r="J103" s="7"/>
      <c r="K103" s="7"/>
      <c r="L103" s="25"/>
      <c r="M103" s="11" t="s">
        <v>224</v>
      </c>
    </row>
    <row r="104" spans="1:13">
      <c r="A104" s="84" t="s">
        <v>225</v>
      </c>
      <c r="B104" s="156">
        <v>-4.9878846996652202</v>
      </c>
      <c r="C104" s="72"/>
      <c r="D104" s="12">
        <v>0.18801274760604275</v>
      </c>
      <c r="E104" s="10">
        <v>11</v>
      </c>
      <c r="F104" s="10">
        <v>60</v>
      </c>
      <c r="G104" s="6">
        <v>4.24</v>
      </c>
      <c r="H104" s="15">
        <f t="shared" si="1"/>
        <v>-4.09</v>
      </c>
      <c r="I104" s="24"/>
      <c r="J104" s="7"/>
      <c r="K104" s="7"/>
      <c r="L104" s="25"/>
      <c r="M104" s="11" t="s">
        <v>226</v>
      </c>
    </row>
    <row r="105" spans="1:13">
      <c r="A105" s="84" t="s">
        <v>227</v>
      </c>
      <c r="B105" s="156">
        <v>-6.0961151964460401</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56">
        <v>-3.40589661122412</v>
      </c>
      <c r="C106" s="72"/>
      <c r="D106" s="12">
        <v>0.17506472136100007</v>
      </c>
      <c r="E106" s="10">
        <v>7</v>
      </c>
      <c r="F106" s="10">
        <v>254</v>
      </c>
      <c r="G106" s="6">
        <v>2.97</v>
      </c>
      <c r="H106" s="15">
        <f t="shared" si="1"/>
        <v>-4.76</v>
      </c>
      <c r="I106" s="24"/>
      <c r="J106" s="7"/>
      <c r="K106" s="7"/>
      <c r="L106" s="25"/>
      <c r="M106" s="11" t="s">
        <v>229</v>
      </c>
    </row>
    <row r="107" spans="1:13">
      <c r="A107" s="85" t="s">
        <v>230</v>
      </c>
      <c r="B107" s="156">
        <v>-6.47950166506957</v>
      </c>
      <c r="C107" s="72"/>
      <c r="D107" s="12">
        <v>0.1605416460069265</v>
      </c>
      <c r="E107" s="10">
        <v>5</v>
      </c>
      <c r="F107" s="10">
        <v>121</v>
      </c>
      <c r="G107" s="6">
        <v>5.91</v>
      </c>
      <c r="H107" s="15">
        <f t="shared" si="1"/>
        <v>-6.37</v>
      </c>
      <c r="I107" s="24"/>
      <c r="J107" s="7"/>
      <c r="K107" s="7"/>
      <c r="L107" s="25"/>
      <c r="M107" s="11" t="s">
        <v>231</v>
      </c>
    </row>
    <row r="108" spans="1:13">
      <c r="A108" s="84" t="s">
        <v>232</v>
      </c>
      <c r="B108" s="156">
        <v>-3.8977388798699502</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56">
        <v>-5.3050492433139604</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56">
        <v>-3.0675988969220498</v>
      </c>
      <c r="C110" s="72"/>
      <c r="D110" s="12">
        <v>0.18685765827673947</v>
      </c>
      <c r="E110" s="10">
        <v>6</v>
      </c>
      <c r="F110" s="10">
        <v>275</v>
      </c>
      <c r="G110" s="6">
        <v>2.09</v>
      </c>
      <c r="H110" s="15">
        <f t="shared" si="1"/>
        <v>-4.09</v>
      </c>
      <c r="I110" s="24"/>
      <c r="J110" s="7"/>
      <c r="K110" s="7"/>
      <c r="L110" s="25"/>
      <c r="M110" s="11" t="s">
        <v>237</v>
      </c>
    </row>
    <row r="111" spans="1:13">
      <c r="A111" s="84" t="s">
        <v>238</v>
      </c>
      <c r="B111" s="156">
        <v>-4.2926241472309998</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56">
        <v>-3.0716390982699102</v>
      </c>
      <c r="C112" s="73"/>
      <c r="D112" s="4">
        <v>0.22014005046870977</v>
      </c>
      <c r="E112" s="2">
        <v>9</v>
      </c>
      <c r="F112" s="10">
        <v>202</v>
      </c>
      <c r="G112" s="6">
        <v>1.53</v>
      </c>
      <c r="H112" s="15">
        <f t="shared" si="1"/>
        <v>-2.8</v>
      </c>
      <c r="I112" s="24"/>
      <c r="J112" s="7"/>
      <c r="K112" s="7"/>
      <c r="L112" s="25"/>
      <c r="M112" s="11" t="s">
        <v>241</v>
      </c>
    </row>
    <row r="113" spans="1:28">
      <c r="A113" s="84" t="s">
        <v>242</v>
      </c>
      <c r="B113" s="156">
        <v>-3.0265658752399198</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56">
        <v>-3.7587699240180799</v>
      </c>
      <c r="C114" s="72"/>
      <c r="D114" s="12">
        <v>0.13726989684757951</v>
      </c>
      <c r="E114" s="10">
        <v>3</v>
      </c>
      <c r="F114" s="10">
        <v>191</v>
      </c>
      <c r="G114" s="6">
        <v>1.67</v>
      </c>
      <c r="H114" s="15">
        <f t="shared" si="1"/>
        <v>-2.83</v>
      </c>
      <c r="I114" s="24"/>
      <c r="J114" s="7"/>
      <c r="K114" s="7"/>
      <c r="L114" s="25"/>
      <c r="M114" s="11" t="s">
        <v>245</v>
      </c>
    </row>
    <row r="115" spans="1:28">
      <c r="A115" s="84" t="s">
        <v>246</v>
      </c>
      <c r="B115" s="156">
        <v>-4.2355302343026899</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56">
        <v>-3.0217714405916101</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56">
        <v>-2.7697758569981099</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56">
        <v>-2.5739996758233299</v>
      </c>
      <c r="C118" s="72"/>
      <c r="D118" s="12">
        <v>0.16291639539032501</v>
      </c>
      <c r="E118" s="10">
        <v>10</v>
      </c>
      <c r="F118" s="10">
        <v>225</v>
      </c>
      <c r="G118" s="6">
        <v>0.81</v>
      </c>
      <c r="H118" s="15">
        <f t="shared" si="1"/>
        <v>-2.31</v>
      </c>
      <c r="I118" s="24"/>
      <c r="J118" s="7"/>
      <c r="K118" s="7"/>
      <c r="L118" s="25"/>
      <c r="M118" s="11" t="s">
        <v>253</v>
      </c>
    </row>
    <row r="119" spans="1:28">
      <c r="A119" s="84" t="s">
        <v>254</v>
      </c>
      <c r="B119" s="156">
        <v>-2.3254915942527501</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56">
        <v>-3.17121199144843</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56">
        <v>-3.9638384423346502</v>
      </c>
      <c r="C121" s="72"/>
      <c r="D121" s="12">
        <v>0.2034688635346244</v>
      </c>
      <c r="E121" s="10">
        <v>11</v>
      </c>
      <c r="F121" s="10">
        <v>161</v>
      </c>
      <c r="G121" s="6">
        <v>3.61</v>
      </c>
      <c r="H121" s="15">
        <f t="shared" si="1"/>
        <v>-4.47</v>
      </c>
      <c r="I121" s="24"/>
      <c r="J121" s="7"/>
      <c r="K121" s="7"/>
      <c r="L121" s="25"/>
      <c r="M121" s="11" t="s">
        <v>259</v>
      </c>
    </row>
    <row r="122" spans="1:28">
      <c r="A122" s="83" t="s">
        <v>109</v>
      </c>
      <c r="B122" s="156">
        <v>-2.6094489916832</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56">
        <v>-1.9879772130358699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156">
        <v>-5.8816308272793298</v>
      </c>
      <c r="C130" s="74" t="s">
        <v>36</v>
      </c>
      <c r="D130" s="12">
        <v>0.5</v>
      </c>
      <c r="E130" s="6">
        <v>5</v>
      </c>
      <c r="F130" s="10">
        <v>156</v>
      </c>
      <c r="G130" s="1">
        <v>6.94</v>
      </c>
      <c r="H130" s="15">
        <f t="shared" si="2"/>
        <v>-7.75</v>
      </c>
      <c r="I130" s="54" t="s">
        <v>37</v>
      </c>
      <c r="J130" s="55"/>
      <c r="K130" s="15"/>
      <c r="L130" s="15"/>
      <c r="M130" s="3" t="s">
        <v>271</v>
      </c>
    </row>
    <row r="131" spans="1:13">
      <c r="A131" s="85" t="s">
        <v>272</v>
      </c>
      <c r="B131" s="156">
        <v>-5.2598608993601799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56">
        <v>-2.8248393831204699</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56">
        <v>-2.9769710430090401</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56">
        <v>-4.73239268592115</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56">
        <v>-6.1846364888905798</v>
      </c>
      <c r="C135" s="72"/>
      <c r="D135" s="12">
        <v>0.51097181417141646</v>
      </c>
      <c r="E135" s="10">
        <v>6</v>
      </c>
      <c r="F135" s="10">
        <v>97.5</v>
      </c>
      <c r="G135" s="1">
        <v>5.19</v>
      </c>
      <c r="H135" s="15">
        <f t="shared" si="2"/>
        <v>-5.415</v>
      </c>
      <c r="I135" s="16" t="s">
        <v>60</v>
      </c>
      <c r="J135" s="32" t="s">
        <v>32</v>
      </c>
      <c r="K135" s="15"/>
      <c r="L135" s="15"/>
      <c r="M135" s="3" t="s">
        <v>281</v>
      </c>
    </row>
    <row r="136" spans="1:13">
      <c r="A136" s="83" t="s">
        <v>282</v>
      </c>
      <c r="B136" s="156">
        <v>-6.5914273940783596</v>
      </c>
      <c r="C136" s="72"/>
      <c r="D136" s="12">
        <v>0.92735432696895004</v>
      </c>
      <c r="E136" s="10">
        <v>5</v>
      </c>
      <c r="F136" s="10">
        <v>211</v>
      </c>
      <c r="G136" s="1">
        <v>7.49</v>
      </c>
      <c r="H136" s="15">
        <f t="shared" si="2"/>
        <v>-8.85</v>
      </c>
      <c r="I136" s="31" t="s">
        <v>64</v>
      </c>
      <c r="J136" s="33"/>
      <c r="K136" s="34"/>
      <c r="L136" s="35"/>
      <c r="M136" s="3" t="s">
        <v>283</v>
      </c>
    </row>
    <row r="137" spans="1:13">
      <c r="A137" s="84" t="s">
        <v>112</v>
      </c>
      <c r="B137" s="156">
        <v>-3.9446675112680301</v>
      </c>
      <c r="C137" s="72"/>
      <c r="D137" s="12">
        <v>0.68239272333923895</v>
      </c>
      <c r="E137" s="10">
        <v>3</v>
      </c>
      <c r="F137" s="10">
        <v>177</v>
      </c>
      <c r="G137" s="1">
        <v>3.37</v>
      </c>
      <c r="H137" s="15">
        <f t="shared" si="2"/>
        <v>-4.3900000000000006</v>
      </c>
      <c r="J137" s="15"/>
      <c r="K137" s="15"/>
      <c r="L137" s="15"/>
      <c r="M137" s="3" t="s">
        <v>284</v>
      </c>
    </row>
    <row r="138" spans="1:13">
      <c r="A138" s="84" t="s">
        <v>285</v>
      </c>
      <c r="B138" s="156">
        <v>-4.6358087435950504</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56">
        <v>-2.3436041072613998</v>
      </c>
      <c r="C139" s="72"/>
      <c r="D139" s="12">
        <v>0.53906642829149898</v>
      </c>
      <c r="E139" s="10">
        <v>3</v>
      </c>
      <c r="F139" s="10">
        <v>161.5</v>
      </c>
      <c r="G139" s="1">
        <v>-0.21</v>
      </c>
      <c r="H139" s="15">
        <f t="shared" si="2"/>
        <v>-0.65500000000000003</v>
      </c>
      <c r="I139" s="21" t="s">
        <v>675</v>
      </c>
      <c r="J139" s="22"/>
      <c r="K139" s="22"/>
      <c r="L139" s="23"/>
      <c r="M139" s="3" t="s">
        <v>289</v>
      </c>
    </row>
    <row r="140" spans="1:13">
      <c r="A140" s="83" t="s">
        <v>290</v>
      </c>
      <c r="B140" s="156">
        <v>-3.6596385605298898</v>
      </c>
      <c r="C140" s="72"/>
      <c r="D140" s="12">
        <v>0.56233984781338708</v>
      </c>
      <c r="E140" s="10">
        <v>11</v>
      </c>
      <c r="F140" s="10">
        <v>213.49999999999997</v>
      </c>
      <c r="G140" s="1">
        <v>3.04</v>
      </c>
      <c r="H140" s="15">
        <f t="shared" si="2"/>
        <v>-4.4249999999999998</v>
      </c>
      <c r="I140" s="24" t="s">
        <v>676</v>
      </c>
      <c r="J140" s="7"/>
      <c r="K140" s="7"/>
      <c r="L140" s="25"/>
      <c r="M140" s="3" t="s">
        <v>291</v>
      </c>
    </row>
    <row r="141" spans="1:13">
      <c r="A141" s="85" t="s">
        <v>292</v>
      </c>
      <c r="B141" s="156">
        <v>-3.31911463561377</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56">
        <v>-3.04244256548025</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56">
        <v>-5.7912790345239298</v>
      </c>
      <c r="C143" s="72"/>
      <c r="D143" s="12">
        <v>0.51160213896594608</v>
      </c>
      <c r="E143" s="10">
        <v>4</v>
      </c>
      <c r="F143" s="10">
        <v>165</v>
      </c>
      <c r="G143" s="1">
        <v>4.8899999999999997</v>
      </c>
      <c r="H143" s="15">
        <f t="shared" si="2"/>
        <v>-5.79</v>
      </c>
      <c r="I143" s="26"/>
      <c r="J143" s="7"/>
      <c r="K143" s="7"/>
      <c r="L143" s="25"/>
      <c r="M143" s="3" t="s">
        <v>296</v>
      </c>
    </row>
    <row r="144" spans="1:13">
      <c r="A144" s="83" t="s">
        <v>117</v>
      </c>
      <c r="B144" s="156">
        <v>-5.21703125929435</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56">
        <v>-4.3339167662465199</v>
      </c>
      <c r="C145" s="72"/>
      <c r="D145" s="12">
        <v>0.65883215509381909</v>
      </c>
      <c r="E145" s="10">
        <v>3</v>
      </c>
      <c r="F145" s="10">
        <v>155</v>
      </c>
      <c r="G145" s="1">
        <v>3.74</v>
      </c>
      <c r="H145" s="15">
        <f t="shared" si="2"/>
        <v>-4.54</v>
      </c>
      <c r="I145" s="26"/>
      <c r="J145" s="7"/>
      <c r="K145" s="7"/>
      <c r="L145" s="25"/>
      <c r="M145" s="3" t="s">
        <v>299</v>
      </c>
    </row>
    <row r="146" spans="1:28">
      <c r="A146" s="84" t="s">
        <v>300</v>
      </c>
      <c r="B146" s="156">
        <v>-6.6019366767584797</v>
      </c>
      <c r="C146" s="72"/>
      <c r="D146" s="12">
        <v>0.61400477095750339</v>
      </c>
      <c r="E146" s="10">
        <v>3</v>
      </c>
      <c r="F146" s="10">
        <v>165.4</v>
      </c>
      <c r="G146" s="1">
        <v>5.58</v>
      </c>
      <c r="H146" s="15">
        <f t="shared" si="2"/>
        <v>-6.484</v>
      </c>
      <c r="I146" s="26"/>
      <c r="J146" s="7"/>
      <c r="K146" s="7"/>
      <c r="L146" s="25"/>
      <c r="M146" s="3" t="s">
        <v>301</v>
      </c>
    </row>
    <row r="147" spans="1:28">
      <c r="A147" s="84" t="s">
        <v>302</v>
      </c>
      <c r="B147" s="156">
        <v>-5.6082905415050099</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56">
        <v>-5.7408781649079703</v>
      </c>
      <c r="C148" s="72"/>
      <c r="D148" s="12">
        <v>0.75493366325441691</v>
      </c>
      <c r="E148" s="10">
        <v>4</v>
      </c>
      <c r="F148" s="10">
        <v>193.5</v>
      </c>
      <c r="G148" s="1">
        <v>5.41</v>
      </c>
      <c r="H148" s="15">
        <f t="shared" si="2"/>
        <v>-6.5950000000000006</v>
      </c>
      <c r="J148" s="15"/>
      <c r="K148" s="15"/>
      <c r="L148" s="15"/>
      <c r="M148" s="3" t="s">
        <v>305</v>
      </c>
    </row>
    <row r="149" spans="1:28">
      <c r="A149" s="84" t="s">
        <v>306</v>
      </c>
      <c r="B149" s="156">
        <v>-3.68858611264853</v>
      </c>
      <c r="C149" s="72"/>
      <c r="D149" s="12">
        <v>0.50089358058597189</v>
      </c>
      <c r="E149" s="10">
        <v>3</v>
      </c>
      <c r="F149" s="10">
        <v>156</v>
      </c>
      <c r="G149" s="1">
        <v>2.9</v>
      </c>
      <c r="H149" s="15">
        <f t="shared" si="2"/>
        <v>-3.71</v>
      </c>
      <c r="I149" s="71" t="s">
        <v>133</v>
      </c>
      <c r="J149" s="33"/>
      <c r="K149" s="35">
        <v>333</v>
      </c>
      <c r="L149" s="15"/>
      <c r="M149" s="3" t="s">
        <v>307</v>
      </c>
    </row>
    <row r="150" spans="1:28">
      <c r="A150" s="85" t="s">
        <v>308</v>
      </c>
      <c r="B150" s="156">
        <v>-3.1082500381091598</v>
      </c>
      <c r="C150" s="72"/>
      <c r="D150" s="12">
        <v>0.6587984329866341</v>
      </c>
      <c r="E150" s="10">
        <v>4</v>
      </c>
      <c r="F150" s="10">
        <v>183.5</v>
      </c>
      <c r="G150" s="1">
        <v>3.16</v>
      </c>
      <c r="H150" s="15">
        <f t="shared" si="2"/>
        <v>-4.2450000000000001</v>
      </c>
      <c r="I150" s="71" t="s">
        <v>136</v>
      </c>
      <c r="J150" s="33" t="s">
        <v>668</v>
      </c>
      <c r="K150" s="35"/>
      <c r="L150" s="15"/>
      <c r="M150" s="3" t="s">
        <v>309</v>
      </c>
    </row>
    <row r="151" spans="1:28">
      <c r="A151" s="85" t="s">
        <v>310</v>
      </c>
      <c r="B151" s="156">
        <v>-3.05278561631506</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56">
        <v>-2.9301183348842699</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56">
        <v>-6.5196833393731204</v>
      </c>
      <c r="C153" s="72"/>
      <c r="D153" s="12">
        <v>0.55807775121880254</v>
      </c>
      <c r="E153" s="10">
        <v>6</v>
      </c>
      <c r="F153" s="10">
        <v>145</v>
      </c>
      <c r="G153" s="1">
        <v>6.08</v>
      </c>
      <c r="H153" s="15">
        <f t="shared" si="2"/>
        <v>-6.78</v>
      </c>
      <c r="I153" s="20" t="s">
        <v>144</v>
      </c>
      <c r="J153" s="18"/>
      <c r="K153" s="18"/>
      <c r="L153" s="19"/>
      <c r="M153" s="3" t="s">
        <v>315</v>
      </c>
    </row>
    <row r="154" spans="1:28">
      <c r="A154" s="83" t="s">
        <v>316</v>
      </c>
      <c r="B154" s="156">
        <v>-6.04594147074818</v>
      </c>
      <c r="C154" s="72"/>
      <c r="D154" s="12">
        <v>0.66417698790166113</v>
      </c>
      <c r="E154" s="10">
        <v>3</v>
      </c>
      <c r="F154" s="13">
        <v>175.8</v>
      </c>
      <c r="G154" s="1">
        <v>4.62</v>
      </c>
      <c r="H154" s="15">
        <f t="shared" si="2"/>
        <v>-5.6280000000000001</v>
      </c>
      <c r="I154" s="21" t="s">
        <v>688</v>
      </c>
      <c r="J154" s="22"/>
      <c r="K154" s="22"/>
      <c r="L154" s="23"/>
      <c r="M154" s="3" t="s">
        <v>317</v>
      </c>
    </row>
    <row r="155" spans="1:28">
      <c r="A155" s="84" t="s">
        <v>318</v>
      </c>
      <c r="B155" s="156">
        <v>-3.0464424701441901</v>
      </c>
      <c r="C155" s="72"/>
      <c r="D155" s="12">
        <v>0.57716593661781801</v>
      </c>
      <c r="E155" s="10">
        <v>3</v>
      </c>
      <c r="F155" s="10">
        <v>349.84</v>
      </c>
      <c r="G155" s="1">
        <v>3.09</v>
      </c>
      <c r="H155" s="15">
        <f t="shared" si="2"/>
        <v>-5.8384</v>
      </c>
      <c r="I155" s="24"/>
      <c r="J155" s="7"/>
      <c r="K155" s="7"/>
      <c r="L155" s="25"/>
      <c r="M155" s="3" t="s">
        <v>319</v>
      </c>
    </row>
    <row r="156" spans="1:28">
      <c r="A156" s="85" t="s">
        <v>320</v>
      </c>
      <c r="B156" s="156">
        <v>-2.9392818000106402</v>
      </c>
      <c r="C156" s="72"/>
      <c r="D156" s="12">
        <v>0.70324590282883903</v>
      </c>
      <c r="E156" s="10">
        <v>3</v>
      </c>
      <c r="F156" s="10">
        <v>204</v>
      </c>
      <c r="G156" s="1">
        <v>0.88</v>
      </c>
      <c r="H156" s="15">
        <f t="shared" si="2"/>
        <v>-2.17</v>
      </c>
      <c r="I156" s="24"/>
      <c r="J156" s="7"/>
      <c r="K156" s="7"/>
      <c r="L156" s="25"/>
      <c r="M156" s="3" t="s">
        <v>321</v>
      </c>
    </row>
    <row r="157" spans="1:28">
      <c r="A157" s="84" t="s">
        <v>322</v>
      </c>
      <c r="B157" s="156">
        <v>-5.78616849017462</v>
      </c>
      <c r="C157" s="72"/>
      <c r="D157" s="12">
        <v>0.7237903588794764</v>
      </c>
      <c r="E157" s="10">
        <v>7</v>
      </c>
      <c r="F157" s="10">
        <v>97.8</v>
      </c>
      <c r="G157" s="1">
        <v>6</v>
      </c>
      <c r="H157" s="15">
        <f t="shared" si="2"/>
        <v>-6.2279999999999998</v>
      </c>
      <c r="I157" s="24"/>
      <c r="J157" s="7"/>
      <c r="K157" s="7"/>
      <c r="L157" s="25"/>
      <c r="M157" s="3" t="s">
        <v>323</v>
      </c>
    </row>
    <row r="158" spans="1:28">
      <c r="A158" s="84" t="s">
        <v>324</v>
      </c>
      <c r="B158" s="156">
        <v>-6.6954977709939696</v>
      </c>
      <c r="C158" s="72"/>
      <c r="D158" s="12">
        <v>0.84033450922624497</v>
      </c>
      <c r="E158" s="10">
        <v>5</v>
      </c>
      <c r="F158" s="10">
        <v>262</v>
      </c>
      <c r="G158" s="1">
        <v>7.26</v>
      </c>
      <c r="H158" s="15">
        <f t="shared" si="2"/>
        <v>-9.129999999999999</v>
      </c>
      <c r="I158" s="24"/>
      <c r="J158" s="7"/>
      <c r="K158" s="7"/>
      <c r="L158" s="25"/>
      <c r="M158" s="3" t="s">
        <v>325</v>
      </c>
    </row>
    <row r="159" spans="1:28">
      <c r="A159" s="84" t="s">
        <v>326</v>
      </c>
      <c r="B159" s="156">
        <v>-5.9244742049006396</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56">
        <v>-3.1307475496427801</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682</v>
      </c>
      <c r="B194" s="45"/>
      <c r="C194" s="45"/>
      <c r="D194" s="45"/>
      <c r="E194" s="45"/>
      <c r="F194" s="45"/>
      <c r="G194" s="45"/>
      <c r="H194" s="45"/>
      <c r="I194" s="45"/>
      <c r="J194" s="45"/>
      <c r="K194" s="45"/>
      <c r="L194" s="45"/>
      <c r="M194" s="49"/>
      <c r="N194" s="45"/>
      <c r="O194" s="45"/>
      <c r="P194" s="45"/>
      <c r="Q194" s="46"/>
    </row>
    <row r="195" spans="1:17">
      <c r="A195" s="252" t="s">
        <v>683</v>
      </c>
    </row>
    <row r="196" spans="1:17">
      <c r="A196" s="252" t="s">
        <v>684</v>
      </c>
    </row>
    <row r="197" spans="1:17">
      <c r="A197" s="147" t="s">
        <v>685</v>
      </c>
    </row>
    <row r="198" spans="1:17">
      <c r="A198" s="147" t="s">
        <v>686</v>
      </c>
    </row>
    <row r="199" spans="1:17">
      <c r="A199" s="40" t="s">
        <v>687</v>
      </c>
    </row>
  </sheetData>
  <pageMargins left="0" right="0" top="0" bottom="0" header="0.3" footer="0.3"/>
  <pageSetup scale="5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72C93-216A-4D4E-BDB7-7E0F95B37DE8}">
  <dimension ref="A1:AB194"/>
  <sheetViews>
    <sheetView zoomScale="110" zoomScaleNormal="11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8.88671875" style="253"/>
    <col min="8" max="8" width="9.109375" style="253" customWidth="1"/>
    <col min="9" max="9" width="13.109375" style="253" customWidth="1"/>
    <col min="10" max="10" width="6.109375" style="253" customWidth="1"/>
    <col min="11" max="11" width="9.109375" style="253" customWidth="1"/>
    <col min="12" max="12" width="11.88671875" style="253" customWidth="1"/>
    <col min="13" max="13" width="9" style="256" customWidth="1"/>
    <col min="14" max="1025" width="9.109375" style="253" customWidth="1"/>
    <col min="1026" max="16384" width="8.88671875" style="253"/>
  </cols>
  <sheetData>
    <row r="1" spans="1:25" ht="33.6">
      <c r="B1" s="254" t="s">
        <v>0</v>
      </c>
      <c r="C1" s="255"/>
      <c r="Y1" s="257"/>
    </row>
    <row r="2" spans="1:25" s="256" customFormat="1" ht="21">
      <c r="B2" s="258" t="s">
        <v>1</v>
      </c>
      <c r="C2" s="259"/>
      <c r="Y2" s="260"/>
    </row>
    <row r="3" spans="1:25" s="256" customFormat="1" ht="18">
      <c r="B3" s="261" t="s">
        <v>2</v>
      </c>
      <c r="C3" s="259"/>
      <c r="Y3" s="262"/>
    </row>
    <row r="4" spans="1:25">
      <c r="A4" s="263" t="s">
        <v>3</v>
      </c>
      <c r="B4" s="264"/>
      <c r="C4" s="265"/>
      <c r="D4" s="265"/>
      <c r="E4" s="265"/>
      <c r="F4" s="265"/>
      <c r="G4" s="265"/>
      <c r="H4" s="265"/>
      <c r="I4" s="265"/>
      <c r="J4" s="265"/>
      <c r="K4" s="265"/>
      <c r="L4" s="265"/>
      <c r="M4" s="266"/>
      <c r="N4" s="265"/>
      <c r="O4" s="265"/>
      <c r="P4" s="265"/>
      <c r="Q4" s="265"/>
      <c r="R4" s="267"/>
    </row>
    <row r="5" spans="1:25">
      <c r="A5" s="263" t="s">
        <v>4</v>
      </c>
      <c r="B5" s="268"/>
      <c r="C5" s="268"/>
      <c r="D5" s="268"/>
      <c r="E5" s="268"/>
      <c r="F5" s="268"/>
      <c r="G5" s="268"/>
      <c r="H5" s="268"/>
      <c r="I5" s="268"/>
      <c r="J5" s="268"/>
      <c r="K5" s="268"/>
      <c r="L5" s="268"/>
      <c r="M5" s="269"/>
      <c r="N5" s="268"/>
      <c r="O5" s="268"/>
      <c r="P5" s="268"/>
      <c r="Q5" s="268"/>
      <c r="R5" s="270"/>
    </row>
    <row r="6" spans="1:25">
      <c r="A6" s="271" t="s">
        <v>5</v>
      </c>
      <c r="B6" s="264"/>
      <c r="C6" s="265"/>
      <c r="D6" s="265"/>
      <c r="E6" s="265"/>
      <c r="F6" s="265"/>
      <c r="G6" s="265"/>
      <c r="H6" s="265"/>
      <c r="I6" s="265"/>
      <c r="J6" s="265"/>
      <c r="K6" s="265"/>
      <c r="L6" s="265"/>
      <c r="M6" s="266"/>
      <c r="N6" s="265"/>
      <c r="O6" s="265"/>
      <c r="P6" s="265"/>
      <c r="Q6" s="265"/>
      <c r="R6" s="267"/>
    </row>
    <row r="7" spans="1:25">
      <c r="A7" s="272"/>
      <c r="B7" s="273"/>
      <c r="C7" s="268"/>
      <c r="D7" s="268"/>
      <c r="E7" s="268"/>
      <c r="F7" s="268"/>
      <c r="G7" s="268"/>
      <c r="H7" s="268"/>
      <c r="I7" s="268"/>
      <c r="J7" s="268"/>
      <c r="K7" s="268"/>
      <c r="L7" s="268"/>
      <c r="M7" s="269"/>
      <c r="N7" s="268"/>
      <c r="O7" s="268"/>
      <c r="P7" s="268"/>
      <c r="Q7" s="268"/>
      <c r="R7" s="270"/>
    </row>
    <row r="8" spans="1:25">
      <c r="A8" s="271" t="s">
        <v>6</v>
      </c>
      <c r="B8" s="264"/>
      <c r="C8" s="265"/>
      <c r="D8" s="265"/>
      <c r="E8" s="265"/>
      <c r="F8" s="265"/>
      <c r="G8" s="265"/>
      <c r="H8" s="265"/>
      <c r="I8" s="265"/>
      <c r="J8" s="265"/>
      <c r="K8" s="265"/>
      <c r="L8" s="265"/>
      <c r="M8" s="266"/>
      <c r="N8" s="265"/>
      <c r="O8" s="265"/>
      <c r="P8" s="265"/>
      <c r="Q8" s="265"/>
      <c r="R8" s="267"/>
    </row>
    <row r="9" spans="1:25">
      <c r="A9" s="274" t="s">
        <v>7</v>
      </c>
      <c r="B9" s="275"/>
      <c r="C9" s="275"/>
      <c r="D9" s="275"/>
      <c r="E9" s="275"/>
      <c r="F9" s="275"/>
      <c r="G9" s="275"/>
      <c r="H9" s="275"/>
      <c r="I9" s="275"/>
      <c r="J9" s="275"/>
      <c r="K9" s="275"/>
      <c r="L9" s="275"/>
      <c r="M9" s="276"/>
      <c r="N9" s="275"/>
      <c r="O9" s="275"/>
      <c r="P9" s="275"/>
      <c r="Q9" s="275"/>
      <c r="R9" s="277"/>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285"/>
      <c r="C14" s="253" t="s">
        <v>11</v>
      </c>
    </row>
    <row r="15" spans="1:25" s="284" customFormat="1">
      <c r="A15" s="283" t="s">
        <v>12</v>
      </c>
    </row>
    <row r="16" spans="1:25">
      <c r="B16" s="285"/>
      <c r="C16" s="253" t="s">
        <v>11</v>
      </c>
    </row>
    <row r="17" spans="1:28" s="284" customFormat="1">
      <c r="A17" s="283" t="s">
        <v>13</v>
      </c>
    </row>
    <row r="18" spans="1:28">
      <c r="B18" s="264" t="s">
        <v>692</v>
      </c>
      <c r="C18" s="265"/>
      <c r="D18" s="265"/>
      <c r="E18" s="265"/>
      <c r="F18" s="265"/>
      <c r="G18" s="265"/>
      <c r="H18" s="265"/>
      <c r="I18" s="265"/>
      <c r="J18" s="265"/>
      <c r="K18" s="265"/>
      <c r="L18" s="265"/>
      <c r="M18" s="266"/>
      <c r="N18" s="265"/>
      <c r="O18" s="265"/>
      <c r="P18" s="265"/>
      <c r="Q18" s="265"/>
      <c r="R18" s="267"/>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291" t="s">
        <v>18</v>
      </c>
      <c r="B22" s="292" t="s">
        <v>695</v>
      </c>
      <c r="C22" s="292" t="s">
        <v>696</v>
      </c>
      <c r="D22" s="292" t="s">
        <v>21</v>
      </c>
      <c r="E22" s="292" t="s">
        <v>22</v>
      </c>
      <c r="F22" s="292" t="s">
        <v>23</v>
      </c>
      <c r="G22" s="293" t="s">
        <v>697</v>
      </c>
      <c r="H22" s="293" t="s">
        <v>698</v>
      </c>
      <c r="I22" s="294"/>
      <c r="J22" s="295" t="s">
        <v>27</v>
      </c>
      <c r="K22" s="295"/>
      <c r="L22" s="295"/>
      <c r="M22" s="296" t="s">
        <v>28</v>
      </c>
      <c r="N22" s="297"/>
      <c r="O22" s="297"/>
      <c r="P22" s="297"/>
      <c r="Q22" s="297"/>
      <c r="R22" s="297"/>
      <c r="S22" s="297"/>
      <c r="T22" s="298"/>
      <c r="U22" s="290"/>
      <c r="V22" s="290"/>
      <c r="W22" s="290"/>
      <c r="X22" s="290"/>
      <c r="Y22" s="290"/>
      <c r="Z22" s="290"/>
      <c r="AA22" s="290"/>
      <c r="AB22" s="290"/>
    </row>
    <row r="23" spans="1:28">
      <c r="A23" s="299" t="s">
        <v>29</v>
      </c>
      <c r="B23" s="300">
        <v>-3.2914696000000001</v>
      </c>
      <c r="C23" s="301" t="s">
        <v>30</v>
      </c>
      <c r="D23" s="302">
        <v>0.17592262140645501</v>
      </c>
      <c r="E23" s="303">
        <v>11</v>
      </c>
      <c r="F23" s="303">
        <v>258.5</v>
      </c>
      <c r="G23" s="304">
        <v>-0.86</v>
      </c>
      <c r="H23" s="305">
        <f t="shared" ref="H23:H86" si="0">0.5-G23-0.01*(F23-25)</f>
        <v>-0.97500000000000009</v>
      </c>
      <c r="I23" s="306" t="s">
        <v>31</v>
      </c>
      <c r="J23" s="307"/>
      <c r="K23" s="305"/>
      <c r="L23" s="305"/>
      <c r="M23" s="308" t="s">
        <v>33</v>
      </c>
    </row>
    <row r="24" spans="1:28">
      <c r="A24" s="309" t="s">
        <v>35</v>
      </c>
      <c r="B24" s="310">
        <v>-2.2896909999999999</v>
      </c>
      <c r="C24" s="301" t="s">
        <v>36</v>
      </c>
      <c r="D24" s="302">
        <v>0.14701293131372201</v>
      </c>
      <c r="E24" s="303">
        <v>16</v>
      </c>
      <c r="F24" s="303">
        <v>142.4</v>
      </c>
      <c r="G24" s="304">
        <v>1.31</v>
      </c>
      <c r="H24" s="305">
        <f t="shared" si="0"/>
        <v>-1.9840000000000002</v>
      </c>
      <c r="I24" s="306" t="s">
        <v>37</v>
      </c>
      <c r="J24" s="307"/>
      <c r="K24" s="305"/>
      <c r="L24" s="305"/>
      <c r="M24" s="308" t="s">
        <v>38</v>
      </c>
    </row>
    <row r="25" spans="1:28">
      <c r="A25" s="299" t="s">
        <v>40</v>
      </c>
      <c r="B25" s="310">
        <v>-4.87094</v>
      </c>
      <c r="C25" s="301" t="s">
        <v>41</v>
      </c>
      <c r="D25" s="302">
        <v>0.15746026945991601</v>
      </c>
      <c r="E25" s="303">
        <v>4</v>
      </c>
      <c r="F25" s="303">
        <v>92</v>
      </c>
      <c r="G25" s="304">
        <v>2.5299999999999998</v>
      </c>
      <c r="H25" s="305">
        <f t="shared" si="0"/>
        <v>-2.6999999999999997</v>
      </c>
      <c r="I25" s="306" t="s">
        <v>42</v>
      </c>
      <c r="J25" s="307"/>
      <c r="K25" s="305"/>
      <c r="L25" s="305"/>
      <c r="M25" s="308" t="s">
        <v>43</v>
      </c>
    </row>
    <row r="26" spans="1:28">
      <c r="A26" s="309" t="s">
        <v>45</v>
      </c>
      <c r="B26" s="310">
        <v>-3.7825837</v>
      </c>
      <c r="C26" s="301" t="s">
        <v>46</v>
      </c>
      <c r="D26" s="302">
        <v>0.169992225074696</v>
      </c>
      <c r="E26" s="303">
        <v>3</v>
      </c>
      <c r="F26" s="303">
        <v>234</v>
      </c>
      <c r="G26" s="304">
        <v>3.19</v>
      </c>
      <c r="H26" s="305">
        <f t="shared" si="0"/>
        <v>-4.7799999999999994</v>
      </c>
      <c r="I26" s="311" t="s">
        <v>47</v>
      </c>
      <c r="J26" s="312" t="s">
        <v>367</v>
      </c>
      <c r="K26" s="305"/>
      <c r="L26" s="305"/>
      <c r="M26" s="308" t="s">
        <v>48</v>
      </c>
    </row>
    <row r="27" spans="1:28">
      <c r="A27" s="309" t="s">
        <v>50</v>
      </c>
      <c r="B27" s="310">
        <v>-8.1221200000000007</v>
      </c>
      <c r="C27" s="301" t="s">
        <v>51</v>
      </c>
      <c r="D27" s="302">
        <v>0.21168830858587201</v>
      </c>
      <c r="E27" s="303">
        <v>3</v>
      </c>
      <c r="F27" s="303">
        <v>139.25</v>
      </c>
      <c r="G27" s="304">
        <v>4.8600000000000003</v>
      </c>
      <c r="H27" s="305">
        <f t="shared" si="0"/>
        <v>-5.5025000000000004</v>
      </c>
      <c r="I27" s="311" t="s">
        <v>52</v>
      </c>
      <c r="J27" s="312"/>
      <c r="K27" s="305"/>
      <c r="L27" s="305"/>
      <c r="M27" s="308" t="s">
        <v>53</v>
      </c>
    </row>
    <row r="28" spans="1:28">
      <c r="A28" s="299" t="s">
        <v>55</v>
      </c>
      <c r="B28" s="310">
        <v>-7.6515909999999998</v>
      </c>
      <c r="C28" s="313"/>
      <c r="D28" s="302">
        <v>0.18412396392404201</v>
      </c>
      <c r="E28" s="303">
        <v>3</v>
      </c>
      <c r="F28" s="303">
        <v>224</v>
      </c>
      <c r="G28" s="304">
        <v>5.51</v>
      </c>
      <c r="H28" s="305">
        <f t="shared" si="0"/>
        <v>-7</v>
      </c>
      <c r="I28" s="311" t="s">
        <v>56</v>
      </c>
      <c r="J28" s="312"/>
      <c r="K28" s="305"/>
      <c r="L28" s="305"/>
      <c r="M28" s="308" t="s">
        <v>57</v>
      </c>
    </row>
    <row r="29" spans="1:28">
      <c r="A29" s="299" t="s">
        <v>59</v>
      </c>
      <c r="B29" s="310">
        <v>-2.4153848</v>
      </c>
      <c r="C29" s="313"/>
      <c r="D29" s="302">
        <v>0.149337338745232</v>
      </c>
      <c r="E29" s="303">
        <v>6</v>
      </c>
      <c r="F29" s="303">
        <v>172.5</v>
      </c>
      <c r="G29" s="304">
        <v>1.78</v>
      </c>
      <c r="H29" s="305">
        <f t="shared" si="0"/>
        <v>-2.7549999999999999</v>
      </c>
      <c r="I29" s="311" t="s">
        <v>60</v>
      </c>
      <c r="J29" s="314"/>
      <c r="K29" s="305"/>
      <c r="L29" s="305"/>
      <c r="M29" s="308" t="s">
        <v>61</v>
      </c>
    </row>
    <row r="30" spans="1:28">
      <c r="A30" s="299" t="s">
        <v>63</v>
      </c>
      <c r="B30" s="310">
        <v>-1.7747577000000001</v>
      </c>
      <c r="C30" s="313"/>
      <c r="D30" s="302">
        <v>0.14842266063120099</v>
      </c>
      <c r="E30" s="303">
        <v>4</v>
      </c>
      <c r="F30" s="303">
        <v>207.5</v>
      </c>
      <c r="G30" s="304">
        <v>1.86</v>
      </c>
      <c r="H30" s="305">
        <f t="shared" si="0"/>
        <v>-3.1850000000000001</v>
      </c>
      <c r="I30" s="315" t="s">
        <v>64</v>
      </c>
      <c r="J30" s="316"/>
      <c r="K30" s="317"/>
      <c r="L30" s="318"/>
      <c r="M30" s="308" t="s">
        <v>65</v>
      </c>
    </row>
    <row r="31" spans="1:28">
      <c r="A31" s="319" t="s">
        <v>66</v>
      </c>
      <c r="B31" s="310">
        <v>-1.7368865</v>
      </c>
      <c r="C31" s="313"/>
      <c r="D31" s="302">
        <v>0.16179731069006001</v>
      </c>
      <c r="E31" s="303">
        <v>10</v>
      </c>
      <c r="F31" s="303">
        <v>166.5</v>
      </c>
      <c r="G31" s="304">
        <v>0.79</v>
      </c>
      <c r="H31" s="305">
        <f t="shared" si="0"/>
        <v>-1.7050000000000001</v>
      </c>
      <c r="J31" s="305"/>
      <c r="K31" s="305"/>
      <c r="L31" s="305"/>
      <c r="M31" s="308" t="s">
        <v>67</v>
      </c>
    </row>
    <row r="32" spans="1:28">
      <c r="A32" s="309" t="s">
        <v>68</v>
      </c>
      <c r="B32" s="310">
        <v>-5.2254066000000003</v>
      </c>
      <c r="C32" s="313"/>
      <c r="D32" s="302">
        <v>0.21543706061278201</v>
      </c>
      <c r="E32" s="303">
        <v>6</v>
      </c>
      <c r="F32" s="303">
        <v>231.5</v>
      </c>
      <c r="G32" s="304">
        <v>2.4300000000000002</v>
      </c>
      <c r="H32" s="305">
        <f t="shared" si="0"/>
        <v>-3.9950000000000001</v>
      </c>
      <c r="I32" s="320" t="s">
        <v>69</v>
      </c>
      <c r="J32" s="321"/>
      <c r="K32" s="321"/>
      <c r="L32" s="322"/>
      <c r="M32" s="308" t="s">
        <v>70</v>
      </c>
    </row>
    <row r="33" spans="1:13">
      <c r="A33" s="309" t="s">
        <v>71</v>
      </c>
      <c r="B33" s="310">
        <v>-3.9704410000000001</v>
      </c>
      <c r="C33" s="313"/>
      <c r="D33" s="302">
        <v>0.129125206050696</v>
      </c>
      <c r="E33" s="303">
        <v>3</v>
      </c>
      <c r="F33" s="323">
        <v>192.7</v>
      </c>
      <c r="G33" s="304">
        <v>2.63</v>
      </c>
      <c r="H33" s="305">
        <f t="shared" si="0"/>
        <v>-3.8069999999999995</v>
      </c>
      <c r="I33" s="324" t="s">
        <v>699</v>
      </c>
      <c r="J33" s="325"/>
      <c r="K33" s="325"/>
      <c r="L33" s="326"/>
      <c r="M33" s="308" t="s">
        <v>72</v>
      </c>
    </row>
    <row r="34" spans="1:13">
      <c r="A34" s="299" t="s">
        <v>74</v>
      </c>
      <c r="B34" s="310">
        <v>-7.3157690000000004</v>
      </c>
      <c r="C34" s="313"/>
      <c r="D34" s="302">
        <v>0.14911462098310899</v>
      </c>
      <c r="E34" s="303">
        <v>6</v>
      </c>
      <c r="F34" s="303">
        <v>167</v>
      </c>
      <c r="G34" s="304">
        <v>6.32</v>
      </c>
      <c r="H34" s="305">
        <f t="shared" si="0"/>
        <v>-7.24</v>
      </c>
      <c r="I34" s="327" t="s">
        <v>700</v>
      </c>
      <c r="J34" s="328"/>
      <c r="K34" s="329">
        <v>12570377</v>
      </c>
      <c r="L34" s="330"/>
      <c r="M34" s="308" t="s">
        <v>75</v>
      </c>
    </row>
    <row r="35" spans="1:13">
      <c r="A35" s="309" t="s">
        <v>77</v>
      </c>
      <c r="B35" s="310">
        <v>-3.3453667</v>
      </c>
      <c r="C35" s="313"/>
      <c r="D35" s="302">
        <v>0.15809078703524701</v>
      </c>
      <c r="E35" s="303">
        <v>15</v>
      </c>
      <c r="F35" s="303">
        <v>191.5</v>
      </c>
      <c r="G35" s="304">
        <v>3.39</v>
      </c>
      <c r="H35" s="305">
        <f t="shared" si="0"/>
        <v>-4.5549999999999997</v>
      </c>
      <c r="I35" s="331"/>
      <c r="J35" s="328"/>
      <c r="K35" s="328"/>
      <c r="L35" s="330"/>
      <c r="M35" s="308" t="s">
        <v>78</v>
      </c>
    </row>
    <row r="36" spans="1:13">
      <c r="A36" s="319" t="s">
        <v>80</v>
      </c>
      <c r="B36" s="310">
        <v>-4.897176</v>
      </c>
      <c r="C36" s="313"/>
      <c r="D36" s="302">
        <v>0.191150308906822</v>
      </c>
      <c r="E36" s="303">
        <v>3</v>
      </c>
      <c r="F36" s="303">
        <v>246.2</v>
      </c>
      <c r="G36" s="304">
        <v>3.32</v>
      </c>
      <c r="H36" s="305">
        <f t="shared" si="0"/>
        <v>-5.032</v>
      </c>
      <c r="I36" s="331"/>
      <c r="J36" s="328"/>
      <c r="K36" s="328"/>
      <c r="L36" s="330"/>
      <c r="M36" s="308" t="s">
        <v>81</v>
      </c>
    </row>
    <row r="37" spans="1:13">
      <c r="A37" s="319" t="s">
        <v>73</v>
      </c>
      <c r="B37" s="310">
        <v>-3.0907382999999999</v>
      </c>
      <c r="C37" s="313"/>
      <c r="D37" s="302">
        <v>0.19050575600734301</v>
      </c>
      <c r="E37" s="303">
        <v>4</v>
      </c>
      <c r="F37" s="303">
        <v>304</v>
      </c>
      <c r="G37" s="304">
        <v>1.74</v>
      </c>
      <c r="H37" s="305">
        <f t="shared" si="0"/>
        <v>-4.03</v>
      </c>
      <c r="I37" s="331"/>
      <c r="J37" s="328"/>
      <c r="K37" s="328"/>
      <c r="L37" s="330"/>
      <c r="M37" s="308" t="s">
        <v>83</v>
      </c>
    </row>
    <row r="38" spans="1:13">
      <c r="A38" s="299" t="s">
        <v>76</v>
      </c>
      <c r="B38" s="310">
        <v>-1.2258236</v>
      </c>
      <c r="C38" s="313"/>
      <c r="D38" s="302">
        <v>0.13682393527498099</v>
      </c>
      <c r="E38" s="303">
        <v>7</v>
      </c>
      <c r="F38" s="303">
        <v>187</v>
      </c>
      <c r="G38" s="304">
        <v>-0.87</v>
      </c>
      <c r="H38" s="305">
        <f t="shared" si="0"/>
        <v>-0.25</v>
      </c>
      <c r="I38" s="331"/>
      <c r="J38" s="328"/>
      <c r="K38" s="328"/>
      <c r="L38" s="330"/>
      <c r="M38" s="332" t="s">
        <v>85</v>
      </c>
    </row>
    <row r="39" spans="1:13">
      <c r="A39" s="299" t="s">
        <v>87</v>
      </c>
      <c r="B39" s="310">
        <v>-1.6153556</v>
      </c>
      <c r="C39" s="313"/>
      <c r="D39" s="302">
        <v>0.20462356367491999</v>
      </c>
      <c r="E39" s="303">
        <v>4</v>
      </c>
      <c r="F39" s="303">
        <v>221.5</v>
      </c>
      <c r="G39" s="304">
        <v>0.71</v>
      </c>
      <c r="H39" s="305">
        <f t="shared" si="0"/>
        <v>-2.1749999999999998</v>
      </c>
      <c r="I39" s="331"/>
      <c r="J39" s="328"/>
      <c r="K39" s="328"/>
      <c r="L39" s="330"/>
      <c r="M39" s="308" t="s">
        <v>88</v>
      </c>
    </row>
    <row r="40" spans="1:13">
      <c r="A40" s="299" t="s">
        <v>90</v>
      </c>
      <c r="B40" s="310">
        <v>-4.1232660000000001</v>
      </c>
      <c r="C40" s="313"/>
      <c r="D40" s="302">
        <v>0.182746025644656</v>
      </c>
      <c r="E40" s="303">
        <v>6</v>
      </c>
      <c r="F40" s="303">
        <v>157.833333333333</v>
      </c>
      <c r="G40" s="304">
        <v>3.51</v>
      </c>
      <c r="H40" s="305">
        <f t="shared" si="0"/>
        <v>-4.3383333333333294</v>
      </c>
      <c r="I40" s="331"/>
      <c r="J40" s="268"/>
      <c r="K40" s="268"/>
      <c r="L40" s="270"/>
      <c r="M40" s="308" t="s">
        <v>91</v>
      </c>
    </row>
    <row r="41" spans="1:13">
      <c r="A41" s="309" t="s">
        <v>93</v>
      </c>
      <c r="B41" s="310">
        <v>-2.4117956</v>
      </c>
      <c r="C41" s="313"/>
      <c r="D41" s="302">
        <v>0.12610247911779701</v>
      </c>
      <c r="E41" s="303">
        <v>8</v>
      </c>
      <c r="F41" s="303">
        <v>140</v>
      </c>
      <c r="G41" s="304">
        <v>0.35</v>
      </c>
      <c r="H41" s="305">
        <f t="shared" si="0"/>
        <v>-1</v>
      </c>
      <c r="I41" s="331"/>
      <c r="J41" s="268"/>
      <c r="K41" s="268"/>
      <c r="L41" s="270"/>
      <c r="M41" s="308" t="s">
        <v>94</v>
      </c>
    </row>
    <row r="42" spans="1:13">
      <c r="A42" s="309" t="s">
        <v>96</v>
      </c>
      <c r="B42" s="310">
        <v>-3.5116146000000001</v>
      </c>
      <c r="C42" s="313"/>
      <c r="D42" s="302">
        <v>0.14493441954544001</v>
      </c>
      <c r="E42" s="303">
        <v>7</v>
      </c>
      <c r="F42" s="303">
        <v>127.933333333333</v>
      </c>
      <c r="G42" s="304">
        <v>1.74</v>
      </c>
      <c r="H42" s="305">
        <f t="shared" si="0"/>
        <v>-2.2693333333333299</v>
      </c>
      <c r="I42" s="331"/>
      <c r="J42" s="268"/>
      <c r="K42" s="268"/>
      <c r="L42" s="270"/>
      <c r="M42" s="308" t="s">
        <v>97</v>
      </c>
    </row>
    <row r="43" spans="1:13">
      <c r="A43" s="309" t="s">
        <v>79</v>
      </c>
      <c r="B43" s="310">
        <v>-4.6181200000000002</v>
      </c>
      <c r="C43" s="313"/>
      <c r="D43" s="302">
        <v>0.148613886268708</v>
      </c>
      <c r="E43" s="303">
        <v>7</v>
      </c>
      <c r="F43" s="303">
        <v>176</v>
      </c>
      <c r="G43" s="304">
        <v>4.4800000000000004</v>
      </c>
      <c r="H43" s="305">
        <f t="shared" si="0"/>
        <v>-5.49</v>
      </c>
      <c r="I43" s="331"/>
      <c r="J43" s="268"/>
      <c r="K43" s="268"/>
      <c r="L43" s="270"/>
      <c r="M43" s="308" t="s">
        <v>99</v>
      </c>
    </row>
    <row r="44" spans="1:13">
      <c r="A44" s="299" t="s">
        <v>101</v>
      </c>
      <c r="B44" s="310">
        <v>-2.9069346999999999</v>
      </c>
      <c r="C44" s="313"/>
      <c r="D44" s="302">
        <v>0.12807114954002</v>
      </c>
      <c r="E44" s="303">
        <v>3</v>
      </c>
      <c r="F44" s="303">
        <v>159.69999999999999</v>
      </c>
      <c r="G44" s="304">
        <v>3.46</v>
      </c>
      <c r="H44" s="305">
        <f t="shared" si="0"/>
        <v>-4.3070000000000004</v>
      </c>
      <c r="I44" s="331"/>
      <c r="J44" s="268"/>
      <c r="K44" s="268"/>
      <c r="L44" s="270"/>
      <c r="M44" s="308" t="s">
        <v>102</v>
      </c>
    </row>
    <row r="45" spans="1:13">
      <c r="A45" s="309" t="s">
        <v>104</v>
      </c>
      <c r="B45" s="310">
        <v>-1.5731124000000001</v>
      </c>
      <c r="C45" s="313"/>
      <c r="D45" s="302">
        <v>0.21683500301481101</v>
      </c>
      <c r="E45" s="303">
        <v>8</v>
      </c>
      <c r="F45" s="303">
        <v>142</v>
      </c>
      <c r="G45" s="304">
        <v>0.6</v>
      </c>
      <c r="H45" s="305">
        <f t="shared" si="0"/>
        <v>-1.27</v>
      </c>
      <c r="I45" s="331"/>
      <c r="J45" s="268"/>
      <c r="K45" s="268"/>
      <c r="L45" s="270"/>
      <c r="M45" s="308" t="s">
        <v>105</v>
      </c>
    </row>
    <row r="46" spans="1:13">
      <c r="A46" s="309" t="s">
        <v>107</v>
      </c>
      <c r="B46" s="310">
        <v>-3.7449340000000002</v>
      </c>
      <c r="C46" s="313"/>
      <c r="D46" s="302">
        <v>0.18255878892749899</v>
      </c>
      <c r="E46" s="303">
        <v>20</v>
      </c>
      <c r="F46" s="303">
        <v>267</v>
      </c>
      <c r="G46" s="304">
        <v>1.58</v>
      </c>
      <c r="H46" s="305">
        <f t="shared" si="0"/>
        <v>-3.5</v>
      </c>
      <c r="I46" s="331"/>
      <c r="J46" s="268"/>
      <c r="K46" s="268"/>
      <c r="L46" s="270"/>
      <c r="M46" s="308" t="s">
        <v>108</v>
      </c>
    </row>
    <row r="47" spans="1:13">
      <c r="A47" s="299" t="s">
        <v>110</v>
      </c>
      <c r="B47" s="310">
        <v>-4.3046730000000002</v>
      </c>
      <c r="C47" s="313"/>
      <c r="D47" s="302">
        <v>0.16704647063532599</v>
      </c>
      <c r="E47" s="303">
        <v>6</v>
      </c>
      <c r="F47" s="303">
        <v>110</v>
      </c>
      <c r="G47" s="304">
        <v>3.36</v>
      </c>
      <c r="H47" s="305">
        <f t="shared" si="0"/>
        <v>-3.71</v>
      </c>
      <c r="I47" s="331"/>
      <c r="J47" s="268"/>
      <c r="K47" s="268"/>
      <c r="L47" s="270"/>
      <c r="M47" s="308" t="s">
        <v>111</v>
      </c>
    </row>
    <row r="48" spans="1:13">
      <c r="A48" s="309" t="s">
        <v>82</v>
      </c>
      <c r="B48" s="310">
        <v>-3.5919091999999999</v>
      </c>
      <c r="C48" s="313"/>
      <c r="D48" s="302">
        <v>0.1716450131236</v>
      </c>
      <c r="E48" s="303">
        <v>7</v>
      </c>
      <c r="F48" s="303">
        <v>182</v>
      </c>
      <c r="G48" s="304">
        <v>2.67</v>
      </c>
      <c r="H48" s="305">
        <f t="shared" si="0"/>
        <v>-3.74</v>
      </c>
      <c r="I48" s="331"/>
      <c r="J48" s="268"/>
      <c r="K48" s="268"/>
      <c r="L48" s="270"/>
      <c r="M48" s="308" t="s">
        <v>113</v>
      </c>
    </row>
    <row r="49" spans="1:13">
      <c r="A49" s="309" t="s">
        <v>115</v>
      </c>
      <c r="B49" s="310">
        <v>-1.7477585</v>
      </c>
      <c r="C49" s="313"/>
      <c r="D49" s="302">
        <v>0.12558353028546099</v>
      </c>
      <c r="E49" s="303">
        <v>4</v>
      </c>
      <c r="F49" s="303">
        <v>222</v>
      </c>
      <c r="G49" s="304">
        <v>2.56</v>
      </c>
      <c r="H49" s="305">
        <f t="shared" si="0"/>
        <v>-4.03</v>
      </c>
      <c r="I49" s="331"/>
      <c r="J49" s="268"/>
      <c r="K49" s="268"/>
      <c r="L49" s="270"/>
      <c r="M49" s="308" t="s">
        <v>116</v>
      </c>
    </row>
    <row r="50" spans="1:13">
      <c r="A50" s="309" t="s">
        <v>118</v>
      </c>
      <c r="B50" s="310">
        <v>-2.987819</v>
      </c>
      <c r="C50" s="313"/>
      <c r="D50" s="302">
        <v>0.15681339906647901</v>
      </c>
      <c r="E50" s="303">
        <v>6</v>
      </c>
      <c r="F50" s="303">
        <v>151</v>
      </c>
      <c r="G50" s="304">
        <v>3.27</v>
      </c>
      <c r="H50" s="305">
        <f t="shared" si="0"/>
        <v>-4.03</v>
      </c>
      <c r="I50" s="331"/>
      <c r="J50" s="268"/>
      <c r="K50" s="268"/>
      <c r="L50" s="270"/>
      <c r="M50" s="308" t="s">
        <v>119</v>
      </c>
    </row>
    <row r="51" spans="1:13">
      <c r="A51" s="299" t="s">
        <v>84</v>
      </c>
      <c r="B51" s="310">
        <v>-5.0366850000000003</v>
      </c>
      <c r="C51" s="313"/>
      <c r="D51" s="302">
        <v>0.12789394574374299</v>
      </c>
      <c r="E51" s="303">
        <v>5</v>
      </c>
      <c r="F51" s="303">
        <v>330</v>
      </c>
      <c r="G51" s="304">
        <v>2.87</v>
      </c>
      <c r="H51" s="305">
        <f t="shared" si="0"/>
        <v>-5.42</v>
      </c>
      <c r="I51" s="331"/>
      <c r="J51" s="268"/>
      <c r="K51" s="268"/>
      <c r="L51" s="270"/>
      <c r="M51" s="308" t="s">
        <v>120</v>
      </c>
    </row>
    <row r="52" spans="1:13">
      <c r="A52" s="309" t="s">
        <v>121</v>
      </c>
      <c r="B52" s="310">
        <v>-3.7921041999999998</v>
      </c>
      <c r="C52" s="313"/>
      <c r="D52" s="302">
        <v>0.18012800124370401</v>
      </c>
      <c r="E52" s="303">
        <v>3</v>
      </c>
      <c r="F52" s="303">
        <v>100</v>
      </c>
      <c r="G52" s="304">
        <v>3.53</v>
      </c>
      <c r="H52" s="305">
        <f t="shared" si="0"/>
        <v>-3.78</v>
      </c>
      <c r="I52" s="327"/>
      <c r="J52" s="328"/>
      <c r="K52" s="328"/>
      <c r="L52" s="330"/>
      <c r="M52" s="308" t="s">
        <v>122</v>
      </c>
    </row>
    <row r="53" spans="1:13">
      <c r="A53" s="299" t="s">
        <v>123</v>
      </c>
      <c r="B53" s="310">
        <v>-3.4026725</v>
      </c>
      <c r="C53" s="313"/>
      <c r="D53" s="302">
        <v>0.180621047507217</v>
      </c>
      <c r="E53" s="303">
        <v>16</v>
      </c>
      <c r="F53" s="303">
        <v>262.5</v>
      </c>
      <c r="G53" s="304">
        <v>1.9</v>
      </c>
      <c r="H53" s="305">
        <f t="shared" si="0"/>
        <v>-3.7749999999999999</v>
      </c>
      <c r="I53" s="327"/>
      <c r="J53" s="328"/>
      <c r="K53" s="328"/>
      <c r="L53" s="330"/>
      <c r="M53" s="308" t="s">
        <v>124</v>
      </c>
    </row>
    <row r="54" spans="1:13">
      <c r="A54" s="309" t="s">
        <v>125</v>
      </c>
      <c r="B54" s="310">
        <v>-3.8196240000000001</v>
      </c>
      <c r="C54" s="313"/>
      <c r="D54" s="302">
        <v>0.2215624426866</v>
      </c>
      <c r="E54" s="303">
        <v>4</v>
      </c>
      <c r="F54" s="303">
        <v>328.85</v>
      </c>
      <c r="G54" s="304">
        <v>1.87</v>
      </c>
      <c r="H54" s="305">
        <f t="shared" si="0"/>
        <v>-4.4085000000000001</v>
      </c>
      <c r="I54" s="327"/>
      <c r="J54" s="328"/>
      <c r="K54" s="328"/>
      <c r="L54" s="330"/>
      <c r="M54" s="308" t="s">
        <v>126</v>
      </c>
    </row>
    <row r="55" spans="1:13">
      <c r="A55" s="309" t="s">
        <v>127</v>
      </c>
      <c r="B55" s="310">
        <v>-5.4922000000000004</v>
      </c>
      <c r="C55" s="313"/>
      <c r="D55" s="302">
        <v>0.184508117807134</v>
      </c>
      <c r="E55" s="303">
        <v>33</v>
      </c>
      <c r="F55" s="303">
        <v>167.5</v>
      </c>
      <c r="G55" s="304">
        <v>4.3600000000000003</v>
      </c>
      <c r="H55" s="305">
        <f t="shared" si="0"/>
        <v>-5.2850000000000001</v>
      </c>
      <c r="I55" s="327"/>
      <c r="J55" s="328"/>
      <c r="K55" s="328"/>
      <c r="L55" s="330"/>
      <c r="M55" s="308" t="s">
        <v>128</v>
      </c>
    </row>
    <row r="56" spans="1:13">
      <c r="A56" s="309" t="s">
        <v>86</v>
      </c>
      <c r="B56" s="310">
        <v>-4.6265090000000004</v>
      </c>
      <c r="C56" s="313"/>
      <c r="D56" s="302">
        <v>0.15609203233531499</v>
      </c>
      <c r="E56" s="303">
        <v>3</v>
      </c>
      <c r="F56" s="303">
        <v>223</v>
      </c>
      <c r="G56" s="304">
        <v>2.99</v>
      </c>
      <c r="H56" s="305">
        <f t="shared" si="0"/>
        <v>-4.4700000000000006</v>
      </c>
      <c r="I56" s="327"/>
      <c r="J56" s="328"/>
      <c r="K56" s="328"/>
      <c r="L56" s="330"/>
      <c r="M56" s="308" t="s">
        <v>129</v>
      </c>
    </row>
    <row r="57" spans="1:13">
      <c r="A57" s="309" t="s">
        <v>89</v>
      </c>
      <c r="B57" s="310">
        <v>-4.0011992000000003</v>
      </c>
      <c r="C57" s="313"/>
      <c r="D57" s="302">
        <v>0.20872343532408</v>
      </c>
      <c r="E57" s="303">
        <v>3</v>
      </c>
      <c r="F57" s="303">
        <v>210.5</v>
      </c>
      <c r="G57" s="304">
        <v>2.72</v>
      </c>
      <c r="H57" s="305">
        <f t="shared" si="0"/>
        <v>-4.0750000000000002</v>
      </c>
      <c r="I57" s="333"/>
      <c r="J57" s="334"/>
      <c r="K57" s="334"/>
      <c r="L57" s="335"/>
      <c r="M57" s="308" t="s">
        <v>130</v>
      </c>
    </row>
    <row r="58" spans="1:13">
      <c r="A58" s="309" t="s">
        <v>131</v>
      </c>
      <c r="B58" s="310">
        <v>-2.9460435</v>
      </c>
      <c r="C58" s="313"/>
      <c r="D58" s="302">
        <v>0.12973190134165599</v>
      </c>
      <c r="E58" s="303">
        <v>3</v>
      </c>
      <c r="F58" s="303">
        <v>209.75</v>
      </c>
      <c r="G58" s="304">
        <v>3.37</v>
      </c>
      <c r="H58" s="305">
        <f t="shared" si="0"/>
        <v>-4.7175000000000002</v>
      </c>
      <c r="J58" s="305"/>
      <c r="K58" s="305"/>
      <c r="L58" s="305"/>
      <c r="M58" s="308" t="s">
        <v>132</v>
      </c>
    </row>
    <row r="59" spans="1:13">
      <c r="A59" s="299" t="s">
        <v>92</v>
      </c>
      <c r="B59" s="310">
        <v>-4.011215</v>
      </c>
      <c r="C59" s="313"/>
      <c r="D59" s="302">
        <v>0.14124198841117799</v>
      </c>
      <c r="E59" s="303">
        <v>3</v>
      </c>
      <c r="F59" s="303">
        <v>53.5</v>
      </c>
      <c r="G59" s="304">
        <v>3.43</v>
      </c>
      <c r="H59" s="305">
        <f t="shared" si="0"/>
        <v>-3.2150000000000003</v>
      </c>
      <c r="I59" s="336" t="s">
        <v>133</v>
      </c>
      <c r="J59" s="337">
        <v>102</v>
      </c>
      <c r="K59" s="338"/>
      <c r="L59" s="305"/>
      <c r="M59" s="308" t="s">
        <v>134</v>
      </c>
    </row>
    <row r="60" spans="1:13">
      <c r="A60" s="299" t="s">
        <v>135</v>
      </c>
      <c r="B60" s="310">
        <v>-2.129108</v>
      </c>
      <c r="C60" s="313"/>
      <c r="D60" s="302">
        <v>0.170692818664089</v>
      </c>
      <c r="E60" s="303">
        <v>6</v>
      </c>
      <c r="F60" s="303">
        <v>270</v>
      </c>
      <c r="G60" s="304">
        <v>0.05</v>
      </c>
      <c r="H60" s="305">
        <f t="shared" si="0"/>
        <v>-2</v>
      </c>
      <c r="I60" s="336" t="s">
        <v>701</v>
      </c>
      <c r="J60" s="337">
        <v>12</v>
      </c>
      <c r="K60" s="318"/>
      <c r="L60" s="305"/>
      <c r="M60" s="308" t="s">
        <v>137</v>
      </c>
    </row>
    <row r="61" spans="1:13">
      <c r="A61" s="309" t="s">
        <v>138</v>
      </c>
      <c r="B61" s="310">
        <v>-1.3753784</v>
      </c>
      <c r="C61" s="313"/>
      <c r="D61" s="302">
        <v>0.206147596831632</v>
      </c>
      <c r="E61" s="303">
        <v>3</v>
      </c>
      <c r="F61" s="303">
        <v>143.75</v>
      </c>
      <c r="G61" s="304">
        <v>1.6</v>
      </c>
      <c r="H61" s="305">
        <f t="shared" si="0"/>
        <v>-2.2875000000000001</v>
      </c>
      <c r="I61" s="336" t="s">
        <v>139</v>
      </c>
      <c r="J61" s="337">
        <f>COUNTA(A23:A122)</f>
        <v>100</v>
      </c>
      <c r="K61" s="318"/>
      <c r="L61" s="305"/>
      <c r="M61" s="308" t="s">
        <v>140</v>
      </c>
    </row>
    <row r="62" spans="1:13">
      <c r="A62" s="299" t="s">
        <v>141</v>
      </c>
      <c r="B62" s="310">
        <v>-3.4501233</v>
      </c>
      <c r="C62" s="313"/>
      <c r="D62" s="302">
        <v>0.180214226227635</v>
      </c>
      <c r="E62" s="303">
        <v>5</v>
      </c>
      <c r="F62" s="303">
        <v>214.5</v>
      </c>
      <c r="G62" s="304">
        <v>3.61</v>
      </c>
      <c r="H62" s="305">
        <f t="shared" si="0"/>
        <v>-5.0049999999999999</v>
      </c>
      <c r="I62" s="305"/>
      <c r="J62" s="305"/>
      <c r="K62" s="305"/>
      <c r="L62" s="305"/>
      <c r="M62" s="308" t="s">
        <v>142</v>
      </c>
    </row>
    <row r="63" spans="1:13">
      <c r="A63" s="309" t="s">
        <v>143</v>
      </c>
      <c r="B63" s="310">
        <v>-3.7709283999999998</v>
      </c>
      <c r="C63" s="313"/>
      <c r="D63" s="302">
        <v>0.19225415374507401</v>
      </c>
      <c r="E63" s="303">
        <v>8</v>
      </c>
      <c r="F63" s="303">
        <v>255.3</v>
      </c>
      <c r="G63" s="304">
        <v>3.82</v>
      </c>
      <c r="H63" s="305">
        <f t="shared" si="0"/>
        <v>-5.6230000000000002</v>
      </c>
      <c r="I63" s="339" t="s">
        <v>144</v>
      </c>
      <c r="J63" s="321"/>
      <c r="K63" s="321"/>
      <c r="L63" s="322"/>
      <c r="M63" s="308" t="s">
        <v>145</v>
      </c>
    </row>
    <row r="64" spans="1:13">
      <c r="A64" s="309" t="s">
        <v>146</v>
      </c>
      <c r="B64" s="310">
        <v>-3.8076910000000002</v>
      </c>
      <c r="C64" s="313"/>
      <c r="D64" s="302">
        <v>0.17</v>
      </c>
      <c r="E64" s="303">
        <v>3</v>
      </c>
      <c r="F64" s="303">
        <v>189</v>
      </c>
      <c r="G64" s="304">
        <v>1.34</v>
      </c>
      <c r="H64" s="305">
        <f t="shared" si="0"/>
        <v>-2.4800000000000004</v>
      </c>
      <c r="I64" s="324" t="s">
        <v>702</v>
      </c>
      <c r="J64" s="325" t="s">
        <v>703</v>
      </c>
      <c r="K64" s="325" t="s">
        <v>704</v>
      </c>
      <c r="L64" s="326" t="s">
        <v>705</v>
      </c>
      <c r="M64" s="308" t="s">
        <v>148</v>
      </c>
    </row>
    <row r="65" spans="1:13">
      <c r="A65" s="309" t="s">
        <v>149</v>
      </c>
      <c r="B65" s="310">
        <v>-5.7482623999999998</v>
      </c>
      <c r="C65" s="313"/>
      <c r="D65" s="302">
        <v>0.19794493160510701</v>
      </c>
      <c r="E65" s="303">
        <v>4</v>
      </c>
      <c r="F65" s="303">
        <v>243.5</v>
      </c>
      <c r="G65" s="304">
        <v>1.34</v>
      </c>
      <c r="H65" s="305">
        <f t="shared" si="0"/>
        <v>-3.0250000000000004</v>
      </c>
      <c r="I65" s="327"/>
      <c r="J65" s="328" t="s">
        <v>706</v>
      </c>
      <c r="K65" s="328"/>
      <c r="L65" s="330"/>
      <c r="M65" s="308" t="s">
        <v>151</v>
      </c>
    </row>
    <row r="66" spans="1:13" ht="13.95" customHeight="1">
      <c r="A66" s="299" t="s">
        <v>95</v>
      </c>
      <c r="B66" s="310">
        <v>-0.41997122999999997</v>
      </c>
      <c r="C66" s="313"/>
      <c r="D66" s="302">
        <v>0.210560990742934</v>
      </c>
      <c r="E66" s="303">
        <v>3</v>
      </c>
      <c r="F66" s="303">
        <v>36.5</v>
      </c>
      <c r="G66" s="304">
        <v>2.74</v>
      </c>
      <c r="H66" s="305">
        <f t="shared" si="0"/>
        <v>-2.3550000000000004</v>
      </c>
      <c r="I66" s="906" t="s">
        <v>707</v>
      </c>
      <c r="J66" s="906"/>
      <c r="K66" s="906"/>
      <c r="L66" s="906"/>
      <c r="M66" s="308" t="s">
        <v>152</v>
      </c>
    </row>
    <row r="67" spans="1:13">
      <c r="A67" s="319" t="s">
        <v>153</v>
      </c>
      <c r="B67" s="310">
        <v>-4.2600850000000001</v>
      </c>
      <c r="C67" s="313"/>
      <c r="D67" s="302">
        <v>0.21092434073951899</v>
      </c>
      <c r="E67" s="303">
        <v>10</v>
      </c>
      <c r="F67" s="303">
        <v>186</v>
      </c>
      <c r="G67" s="304">
        <v>3.4</v>
      </c>
      <c r="H67" s="305">
        <f t="shared" si="0"/>
        <v>-4.51</v>
      </c>
      <c r="I67" s="906"/>
      <c r="J67" s="906"/>
      <c r="K67" s="906"/>
      <c r="L67" s="906"/>
      <c r="M67" s="308" t="s">
        <v>154</v>
      </c>
    </row>
    <row r="68" spans="1:13">
      <c r="A68" s="299" t="s">
        <v>98</v>
      </c>
      <c r="B68" s="310">
        <v>-4.011215</v>
      </c>
      <c r="C68" s="313"/>
      <c r="D68" s="302">
        <v>0.18695478693957199</v>
      </c>
      <c r="E68" s="303">
        <v>3</v>
      </c>
      <c r="F68" s="303">
        <v>253</v>
      </c>
      <c r="G68" s="304">
        <v>2.35</v>
      </c>
      <c r="H68" s="305">
        <f t="shared" si="0"/>
        <v>-4.1300000000000008</v>
      </c>
      <c r="I68" s="906"/>
      <c r="J68" s="906"/>
      <c r="K68" s="906"/>
      <c r="L68" s="906"/>
      <c r="M68" s="308" t="s">
        <v>155</v>
      </c>
    </row>
    <row r="69" spans="1:13">
      <c r="A69" s="319" t="s">
        <v>156</v>
      </c>
      <c r="B69" s="310">
        <v>-4.2310157000000004</v>
      </c>
      <c r="C69" s="313"/>
      <c r="D69" s="302">
        <v>0.20491085989689101</v>
      </c>
      <c r="E69" s="303">
        <v>23</v>
      </c>
      <c r="F69" s="303">
        <v>111</v>
      </c>
      <c r="G69" s="304">
        <v>3.68</v>
      </c>
      <c r="H69" s="305">
        <f t="shared" si="0"/>
        <v>-4.04</v>
      </c>
      <c r="I69" s="906"/>
      <c r="J69" s="906"/>
      <c r="K69" s="906"/>
      <c r="L69" s="906"/>
      <c r="M69" s="308" t="s">
        <v>157</v>
      </c>
    </row>
    <row r="70" spans="1:13">
      <c r="A70" s="299" t="s">
        <v>158</v>
      </c>
      <c r="B70" s="310">
        <v>-5.2367796999999996</v>
      </c>
      <c r="C70" s="313"/>
      <c r="D70" s="302">
        <v>0.15545016183846899</v>
      </c>
      <c r="E70" s="303">
        <v>6</v>
      </c>
      <c r="F70" s="303">
        <v>250</v>
      </c>
      <c r="G70" s="304">
        <v>-0.04</v>
      </c>
      <c r="H70" s="305">
        <f t="shared" si="0"/>
        <v>-1.71</v>
      </c>
      <c r="I70" s="906"/>
      <c r="J70" s="906"/>
      <c r="K70" s="906"/>
      <c r="L70" s="906"/>
      <c r="M70" s="308" t="s">
        <v>159</v>
      </c>
    </row>
    <row r="71" spans="1:13">
      <c r="A71" s="309" t="s">
        <v>160</v>
      </c>
      <c r="B71" s="310">
        <v>-3.5539985000000001</v>
      </c>
      <c r="C71" s="313"/>
      <c r="D71" s="302">
        <v>0.13261436390895101</v>
      </c>
      <c r="E71" s="303">
        <v>3</v>
      </c>
      <c r="F71" s="303">
        <v>250</v>
      </c>
      <c r="G71" s="304">
        <v>-1.97</v>
      </c>
      <c r="H71" s="305">
        <f t="shared" si="0"/>
        <v>0.21999999999999975</v>
      </c>
      <c r="I71" s="906"/>
      <c r="J71" s="906"/>
      <c r="K71" s="906"/>
      <c r="L71" s="906"/>
      <c r="M71" s="308" t="s">
        <v>161</v>
      </c>
    </row>
    <row r="72" spans="1:13">
      <c r="A72" s="309" t="s">
        <v>162</v>
      </c>
      <c r="B72" s="310">
        <v>-5.4251069999999997</v>
      </c>
      <c r="C72" s="313"/>
      <c r="D72" s="302">
        <v>0.21159815676624999</v>
      </c>
      <c r="E72" s="303">
        <v>9</v>
      </c>
      <c r="F72" s="303">
        <v>208.5</v>
      </c>
      <c r="G72" s="304">
        <v>2.08</v>
      </c>
      <c r="H72" s="305">
        <f t="shared" si="0"/>
        <v>-3.415</v>
      </c>
      <c r="I72" s="906"/>
      <c r="J72" s="906"/>
      <c r="K72" s="906"/>
      <c r="L72" s="906"/>
      <c r="M72" s="308" t="s">
        <v>163</v>
      </c>
    </row>
    <row r="73" spans="1:13">
      <c r="A73" s="309" t="s">
        <v>164</v>
      </c>
      <c r="B73" s="310">
        <v>-3.2583354</v>
      </c>
      <c r="C73" s="313"/>
      <c r="D73" s="302">
        <v>0.19001512437058701</v>
      </c>
      <c r="E73" s="303">
        <v>15</v>
      </c>
      <c r="F73" s="303">
        <v>220</v>
      </c>
      <c r="G73" s="304">
        <v>2.69</v>
      </c>
      <c r="H73" s="305">
        <f t="shared" si="0"/>
        <v>-4.1399999999999997</v>
      </c>
      <c r="I73" s="906"/>
      <c r="J73" s="906"/>
      <c r="K73" s="906"/>
      <c r="L73" s="906"/>
      <c r="M73" s="308" t="s">
        <v>165</v>
      </c>
    </row>
    <row r="74" spans="1:13">
      <c r="A74" s="309" t="s">
        <v>166</v>
      </c>
      <c r="B74" s="310">
        <v>-4.31778</v>
      </c>
      <c r="C74" s="313"/>
      <c r="D74" s="302">
        <v>0.169781830230266</v>
      </c>
      <c r="E74" s="303">
        <v>10</v>
      </c>
      <c r="F74" s="303">
        <v>151</v>
      </c>
      <c r="G74" s="304">
        <v>4.43</v>
      </c>
      <c r="H74" s="305">
        <f t="shared" si="0"/>
        <v>-5.1899999999999995</v>
      </c>
      <c r="I74" s="906"/>
      <c r="J74" s="906"/>
      <c r="K74" s="906"/>
      <c r="L74" s="906"/>
      <c r="M74" s="308" t="s">
        <v>167</v>
      </c>
    </row>
    <row r="75" spans="1:13">
      <c r="A75" s="319" t="s">
        <v>100</v>
      </c>
      <c r="B75" s="310">
        <v>-4.8176860000000001</v>
      </c>
      <c r="C75" s="313"/>
      <c r="D75" s="302">
        <v>0.19416214604145601</v>
      </c>
      <c r="E75" s="303">
        <v>7</v>
      </c>
      <c r="F75" s="303">
        <v>154.5</v>
      </c>
      <c r="G75" s="304">
        <v>4.22</v>
      </c>
      <c r="H75" s="305">
        <f t="shared" si="0"/>
        <v>-5.0149999999999997</v>
      </c>
      <c r="I75" s="906"/>
      <c r="J75" s="906"/>
      <c r="K75" s="906"/>
      <c r="L75" s="906"/>
      <c r="M75" s="308" t="s">
        <v>168</v>
      </c>
    </row>
    <row r="76" spans="1:13">
      <c r="A76" s="309" t="s">
        <v>169</v>
      </c>
      <c r="B76" s="310">
        <v>-4.3890979999999997</v>
      </c>
      <c r="C76" s="313"/>
      <c r="D76" s="302">
        <v>0.16048013551961601</v>
      </c>
      <c r="E76" s="303">
        <v>5</v>
      </c>
      <c r="F76" s="303">
        <v>167.75</v>
      </c>
      <c r="G76" s="304">
        <v>2.87</v>
      </c>
      <c r="H76" s="305">
        <f t="shared" si="0"/>
        <v>-3.7975000000000003</v>
      </c>
      <c r="I76" s="906"/>
      <c r="J76" s="906"/>
      <c r="K76" s="906"/>
      <c r="L76" s="906"/>
      <c r="M76" s="308" t="s">
        <v>170</v>
      </c>
    </row>
    <row r="77" spans="1:13">
      <c r="A77" s="309" t="s">
        <v>171</v>
      </c>
      <c r="B77" s="310">
        <v>-5.1203456000000003</v>
      </c>
      <c r="C77" s="313"/>
      <c r="D77" s="302">
        <v>0.22239504833634899</v>
      </c>
      <c r="E77" s="303">
        <v>21</v>
      </c>
      <c r="F77" s="303">
        <v>159</v>
      </c>
      <c r="G77" s="304">
        <v>3.93</v>
      </c>
      <c r="H77" s="305">
        <f t="shared" si="0"/>
        <v>-4.7700000000000005</v>
      </c>
      <c r="I77" s="906"/>
      <c r="J77" s="906"/>
      <c r="K77" s="906"/>
      <c r="L77" s="906"/>
      <c r="M77" s="308" t="s">
        <v>172</v>
      </c>
    </row>
    <row r="78" spans="1:13">
      <c r="A78" s="309" t="s">
        <v>173</v>
      </c>
      <c r="B78" s="310">
        <v>-4.6932573</v>
      </c>
      <c r="C78" s="313"/>
      <c r="D78" s="302">
        <v>0.21209434799218399</v>
      </c>
      <c r="E78" s="303">
        <v>5</v>
      </c>
      <c r="F78" s="303">
        <v>213.5</v>
      </c>
      <c r="G78" s="304">
        <v>3.04</v>
      </c>
      <c r="H78" s="305">
        <f t="shared" si="0"/>
        <v>-4.4249999999999998</v>
      </c>
      <c r="I78" s="327"/>
      <c r="J78" s="328"/>
      <c r="K78" s="328"/>
      <c r="L78" s="330"/>
      <c r="M78" s="308" t="s">
        <v>174</v>
      </c>
    </row>
    <row r="79" spans="1:13">
      <c r="A79" s="309" t="s">
        <v>175</v>
      </c>
      <c r="B79" s="310">
        <v>-3.6292480999999999</v>
      </c>
      <c r="C79" s="313"/>
      <c r="D79" s="302">
        <v>0.14072241564069299</v>
      </c>
      <c r="E79" s="303">
        <v>11</v>
      </c>
      <c r="F79" s="303">
        <v>146</v>
      </c>
      <c r="G79" s="304">
        <v>4.21</v>
      </c>
      <c r="H79" s="305">
        <f t="shared" si="0"/>
        <v>-4.92</v>
      </c>
      <c r="I79" s="327"/>
      <c r="J79" s="328"/>
      <c r="K79" s="328"/>
      <c r="L79" s="330"/>
      <c r="M79" s="308" t="s">
        <v>176</v>
      </c>
    </row>
    <row r="80" spans="1:13">
      <c r="A80" s="309" t="s">
        <v>177</v>
      </c>
      <c r="B80" s="310">
        <v>-4.9179773000000004</v>
      </c>
      <c r="C80" s="313"/>
      <c r="D80" s="302">
        <v>0.21748916450754399</v>
      </c>
      <c r="E80" s="303">
        <v>5</v>
      </c>
      <c r="F80" s="303">
        <v>92.3333333333333</v>
      </c>
      <c r="G80" s="304">
        <v>4.21</v>
      </c>
      <c r="H80" s="305">
        <f t="shared" si="0"/>
        <v>-4.3833333333333329</v>
      </c>
      <c r="I80" s="327"/>
      <c r="J80" s="328"/>
      <c r="K80" s="328"/>
      <c r="L80" s="330"/>
      <c r="M80" s="308" t="s">
        <v>178</v>
      </c>
    </row>
    <row r="81" spans="1:13">
      <c r="A81" s="299" t="s">
        <v>179</v>
      </c>
      <c r="B81" s="310">
        <v>-3.9637932999999999</v>
      </c>
      <c r="C81" s="313"/>
      <c r="D81" s="302">
        <v>0.20531013145176399</v>
      </c>
      <c r="E81" s="303">
        <v>8</v>
      </c>
      <c r="F81" s="303">
        <v>256</v>
      </c>
      <c r="G81" s="304">
        <v>2.71</v>
      </c>
      <c r="H81" s="305">
        <f t="shared" si="0"/>
        <v>-4.5199999999999996</v>
      </c>
      <c r="I81" s="327"/>
      <c r="J81" s="328"/>
      <c r="K81" s="328"/>
      <c r="L81" s="330"/>
      <c r="M81" s="308" t="s">
        <v>180</v>
      </c>
    </row>
    <row r="82" spans="1:13">
      <c r="A82" s="299" t="s">
        <v>181</v>
      </c>
      <c r="B82" s="310">
        <v>-4.3141813000000004</v>
      </c>
      <c r="C82" s="313"/>
      <c r="D82" s="302">
        <v>0.211767851422238</v>
      </c>
      <c r="E82" s="303">
        <v>3</v>
      </c>
      <c r="F82" s="303">
        <v>80</v>
      </c>
      <c r="G82" s="304">
        <v>3.37</v>
      </c>
      <c r="H82" s="305">
        <f t="shared" si="0"/>
        <v>-3.42</v>
      </c>
      <c r="I82" s="327"/>
      <c r="J82" s="328"/>
      <c r="K82" s="328"/>
      <c r="L82" s="330"/>
      <c r="M82" s="308" t="s">
        <v>182</v>
      </c>
    </row>
    <row r="83" spans="1:13">
      <c r="A83" s="299" t="s">
        <v>183</v>
      </c>
      <c r="B83" s="310">
        <v>-4.1650704999999997</v>
      </c>
      <c r="C83" s="313"/>
      <c r="D83" s="302">
        <v>0.16217657762412199</v>
      </c>
      <c r="E83" s="303">
        <v>17</v>
      </c>
      <c r="F83" s="303">
        <v>153</v>
      </c>
      <c r="G83" s="304">
        <v>3.04</v>
      </c>
      <c r="H83" s="305">
        <f t="shared" si="0"/>
        <v>-3.8200000000000003</v>
      </c>
      <c r="I83" s="327"/>
      <c r="J83" s="328"/>
      <c r="K83" s="328"/>
      <c r="L83" s="330"/>
      <c r="M83" s="308" t="s">
        <v>184</v>
      </c>
    </row>
    <row r="84" spans="1:13">
      <c r="A84" s="309" t="s">
        <v>185</v>
      </c>
      <c r="B84" s="310">
        <v>-5.7565499999999998</v>
      </c>
      <c r="C84" s="313"/>
      <c r="D84" s="302">
        <v>0.204488274966239</v>
      </c>
      <c r="E84" s="303">
        <v>3</v>
      </c>
      <c r="F84" s="303">
        <v>349.84</v>
      </c>
      <c r="G84" s="304">
        <v>4.75</v>
      </c>
      <c r="H84" s="305">
        <f t="shared" si="0"/>
        <v>-7.4984000000000002</v>
      </c>
      <c r="I84" s="327"/>
      <c r="J84" s="328"/>
      <c r="K84" s="328"/>
      <c r="L84" s="330"/>
      <c r="M84" s="308" t="s">
        <v>186</v>
      </c>
    </row>
    <row r="85" spans="1:13">
      <c r="A85" s="309" t="s">
        <v>187</v>
      </c>
      <c r="B85" s="310">
        <v>-4.0420400000000001</v>
      </c>
      <c r="C85" s="313"/>
      <c r="D85" s="302">
        <v>0.14358294446577699</v>
      </c>
      <c r="E85" s="303">
        <v>6</v>
      </c>
      <c r="F85" s="303">
        <v>248</v>
      </c>
      <c r="G85" s="304">
        <v>2.65</v>
      </c>
      <c r="H85" s="305">
        <f t="shared" si="0"/>
        <v>-4.38</v>
      </c>
      <c r="I85" s="327"/>
      <c r="J85" s="328"/>
      <c r="K85" s="328"/>
      <c r="L85" s="330"/>
      <c r="M85" s="308" t="s">
        <v>188</v>
      </c>
    </row>
    <row r="86" spans="1:13">
      <c r="A86" s="309" t="s">
        <v>189</v>
      </c>
      <c r="B86" s="310">
        <v>-3.6476068000000001</v>
      </c>
      <c r="C86" s="313"/>
      <c r="D86" s="302">
        <v>0.153840969889913</v>
      </c>
      <c r="E86" s="303">
        <v>11</v>
      </c>
      <c r="F86" s="303">
        <v>173</v>
      </c>
      <c r="G86" s="304">
        <v>2.1800000000000002</v>
      </c>
      <c r="H86" s="305">
        <f t="shared" si="0"/>
        <v>-3.16</v>
      </c>
      <c r="I86" s="327"/>
      <c r="J86" s="328"/>
      <c r="K86" s="328"/>
      <c r="L86" s="330"/>
      <c r="M86" s="308" t="s">
        <v>190</v>
      </c>
    </row>
    <row r="87" spans="1:13">
      <c r="A87" s="309" t="s">
        <v>191</v>
      </c>
      <c r="B87" s="310">
        <v>-3.9280385999999998</v>
      </c>
      <c r="C87" s="313"/>
      <c r="D87" s="302">
        <v>0.14176528631434901</v>
      </c>
      <c r="E87" s="303">
        <v>5</v>
      </c>
      <c r="F87" s="303">
        <v>143.75</v>
      </c>
      <c r="G87" s="304">
        <v>2.76</v>
      </c>
      <c r="H87" s="305">
        <f t="shared" ref="H87:H122" si="1">0.5-G87-0.01*(F87-25)</f>
        <v>-3.4474999999999998</v>
      </c>
      <c r="I87" s="327"/>
      <c r="J87" s="328"/>
      <c r="K87" s="328"/>
      <c r="L87" s="330"/>
      <c r="M87" s="308" t="s">
        <v>192</v>
      </c>
    </row>
    <row r="88" spans="1:13">
      <c r="A88" s="309" t="s">
        <v>193</v>
      </c>
      <c r="B88" s="310">
        <v>-2.7994075</v>
      </c>
      <c r="C88" s="313"/>
      <c r="D88" s="302">
        <v>0.16213928191469301</v>
      </c>
      <c r="E88" s="303">
        <v>19</v>
      </c>
      <c r="F88" s="303">
        <v>220.5</v>
      </c>
      <c r="G88" s="304">
        <v>1.27</v>
      </c>
      <c r="H88" s="305">
        <f t="shared" si="1"/>
        <v>-2.7250000000000001</v>
      </c>
      <c r="I88" s="327"/>
      <c r="J88" s="328"/>
      <c r="K88" s="328"/>
      <c r="L88" s="330"/>
      <c r="M88" s="308" t="s">
        <v>194</v>
      </c>
    </row>
    <row r="89" spans="1:13">
      <c r="A89" s="309" t="s">
        <v>195</v>
      </c>
      <c r="B89" s="310">
        <v>-4.1358414000000003</v>
      </c>
      <c r="C89" s="313"/>
      <c r="D89" s="302">
        <v>0.16127920198135701</v>
      </c>
      <c r="E89" s="303">
        <v>5</v>
      </c>
      <c r="F89" s="303">
        <v>214</v>
      </c>
      <c r="G89" s="304">
        <v>3.83</v>
      </c>
      <c r="H89" s="305">
        <f t="shared" si="1"/>
        <v>-5.2200000000000006</v>
      </c>
      <c r="I89" s="327"/>
      <c r="J89" s="328"/>
      <c r="K89" s="328"/>
      <c r="L89" s="330"/>
      <c r="M89" s="308" t="s">
        <v>196</v>
      </c>
    </row>
    <row r="90" spans="1:13">
      <c r="A90" s="319" t="s">
        <v>197</v>
      </c>
      <c r="B90" s="310">
        <v>-3.8733509000000002</v>
      </c>
      <c r="C90" s="313"/>
      <c r="D90" s="302">
        <v>0.13869006117838001</v>
      </c>
      <c r="E90" s="303">
        <v>3</v>
      </c>
      <c r="F90" s="303">
        <v>176</v>
      </c>
      <c r="G90" s="304">
        <v>2.88</v>
      </c>
      <c r="H90" s="305">
        <f t="shared" si="1"/>
        <v>-3.8899999999999997</v>
      </c>
      <c r="I90" s="327"/>
      <c r="J90" s="328"/>
      <c r="K90" s="328"/>
      <c r="L90" s="330"/>
      <c r="M90" s="308" t="s">
        <v>198</v>
      </c>
    </row>
    <row r="91" spans="1:13">
      <c r="A91" s="299" t="s">
        <v>199</v>
      </c>
      <c r="B91" s="310">
        <v>-3.3532335999999998</v>
      </c>
      <c r="C91" s="313"/>
      <c r="D91" s="302">
        <v>0.12598340861886001</v>
      </c>
      <c r="E91" s="303">
        <v>14</v>
      </c>
      <c r="F91" s="303">
        <v>253.5</v>
      </c>
      <c r="G91" s="304">
        <v>1.54</v>
      </c>
      <c r="H91" s="305">
        <f t="shared" si="1"/>
        <v>-3.3250000000000002</v>
      </c>
      <c r="I91" s="327"/>
      <c r="J91" s="328"/>
      <c r="K91" s="328"/>
      <c r="L91" s="330"/>
      <c r="M91" s="308" t="s">
        <v>200</v>
      </c>
    </row>
    <row r="92" spans="1:13">
      <c r="A92" s="309" t="s">
        <v>201</v>
      </c>
      <c r="B92" s="310">
        <v>-3.9035419999999998</v>
      </c>
      <c r="C92" s="313"/>
      <c r="D92" s="302">
        <v>0.16504944177542499</v>
      </c>
      <c r="E92" s="303">
        <v>5</v>
      </c>
      <c r="F92" s="303">
        <v>205.5</v>
      </c>
      <c r="G92" s="304">
        <v>2.4500000000000002</v>
      </c>
      <c r="H92" s="305">
        <f t="shared" si="1"/>
        <v>-3.7549999999999999</v>
      </c>
      <c r="I92" s="327"/>
      <c r="J92" s="328"/>
      <c r="K92" s="328"/>
      <c r="L92" s="330"/>
      <c r="M92" s="308" t="s">
        <v>202</v>
      </c>
    </row>
    <row r="93" spans="1:13">
      <c r="A93" s="319" t="s">
        <v>203</v>
      </c>
      <c r="B93" s="310">
        <v>-4.0749396999999998</v>
      </c>
      <c r="C93" s="313"/>
      <c r="D93" s="302">
        <v>0.19426266518058299</v>
      </c>
      <c r="E93" s="303">
        <v>3</v>
      </c>
      <c r="F93" s="303">
        <v>96</v>
      </c>
      <c r="G93" s="304">
        <v>3.49</v>
      </c>
      <c r="H93" s="305">
        <f t="shared" si="1"/>
        <v>-3.7</v>
      </c>
      <c r="I93" s="327"/>
      <c r="J93" s="328"/>
      <c r="K93" s="328"/>
      <c r="L93" s="330"/>
      <c r="M93" s="308" t="s">
        <v>204</v>
      </c>
    </row>
    <row r="94" spans="1:13">
      <c r="A94" s="309" t="s">
        <v>205</v>
      </c>
      <c r="B94" s="310">
        <v>-4.4981036000000003</v>
      </c>
      <c r="C94" s="313"/>
      <c r="D94" s="302">
        <v>0.188943371497371</v>
      </c>
      <c r="E94" s="303">
        <v>12</v>
      </c>
      <c r="F94" s="303">
        <v>147.25</v>
      </c>
      <c r="G94" s="304">
        <v>3.86</v>
      </c>
      <c r="H94" s="305">
        <f t="shared" si="1"/>
        <v>-4.5824999999999996</v>
      </c>
      <c r="I94" s="327"/>
      <c r="J94" s="328"/>
      <c r="K94" s="328"/>
      <c r="L94" s="330"/>
      <c r="M94" s="308" t="s">
        <v>206</v>
      </c>
    </row>
    <row r="95" spans="1:13">
      <c r="A95" s="309" t="s">
        <v>207</v>
      </c>
      <c r="B95" s="310">
        <v>-4.6139956</v>
      </c>
      <c r="C95" s="313"/>
      <c r="D95" s="302">
        <v>0.17391407185160301</v>
      </c>
      <c r="E95" s="303">
        <v>6</v>
      </c>
      <c r="F95" s="303">
        <v>97</v>
      </c>
      <c r="G95" s="304">
        <v>3.94</v>
      </c>
      <c r="H95" s="305">
        <f t="shared" si="1"/>
        <v>-4.16</v>
      </c>
      <c r="I95" s="327"/>
      <c r="J95" s="328"/>
      <c r="K95" s="328"/>
      <c r="L95" s="330"/>
      <c r="M95" s="308" t="s">
        <v>208</v>
      </c>
    </row>
    <row r="96" spans="1:13">
      <c r="A96" s="299" t="s">
        <v>209</v>
      </c>
      <c r="B96" s="310">
        <v>-2.5164765999999998</v>
      </c>
      <c r="C96" s="313"/>
      <c r="D96" s="302">
        <v>0.13764369691033701</v>
      </c>
      <c r="E96" s="303">
        <v>10</v>
      </c>
      <c r="F96" s="303">
        <v>134.5</v>
      </c>
      <c r="G96" s="304">
        <v>2.04</v>
      </c>
      <c r="H96" s="305">
        <f t="shared" si="1"/>
        <v>-2.6349999999999998</v>
      </c>
      <c r="I96" s="327"/>
      <c r="J96" s="328"/>
      <c r="K96" s="328"/>
      <c r="L96" s="330"/>
      <c r="M96" s="308" t="s">
        <v>210</v>
      </c>
    </row>
    <row r="97" spans="1:13">
      <c r="A97" s="309" t="s">
        <v>211</v>
      </c>
      <c r="B97" s="310">
        <v>-4.2622476000000002</v>
      </c>
      <c r="C97" s="313"/>
      <c r="D97" s="302">
        <v>0.162457468885915</v>
      </c>
      <c r="E97" s="303">
        <v>7</v>
      </c>
      <c r="F97" s="303">
        <v>139</v>
      </c>
      <c r="G97" s="304">
        <v>2.66</v>
      </c>
      <c r="H97" s="305">
        <f t="shared" si="1"/>
        <v>-3.3000000000000003</v>
      </c>
      <c r="I97" s="327"/>
      <c r="J97" s="328"/>
      <c r="K97" s="328"/>
      <c r="L97" s="330"/>
      <c r="M97" s="308" t="s">
        <v>212</v>
      </c>
    </row>
    <row r="98" spans="1:13">
      <c r="A98" s="309" t="s">
        <v>213</v>
      </c>
      <c r="B98" s="310">
        <v>-4.0636159999999997</v>
      </c>
      <c r="C98" s="313"/>
      <c r="D98" s="302">
        <v>0.15322122505052199</v>
      </c>
      <c r="E98" s="303">
        <v>9</v>
      </c>
      <c r="F98" s="303">
        <v>170</v>
      </c>
      <c r="G98" s="304">
        <v>1.91</v>
      </c>
      <c r="H98" s="305">
        <f t="shared" si="1"/>
        <v>-2.86</v>
      </c>
      <c r="I98" s="327"/>
      <c r="J98" s="328"/>
      <c r="K98" s="328"/>
      <c r="L98" s="330"/>
      <c r="M98" s="308" t="s">
        <v>214</v>
      </c>
    </row>
    <row r="99" spans="1:13">
      <c r="A99" s="299" t="s">
        <v>215</v>
      </c>
      <c r="B99" s="310">
        <v>-8.6619060000000001</v>
      </c>
      <c r="C99" s="313"/>
      <c r="D99" s="302">
        <v>0.15273607916541099</v>
      </c>
      <c r="E99" s="303">
        <v>10</v>
      </c>
      <c r="F99" s="303">
        <v>326</v>
      </c>
      <c r="G99" s="304">
        <v>2.44</v>
      </c>
      <c r="H99" s="305">
        <f t="shared" si="1"/>
        <v>-4.95</v>
      </c>
      <c r="I99" s="327"/>
      <c r="J99" s="328"/>
      <c r="K99" s="328"/>
      <c r="L99" s="330"/>
      <c r="M99" s="308" t="s">
        <v>216</v>
      </c>
    </row>
    <row r="100" spans="1:13">
      <c r="A100" s="309" t="s">
        <v>217</v>
      </c>
      <c r="B100" s="310">
        <v>-3.3573092999999998</v>
      </c>
      <c r="C100" s="313"/>
      <c r="D100" s="302">
        <v>0.184047015121025</v>
      </c>
      <c r="E100" s="303">
        <v>5</v>
      </c>
      <c r="F100" s="303">
        <v>232.5</v>
      </c>
      <c r="G100" s="304">
        <v>1.8</v>
      </c>
      <c r="H100" s="305">
        <f t="shared" si="1"/>
        <v>-3.375</v>
      </c>
      <c r="I100" s="327"/>
      <c r="J100" s="328"/>
      <c r="K100" s="328"/>
      <c r="L100" s="330"/>
      <c r="M100" s="308" t="s">
        <v>218</v>
      </c>
    </row>
    <row r="101" spans="1:13">
      <c r="A101" s="309" t="s">
        <v>219</v>
      </c>
      <c r="B101" s="310">
        <v>-1.6699474000000001</v>
      </c>
      <c r="C101" s="313"/>
      <c r="D101" s="302">
        <v>0.13604063752604401</v>
      </c>
      <c r="E101" s="303">
        <v>4</v>
      </c>
      <c r="F101" s="303">
        <v>281.5</v>
      </c>
      <c r="G101" s="304">
        <v>0.54</v>
      </c>
      <c r="H101" s="305">
        <f t="shared" si="1"/>
        <v>-2.605</v>
      </c>
      <c r="I101" s="327"/>
      <c r="J101" s="328"/>
      <c r="K101" s="328"/>
      <c r="L101" s="330"/>
      <c r="M101" s="308" t="s">
        <v>220</v>
      </c>
    </row>
    <row r="102" spans="1:13">
      <c r="A102" s="309" t="s">
        <v>221</v>
      </c>
      <c r="B102" s="310">
        <v>-5.6234183</v>
      </c>
      <c r="C102" s="313"/>
      <c r="D102" s="302">
        <v>0.19798964803022501</v>
      </c>
      <c r="E102" s="303">
        <v>4</v>
      </c>
      <c r="F102" s="303">
        <v>197.1</v>
      </c>
      <c r="G102" s="304">
        <v>2.2000000000000002</v>
      </c>
      <c r="H102" s="305">
        <f t="shared" si="1"/>
        <v>-3.4210000000000003</v>
      </c>
      <c r="I102" s="327"/>
      <c r="J102" s="328"/>
      <c r="K102" s="328"/>
      <c r="L102" s="330"/>
      <c r="M102" s="308" t="s">
        <v>222</v>
      </c>
    </row>
    <row r="103" spans="1:13">
      <c r="A103" s="319" t="s">
        <v>223</v>
      </c>
      <c r="B103" s="310">
        <v>-4.1487226000000001</v>
      </c>
      <c r="C103" s="313"/>
      <c r="D103" s="302">
        <v>0.13486720020739101</v>
      </c>
      <c r="E103" s="303">
        <v>4</v>
      </c>
      <c r="F103" s="303">
        <v>33</v>
      </c>
      <c r="G103" s="304">
        <v>4.24</v>
      </c>
      <c r="H103" s="305">
        <f t="shared" si="1"/>
        <v>-3.8200000000000003</v>
      </c>
      <c r="I103" s="327"/>
      <c r="J103" s="328"/>
      <c r="K103" s="328"/>
      <c r="L103" s="330"/>
      <c r="M103" s="308" t="s">
        <v>224</v>
      </c>
    </row>
    <row r="104" spans="1:13">
      <c r="A104" s="309" t="s">
        <v>225</v>
      </c>
      <c r="B104" s="310">
        <v>-4.4279165000000003</v>
      </c>
      <c r="C104" s="313"/>
      <c r="D104" s="302">
        <v>0.188012747606043</v>
      </c>
      <c r="E104" s="303">
        <v>11</v>
      </c>
      <c r="F104" s="303">
        <v>60</v>
      </c>
      <c r="G104" s="304">
        <v>4.24</v>
      </c>
      <c r="H104" s="305">
        <f t="shared" si="1"/>
        <v>-4.09</v>
      </c>
      <c r="I104" s="327"/>
      <c r="J104" s="328"/>
      <c r="K104" s="328"/>
      <c r="L104" s="330"/>
      <c r="M104" s="308" t="s">
        <v>226</v>
      </c>
    </row>
    <row r="105" spans="1:13">
      <c r="A105" s="309" t="s">
        <v>227</v>
      </c>
      <c r="B105" s="310">
        <v>-5.1038540000000001</v>
      </c>
      <c r="C105" s="313"/>
      <c r="D105" s="302">
        <v>0.16640140742242099</v>
      </c>
      <c r="E105" s="303">
        <v>4</v>
      </c>
      <c r="F105" s="303">
        <v>130.5</v>
      </c>
      <c r="G105" s="304">
        <v>5.22</v>
      </c>
      <c r="H105" s="305">
        <f t="shared" si="1"/>
        <v>-5.7749999999999995</v>
      </c>
      <c r="I105" s="327"/>
      <c r="J105" s="328"/>
      <c r="K105" s="328"/>
      <c r="L105" s="330"/>
      <c r="M105" s="308" t="s">
        <v>228</v>
      </c>
    </row>
    <row r="106" spans="1:13">
      <c r="A106" s="319" t="s">
        <v>103</v>
      </c>
      <c r="B106" s="310">
        <v>-3.7113754999999999</v>
      </c>
      <c r="C106" s="313"/>
      <c r="D106" s="302">
        <v>0.17506472136099999</v>
      </c>
      <c r="E106" s="303">
        <v>7</v>
      </c>
      <c r="F106" s="303">
        <v>254</v>
      </c>
      <c r="G106" s="304">
        <v>2.97</v>
      </c>
      <c r="H106" s="305">
        <f t="shared" si="1"/>
        <v>-4.76</v>
      </c>
      <c r="I106" s="327"/>
      <c r="J106" s="328"/>
      <c r="K106" s="328"/>
      <c r="L106" s="330"/>
      <c r="M106" s="308" t="s">
        <v>229</v>
      </c>
    </row>
    <row r="107" spans="1:13">
      <c r="A107" s="319" t="s">
        <v>230</v>
      </c>
      <c r="B107" s="310">
        <v>-6.9309583000000003</v>
      </c>
      <c r="C107" s="313"/>
      <c r="D107" s="302">
        <v>0.160541646006926</v>
      </c>
      <c r="E107" s="303">
        <v>5</v>
      </c>
      <c r="F107" s="303">
        <v>121</v>
      </c>
      <c r="G107" s="304">
        <v>5.91</v>
      </c>
      <c r="H107" s="305">
        <f t="shared" si="1"/>
        <v>-6.37</v>
      </c>
      <c r="I107" s="327"/>
      <c r="J107" s="328"/>
      <c r="K107" s="328"/>
      <c r="L107" s="330"/>
      <c r="M107" s="308" t="s">
        <v>231</v>
      </c>
    </row>
    <row r="108" spans="1:13">
      <c r="A108" s="309" t="s">
        <v>232</v>
      </c>
      <c r="B108" s="310">
        <v>-4.0946600000000002</v>
      </c>
      <c r="C108" s="313"/>
      <c r="D108" s="302">
        <v>0.15756984748208799</v>
      </c>
      <c r="E108" s="303">
        <v>5</v>
      </c>
      <c r="F108" s="303">
        <v>207</v>
      </c>
      <c r="G108" s="304">
        <v>2.56</v>
      </c>
      <c r="H108" s="305">
        <f t="shared" si="1"/>
        <v>-3.88</v>
      </c>
      <c r="I108" s="327"/>
      <c r="J108" s="328"/>
      <c r="K108" s="328"/>
      <c r="L108" s="330"/>
      <c r="M108" s="308" t="s">
        <v>233</v>
      </c>
    </row>
    <row r="109" spans="1:13">
      <c r="A109" s="299" t="s">
        <v>234</v>
      </c>
      <c r="B109" s="310">
        <v>-6.4349384000000001</v>
      </c>
      <c r="C109" s="313"/>
      <c r="D109" s="302">
        <v>0.161603623531796</v>
      </c>
      <c r="E109" s="303">
        <v>6</v>
      </c>
      <c r="F109" s="303">
        <v>134.5</v>
      </c>
      <c r="G109" s="304">
        <v>4.8499999999999996</v>
      </c>
      <c r="H109" s="305">
        <f t="shared" si="1"/>
        <v>-5.4449999999999994</v>
      </c>
      <c r="I109" s="327"/>
      <c r="J109" s="328"/>
      <c r="K109" s="328"/>
      <c r="L109" s="330"/>
      <c r="M109" s="308" t="s">
        <v>235</v>
      </c>
    </row>
    <row r="110" spans="1:13">
      <c r="A110" s="299" t="s">
        <v>236</v>
      </c>
      <c r="B110" s="310">
        <v>-2.4244254000000001</v>
      </c>
      <c r="C110" s="313"/>
      <c r="D110" s="302">
        <v>0.18685765827674</v>
      </c>
      <c r="E110" s="303">
        <v>6</v>
      </c>
      <c r="F110" s="303">
        <v>275</v>
      </c>
      <c r="G110" s="304">
        <v>2.09</v>
      </c>
      <c r="H110" s="305">
        <f t="shared" si="1"/>
        <v>-4.09</v>
      </c>
      <c r="I110" s="327"/>
      <c r="J110" s="328"/>
      <c r="K110" s="328"/>
      <c r="L110" s="330"/>
      <c r="M110" s="308" t="s">
        <v>237</v>
      </c>
    </row>
    <row r="111" spans="1:13">
      <c r="A111" s="309" t="s">
        <v>238</v>
      </c>
      <c r="B111" s="310">
        <v>-4.335223</v>
      </c>
      <c r="C111" s="313"/>
      <c r="D111" s="302">
        <v>0.13950112944748699</v>
      </c>
      <c r="E111" s="303">
        <v>9</v>
      </c>
      <c r="F111" s="303">
        <v>220</v>
      </c>
      <c r="G111" s="304">
        <v>1.8</v>
      </c>
      <c r="H111" s="305">
        <f t="shared" si="1"/>
        <v>-3.25</v>
      </c>
      <c r="I111" s="327"/>
      <c r="J111" s="328"/>
      <c r="K111" s="328"/>
      <c r="L111" s="330"/>
      <c r="M111" s="308" t="s">
        <v>239</v>
      </c>
    </row>
    <row r="112" spans="1:13">
      <c r="A112" s="299" t="s">
        <v>240</v>
      </c>
      <c r="B112" s="310">
        <v>-4.011215</v>
      </c>
      <c r="C112" s="313"/>
      <c r="D112" s="302">
        <v>0.22014005046870999</v>
      </c>
      <c r="E112" s="303">
        <v>9</v>
      </c>
      <c r="F112" s="303">
        <v>202</v>
      </c>
      <c r="G112" s="304">
        <v>1.53</v>
      </c>
      <c r="H112" s="305">
        <f t="shared" si="1"/>
        <v>-2.8</v>
      </c>
      <c r="I112" s="327"/>
      <c r="J112" s="328"/>
      <c r="K112" s="328"/>
      <c r="L112" s="330"/>
      <c r="M112" s="308" t="s">
        <v>241</v>
      </c>
    </row>
    <row r="113" spans="1:28">
      <c r="A113" s="309" t="s">
        <v>242</v>
      </c>
      <c r="B113" s="310">
        <v>-4.011215</v>
      </c>
      <c r="C113" s="313"/>
      <c r="D113" s="302">
        <v>0.140140838794855</v>
      </c>
      <c r="E113" s="303">
        <v>3</v>
      </c>
      <c r="F113" s="303">
        <v>243</v>
      </c>
      <c r="G113" s="304">
        <v>1.48</v>
      </c>
      <c r="H113" s="305">
        <f t="shared" si="1"/>
        <v>-3.16</v>
      </c>
      <c r="I113" s="327"/>
      <c r="J113" s="328"/>
      <c r="K113" s="328"/>
      <c r="L113" s="330"/>
      <c r="M113" s="308" t="s">
        <v>243</v>
      </c>
    </row>
    <row r="114" spans="1:28">
      <c r="A114" s="319" t="s">
        <v>244</v>
      </c>
      <c r="B114" s="310">
        <v>-4.7321396</v>
      </c>
      <c r="C114" s="313"/>
      <c r="D114" s="302">
        <v>0.13726989684758001</v>
      </c>
      <c r="E114" s="303">
        <v>3</v>
      </c>
      <c r="F114" s="303">
        <v>191</v>
      </c>
      <c r="G114" s="304">
        <v>1.67</v>
      </c>
      <c r="H114" s="305">
        <f t="shared" si="1"/>
        <v>-2.83</v>
      </c>
      <c r="I114" s="327"/>
      <c r="J114" s="328"/>
      <c r="K114" s="328"/>
      <c r="L114" s="330"/>
      <c r="M114" s="308" t="s">
        <v>245</v>
      </c>
    </row>
    <row r="115" spans="1:28">
      <c r="A115" s="309" t="s">
        <v>246</v>
      </c>
      <c r="B115" s="310">
        <v>-4.5330729999999999</v>
      </c>
      <c r="C115" s="313"/>
      <c r="D115" s="302">
        <v>0.21357402153711499</v>
      </c>
      <c r="E115" s="303">
        <v>7</v>
      </c>
      <c r="F115" s="303">
        <v>183.5</v>
      </c>
      <c r="G115" s="304">
        <v>4.37</v>
      </c>
      <c r="H115" s="305">
        <f t="shared" si="1"/>
        <v>-5.4550000000000001</v>
      </c>
      <c r="I115" s="327"/>
      <c r="J115" s="328"/>
      <c r="K115" s="328"/>
      <c r="L115" s="330"/>
      <c r="M115" s="308" t="s">
        <v>247</v>
      </c>
    </row>
    <row r="116" spans="1:28">
      <c r="A116" s="309" t="s">
        <v>248</v>
      </c>
      <c r="B116" s="310">
        <v>-3.3836582000000002</v>
      </c>
      <c r="C116" s="313"/>
      <c r="D116" s="302">
        <v>0.105644111777479</v>
      </c>
      <c r="E116" s="303">
        <v>3</v>
      </c>
      <c r="F116" s="303">
        <v>149</v>
      </c>
      <c r="G116" s="304">
        <v>2.62</v>
      </c>
      <c r="H116" s="305">
        <f t="shared" si="1"/>
        <v>-3.3600000000000003</v>
      </c>
      <c r="I116" s="327"/>
      <c r="J116" s="328"/>
      <c r="K116" s="328"/>
      <c r="L116" s="330"/>
      <c r="M116" s="308" t="s">
        <v>249</v>
      </c>
    </row>
    <row r="117" spans="1:28">
      <c r="A117" s="299" t="s">
        <v>250</v>
      </c>
      <c r="B117" s="310">
        <v>-3.0067575</v>
      </c>
      <c r="C117" s="313"/>
      <c r="D117" s="302">
        <v>0.14623917640453399</v>
      </c>
      <c r="E117" s="303">
        <v>8</v>
      </c>
      <c r="F117" s="303">
        <v>165</v>
      </c>
      <c r="G117" s="304">
        <v>-0.37</v>
      </c>
      <c r="H117" s="305">
        <f t="shared" si="1"/>
        <v>-0.53000000000000014</v>
      </c>
      <c r="I117" s="327"/>
      <c r="J117" s="328"/>
      <c r="K117" s="328"/>
      <c r="L117" s="330"/>
      <c r="M117" s="308" t="s">
        <v>251</v>
      </c>
    </row>
    <row r="118" spans="1:28">
      <c r="A118" s="309" t="s">
        <v>252</v>
      </c>
      <c r="B118" s="310">
        <v>-1.9563553</v>
      </c>
      <c r="C118" s="313"/>
      <c r="D118" s="302">
        <v>0.16291639539032499</v>
      </c>
      <c r="E118" s="303">
        <v>10</v>
      </c>
      <c r="F118" s="303">
        <v>225</v>
      </c>
      <c r="G118" s="304">
        <v>0.81</v>
      </c>
      <c r="H118" s="305">
        <f t="shared" si="1"/>
        <v>-2.31</v>
      </c>
      <c r="I118" s="327"/>
      <c r="J118" s="328"/>
      <c r="K118" s="328"/>
      <c r="L118" s="330"/>
      <c r="M118" s="308" t="s">
        <v>253</v>
      </c>
    </row>
    <row r="119" spans="1:28">
      <c r="A119" s="309" t="s">
        <v>254</v>
      </c>
      <c r="B119" s="310">
        <v>-2.5105710000000001</v>
      </c>
      <c r="C119" s="313"/>
      <c r="D119" s="302">
        <v>0.211666473574778</v>
      </c>
      <c r="E119" s="303">
        <v>5</v>
      </c>
      <c r="F119" s="303">
        <v>270</v>
      </c>
      <c r="G119" s="304">
        <v>0.62</v>
      </c>
      <c r="H119" s="305">
        <f t="shared" si="1"/>
        <v>-2.5700000000000003</v>
      </c>
      <c r="I119" s="327"/>
      <c r="J119" s="328"/>
      <c r="K119" s="328"/>
      <c r="L119" s="330"/>
      <c r="M119" s="308" t="s">
        <v>255</v>
      </c>
    </row>
    <row r="120" spans="1:28">
      <c r="A120" s="299" t="s">
        <v>256</v>
      </c>
      <c r="B120" s="310">
        <v>-4.2590045999999999</v>
      </c>
      <c r="C120" s="313"/>
      <c r="D120" s="302">
        <v>0.14175650298978701</v>
      </c>
      <c r="E120" s="303">
        <v>9</v>
      </c>
      <c r="F120" s="303">
        <v>312.66666666666703</v>
      </c>
      <c r="G120" s="304">
        <v>0.83</v>
      </c>
      <c r="H120" s="305">
        <f t="shared" si="1"/>
        <v>-3.2066666666666706</v>
      </c>
      <c r="I120" s="327"/>
      <c r="J120" s="328"/>
      <c r="K120" s="328"/>
      <c r="L120" s="330"/>
      <c r="M120" s="308" t="s">
        <v>257</v>
      </c>
    </row>
    <row r="121" spans="1:28">
      <c r="A121" s="309" t="s">
        <v>258</v>
      </c>
      <c r="B121" s="310">
        <v>-4.8956337000000003</v>
      </c>
      <c r="C121" s="313"/>
      <c r="D121" s="302">
        <v>0.20346886353462401</v>
      </c>
      <c r="E121" s="303">
        <v>11</v>
      </c>
      <c r="F121" s="303">
        <v>161</v>
      </c>
      <c r="G121" s="304">
        <v>3.61</v>
      </c>
      <c r="H121" s="305">
        <f t="shared" si="1"/>
        <v>-4.47</v>
      </c>
      <c r="I121" s="327"/>
      <c r="J121" s="328"/>
      <c r="K121" s="328"/>
      <c r="L121" s="330"/>
      <c r="M121" s="308" t="s">
        <v>259</v>
      </c>
    </row>
    <row r="122" spans="1:28">
      <c r="A122" s="299" t="s">
        <v>109</v>
      </c>
      <c r="B122" s="310">
        <v>-1.4908760000000001</v>
      </c>
      <c r="C122" s="313"/>
      <c r="D122" s="302">
        <v>0.20579636821699801</v>
      </c>
      <c r="E122" s="303">
        <v>3</v>
      </c>
      <c r="F122" s="303">
        <v>300</v>
      </c>
      <c r="G122" s="304">
        <v>-1.06</v>
      </c>
      <c r="H122" s="305">
        <f t="shared" si="1"/>
        <v>-1.19</v>
      </c>
      <c r="I122" s="340"/>
      <c r="J122" s="334"/>
      <c r="K122" s="334"/>
      <c r="L122" s="335"/>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291" t="s">
        <v>18</v>
      </c>
      <c r="B128" s="292" t="s">
        <v>709</v>
      </c>
      <c r="C128" s="292" t="s">
        <v>696</v>
      </c>
      <c r="D128" s="292" t="s">
        <v>21</v>
      </c>
      <c r="E128" s="292" t="s">
        <v>22</v>
      </c>
      <c r="F128" s="292" t="s">
        <v>23</v>
      </c>
      <c r="G128" s="293" t="s">
        <v>697</v>
      </c>
      <c r="H128" s="293" t="s">
        <v>698</v>
      </c>
      <c r="I128" s="294"/>
      <c r="J128" s="295" t="s">
        <v>27</v>
      </c>
      <c r="K128" s="295"/>
      <c r="L128" s="295"/>
      <c r="M128" s="296" t="s">
        <v>28</v>
      </c>
      <c r="N128" s="297"/>
      <c r="O128" s="297"/>
      <c r="P128" s="297"/>
      <c r="Q128" s="297"/>
      <c r="R128" s="297"/>
      <c r="S128" s="297"/>
      <c r="T128" s="297"/>
      <c r="U128" s="297"/>
      <c r="V128" s="298"/>
      <c r="W128" s="290"/>
      <c r="X128" s="290"/>
      <c r="Y128" s="290"/>
      <c r="Z128" s="290"/>
      <c r="AA128" s="290"/>
      <c r="AB128" s="290"/>
    </row>
    <row r="129" spans="1:13">
      <c r="A129" s="309" t="s">
        <v>268</v>
      </c>
      <c r="B129" s="300">
        <v>-1.8485882</v>
      </c>
      <c r="C129" s="301" t="s">
        <v>30</v>
      </c>
      <c r="D129" s="302">
        <v>0.50033555401430196</v>
      </c>
      <c r="E129" s="303">
        <v>3</v>
      </c>
      <c r="F129" s="303">
        <v>180</v>
      </c>
      <c r="G129" s="304">
        <v>1.91</v>
      </c>
      <c r="H129" s="305">
        <f t="shared" ref="H129:H160" si="2">0.5-G129-0.01*(F129-25)</f>
        <v>-2.96</v>
      </c>
      <c r="I129" s="306" t="s">
        <v>31</v>
      </c>
      <c r="J129" s="307"/>
      <c r="K129" s="305"/>
      <c r="L129" s="305"/>
      <c r="M129" s="308" t="s">
        <v>269</v>
      </c>
    </row>
    <row r="130" spans="1:13">
      <c r="A130" s="309" t="s">
        <v>270</v>
      </c>
      <c r="B130" s="312">
        <v>-7.9759000000000002</v>
      </c>
      <c r="C130" s="301" t="s">
        <v>36</v>
      </c>
      <c r="D130" s="302">
        <v>0.5</v>
      </c>
      <c r="E130" s="304">
        <v>5</v>
      </c>
      <c r="F130" s="303">
        <v>156</v>
      </c>
      <c r="G130" s="304">
        <v>6.94</v>
      </c>
      <c r="H130" s="305">
        <f t="shared" si="2"/>
        <v>-7.75</v>
      </c>
      <c r="I130" s="306" t="s">
        <v>37</v>
      </c>
      <c r="J130" s="307"/>
      <c r="K130" s="305"/>
      <c r="L130" s="305"/>
      <c r="M130" s="308" t="s">
        <v>271</v>
      </c>
    </row>
    <row r="131" spans="1:13">
      <c r="A131" s="319" t="s">
        <v>272</v>
      </c>
      <c r="B131" s="310">
        <v>-5.4348315999999999</v>
      </c>
      <c r="C131" s="301" t="s">
        <v>41</v>
      </c>
      <c r="D131" s="302">
        <v>0.65309579002601004</v>
      </c>
      <c r="E131" s="303">
        <v>3</v>
      </c>
      <c r="F131" s="303">
        <v>208</v>
      </c>
      <c r="G131" s="304">
        <v>5.18</v>
      </c>
      <c r="H131" s="305">
        <f t="shared" si="2"/>
        <v>-6.51</v>
      </c>
      <c r="I131" s="306" t="s">
        <v>42</v>
      </c>
      <c r="J131" s="307"/>
      <c r="K131" s="305"/>
      <c r="L131" s="305"/>
      <c r="M131" s="308" t="s">
        <v>273</v>
      </c>
    </row>
    <row r="132" spans="1:13">
      <c r="A132" s="309" t="s">
        <v>274</v>
      </c>
      <c r="B132" s="310">
        <v>-2.7840595000000001</v>
      </c>
      <c r="C132" s="301" t="s">
        <v>46</v>
      </c>
      <c r="D132" s="302">
        <v>0.59285217963150305</v>
      </c>
      <c r="E132" s="303">
        <v>3</v>
      </c>
      <c r="F132" s="303">
        <v>100</v>
      </c>
      <c r="G132" s="304">
        <v>2.37</v>
      </c>
      <c r="H132" s="305">
        <f t="shared" si="2"/>
        <v>-2.62</v>
      </c>
      <c r="I132" s="311" t="s">
        <v>47</v>
      </c>
      <c r="J132" s="312" t="s">
        <v>367</v>
      </c>
      <c r="K132" s="305"/>
      <c r="L132" s="305"/>
      <c r="M132" s="308" t="s">
        <v>275</v>
      </c>
    </row>
    <row r="133" spans="1:13">
      <c r="A133" s="309" t="s">
        <v>276</v>
      </c>
      <c r="B133" s="310">
        <v>-4.6573772</v>
      </c>
      <c r="C133" s="301" t="s">
        <v>51</v>
      </c>
      <c r="D133" s="302">
        <v>0.51067901383936598</v>
      </c>
      <c r="E133" s="303">
        <v>5</v>
      </c>
      <c r="F133" s="303">
        <v>217</v>
      </c>
      <c r="G133" s="304">
        <v>3.19</v>
      </c>
      <c r="H133" s="305">
        <f t="shared" si="2"/>
        <v>-4.6099999999999994</v>
      </c>
      <c r="I133" s="311" t="s">
        <v>52</v>
      </c>
      <c r="J133" s="312"/>
      <c r="K133" s="305"/>
      <c r="L133" s="305"/>
      <c r="M133" s="308" t="s">
        <v>277</v>
      </c>
    </row>
    <row r="134" spans="1:13">
      <c r="A134" s="309" t="s">
        <v>278</v>
      </c>
      <c r="B134" s="310">
        <v>-4.3440856999999999</v>
      </c>
      <c r="C134" s="313"/>
      <c r="D134" s="302">
        <v>0.83065522865171404</v>
      </c>
      <c r="E134" s="303">
        <v>3</v>
      </c>
      <c r="F134" s="303">
        <v>209.5</v>
      </c>
      <c r="G134" s="304">
        <v>4.41</v>
      </c>
      <c r="H134" s="305">
        <f t="shared" si="2"/>
        <v>-5.7549999999999999</v>
      </c>
      <c r="I134" s="311" t="s">
        <v>56</v>
      </c>
      <c r="J134" s="312"/>
      <c r="K134" s="305"/>
      <c r="L134" s="305"/>
      <c r="M134" s="308" t="s">
        <v>279</v>
      </c>
    </row>
    <row r="135" spans="1:13">
      <c r="A135" s="309" t="s">
        <v>280</v>
      </c>
      <c r="B135" s="310">
        <v>-4.6079720000000002</v>
      </c>
      <c r="C135" s="313"/>
      <c r="D135" s="302">
        <v>0.51097181417141702</v>
      </c>
      <c r="E135" s="303">
        <v>6</v>
      </c>
      <c r="F135" s="303">
        <v>97.5</v>
      </c>
      <c r="G135" s="304">
        <v>5.19</v>
      </c>
      <c r="H135" s="305">
        <f t="shared" si="2"/>
        <v>-5.415</v>
      </c>
      <c r="I135" s="311" t="s">
        <v>60</v>
      </c>
      <c r="J135" s="314"/>
      <c r="K135" s="305"/>
      <c r="L135" s="305"/>
      <c r="M135" s="308" t="s">
        <v>281</v>
      </c>
    </row>
    <row r="136" spans="1:13">
      <c r="A136" s="299" t="s">
        <v>282</v>
      </c>
      <c r="B136" s="310">
        <v>-6.7960750000000001</v>
      </c>
      <c r="C136" s="313"/>
      <c r="D136" s="302">
        <v>0.92735432696895004</v>
      </c>
      <c r="E136" s="303">
        <v>5</v>
      </c>
      <c r="F136" s="303">
        <v>211</v>
      </c>
      <c r="G136" s="304">
        <v>7.49</v>
      </c>
      <c r="H136" s="305">
        <f t="shared" si="2"/>
        <v>-8.85</v>
      </c>
      <c r="I136" s="315" t="s">
        <v>64</v>
      </c>
      <c r="J136" s="316"/>
      <c r="K136" s="317"/>
      <c r="L136" s="318"/>
      <c r="M136" s="308" t="s">
        <v>283</v>
      </c>
    </row>
    <row r="137" spans="1:13">
      <c r="A137" s="309" t="s">
        <v>112</v>
      </c>
      <c r="B137" s="310">
        <v>-7.3939605000000004</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310">
        <v>-5.0963349999999998</v>
      </c>
      <c r="C138" s="313"/>
      <c r="D138" s="302">
        <v>0.520951861602862</v>
      </c>
      <c r="E138" s="303">
        <v>10</v>
      </c>
      <c r="F138" s="303">
        <v>228.6</v>
      </c>
      <c r="G138" s="304">
        <v>4.22</v>
      </c>
      <c r="H138" s="305">
        <f t="shared" si="2"/>
        <v>-5.7560000000000002</v>
      </c>
      <c r="I138" s="320" t="s">
        <v>286</v>
      </c>
      <c r="J138" s="321"/>
      <c r="K138" s="321"/>
      <c r="L138" s="322"/>
      <c r="M138" s="308" t="s">
        <v>287</v>
      </c>
    </row>
    <row r="139" spans="1:13">
      <c r="A139" s="299" t="s">
        <v>288</v>
      </c>
      <c r="B139" s="310">
        <v>-2.4361590999999998</v>
      </c>
      <c r="C139" s="313"/>
      <c r="D139" s="302">
        <v>0.53906642829149898</v>
      </c>
      <c r="E139" s="303">
        <v>3</v>
      </c>
      <c r="F139" s="303">
        <v>161.5</v>
      </c>
      <c r="G139" s="304">
        <v>-0.21</v>
      </c>
      <c r="H139" s="305">
        <f t="shared" si="2"/>
        <v>-0.65500000000000003</v>
      </c>
      <c r="I139" s="324" t="s">
        <v>699</v>
      </c>
      <c r="J139" s="325"/>
      <c r="K139" s="325"/>
      <c r="L139" s="326"/>
      <c r="M139" s="308" t="s">
        <v>289</v>
      </c>
    </row>
    <row r="140" spans="1:13">
      <c r="A140" s="299" t="s">
        <v>290</v>
      </c>
      <c r="B140" s="310">
        <v>-4.2011399999999997</v>
      </c>
      <c r="C140" s="313"/>
      <c r="D140" s="302">
        <v>0.56233984781338697</v>
      </c>
      <c r="E140" s="303">
        <v>11</v>
      </c>
      <c r="F140" s="303">
        <v>213.5</v>
      </c>
      <c r="G140" s="304">
        <v>3.04</v>
      </c>
      <c r="H140" s="305">
        <f t="shared" si="2"/>
        <v>-4.4249999999999998</v>
      </c>
      <c r="I140" s="327" t="s">
        <v>700</v>
      </c>
      <c r="J140" s="328"/>
      <c r="K140" s="329">
        <v>12570377</v>
      </c>
      <c r="L140" s="330"/>
      <c r="M140" s="308" t="s">
        <v>291</v>
      </c>
    </row>
    <row r="141" spans="1:13">
      <c r="A141" s="319" t="s">
        <v>292</v>
      </c>
      <c r="B141" s="310">
        <v>-3.9658612999999998</v>
      </c>
      <c r="C141" s="313"/>
      <c r="D141" s="302">
        <v>0.54710381306524802</v>
      </c>
      <c r="E141" s="303">
        <v>4</v>
      </c>
      <c r="F141" s="303">
        <v>168.5</v>
      </c>
      <c r="G141" s="304">
        <v>3.35</v>
      </c>
      <c r="H141" s="305">
        <f t="shared" si="2"/>
        <v>-4.2850000000000001</v>
      </c>
      <c r="I141" s="349"/>
      <c r="J141" s="328"/>
      <c r="K141" s="328"/>
      <c r="L141" s="330"/>
      <c r="M141" s="308" t="s">
        <v>293</v>
      </c>
    </row>
    <row r="142" spans="1:13">
      <c r="A142" s="299" t="s">
        <v>114</v>
      </c>
      <c r="B142" s="310">
        <v>-2.2741753999999998</v>
      </c>
      <c r="C142" s="313"/>
      <c r="D142" s="302">
        <v>0.54612637818466903</v>
      </c>
      <c r="E142" s="303">
        <v>3</v>
      </c>
      <c r="F142" s="323">
        <v>124.1</v>
      </c>
      <c r="G142" s="304">
        <v>2.81</v>
      </c>
      <c r="H142" s="305">
        <f t="shared" si="2"/>
        <v>-3.3010000000000002</v>
      </c>
      <c r="I142" s="331"/>
      <c r="J142" s="328"/>
      <c r="K142" s="328"/>
      <c r="L142" s="330"/>
      <c r="M142" s="308" t="s">
        <v>294</v>
      </c>
    </row>
    <row r="143" spans="1:13">
      <c r="A143" s="299" t="s">
        <v>295</v>
      </c>
      <c r="B143" s="310">
        <v>-7.1255693000000004</v>
      </c>
      <c r="C143" s="313"/>
      <c r="D143" s="302">
        <v>0.51160213896594597</v>
      </c>
      <c r="E143" s="303">
        <v>4</v>
      </c>
      <c r="F143" s="303">
        <v>165</v>
      </c>
      <c r="G143" s="304">
        <v>4.8899999999999997</v>
      </c>
      <c r="H143" s="305">
        <f t="shared" si="2"/>
        <v>-5.79</v>
      </c>
      <c r="I143" s="331"/>
      <c r="J143" s="328"/>
      <c r="K143" s="328"/>
      <c r="L143" s="330"/>
      <c r="M143" s="308" t="s">
        <v>296</v>
      </c>
    </row>
    <row r="144" spans="1:13">
      <c r="A144" s="299" t="s">
        <v>117</v>
      </c>
      <c r="B144" s="310">
        <v>-5.0871149999999998</v>
      </c>
      <c r="C144" s="313"/>
      <c r="D144" s="302">
        <v>0.65141515533308303</v>
      </c>
      <c r="E144" s="303">
        <v>4</v>
      </c>
      <c r="F144" s="303">
        <v>161.1</v>
      </c>
      <c r="G144" s="304">
        <v>4.76</v>
      </c>
      <c r="H144" s="305">
        <f t="shared" si="2"/>
        <v>-5.6209999999999996</v>
      </c>
      <c r="I144" s="331"/>
      <c r="J144" s="328"/>
      <c r="K144" s="328"/>
      <c r="L144" s="330"/>
      <c r="M144" s="308" t="s">
        <v>297</v>
      </c>
    </row>
    <row r="145" spans="1:28">
      <c r="A145" s="319" t="s">
        <v>298</v>
      </c>
      <c r="B145" s="310">
        <v>-4.5557217999999997</v>
      </c>
      <c r="C145" s="313"/>
      <c r="D145" s="302">
        <v>0.65883215509381898</v>
      </c>
      <c r="E145" s="303">
        <v>3</v>
      </c>
      <c r="F145" s="303">
        <v>155</v>
      </c>
      <c r="G145" s="304">
        <v>3.74</v>
      </c>
      <c r="H145" s="305">
        <f t="shared" si="2"/>
        <v>-4.54</v>
      </c>
      <c r="I145" s="331"/>
      <c r="J145" s="328"/>
      <c r="K145" s="328"/>
      <c r="L145" s="330"/>
      <c r="M145" s="308" t="s">
        <v>299</v>
      </c>
    </row>
    <row r="146" spans="1:28">
      <c r="A146" s="309" t="s">
        <v>300</v>
      </c>
      <c r="B146" s="310">
        <v>-7.1347529999999999</v>
      </c>
      <c r="C146" s="313"/>
      <c r="D146" s="302">
        <v>0.61400477095750305</v>
      </c>
      <c r="E146" s="303">
        <v>3</v>
      </c>
      <c r="F146" s="303">
        <v>165.4</v>
      </c>
      <c r="G146" s="304">
        <v>5.58</v>
      </c>
      <c r="H146" s="305">
        <f t="shared" si="2"/>
        <v>-6.484</v>
      </c>
      <c r="I146" s="331"/>
      <c r="J146" s="328"/>
      <c r="K146" s="328"/>
      <c r="L146" s="330"/>
      <c r="M146" s="308" t="s">
        <v>301</v>
      </c>
    </row>
    <row r="147" spans="1:28">
      <c r="A147" s="309" t="s">
        <v>302</v>
      </c>
      <c r="B147" s="310">
        <v>-5.7525706000000003</v>
      </c>
      <c r="C147" s="313"/>
      <c r="D147" s="302">
        <v>0.50406532001413296</v>
      </c>
      <c r="E147" s="303">
        <v>6</v>
      </c>
      <c r="F147" s="303">
        <v>161</v>
      </c>
      <c r="G147" s="304">
        <v>6.45</v>
      </c>
      <c r="H147" s="305">
        <f t="shared" si="2"/>
        <v>-7.3100000000000005</v>
      </c>
      <c r="I147" s="333"/>
      <c r="J147" s="334"/>
      <c r="K147" s="334"/>
      <c r="L147" s="335"/>
      <c r="M147" s="308" t="s">
        <v>303</v>
      </c>
    </row>
    <row r="148" spans="1:28">
      <c r="A148" s="309" t="s">
        <v>304</v>
      </c>
      <c r="B148" s="310">
        <v>-5.8384647000000003</v>
      </c>
      <c r="C148" s="313"/>
      <c r="D148" s="302">
        <v>0.75493366325441702</v>
      </c>
      <c r="E148" s="303">
        <v>4</v>
      </c>
      <c r="F148" s="303">
        <v>193.5</v>
      </c>
      <c r="G148" s="304">
        <v>5.41</v>
      </c>
      <c r="H148" s="305">
        <f t="shared" si="2"/>
        <v>-6.5950000000000006</v>
      </c>
      <c r="J148" s="305"/>
      <c r="K148" s="305"/>
      <c r="L148" s="305"/>
      <c r="M148" s="308" t="s">
        <v>305</v>
      </c>
    </row>
    <row r="149" spans="1:28">
      <c r="A149" s="309" t="s">
        <v>306</v>
      </c>
      <c r="B149" s="310">
        <v>-3.9055939</v>
      </c>
      <c r="C149" s="313"/>
      <c r="D149" s="302">
        <v>0.500893580585972</v>
      </c>
      <c r="E149" s="303">
        <v>3</v>
      </c>
      <c r="F149" s="303">
        <v>156</v>
      </c>
      <c r="G149" s="304">
        <v>2.9</v>
      </c>
      <c r="H149" s="305">
        <f t="shared" si="2"/>
        <v>-3.71</v>
      </c>
      <c r="I149" s="336" t="s">
        <v>133</v>
      </c>
      <c r="J149" s="337">
        <v>102</v>
      </c>
      <c r="K149" s="318"/>
      <c r="L149" s="305"/>
      <c r="M149" s="308" t="s">
        <v>307</v>
      </c>
    </row>
    <row r="150" spans="1:28">
      <c r="A150" s="319" t="s">
        <v>308</v>
      </c>
      <c r="B150" s="310">
        <v>-4.5948409999999997</v>
      </c>
      <c r="C150" s="313"/>
      <c r="D150" s="302">
        <v>0.65879843298663399</v>
      </c>
      <c r="E150" s="303">
        <v>4</v>
      </c>
      <c r="F150" s="303">
        <v>183.5</v>
      </c>
      <c r="G150" s="304">
        <v>3.16</v>
      </c>
      <c r="H150" s="305">
        <f t="shared" si="2"/>
        <v>-4.2450000000000001</v>
      </c>
      <c r="I150" s="336" t="s">
        <v>701</v>
      </c>
      <c r="J150" s="337">
        <v>12</v>
      </c>
      <c r="K150" s="318"/>
      <c r="L150" s="305"/>
      <c r="M150" s="308" t="s">
        <v>309</v>
      </c>
    </row>
    <row r="151" spans="1:28">
      <c r="A151" s="319" t="s">
        <v>310</v>
      </c>
      <c r="B151" s="310">
        <v>-1.9934765999999999</v>
      </c>
      <c r="C151" s="313"/>
      <c r="D151" s="302">
        <v>0.59871706042825701</v>
      </c>
      <c r="E151" s="303">
        <v>3</v>
      </c>
      <c r="F151" s="303">
        <v>61</v>
      </c>
      <c r="G151" s="304">
        <v>1.77</v>
      </c>
      <c r="H151" s="305">
        <f t="shared" si="2"/>
        <v>-1.63</v>
      </c>
      <c r="I151" s="336" t="s">
        <v>139</v>
      </c>
      <c r="J151" s="337">
        <f>COUNTA(A129:A160)</f>
        <v>32</v>
      </c>
      <c r="K151" s="318"/>
      <c r="L151" s="305"/>
      <c r="M151" s="308" t="s">
        <v>311</v>
      </c>
    </row>
    <row r="152" spans="1:28">
      <c r="A152" s="309" t="s">
        <v>312</v>
      </c>
      <c r="B152" s="310">
        <v>-2.8460393000000002</v>
      </c>
      <c r="C152" s="313"/>
      <c r="D152" s="302">
        <v>0.57115657899345496</v>
      </c>
      <c r="E152" s="303">
        <v>7</v>
      </c>
      <c r="F152" s="303">
        <v>177</v>
      </c>
      <c r="G152" s="304">
        <v>3.17</v>
      </c>
      <c r="H152" s="305">
        <f t="shared" si="2"/>
        <v>-4.1899999999999995</v>
      </c>
      <c r="I152" s="305"/>
      <c r="J152" s="305"/>
      <c r="K152" s="305"/>
      <c r="L152" s="305"/>
      <c r="M152" s="308" t="s">
        <v>313</v>
      </c>
    </row>
    <row r="153" spans="1:28">
      <c r="A153" s="299" t="s">
        <v>314</v>
      </c>
      <c r="B153" s="310">
        <v>-6.6772337000000004</v>
      </c>
      <c r="C153" s="313"/>
      <c r="D153" s="302">
        <v>0.55807775121880299</v>
      </c>
      <c r="E153" s="303">
        <v>6</v>
      </c>
      <c r="F153" s="303">
        <v>145</v>
      </c>
      <c r="G153" s="304">
        <v>6.08</v>
      </c>
      <c r="H153" s="305">
        <f t="shared" si="2"/>
        <v>-6.78</v>
      </c>
      <c r="I153" s="339" t="s">
        <v>144</v>
      </c>
      <c r="J153" s="321"/>
      <c r="K153" s="321"/>
      <c r="L153" s="322"/>
      <c r="M153" s="308" t="s">
        <v>315</v>
      </c>
    </row>
    <row r="154" spans="1:28">
      <c r="A154" s="299" t="s">
        <v>316</v>
      </c>
      <c r="B154" s="310">
        <v>-3.5581383999999998</v>
      </c>
      <c r="C154" s="313"/>
      <c r="D154" s="302">
        <v>0.66417698790166102</v>
      </c>
      <c r="E154" s="303">
        <v>3</v>
      </c>
      <c r="F154" s="323">
        <v>175.8</v>
      </c>
      <c r="G154" s="304">
        <v>4.62</v>
      </c>
      <c r="H154" s="305">
        <f t="shared" si="2"/>
        <v>-5.6280000000000001</v>
      </c>
      <c r="I154" s="907" t="s">
        <v>710</v>
      </c>
      <c r="J154" s="907"/>
      <c r="K154" s="907"/>
      <c r="L154" s="907"/>
      <c r="M154" s="308" t="s">
        <v>317</v>
      </c>
    </row>
    <row r="155" spans="1:28">
      <c r="A155" s="309" t="s">
        <v>318</v>
      </c>
      <c r="B155" s="310">
        <v>-5.4063844999999997</v>
      </c>
      <c r="C155" s="313"/>
      <c r="D155" s="302">
        <v>0.57716593661781801</v>
      </c>
      <c r="E155" s="303">
        <v>3</v>
      </c>
      <c r="F155" s="303">
        <v>349.84</v>
      </c>
      <c r="G155" s="304">
        <v>3.09</v>
      </c>
      <c r="H155" s="305">
        <f t="shared" si="2"/>
        <v>-5.8384</v>
      </c>
      <c r="I155" s="907"/>
      <c r="J155" s="907"/>
      <c r="K155" s="907"/>
      <c r="L155" s="907"/>
      <c r="M155" s="308" t="s">
        <v>319</v>
      </c>
    </row>
    <row r="156" spans="1:28">
      <c r="A156" s="319" t="s">
        <v>320</v>
      </c>
      <c r="B156" s="310">
        <v>-2.2978190000000001</v>
      </c>
      <c r="C156" s="313"/>
      <c r="D156" s="302">
        <v>0.70324590282883903</v>
      </c>
      <c r="E156" s="303">
        <v>3</v>
      </c>
      <c r="F156" s="303">
        <v>204</v>
      </c>
      <c r="G156" s="304">
        <v>0.88</v>
      </c>
      <c r="H156" s="305">
        <f t="shared" si="2"/>
        <v>-2.17</v>
      </c>
      <c r="I156" s="907"/>
      <c r="J156" s="907"/>
      <c r="K156" s="907"/>
      <c r="L156" s="907"/>
      <c r="M156" s="308" t="s">
        <v>321</v>
      </c>
    </row>
    <row r="157" spans="1:28">
      <c r="A157" s="309" t="s">
        <v>322</v>
      </c>
      <c r="B157" s="310">
        <v>-7.4119061999999998</v>
      </c>
      <c r="C157" s="313"/>
      <c r="D157" s="302">
        <v>0.72379035887947596</v>
      </c>
      <c r="E157" s="303">
        <v>7</v>
      </c>
      <c r="F157" s="303">
        <v>97.8</v>
      </c>
      <c r="G157" s="304">
        <v>6</v>
      </c>
      <c r="H157" s="305">
        <f t="shared" si="2"/>
        <v>-6.2279999999999998</v>
      </c>
      <c r="I157" s="907"/>
      <c r="J157" s="907"/>
      <c r="K157" s="907"/>
      <c r="L157" s="907"/>
      <c r="M157" s="308" t="s">
        <v>323</v>
      </c>
    </row>
    <row r="158" spans="1:28">
      <c r="A158" s="309" t="s">
        <v>324</v>
      </c>
      <c r="B158" s="310">
        <v>-6.6900706000000003</v>
      </c>
      <c r="C158" s="313"/>
      <c r="D158" s="302">
        <v>0.84033450922624497</v>
      </c>
      <c r="E158" s="303">
        <v>5</v>
      </c>
      <c r="F158" s="303">
        <v>262</v>
      </c>
      <c r="G158" s="304">
        <v>7.26</v>
      </c>
      <c r="H158" s="305">
        <f t="shared" si="2"/>
        <v>-9.129999999999999</v>
      </c>
      <c r="I158" s="907"/>
      <c r="J158" s="907"/>
      <c r="K158" s="907"/>
      <c r="L158" s="907"/>
      <c r="M158" s="308" t="s">
        <v>325</v>
      </c>
    </row>
    <row r="159" spans="1:28">
      <c r="A159" s="309" t="s">
        <v>326</v>
      </c>
      <c r="B159" s="310">
        <v>-6.2256289999999996</v>
      </c>
      <c r="C159" s="313"/>
      <c r="D159" s="302">
        <v>0.70969645885144095</v>
      </c>
      <c r="E159" s="303">
        <v>11</v>
      </c>
      <c r="F159" s="303">
        <v>149.6</v>
      </c>
      <c r="G159" s="304">
        <v>6.45</v>
      </c>
      <c r="H159" s="305">
        <f t="shared" si="2"/>
        <v>-7.1959999999999997</v>
      </c>
      <c r="I159" s="907"/>
      <c r="J159" s="907"/>
      <c r="K159" s="907"/>
      <c r="L159" s="907"/>
      <c r="M159" s="308" t="s">
        <v>327</v>
      </c>
    </row>
    <row r="160" spans="1:28" s="350" customFormat="1">
      <c r="A160" s="299" t="s">
        <v>328</v>
      </c>
      <c r="B160" s="310">
        <v>-4.011215</v>
      </c>
      <c r="C160" s="313"/>
      <c r="D160" s="302">
        <v>0.49644864464459898</v>
      </c>
      <c r="E160" s="303">
        <v>4</v>
      </c>
      <c r="F160" s="303">
        <v>304.5</v>
      </c>
      <c r="G160" s="304">
        <v>2.69</v>
      </c>
      <c r="H160" s="305">
        <f t="shared" si="2"/>
        <v>-4.9849999999999994</v>
      </c>
      <c r="I160" s="907"/>
      <c r="J160" s="907"/>
      <c r="K160" s="907"/>
      <c r="L160" s="907"/>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51"/>
      <c r="J161" s="351"/>
      <c r="K161" s="351"/>
      <c r="L161" s="351"/>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44"/>
      <c r="J162" s="304"/>
      <c r="K162" s="304"/>
      <c r="L162" s="304"/>
      <c r="M162" s="308"/>
    </row>
    <row r="163" spans="1:28">
      <c r="A163" s="308"/>
      <c r="C163" s="341" t="s">
        <v>265</v>
      </c>
      <c r="D163" s="342">
        <f>MAX(D129:D160)</f>
        <v>0.92735432696895004</v>
      </c>
      <c r="E163" s="343"/>
      <c r="F163" s="344"/>
      <c r="G163" s="344"/>
      <c r="H163" s="346"/>
      <c r="I163" s="344"/>
      <c r="J163" s="304"/>
      <c r="K163" s="304"/>
      <c r="L163" s="304"/>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731</v>
      </c>
    </row>
    <row r="191" spans="1:1" s="256" customFormat="1">
      <c r="A191" s="359" t="s">
        <v>732</v>
      </c>
    </row>
    <row r="192" spans="1:1" s="256" customFormat="1"/>
    <row r="193" spans="1:17">
      <c r="A193" s="360" t="s">
        <v>733</v>
      </c>
    </row>
    <row r="194" spans="1:17">
      <c r="A194" s="361" t="s">
        <v>734</v>
      </c>
      <c r="B194" s="265"/>
      <c r="C194" s="265"/>
      <c r="D194" s="265"/>
      <c r="E194" s="265"/>
      <c r="F194" s="265"/>
      <c r="G194" s="265"/>
      <c r="H194" s="265"/>
      <c r="I194" s="265"/>
      <c r="J194" s="265"/>
      <c r="K194" s="265"/>
      <c r="L194" s="265"/>
      <c r="M194" s="266"/>
      <c r="N194" s="265"/>
      <c r="O194" s="265"/>
      <c r="P194" s="265"/>
      <c r="Q194" s="267"/>
    </row>
  </sheetData>
  <mergeCells count="2">
    <mergeCell ref="I66:L77"/>
    <mergeCell ref="I154:L160"/>
  </mergeCells>
  <pageMargins left="0" right="0" top="0" bottom="0" header="0.51180555555555496" footer="0.51180555555555496"/>
  <pageSetup scale="54" firstPageNumber="0" orientation="landscape"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CF9B-6609-4C46-8664-23F110B77D81}">
  <dimension ref="A1:AB208"/>
  <sheetViews>
    <sheetView zoomScale="110" zoomScaleNormal="11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8.88671875" style="253"/>
    <col min="8" max="8" width="9.109375" style="253" customWidth="1"/>
    <col min="9" max="9" width="17.5546875" style="253" customWidth="1"/>
    <col min="10" max="10" width="7.554687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362"/>
    </row>
    <row r="2" spans="1:25" s="256" customFormat="1" ht="21">
      <c r="B2" s="363" t="s">
        <v>1</v>
      </c>
      <c r="C2" s="259"/>
      <c r="Y2" s="260"/>
    </row>
    <row r="3" spans="1:25" s="256" customFormat="1" ht="18">
      <c r="B3" s="364" t="s">
        <v>2</v>
      </c>
      <c r="C3" s="259"/>
      <c r="Y3" s="365"/>
    </row>
    <row r="4" spans="1:25">
      <c r="A4" s="263" t="s">
        <v>3</v>
      </c>
      <c r="B4" s="264"/>
      <c r="C4" s="265"/>
      <c r="D4" s="265"/>
      <c r="E4" s="265"/>
      <c r="F4" s="265"/>
      <c r="G4" s="265"/>
      <c r="H4" s="265"/>
      <c r="I4" s="265"/>
      <c r="J4" s="265"/>
      <c r="K4" s="265"/>
      <c r="L4" s="265"/>
      <c r="M4" s="266"/>
      <c r="N4" s="265"/>
      <c r="O4" s="265"/>
      <c r="P4" s="265"/>
      <c r="Q4" s="265"/>
      <c r="R4" s="267"/>
    </row>
    <row r="5" spans="1:25">
      <c r="A5" s="263" t="s">
        <v>4</v>
      </c>
      <c r="B5" s="268"/>
      <c r="C5" s="268"/>
      <c r="D5" s="268"/>
      <c r="E5" s="268"/>
      <c r="F5" s="268"/>
      <c r="G5" s="268"/>
      <c r="H5" s="268"/>
      <c r="I5" s="268"/>
      <c r="J5" s="268"/>
      <c r="K5" s="268"/>
      <c r="L5" s="268"/>
      <c r="M5" s="269"/>
      <c r="N5" s="268"/>
      <c r="O5" s="268"/>
      <c r="P5" s="268"/>
      <c r="Q5" s="268"/>
      <c r="R5" s="270"/>
    </row>
    <row r="6" spans="1:25">
      <c r="A6" s="271" t="s">
        <v>5</v>
      </c>
      <c r="B6" s="264"/>
      <c r="C6" s="265"/>
      <c r="D6" s="265"/>
      <c r="E6" s="265"/>
      <c r="F6" s="265"/>
      <c r="G6" s="265"/>
      <c r="H6" s="265"/>
      <c r="I6" s="265"/>
      <c r="J6" s="265"/>
      <c r="K6" s="265"/>
      <c r="L6" s="265"/>
      <c r="M6" s="266"/>
      <c r="N6" s="265"/>
      <c r="O6" s="265"/>
      <c r="P6" s="265"/>
      <c r="Q6" s="265"/>
      <c r="R6" s="267"/>
    </row>
    <row r="7" spans="1:25">
      <c r="A7" s="272"/>
      <c r="B7" s="333"/>
      <c r="C7" s="268"/>
      <c r="D7" s="268"/>
      <c r="E7" s="268"/>
      <c r="F7" s="268"/>
      <c r="G7" s="268"/>
      <c r="H7" s="268"/>
      <c r="I7" s="268"/>
      <c r="J7" s="268"/>
      <c r="K7" s="268"/>
      <c r="L7" s="268"/>
      <c r="M7" s="269"/>
      <c r="N7" s="268"/>
      <c r="O7" s="268"/>
      <c r="P7" s="268"/>
      <c r="Q7" s="268"/>
      <c r="R7" s="270"/>
    </row>
    <row r="8" spans="1:25">
      <c r="A8" s="271" t="s">
        <v>6</v>
      </c>
      <c r="B8" s="264"/>
      <c r="C8" s="265"/>
      <c r="D8" s="265"/>
      <c r="E8" s="265"/>
      <c r="F8" s="265"/>
      <c r="G8" s="265"/>
      <c r="H8" s="265"/>
      <c r="I8" s="265"/>
      <c r="J8" s="265"/>
      <c r="K8" s="265"/>
      <c r="L8" s="265"/>
      <c r="M8" s="266"/>
      <c r="N8" s="265"/>
      <c r="O8" s="265"/>
      <c r="P8" s="265"/>
      <c r="Q8" s="265"/>
      <c r="R8" s="267"/>
    </row>
    <row r="9" spans="1:25">
      <c r="A9" s="274" t="s">
        <v>7</v>
      </c>
      <c r="B9" s="366"/>
      <c r="C9" s="367"/>
      <c r="D9" s="367"/>
      <c r="E9" s="367"/>
      <c r="F9" s="367"/>
      <c r="G9" s="367"/>
      <c r="H9" s="367"/>
      <c r="I9" s="367"/>
      <c r="J9" s="367"/>
      <c r="K9" s="367"/>
      <c r="L9" s="367"/>
      <c r="M9" s="276"/>
      <c r="N9" s="367"/>
      <c r="O9" s="367"/>
      <c r="P9" s="367"/>
      <c r="Q9" s="367"/>
      <c r="R9" s="277"/>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285" t="s">
        <v>32</v>
      </c>
      <c r="C14" s="253" t="s">
        <v>11</v>
      </c>
    </row>
    <row r="15" spans="1:25" s="284" customFormat="1">
      <c r="A15" s="283" t="s">
        <v>12</v>
      </c>
    </row>
    <row r="16" spans="1:25">
      <c r="B16" s="285"/>
      <c r="C16" s="253" t="s">
        <v>11</v>
      </c>
    </row>
    <row r="17" spans="1:28" s="284" customFormat="1">
      <c r="A17" s="283" t="s">
        <v>13</v>
      </c>
    </row>
    <row r="18" spans="1:28">
      <c r="B18" s="264"/>
      <c r="C18" s="265"/>
      <c r="D18" s="265"/>
      <c r="E18" s="265"/>
      <c r="F18" s="265"/>
      <c r="G18" s="265"/>
      <c r="H18" s="265"/>
      <c r="I18" s="265"/>
      <c r="J18" s="265"/>
      <c r="K18" s="265"/>
      <c r="L18" s="265"/>
      <c r="M18" s="266"/>
      <c r="N18" s="265"/>
      <c r="O18" s="265"/>
      <c r="P18" s="265"/>
      <c r="Q18" s="265"/>
      <c r="R18" s="267"/>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291" t="s">
        <v>18</v>
      </c>
      <c r="B22" s="292" t="s">
        <v>695</v>
      </c>
      <c r="C22" s="292" t="s">
        <v>696</v>
      </c>
      <c r="D22" s="292" t="s">
        <v>21</v>
      </c>
      <c r="E22" s="292" t="s">
        <v>22</v>
      </c>
      <c r="F22" s="292" t="s">
        <v>23</v>
      </c>
      <c r="G22" s="293" t="s">
        <v>697</v>
      </c>
      <c r="H22" s="293" t="s">
        <v>698</v>
      </c>
      <c r="I22" s="294"/>
      <c r="J22" s="295" t="s">
        <v>27</v>
      </c>
      <c r="K22" s="295"/>
      <c r="L22" s="295"/>
      <c r="M22" s="296" t="s">
        <v>28</v>
      </c>
      <c r="N22" s="297"/>
      <c r="O22" s="297"/>
      <c r="P22" s="297"/>
      <c r="Q22" s="297"/>
      <c r="R22" s="297"/>
      <c r="S22" s="297"/>
      <c r="T22" s="298"/>
      <c r="U22" s="290"/>
      <c r="V22" s="290"/>
      <c r="W22" s="290"/>
      <c r="X22" s="290"/>
      <c r="Y22" s="290"/>
      <c r="Z22" s="290"/>
      <c r="AA22" s="290"/>
      <c r="AB22" s="290"/>
    </row>
    <row r="23" spans="1:28">
      <c r="A23" s="299" t="s">
        <v>29</v>
      </c>
      <c r="B23" s="368">
        <v>-2.32944475</v>
      </c>
      <c r="C23" s="301" t="s">
        <v>30</v>
      </c>
      <c r="D23" s="302">
        <v>0.17592262140645501</v>
      </c>
      <c r="E23" s="303">
        <v>11</v>
      </c>
      <c r="F23" s="303">
        <v>258.5</v>
      </c>
      <c r="G23" s="304">
        <v>-0.86</v>
      </c>
      <c r="H23" s="305">
        <f t="shared" ref="H23:H86" si="0">0.5-G23-0.01*(F23-25)</f>
        <v>-0.97500000000000009</v>
      </c>
      <c r="I23" s="306" t="s">
        <v>31</v>
      </c>
      <c r="J23" s="307"/>
      <c r="K23" s="305"/>
      <c r="L23" s="305"/>
      <c r="M23" s="308" t="s">
        <v>33</v>
      </c>
    </row>
    <row r="24" spans="1:28">
      <c r="A24" s="309" t="s">
        <v>35</v>
      </c>
      <c r="B24" s="368">
        <v>-1.955670858</v>
      </c>
      <c r="C24" s="301" t="s">
        <v>36</v>
      </c>
      <c r="D24" s="302">
        <v>0.14701293131372201</v>
      </c>
      <c r="E24" s="303">
        <v>16</v>
      </c>
      <c r="F24" s="303">
        <v>142.4</v>
      </c>
      <c r="G24" s="304">
        <v>1.31</v>
      </c>
      <c r="H24" s="305">
        <f t="shared" si="0"/>
        <v>-1.9840000000000002</v>
      </c>
      <c r="I24" s="306" t="s">
        <v>37</v>
      </c>
      <c r="J24" s="307"/>
      <c r="K24" s="305"/>
      <c r="L24" s="305"/>
      <c r="M24" s="308" t="s">
        <v>38</v>
      </c>
    </row>
    <row r="25" spans="1:28">
      <c r="A25" s="299" t="s">
        <v>40</v>
      </c>
      <c r="B25" s="368">
        <v>-3.0786130479999998</v>
      </c>
      <c r="C25" s="301" t="s">
        <v>41</v>
      </c>
      <c r="D25" s="302">
        <v>0.15746026945991601</v>
      </c>
      <c r="E25" s="303">
        <v>4</v>
      </c>
      <c r="F25" s="303">
        <v>92</v>
      </c>
      <c r="G25" s="304">
        <v>2.5299999999999998</v>
      </c>
      <c r="H25" s="305">
        <f t="shared" si="0"/>
        <v>-2.6999999999999997</v>
      </c>
      <c r="I25" s="306" t="s">
        <v>42</v>
      </c>
      <c r="J25" s="307"/>
      <c r="K25" s="305"/>
      <c r="L25" s="305"/>
      <c r="M25" s="308" t="s">
        <v>43</v>
      </c>
    </row>
    <row r="26" spans="1:28">
      <c r="A26" s="309" t="s">
        <v>45</v>
      </c>
      <c r="B26" s="369">
        <v>-3.5558484959999999</v>
      </c>
      <c r="C26" s="301" t="s">
        <v>46</v>
      </c>
      <c r="D26" s="302">
        <v>0.169992225074696</v>
      </c>
      <c r="E26" s="303">
        <v>3</v>
      </c>
      <c r="F26" s="303">
        <v>234</v>
      </c>
      <c r="G26" s="304">
        <v>3.19</v>
      </c>
      <c r="H26" s="305">
        <f t="shared" si="0"/>
        <v>-4.7799999999999994</v>
      </c>
      <c r="I26" s="311" t="s">
        <v>47</v>
      </c>
      <c r="J26" s="312"/>
      <c r="K26" s="305"/>
      <c r="L26" s="305"/>
      <c r="M26" s="308" t="s">
        <v>48</v>
      </c>
    </row>
    <row r="27" spans="1:28">
      <c r="A27" s="309" t="s">
        <v>50</v>
      </c>
      <c r="B27" s="368">
        <v>-6.1456679100000002</v>
      </c>
      <c r="C27" s="301" t="s">
        <v>51</v>
      </c>
      <c r="D27" s="302">
        <v>0.21168830858587201</v>
      </c>
      <c r="E27" s="303">
        <v>3</v>
      </c>
      <c r="F27" s="303">
        <v>139.25</v>
      </c>
      <c r="G27" s="304">
        <v>4.8600000000000003</v>
      </c>
      <c r="H27" s="305">
        <f t="shared" si="0"/>
        <v>-5.5025000000000004</v>
      </c>
      <c r="I27" s="311" t="s">
        <v>52</v>
      </c>
      <c r="J27" s="312"/>
      <c r="K27" s="305"/>
      <c r="L27" s="305"/>
      <c r="M27" s="308" t="s">
        <v>53</v>
      </c>
    </row>
    <row r="28" spans="1:28">
      <c r="A28" s="299" t="s">
        <v>55</v>
      </c>
      <c r="B28" s="368">
        <v>-5.4215111670000002</v>
      </c>
      <c r="C28" s="313"/>
      <c r="D28" s="302">
        <v>0.18412396392404201</v>
      </c>
      <c r="E28" s="303">
        <v>3</v>
      </c>
      <c r="F28" s="303">
        <v>224</v>
      </c>
      <c r="G28" s="304">
        <v>5.51</v>
      </c>
      <c r="H28" s="305">
        <f t="shared" si="0"/>
        <v>-7</v>
      </c>
      <c r="I28" s="311" t="s">
        <v>56</v>
      </c>
      <c r="J28" s="312"/>
      <c r="K28" s="305"/>
      <c r="L28" s="305"/>
      <c r="M28" s="308" t="s">
        <v>57</v>
      </c>
    </row>
    <row r="29" spans="1:28">
      <c r="A29" s="299" t="s">
        <v>59</v>
      </c>
      <c r="B29" s="368">
        <v>-3.5036534750000001</v>
      </c>
      <c r="C29" s="313"/>
      <c r="D29" s="302">
        <v>0.149337338745232</v>
      </c>
      <c r="E29" s="303">
        <v>6</v>
      </c>
      <c r="F29" s="303">
        <v>172.5</v>
      </c>
      <c r="G29" s="304">
        <v>1.78</v>
      </c>
      <c r="H29" s="305">
        <f t="shared" si="0"/>
        <v>-2.7549999999999999</v>
      </c>
      <c r="I29" s="311" t="s">
        <v>60</v>
      </c>
      <c r="J29" s="314"/>
      <c r="K29" s="305"/>
      <c r="L29" s="305"/>
      <c r="M29" s="308" t="s">
        <v>61</v>
      </c>
    </row>
    <row r="30" spans="1:28">
      <c r="A30" s="299" t="s">
        <v>63</v>
      </c>
      <c r="B30" s="368">
        <v>-1.844111364</v>
      </c>
      <c r="C30" s="313"/>
      <c r="D30" s="302">
        <v>0.14842266063120099</v>
      </c>
      <c r="E30" s="303">
        <v>4</v>
      </c>
      <c r="F30" s="303">
        <v>207.5</v>
      </c>
      <c r="G30" s="304">
        <v>1.86</v>
      </c>
      <c r="H30" s="305">
        <f t="shared" si="0"/>
        <v>-3.1850000000000001</v>
      </c>
      <c r="I30" s="315" t="s">
        <v>64</v>
      </c>
      <c r="J30" s="316" t="s">
        <v>735</v>
      </c>
      <c r="K30" s="317"/>
      <c r="L30" s="318"/>
      <c r="M30" s="308" t="s">
        <v>65</v>
      </c>
    </row>
    <row r="31" spans="1:28">
      <c r="A31" s="319" t="s">
        <v>66</v>
      </c>
      <c r="B31" s="368">
        <v>-1.9712166790000001</v>
      </c>
      <c r="C31" s="313"/>
      <c r="D31" s="302">
        <v>0.16179731069006001</v>
      </c>
      <c r="E31" s="303">
        <v>10</v>
      </c>
      <c r="F31" s="303">
        <v>166.5</v>
      </c>
      <c r="G31" s="304">
        <v>0.79</v>
      </c>
      <c r="H31" s="305">
        <f t="shared" si="0"/>
        <v>-1.7050000000000001</v>
      </c>
      <c r="J31" s="305"/>
      <c r="K31" s="305"/>
      <c r="L31" s="305"/>
      <c r="M31" s="308" t="s">
        <v>67</v>
      </c>
    </row>
    <row r="32" spans="1:28">
      <c r="A32" s="309" t="s">
        <v>68</v>
      </c>
      <c r="B32" s="368">
        <v>-4.380905136</v>
      </c>
      <c r="C32" s="313"/>
      <c r="D32" s="302">
        <v>0.21543706061278201</v>
      </c>
      <c r="E32" s="303">
        <v>6</v>
      </c>
      <c r="F32" s="303">
        <v>231.5</v>
      </c>
      <c r="G32" s="304">
        <v>2.4300000000000002</v>
      </c>
      <c r="H32" s="305">
        <f t="shared" si="0"/>
        <v>-3.9950000000000001</v>
      </c>
      <c r="I32" s="320" t="s">
        <v>69</v>
      </c>
      <c r="J32" s="321"/>
      <c r="K32" s="321"/>
      <c r="L32" s="322"/>
      <c r="M32" s="308" t="s">
        <v>70</v>
      </c>
    </row>
    <row r="33" spans="1:13">
      <c r="A33" s="309" t="s">
        <v>71</v>
      </c>
      <c r="B33" s="369">
        <v>-3.9274891529999998</v>
      </c>
      <c r="C33" s="313"/>
      <c r="D33" s="302">
        <v>0.129125206050696</v>
      </c>
      <c r="E33" s="303">
        <v>3</v>
      </c>
      <c r="F33" s="323">
        <v>192.7</v>
      </c>
      <c r="G33" s="304">
        <v>2.63</v>
      </c>
      <c r="H33" s="305">
        <f t="shared" si="0"/>
        <v>-3.8069999999999995</v>
      </c>
      <c r="I33" s="370" t="s">
        <v>736</v>
      </c>
      <c r="J33" s="325"/>
      <c r="K33" s="325"/>
      <c r="L33" s="326"/>
      <c r="M33" s="308" t="s">
        <v>72</v>
      </c>
    </row>
    <row r="34" spans="1:13">
      <c r="A34" s="299" t="s">
        <v>74</v>
      </c>
      <c r="B34" s="368">
        <v>-6.8294383080000003</v>
      </c>
      <c r="C34" s="313"/>
      <c r="D34" s="302">
        <v>0.14911462098310899</v>
      </c>
      <c r="E34" s="303">
        <v>6</v>
      </c>
      <c r="F34" s="303">
        <v>167</v>
      </c>
      <c r="G34" s="304">
        <v>6.32</v>
      </c>
      <c r="H34" s="305">
        <f t="shared" si="0"/>
        <v>-7.24</v>
      </c>
      <c r="I34" s="371" t="s">
        <v>737</v>
      </c>
      <c r="J34" s="328"/>
      <c r="K34" s="328"/>
      <c r="L34" s="330"/>
      <c r="M34" s="308" t="s">
        <v>75</v>
      </c>
    </row>
    <row r="35" spans="1:13">
      <c r="A35" s="309" t="s">
        <v>77</v>
      </c>
      <c r="B35" s="368">
        <v>-4.0274772370000003</v>
      </c>
      <c r="C35" s="313"/>
      <c r="D35" s="302">
        <v>0.15809078703524701</v>
      </c>
      <c r="E35" s="303">
        <v>15</v>
      </c>
      <c r="F35" s="303">
        <v>191.5</v>
      </c>
      <c r="G35" s="304">
        <v>3.39</v>
      </c>
      <c r="H35" s="305">
        <f t="shared" si="0"/>
        <v>-4.5549999999999997</v>
      </c>
      <c r="I35" s="371" t="s">
        <v>738</v>
      </c>
      <c r="J35" s="328"/>
      <c r="K35" s="328"/>
      <c r="L35" s="330"/>
      <c r="M35" s="308" t="s">
        <v>78</v>
      </c>
    </row>
    <row r="36" spans="1:13">
      <c r="A36" s="319" t="s">
        <v>80</v>
      </c>
      <c r="B36" s="368">
        <v>-3.7426525709999998</v>
      </c>
      <c r="C36" s="313"/>
      <c r="D36" s="302">
        <v>0.191150308906822</v>
      </c>
      <c r="E36" s="303">
        <v>3</v>
      </c>
      <c r="F36" s="303">
        <v>246.2</v>
      </c>
      <c r="G36" s="304">
        <v>3.32</v>
      </c>
      <c r="H36" s="305">
        <f t="shared" si="0"/>
        <v>-5.032</v>
      </c>
      <c r="I36" s="372" t="s">
        <v>739</v>
      </c>
      <c r="J36" s="328"/>
      <c r="K36" s="328"/>
      <c r="L36" s="330"/>
      <c r="M36" s="308" t="s">
        <v>81</v>
      </c>
    </row>
    <row r="37" spans="1:13">
      <c r="A37" s="319" t="s">
        <v>73</v>
      </c>
      <c r="B37" s="368">
        <v>-2.8793426819999999</v>
      </c>
      <c r="C37" s="313"/>
      <c r="D37" s="302">
        <v>0.19050575600734301</v>
      </c>
      <c r="E37" s="303">
        <v>4</v>
      </c>
      <c r="F37" s="303">
        <v>304</v>
      </c>
      <c r="G37" s="304">
        <v>1.74</v>
      </c>
      <c r="H37" s="305">
        <f t="shared" si="0"/>
        <v>-4.03</v>
      </c>
      <c r="I37" s="373" t="s">
        <v>740</v>
      </c>
      <c r="J37" s="328"/>
      <c r="K37" s="328"/>
      <c r="L37" s="330"/>
      <c r="M37" s="308" t="s">
        <v>83</v>
      </c>
    </row>
    <row r="38" spans="1:13">
      <c r="A38" s="299" t="s">
        <v>76</v>
      </c>
      <c r="B38" s="368">
        <v>-2.6994229820000002</v>
      </c>
      <c r="C38" s="313"/>
      <c r="D38" s="302">
        <v>0.13682393527498099</v>
      </c>
      <c r="E38" s="303">
        <v>7</v>
      </c>
      <c r="F38" s="303">
        <v>187</v>
      </c>
      <c r="G38" s="304">
        <v>-0.87</v>
      </c>
      <c r="H38" s="305">
        <f t="shared" si="0"/>
        <v>-0.25</v>
      </c>
      <c r="I38" s="373" t="s">
        <v>741</v>
      </c>
      <c r="J38" s="328"/>
      <c r="K38" s="328"/>
      <c r="L38" s="330"/>
      <c r="M38" s="332" t="s">
        <v>85</v>
      </c>
    </row>
    <row r="39" spans="1:13">
      <c r="A39" s="299" t="s">
        <v>87</v>
      </c>
      <c r="B39" s="368">
        <v>-2.401111115</v>
      </c>
      <c r="C39" s="313"/>
      <c r="D39" s="302">
        <v>0.20462356367491999</v>
      </c>
      <c r="E39" s="303">
        <v>4</v>
      </c>
      <c r="F39" s="303">
        <v>221.5</v>
      </c>
      <c r="G39" s="304">
        <v>0.71</v>
      </c>
      <c r="H39" s="305">
        <f t="shared" si="0"/>
        <v>-2.1749999999999998</v>
      </c>
      <c r="I39" s="373" t="s">
        <v>742</v>
      </c>
      <c r="J39" s="328"/>
      <c r="K39" s="328"/>
      <c r="L39" s="330"/>
      <c r="M39" s="308" t="s">
        <v>88</v>
      </c>
    </row>
    <row r="40" spans="1:13">
      <c r="A40" s="299" t="s">
        <v>90</v>
      </c>
      <c r="B40" s="368">
        <v>-5.6092838760000001</v>
      </c>
      <c r="C40" s="313"/>
      <c r="D40" s="302">
        <v>0.182746025644656</v>
      </c>
      <c r="E40" s="303">
        <v>6</v>
      </c>
      <c r="F40" s="303">
        <v>157.833333333333</v>
      </c>
      <c r="G40" s="304">
        <v>3.51</v>
      </c>
      <c r="H40" s="305">
        <f t="shared" si="0"/>
        <v>-4.3383333333333294</v>
      </c>
      <c r="I40" s="373" t="s">
        <v>743</v>
      </c>
      <c r="J40" s="268"/>
      <c r="K40" s="268"/>
      <c r="L40" s="270"/>
      <c r="M40" s="308" t="s">
        <v>91</v>
      </c>
    </row>
    <row r="41" spans="1:13">
      <c r="A41" s="309" t="s">
        <v>93</v>
      </c>
      <c r="B41" s="368">
        <v>-2.0135196529999999</v>
      </c>
      <c r="C41" s="313"/>
      <c r="D41" s="302">
        <v>0.12610247911779701</v>
      </c>
      <c r="E41" s="303">
        <v>8</v>
      </c>
      <c r="F41" s="303">
        <v>140</v>
      </c>
      <c r="G41" s="304">
        <v>0.35</v>
      </c>
      <c r="H41" s="305">
        <f t="shared" si="0"/>
        <v>-1</v>
      </c>
      <c r="I41" s="373" t="s">
        <v>744</v>
      </c>
      <c r="J41" s="268"/>
      <c r="K41" s="268"/>
      <c r="L41" s="270"/>
      <c r="M41" s="308" t="s">
        <v>94</v>
      </c>
    </row>
    <row r="42" spans="1:13">
      <c r="A42" s="309" t="s">
        <v>96</v>
      </c>
      <c r="B42" s="369">
        <v>-3.304756872</v>
      </c>
      <c r="C42" s="313"/>
      <c r="D42" s="302">
        <v>0.14493441954544001</v>
      </c>
      <c r="E42" s="303">
        <v>7</v>
      </c>
      <c r="F42" s="303">
        <v>127.933333333333</v>
      </c>
      <c r="G42" s="304">
        <v>1.74</v>
      </c>
      <c r="H42" s="305">
        <f t="shared" si="0"/>
        <v>-2.2693333333333299</v>
      </c>
      <c r="I42" s="374" t="s">
        <v>745</v>
      </c>
      <c r="J42" s="268"/>
      <c r="K42" s="268"/>
      <c r="L42" s="270"/>
      <c r="M42" s="308" t="s">
        <v>97</v>
      </c>
    </row>
    <row r="43" spans="1:13">
      <c r="A43" s="309" t="s">
        <v>79</v>
      </c>
      <c r="B43" s="368">
        <v>-5.6564312870000002</v>
      </c>
      <c r="C43" s="313"/>
      <c r="D43" s="302">
        <v>0.148613886268708</v>
      </c>
      <c r="E43" s="303">
        <v>7</v>
      </c>
      <c r="F43" s="303">
        <v>176</v>
      </c>
      <c r="G43" s="304">
        <v>4.4800000000000004</v>
      </c>
      <c r="H43" s="305">
        <f t="shared" si="0"/>
        <v>-5.49</v>
      </c>
      <c r="I43" s="374" t="s">
        <v>746</v>
      </c>
      <c r="J43" s="268"/>
      <c r="K43" s="268"/>
      <c r="L43" s="270"/>
      <c r="M43" s="308" t="s">
        <v>99</v>
      </c>
    </row>
    <row r="44" spans="1:13">
      <c r="A44" s="299" t="s">
        <v>101</v>
      </c>
      <c r="B44" s="368">
        <v>-4.5388825749999997</v>
      </c>
      <c r="C44" s="313"/>
      <c r="D44" s="302">
        <v>0.12807114954002</v>
      </c>
      <c r="E44" s="303">
        <v>3</v>
      </c>
      <c r="F44" s="303">
        <v>159.69999999999999</v>
      </c>
      <c r="G44" s="304">
        <v>3.46</v>
      </c>
      <c r="H44" s="305">
        <f t="shared" si="0"/>
        <v>-4.3070000000000004</v>
      </c>
      <c r="I44" s="375" t="s">
        <v>747</v>
      </c>
      <c r="J44" s="367"/>
      <c r="K44" s="367"/>
      <c r="L44" s="277"/>
      <c r="M44" s="308" t="s">
        <v>102</v>
      </c>
    </row>
    <row r="45" spans="1:13">
      <c r="A45" s="309" t="s">
        <v>104</v>
      </c>
      <c r="B45" s="368">
        <v>-1.4516566909999999</v>
      </c>
      <c r="C45" s="313"/>
      <c r="D45" s="302">
        <v>0.21683500301481101</v>
      </c>
      <c r="E45" s="303">
        <v>8</v>
      </c>
      <c r="F45" s="303">
        <v>142</v>
      </c>
      <c r="G45" s="304">
        <v>0.6</v>
      </c>
      <c r="H45" s="305">
        <f t="shared" si="0"/>
        <v>-1.27</v>
      </c>
      <c r="J45" s="305"/>
      <c r="K45" s="305"/>
      <c r="L45" s="305"/>
      <c r="M45" s="308" t="s">
        <v>105</v>
      </c>
    </row>
    <row r="46" spans="1:13">
      <c r="A46" s="309" t="s">
        <v>107</v>
      </c>
      <c r="B46" s="368">
        <v>-3.27424676</v>
      </c>
      <c r="C46" s="313"/>
      <c r="D46" s="302">
        <v>0.18255878892749899</v>
      </c>
      <c r="E46" s="303">
        <v>20</v>
      </c>
      <c r="F46" s="303">
        <v>267</v>
      </c>
      <c r="G46" s="304">
        <v>1.58</v>
      </c>
      <c r="H46" s="305">
        <f t="shared" si="0"/>
        <v>-3.5</v>
      </c>
      <c r="I46" s="336" t="s">
        <v>133</v>
      </c>
      <c r="J46" s="316">
        <v>881</v>
      </c>
      <c r="K46" s="318"/>
      <c r="L46" s="305"/>
      <c r="M46" s="308" t="s">
        <v>108</v>
      </c>
    </row>
    <row r="47" spans="1:13">
      <c r="A47" s="299" t="s">
        <v>110</v>
      </c>
      <c r="B47" s="368">
        <v>-4.282462013</v>
      </c>
      <c r="C47" s="313"/>
      <c r="D47" s="302">
        <v>0.16704647063532599</v>
      </c>
      <c r="E47" s="303">
        <v>6</v>
      </c>
      <c r="F47" s="303">
        <v>110</v>
      </c>
      <c r="G47" s="304">
        <v>3.36</v>
      </c>
      <c r="H47" s="305">
        <f t="shared" si="0"/>
        <v>-3.71</v>
      </c>
      <c r="I47" s="336" t="s">
        <v>136</v>
      </c>
      <c r="J47" s="316">
        <v>164</v>
      </c>
      <c r="K47" s="318"/>
      <c r="L47" s="305"/>
      <c r="M47" s="308" t="s">
        <v>111</v>
      </c>
    </row>
    <row r="48" spans="1:13">
      <c r="A48" s="309" t="s">
        <v>82</v>
      </c>
      <c r="B48" s="368">
        <v>-3.418103307</v>
      </c>
      <c r="C48" s="313"/>
      <c r="D48" s="302">
        <v>0.1716450131236</v>
      </c>
      <c r="E48" s="303">
        <v>7</v>
      </c>
      <c r="F48" s="303">
        <v>182</v>
      </c>
      <c r="G48" s="304">
        <v>2.67</v>
      </c>
      <c r="H48" s="305">
        <f t="shared" si="0"/>
        <v>-3.74</v>
      </c>
      <c r="I48" s="336" t="s">
        <v>139</v>
      </c>
      <c r="J48" s="337">
        <f>COUNTA(A23:A122)</f>
        <v>100</v>
      </c>
      <c r="K48" s="318"/>
      <c r="L48" s="305"/>
      <c r="M48" s="308" t="s">
        <v>113</v>
      </c>
    </row>
    <row r="49" spans="1:13">
      <c r="A49" s="309" t="s">
        <v>115</v>
      </c>
      <c r="B49" s="368">
        <v>-3.7294612950000001</v>
      </c>
      <c r="C49" s="313"/>
      <c r="D49" s="302">
        <v>0.12558353028546099</v>
      </c>
      <c r="E49" s="303">
        <v>4</v>
      </c>
      <c r="F49" s="303">
        <v>222</v>
      </c>
      <c r="G49" s="304">
        <v>2.56</v>
      </c>
      <c r="H49" s="305">
        <f t="shared" si="0"/>
        <v>-4.03</v>
      </c>
      <c r="I49" s="305"/>
      <c r="J49" s="305"/>
      <c r="K49" s="305"/>
      <c r="L49" s="305"/>
      <c r="M49" s="308" t="s">
        <v>116</v>
      </c>
    </row>
    <row r="50" spans="1:13">
      <c r="A50" s="309" t="s">
        <v>118</v>
      </c>
      <c r="B50" s="368">
        <v>-5.6533505870000003</v>
      </c>
      <c r="C50" s="313"/>
      <c r="D50" s="302">
        <v>0.15681339906647901</v>
      </c>
      <c r="E50" s="303">
        <v>6</v>
      </c>
      <c r="F50" s="303">
        <v>151</v>
      </c>
      <c r="G50" s="304">
        <v>3.27</v>
      </c>
      <c r="H50" s="305">
        <f t="shared" si="0"/>
        <v>-4.03</v>
      </c>
      <c r="I50" s="339" t="s">
        <v>144</v>
      </c>
      <c r="J50" s="321"/>
      <c r="K50" s="321"/>
      <c r="L50" s="322"/>
      <c r="M50" s="308" t="s">
        <v>119</v>
      </c>
    </row>
    <row r="51" spans="1:13">
      <c r="A51" s="299" t="s">
        <v>84</v>
      </c>
      <c r="B51" s="368">
        <v>-4.1411679499999998</v>
      </c>
      <c r="C51" s="313"/>
      <c r="D51" s="302">
        <v>0.12789394574374299</v>
      </c>
      <c r="E51" s="303">
        <v>5</v>
      </c>
      <c r="F51" s="303">
        <v>330</v>
      </c>
      <c r="G51" s="304">
        <v>2.87</v>
      </c>
      <c r="H51" s="305">
        <f t="shared" si="0"/>
        <v>-5.42</v>
      </c>
      <c r="I51" s="324" t="s">
        <v>748</v>
      </c>
      <c r="J51" s="325"/>
      <c r="K51" s="325"/>
      <c r="L51" s="326"/>
      <c r="M51" s="308" t="s">
        <v>120</v>
      </c>
    </row>
    <row r="52" spans="1:13">
      <c r="A52" s="309" t="s">
        <v>121</v>
      </c>
      <c r="B52" s="368">
        <v>-4.2647117669999997</v>
      </c>
      <c r="C52" s="313"/>
      <c r="D52" s="302">
        <v>0.18012800124370401</v>
      </c>
      <c r="E52" s="303">
        <v>3</v>
      </c>
      <c r="F52" s="303">
        <v>100</v>
      </c>
      <c r="G52" s="304">
        <v>3.53</v>
      </c>
      <c r="H52" s="305">
        <f t="shared" si="0"/>
        <v>-3.78</v>
      </c>
      <c r="I52" s="327" t="s">
        <v>749</v>
      </c>
      <c r="J52" s="328"/>
      <c r="K52" s="328"/>
      <c r="L52" s="330"/>
      <c r="M52" s="308" t="s">
        <v>122</v>
      </c>
    </row>
    <row r="53" spans="1:13">
      <c r="A53" s="299" t="s">
        <v>123</v>
      </c>
      <c r="B53" s="368">
        <v>-4.0454073629999998</v>
      </c>
      <c r="C53" s="313"/>
      <c r="D53" s="302">
        <v>0.180621047507217</v>
      </c>
      <c r="E53" s="303">
        <v>16</v>
      </c>
      <c r="F53" s="303">
        <v>262.5</v>
      </c>
      <c r="G53" s="304">
        <v>1.9</v>
      </c>
      <c r="H53" s="305">
        <f t="shared" si="0"/>
        <v>-3.7749999999999999</v>
      </c>
      <c r="I53" s="327"/>
      <c r="J53" s="328"/>
      <c r="K53" s="328"/>
      <c r="L53" s="330"/>
      <c r="M53" s="308" t="s">
        <v>124</v>
      </c>
    </row>
    <row r="54" spans="1:13">
      <c r="A54" s="309" t="s">
        <v>125</v>
      </c>
      <c r="B54" s="368">
        <v>-3.3437865160000002</v>
      </c>
      <c r="C54" s="313"/>
      <c r="D54" s="302">
        <v>0.2215624426866</v>
      </c>
      <c r="E54" s="303">
        <v>4</v>
      </c>
      <c r="F54" s="303">
        <v>328.85</v>
      </c>
      <c r="G54" s="304">
        <v>1.87</v>
      </c>
      <c r="H54" s="305">
        <f t="shared" si="0"/>
        <v>-4.4085000000000001</v>
      </c>
      <c r="I54" s="327"/>
      <c r="J54" s="328"/>
      <c r="K54" s="328"/>
      <c r="L54" s="330"/>
      <c r="M54" s="308" t="s">
        <v>126</v>
      </c>
    </row>
    <row r="55" spans="1:13">
      <c r="A55" s="309" t="s">
        <v>127</v>
      </c>
      <c r="B55" s="368">
        <v>-5.149466565</v>
      </c>
      <c r="C55" s="313"/>
      <c r="D55" s="302">
        <v>0.184508117807134</v>
      </c>
      <c r="E55" s="303">
        <v>33</v>
      </c>
      <c r="F55" s="303">
        <v>167.5</v>
      </c>
      <c r="G55" s="304">
        <v>4.3600000000000003</v>
      </c>
      <c r="H55" s="305">
        <f t="shared" si="0"/>
        <v>-5.2850000000000001</v>
      </c>
      <c r="I55" s="327"/>
      <c r="J55" s="328"/>
      <c r="K55" s="328"/>
      <c r="L55" s="330"/>
      <c r="M55" s="308" t="s">
        <v>128</v>
      </c>
    </row>
    <row r="56" spans="1:13">
      <c r="A56" s="309" t="s">
        <v>86</v>
      </c>
      <c r="B56" s="368">
        <v>-4.6629573479999999</v>
      </c>
      <c r="C56" s="313"/>
      <c r="D56" s="302">
        <v>0.15609203233531499</v>
      </c>
      <c r="E56" s="303">
        <v>3</v>
      </c>
      <c r="F56" s="303">
        <v>223</v>
      </c>
      <c r="G56" s="304">
        <v>2.99</v>
      </c>
      <c r="H56" s="305">
        <f t="shared" si="0"/>
        <v>-4.4700000000000006</v>
      </c>
      <c r="I56" s="327"/>
      <c r="J56" s="328"/>
      <c r="K56" s="328"/>
      <c r="L56" s="330"/>
      <c r="M56" s="308" t="s">
        <v>129</v>
      </c>
    </row>
    <row r="57" spans="1:13">
      <c r="A57" s="309" t="s">
        <v>89</v>
      </c>
      <c r="B57" s="368">
        <v>-4.102901299</v>
      </c>
      <c r="C57" s="313"/>
      <c r="D57" s="302">
        <v>0.20872343532408</v>
      </c>
      <c r="E57" s="303">
        <v>3</v>
      </c>
      <c r="F57" s="303">
        <v>210.5</v>
      </c>
      <c r="G57" s="304">
        <v>2.72</v>
      </c>
      <c r="H57" s="305">
        <f t="shared" si="0"/>
        <v>-4.0750000000000002</v>
      </c>
      <c r="I57" s="327"/>
      <c r="J57" s="328"/>
      <c r="K57" s="328"/>
      <c r="L57" s="330"/>
      <c r="M57" s="308" t="s">
        <v>130</v>
      </c>
    </row>
    <row r="58" spans="1:13">
      <c r="A58" s="309" t="s">
        <v>131</v>
      </c>
      <c r="B58" s="368">
        <v>-4.5930197030000004</v>
      </c>
      <c r="C58" s="313"/>
      <c r="D58" s="302">
        <v>0.12973190134165599</v>
      </c>
      <c r="E58" s="303">
        <v>3</v>
      </c>
      <c r="F58" s="303">
        <v>209.75</v>
      </c>
      <c r="G58" s="304">
        <v>3.37</v>
      </c>
      <c r="H58" s="305">
        <f t="shared" si="0"/>
        <v>-4.7175000000000002</v>
      </c>
      <c r="I58" s="327"/>
      <c r="J58" s="328"/>
      <c r="K58" s="328"/>
      <c r="L58" s="330"/>
      <c r="M58" s="308" t="s">
        <v>132</v>
      </c>
    </row>
    <row r="59" spans="1:13">
      <c r="A59" s="299" t="s">
        <v>92</v>
      </c>
      <c r="B59" s="368">
        <v>-3.3767147999999998</v>
      </c>
      <c r="C59" s="313"/>
      <c r="D59" s="302">
        <v>0.14124198841117799</v>
      </c>
      <c r="E59" s="303">
        <v>3</v>
      </c>
      <c r="F59" s="303">
        <v>53.5</v>
      </c>
      <c r="G59" s="304">
        <v>3.43</v>
      </c>
      <c r="H59" s="305">
        <f t="shared" si="0"/>
        <v>-3.2150000000000003</v>
      </c>
      <c r="I59" s="327"/>
      <c r="J59" s="328"/>
      <c r="K59" s="328"/>
      <c r="L59" s="330"/>
      <c r="M59" s="308" t="s">
        <v>134</v>
      </c>
    </row>
    <row r="60" spans="1:13">
      <c r="A60" s="299" t="s">
        <v>135</v>
      </c>
      <c r="B60" s="368">
        <v>-1.5246434959999999</v>
      </c>
      <c r="C60" s="313"/>
      <c r="D60" s="302">
        <v>0.170692818664089</v>
      </c>
      <c r="E60" s="303">
        <v>6</v>
      </c>
      <c r="F60" s="303">
        <v>270</v>
      </c>
      <c r="G60" s="304">
        <v>0.05</v>
      </c>
      <c r="H60" s="305">
        <f t="shared" si="0"/>
        <v>-2</v>
      </c>
      <c r="I60" s="327"/>
      <c r="J60" s="328"/>
      <c r="K60" s="328"/>
      <c r="L60" s="330"/>
      <c r="M60" s="308" t="s">
        <v>137</v>
      </c>
    </row>
    <row r="61" spans="1:13">
      <c r="A61" s="309" t="s">
        <v>138</v>
      </c>
      <c r="B61" s="368">
        <v>-2.5132229060000002</v>
      </c>
      <c r="C61" s="313"/>
      <c r="D61" s="302">
        <v>0.206147596831632</v>
      </c>
      <c r="E61" s="303">
        <v>3</v>
      </c>
      <c r="F61" s="303">
        <v>143.75</v>
      </c>
      <c r="G61" s="304">
        <v>1.6</v>
      </c>
      <c r="H61" s="305">
        <f t="shared" si="0"/>
        <v>-2.2875000000000001</v>
      </c>
      <c r="I61" s="327"/>
      <c r="J61" s="328"/>
      <c r="K61" s="328"/>
      <c r="L61" s="330"/>
      <c r="M61" s="308" t="s">
        <v>140</v>
      </c>
    </row>
    <row r="62" spans="1:13">
      <c r="A62" s="299" t="s">
        <v>141</v>
      </c>
      <c r="B62" s="368">
        <v>-4.0845221519999999</v>
      </c>
      <c r="C62" s="313"/>
      <c r="D62" s="302">
        <v>0.180214226227635</v>
      </c>
      <c r="E62" s="303">
        <v>5</v>
      </c>
      <c r="F62" s="303">
        <v>214.5</v>
      </c>
      <c r="G62" s="304">
        <v>3.61</v>
      </c>
      <c r="H62" s="305">
        <f t="shared" si="0"/>
        <v>-5.0049999999999999</v>
      </c>
      <c r="I62" s="327"/>
      <c r="J62" s="328"/>
      <c r="K62" s="328"/>
      <c r="L62" s="330"/>
      <c r="M62" s="308" t="s">
        <v>142</v>
      </c>
    </row>
    <row r="63" spans="1:13">
      <c r="A63" s="309" t="s">
        <v>143</v>
      </c>
      <c r="B63" s="368">
        <v>-4.4046626140000003</v>
      </c>
      <c r="C63" s="313"/>
      <c r="D63" s="302">
        <v>0.19225415374507401</v>
      </c>
      <c r="E63" s="303">
        <v>8</v>
      </c>
      <c r="F63" s="303">
        <v>255.3</v>
      </c>
      <c r="G63" s="304">
        <v>3.82</v>
      </c>
      <c r="H63" s="305">
        <f t="shared" si="0"/>
        <v>-5.6230000000000002</v>
      </c>
      <c r="I63" s="327"/>
      <c r="J63" s="328"/>
      <c r="K63" s="328"/>
      <c r="L63" s="330"/>
      <c r="M63" s="308" t="s">
        <v>145</v>
      </c>
    </row>
    <row r="64" spans="1:13">
      <c r="A64" s="309" t="s">
        <v>146</v>
      </c>
      <c r="B64" s="368">
        <v>-3.4907899410000001</v>
      </c>
      <c r="C64" s="313"/>
      <c r="D64" s="302">
        <v>0.17</v>
      </c>
      <c r="E64" s="303">
        <v>3</v>
      </c>
      <c r="F64" s="303">
        <v>189</v>
      </c>
      <c r="G64" s="304">
        <v>1.34</v>
      </c>
      <c r="H64" s="305">
        <f t="shared" si="0"/>
        <v>-2.4800000000000004</v>
      </c>
      <c r="I64" s="327"/>
      <c r="J64" s="328"/>
      <c r="K64" s="328"/>
      <c r="L64" s="330"/>
      <c r="M64" s="308" t="s">
        <v>148</v>
      </c>
    </row>
    <row r="65" spans="1:13">
      <c r="A65" s="309" t="s">
        <v>149</v>
      </c>
      <c r="B65" s="368">
        <v>-2.6780037800000001</v>
      </c>
      <c r="C65" s="313"/>
      <c r="D65" s="302">
        <v>0.19794493160510701</v>
      </c>
      <c r="E65" s="303">
        <v>4</v>
      </c>
      <c r="F65" s="303">
        <v>243.5</v>
      </c>
      <c r="G65" s="304">
        <v>1.34</v>
      </c>
      <c r="H65" s="305">
        <f t="shared" si="0"/>
        <v>-3.0250000000000004</v>
      </c>
      <c r="I65" s="327"/>
      <c r="J65" s="328"/>
      <c r="K65" s="328"/>
      <c r="L65" s="330"/>
      <c r="M65" s="308" t="s">
        <v>151</v>
      </c>
    </row>
    <row r="66" spans="1:13">
      <c r="A66" s="299" t="s">
        <v>95</v>
      </c>
      <c r="B66" s="368">
        <v>-1.9376696819999999</v>
      </c>
      <c r="C66" s="313"/>
      <c r="D66" s="302">
        <v>0.210560990742934</v>
      </c>
      <c r="E66" s="303">
        <v>3</v>
      </c>
      <c r="F66" s="303">
        <v>36.5</v>
      </c>
      <c r="G66" s="304">
        <v>2.74</v>
      </c>
      <c r="H66" s="305">
        <f t="shared" si="0"/>
        <v>-2.3550000000000004</v>
      </c>
      <c r="I66" s="327"/>
      <c r="J66" s="328"/>
      <c r="K66" s="328"/>
      <c r="L66" s="330"/>
      <c r="M66" s="308" t="s">
        <v>152</v>
      </c>
    </row>
    <row r="67" spans="1:13">
      <c r="A67" s="319" t="s">
        <v>153</v>
      </c>
      <c r="B67" s="368">
        <v>-4.3266301470000004</v>
      </c>
      <c r="C67" s="313"/>
      <c r="D67" s="302">
        <v>0.21092434073951899</v>
      </c>
      <c r="E67" s="303">
        <v>10</v>
      </c>
      <c r="F67" s="303">
        <v>186</v>
      </c>
      <c r="G67" s="304">
        <v>3.4</v>
      </c>
      <c r="H67" s="305">
        <f t="shared" si="0"/>
        <v>-4.51</v>
      </c>
      <c r="I67" s="327"/>
      <c r="J67" s="328"/>
      <c r="K67" s="328"/>
      <c r="L67" s="330"/>
      <c r="M67" s="308" t="s">
        <v>154</v>
      </c>
    </row>
    <row r="68" spans="1:13">
      <c r="A68" s="299" t="s">
        <v>98</v>
      </c>
      <c r="B68" s="368">
        <v>-3.2357693410000001</v>
      </c>
      <c r="C68" s="313"/>
      <c r="D68" s="302">
        <v>0.18695478693957199</v>
      </c>
      <c r="E68" s="303">
        <v>3</v>
      </c>
      <c r="F68" s="303">
        <v>253</v>
      </c>
      <c r="G68" s="304">
        <v>2.35</v>
      </c>
      <c r="H68" s="305">
        <f t="shared" si="0"/>
        <v>-4.1300000000000008</v>
      </c>
      <c r="I68" s="327"/>
      <c r="J68" s="328"/>
      <c r="K68" s="328"/>
      <c r="L68" s="330"/>
      <c r="M68" s="308" t="s">
        <v>155</v>
      </c>
    </row>
    <row r="69" spans="1:13">
      <c r="A69" s="319" t="s">
        <v>156</v>
      </c>
      <c r="B69" s="368">
        <v>-3.9507437369999998</v>
      </c>
      <c r="C69" s="313"/>
      <c r="D69" s="302">
        <v>0.20491085989689101</v>
      </c>
      <c r="E69" s="303">
        <v>23</v>
      </c>
      <c r="F69" s="303">
        <v>111</v>
      </c>
      <c r="G69" s="304">
        <v>3.68</v>
      </c>
      <c r="H69" s="305">
        <f t="shared" si="0"/>
        <v>-4.04</v>
      </c>
      <c r="I69" s="327"/>
      <c r="J69" s="328"/>
      <c r="K69" s="328"/>
      <c r="L69" s="330"/>
      <c r="M69" s="308" t="s">
        <v>157</v>
      </c>
    </row>
    <row r="70" spans="1:13">
      <c r="A70" s="299" t="s">
        <v>158</v>
      </c>
      <c r="B70" s="368">
        <v>-3.755120341</v>
      </c>
      <c r="C70" s="313"/>
      <c r="D70" s="302">
        <v>0.15545016183846899</v>
      </c>
      <c r="E70" s="303">
        <v>6</v>
      </c>
      <c r="F70" s="303">
        <v>250</v>
      </c>
      <c r="G70" s="304">
        <v>-0.04</v>
      </c>
      <c r="H70" s="305">
        <f t="shared" si="0"/>
        <v>-1.71</v>
      </c>
      <c r="I70" s="327"/>
      <c r="J70" s="328"/>
      <c r="K70" s="328"/>
      <c r="L70" s="330"/>
      <c r="M70" s="308" t="s">
        <v>159</v>
      </c>
    </row>
    <row r="71" spans="1:13">
      <c r="A71" s="309" t="s">
        <v>160</v>
      </c>
      <c r="B71" s="368">
        <v>-1.827832546</v>
      </c>
      <c r="C71" s="313"/>
      <c r="D71" s="302">
        <v>0.13261436390895101</v>
      </c>
      <c r="E71" s="303">
        <v>3</v>
      </c>
      <c r="F71" s="303">
        <v>250</v>
      </c>
      <c r="G71" s="304">
        <v>-1.97</v>
      </c>
      <c r="H71" s="305">
        <f t="shared" si="0"/>
        <v>0.21999999999999975</v>
      </c>
      <c r="I71" s="327"/>
      <c r="J71" s="328"/>
      <c r="K71" s="328"/>
      <c r="L71" s="330"/>
      <c r="M71" s="308" t="s">
        <v>161</v>
      </c>
    </row>
    <row r="72" spans="1:13">
      <c r="A72" s="309" t="s">
        <v>162</v>
      </c>
      <c r="B72" s="368">
        <v>-3.6855973620000002</v>
      </c>
      <c r="C72" s="313"/>
      <c r="D72" s="302">
        <v>0.21159815676624999</v>
      </c>
      <c r="E72" s="303">
        <v>9</v>
      </c>
      <c r="F72" s="303">
        <v>208.5</v>
      </c>
      <c r="G72" s="304">
        <v>2.08</v>
      </c>
      <c r="H72" s="305">
        <f t="shared" si="0"/>
        <v>-3.415</v>
      </c>
      <c r="I72" s="327"/>
      <c r="J72" s="328"/>
      <c r="K72" s="328"/>
      <c r="L72" s="330"/>
      <c r="M72" s="308" t="s">
        <v>163</v>
      </c>
    </row>
    <row r="73" spans="1:13">
      <c r="A73" s="309" t="s">
        <v>164</v>
      </c>
      <c r="B73" s="368">
        <v>-3.4594520790000001</v>
      </c>
      <c r="C73" s="313"/>
      <c r="D73" s="302">
        <v>0.19001512437058701</v>
      </c>
      <c r="E73" s="303">
        <v>15</v>
      </c>
      <c r="F73" s="303">
        <v>220</v>
      </c>
      <c r="G73" s="304">
        <v>2.69</v>
      </c>
      <c r="H73" s="305">
        <f t="shared" si="0"/>
        <v>-4.1399999999999997</v>
      </c>
      <c r="I73" s="327"/>
      <c r="J73" s="328"/>
      <c r="K73" s="328"/>
      <c r="L73" s="330"/>
      <c r="M73" s="308" t="s">
        <v>165</v>
      </c>
    </row>
    <row r="74" spans="1:13">
      <c r="A74" s="309" t="s">
        <v>166</v>
      </c>
      <c r="B74" s="368">
        <v>-4.5303956860000003</v>
      </c>
      <c r="C74" s="313"/>
      <c r="D74" s="302">
        <v>0.169781830230266</v>
      </c>
      <c r="E74" s="303">
        <v>10</v>
      </c>
      <c r="F74" s="303">
        <v>151</v>
      </c>
      <c r="G74" s="304">
        <v>4.43</v>
      </c>
      <c r="H74" s="305">
        <f t="shared" si="0"/>
        <v>-5.1899999999999995</v>
      </c>
      <c r="I74" s="327"/>
      <c r="J74" s="328"/>
      <c r="K74" s="328"/>
      <c r="L74" s="330"/>
      <c r="M74" s="308" t="s">
        <v>167</v>
      </c>
    </row>
    <row r="75" spans="1:13">
      <c r="A75" s="319" t="s">
        <v>100</v>
      </c>
      <c r="B75" s="368">
        <v>-5.2850020830000002</v>
      </c>
      <c r="C75" s="313"/>
      <c r="D75" s="302">
        <v>0.19416214604145601</v>
      </c>
      <c r="E75" s="303">
        <v>7</v>
      </c>
      <c r="F75" s="303">
        <v>154.5</v>
      </c>
      <c r="G75" s="304">
        <v>4.22</v>
      </c>
      <c r="H75" s="305">
        <f t="shared" si="0"/>
        <v>-5.0149999999999997</v>
      </c>
      <c r="I75" s="327"/>
      <c r="J75" s="328"/>
      <c r="K75" s="328"/>
      <c r="L75" s="330"/>
      <c r="M75" s="308" t="s">
        <v>168</v>
      </c>
    </row>
    <row r="76" spans="1:13">
      <c r="A76" s="309" t="s">
        <v>169</v>
      </c>
      <c r="B76" s="368">
        <v>-4.8184677750000002</v>
      </c>
      <c r="C76" s="313"/>
      <c r="D76" s="302">
        <v>0.16048013551961601</v>
      </c>
      <c r="E76" s="303">
        <v>5</v>
      </c>
      <c r="F76" s="303">
        <v>167.75</v>
      </c>
      <c r="G76" s="304">
        <v>2.87</v>
      </c>
      <c r="H76" s="305">
        <f t="shared" si="0"/>
        <v>-3.7975000000000003</v>
      </c>
      <c r="I76" s="327"/>
      <c r="J76" s="328"/>
      <c r="K76" s="328"/>
      <c r="L76" s="330"/>
      <c r="M76" s="308" t="s">
        <v>170</v>
      </c>
    </row>
    <row r="77" spans="1:13">
      <c r="A77" s="309" t="s">
        <v>171</v>
      </c>
      <c r="B77" s="368">
        <v>-4.5384227109999999</v>
      </c>
      <c r="C77" s="313"/>
      <c r="D77" s="302">
        <v>0.22239504833634899</v>
      </c>
      <c r="E77" s="303">
        <v>21</v>
      </c>
      <c r="F77" s="303">
        <v>159</v>
      </c>
      <c r="G77" s="304">
        <v>3.93</v>
      </c>
      <c r="H77" s="305">
        <f t="shared" si="0"/>
        <v>-4.7700000000000005</v>
      </c>
      <c r="I77" s="327"/>
      <c r="J77" s="328"/>
      <c r="K77" s="328"/>
      <c r="L77" s="330"/>
      <c r="M77" s="308" t="s">
        <v>172</v>
      </c>
    </row>
    <row r="78" spans="1:13">
      <c r="A78" s="309" t="s">
        <v>173</v>
      </c>
      <c r="B78" s="368">
        <v>-3.6060260560000001</v>
      </c>
      <c r="C78" s="313"/>
      <c r="D78" s="302">
        <v>0.21209434799218399</v>
      </c>
      <c r="E78" s="303">
        <v>5</v>
      </c>
      <c r="F78" s="303">
        <v>213.5</v>
      </c>
      <c r="G78" s="304">
        <v>3.04</v>
      </c>
      <c r="H78" s="305">
        <f t="shared" si="0"/>
        <v>-4.4249999999999998</v>
      </c>
      <c r="I78" s="327"/>
      <c r="J78" s="328"/>
      <c r="K78" s="328"/>
      <c r="L78" s="330"/>
      <c r="M78" s="308" t="s">
        <v>174</v>
      </c>
    </row>
    <row r="79" spans="1:13">
      <c r="A79" s="309" t="s">
        <v>175</v>
      </c>
      <c r="B79" s="368">
        <v>-5.255440117</v>
      </c>
      <c r="C79" s="313"/>
      <c r="D79" s="302">
        <v>0.14072241564069299</v>
      </c>
      <c r="E79" s="303">
        <v>11</v>
      </c>
      <c r="F79" s="303">
        <v>146</v>
      </c>
      <c r="G79" s="304">
        <v>4.21</v>
      </c>
      <c r="H79" s="305">
        <f t="shared" si="0"/>
        <v>-4.92</v>
      </c>
      <c r="I79" s="327"/>
      <c r="J79" s="328"/>
      <c r="K79" s="328"/>
      <c r="L79" s="330"/>
      <c r="M79" s="308" t="s">
        <v>176</v>
      </c>
    </row>
    <row r="80" spans="1:13">
      <c r="A80" s="309" t="s">
        <v>177</v>
      </c>
      <c r="B80" s="368">
        <v>-4.1077315460000001</v>
      </c>
      <c r="C80" s="313"/>
      <c r="D80" s="302">
        <v>0.21748916450754399</v>
      </c>
      <c r="E80" s="303">
        <v>5</v>
      </c>
      <c r="F80" s="303">
        <v>92.3333333333333</v>
      </c>
      <c r="G80" s="304">
        <v>4.21</v>
      </c>
      <c r="H80" s="305">
        <f t="shared" si="0"/>
        <v>-4.3833333333333329</v>
      </c>
      <c r="I80" s="327"/>
      <c r="J80" s="328"/>
      <c r="K80" s="328"/>
      <c r="L80" s="330"/>
      <c r="M80" s="308" t="s">
        <v>178</v>
      </c>
    </row>
    <row r="81" spans="1:13">
      <c r="A81" s="299" t="s">
        <v>179</v>
      </c>
      <c r="B81" s="368">
        <v>-4.110224745</v>
      </c>
      <c r="C81" s="313"/>
      <c r="D81" s="302">
        <v>0.20531013145176399</v>
      </c>
      <c r="E81" s="303">
        <v>8</v>
      </c>
      <c r="F81" s="303">
        <v>256</v>
      </c>
      <c r="G81" s="304">
        <v>2.71</v>
      </c>
      <c r="H81" s="305">
        <f t="shared" si="0"/>
        <v>-4.5199999999999996</v>
      </c>
      <c r="I81" s="327"/>
      <c r="J81" s="328"/>
      <c r="K81" s="328"/>
      <c r="L81" s="330"/>
      <c r="M81" s="308" t="s">
        <v>180</v>
      </c>
    </row>
    <row r="82" spans="1:13">
      <c r="A82" s="299" t="s">
        <v>181</v>
      </c>
      <c r="B82" s="368">
        <v>-3.5362934250000002</v>
      </c>
      <c r="C82" s="313"/>
      <c r="D82" s="302">
        <v>0.211767851422238</v>
      </c>
      <c r="E82" s="303">
        <v>3</v>
      </c>
      <c r="F82" s="303">
        <v>80</v>
      </c>
      <c r="G82" s="304">
        <v>3.37</v>
      </c>
      <c r="H82" s="305">
        <f t="shared" si="0"/>
        <v>-3.42</v>
      </c>
      <c r="I82" s="327"/>
      <c r="J82" s="328"/>
      <c r="K82" s="328"/>
      <c r="L82" s="330"/>
      <c r="M82" s="308" t="s">
        <v>182</v>
      </c>
    </row>
    <row r="83" spans="1:13">
      <c r="A83" s="299" t="s">
        <v>183</v>
      </c>
      <c r="B83" s="368">
        <v>-3.388958465</v>
      </c>
      <c r="C83" s="313"/>
      <c r="D83" s="302">
        <v>0.16217657762412199</v>
      </c>
      <c r="E83" s="303">
        <v>17</v>
      </c>
      <c r="F83" s="303">
        <v>153</v>
      </c>
      <c r="G83" s="304">
        <v>3.04</v>
      </c>
      <c r="H83" s="305">
        <f t="shared" si="0"/>
        <v>-3.8200000000000003</v>
      </c>
      <c r="I83" s="327"/>
      <c r="J83" s="328"/>
      <c r="K83" s="328"/>
      <c r="L83" s="330"/>
      <c r="M83" s="308" t="s">
        <v>184</v>
      </c>
    </row>
    <row r="84" spans="1:13">
      <c r="A84" s="309" t="s">
        <v>185</v>
      </c>
      <c r="B84" s="368">
        <v>-5.6612514669999996</v>
      </c>
      <c r="C84" s="313"/>
      <c r="D84" s="302">
        <v>0.204488274966239</v>
      </c>
      <c r="E84" s="303">
        <v>3</v>
      </c>
      <c r="F84" s="303">
        <v>349.84</v>
      </c>
      <c r="G84" s="304">
        <v>4.75</v>
      </c>
      <c r="H84" s="305">
        <f t="shared" si="0"/>
        <v>-7.4984000000000002</v>
      </c>
      <c r="I84" s="327"/>
      <c r="J84" s="328"/>
      <c r="K84" s="328"/>
      <c r="L84" s="330"/>
      <c r="M84" s="308" t="s">
        <v>186</v>
      </c>
    </row>
    <row r="85" spans="1:13">
      <c r="A85" s="309" t="s">
        <v>187</v>
      </c>
      <c r="B85" s="368">
        <v>-3.9033013900000002</v>
      </c>
      <c r="C85" s="313"/>
      <c r="D85" s="302">
        <v>0.14358294446577699</v>
      </c>
      <c r="E85" s="303">
        <v>6</v>
      </c>
      <c r="F85" s="303">
        <v>248</v>
      </c>
      <c r="G85" s="304">
        <v>2.65</v>
      </c>
      <c r="H85" s="305">
        <f t="shared" si="0"/>
        <v>-4.38</v>
      </c>
      <c r="I85" s="327"/>
      <c r="J85" s="328"/>
      <c r="K85" s="328"/>
      <c r="L85" s="330"/>
      <c r="M85" s="308" t="s">
        <v>188</v>
      </c>
    </row>
    <row r="86" spans="1:13">
      <c r="A86" s="309" t="s">
        <v>189</v>
      </c>
      <c r="B86" s="368">
        <v>-2.9914999670000002</v>
      </c>
      <c r="C86" s="313"/>
      <c r="D86" s="302">
        <v>0.153840969889913</v>
      </c>
      <c r="E86" s="303">
        <v>11</v>
      </c>
      <c r="F86" s="303">
        <v>173</v>
      </c>
      <c r="G86" s="304">
        <v>2.1800000000000002</v>
      </c>
      <c r="H86" s="305">
        <f t="shared" si="0"/>
        <v>-3.16</v>
      </c>
      <c r="I86" s="327"/>
      <c r="J86" s="328"/>
      <c r="K86" s="328"/>
      <c r="L86" s="330"/>
      <c r="M86" s="308" t="s">
        <v>190</v>
      </c>
    </row>
    <row r="87" spans="1:13">
      <c r="A87" s="309" t="s">
        <v>191</v>
      </c>
      <c r="B87" s="368">
        <v>-3.7533031889999999</v>
      </c>
      <c r="C87" s="313"/>
      <c r="D87" s="302">
        <v>0.14176528631434901</v>
      </c>
      <c r="E87" s="303">
        <v>5</v>
      </c>
      <c r="F87" s="303">
        <v>143.75</v>
      </c>
      <c r="G87" s="304">
        <v>2.76</v>
      </c>
      <c r="H87" s="305">
        <f t="shared" ref="H87:H122" si="1">0.5-G87-0.01*(F87-25)</f>
        <v>-3.4474999999999998</v>
      </c>
      <c r="I87" s="327"/>
      <c r="J87" s="328"/>
      <c r="K87" s="328"/>
      <c r="L87" s="330"/>
      <c r="M87" s="308" t="s">
        <v>192</v>
      </c>
    </row>
    <row r="88" spans="1:13">
      <c r="A88" s="309" t="s">
        <v>193</v>
      </c>
      <c r="B88" s="368">
        <v>-2.3439106380000001</v>
      </c>
      <c r="C88" s="313"/>
      <c r="D88" s="302">
        <v>0.16213928191469301</v>
      </c>
      <c r="E88" s="303">
        <v>19</v>
      </c>
      <c r="F88" s="303">
        <v>220.5</v>
      </c>
      <c r="G88" s="304">
        <v>1.27</v>
      </c>
      <c r="H88" s="305">
        <f t="shared" si="1"/>
        <v>-2.7250000000000001</v>
      </c>
      <c r="I88" s="327"/>
      <c r="J88" s="328"/>
      <c r="K88" s="328"/>
      <c r="L88" s="330"/>
      <c r="M88" s="308" t="s">
        <v>194</v>
      </c>
    </row>
    <row r="89" spans="1:13">
      <c r="A89" s="309" t="s">
        <v>195</v>
      </c>
      <c r="B89" s="368">
        <v>-4.352889792</v>
      </c>
      <c r="C89" s="313"/>
      <c r="D89" s="302">
        <v>0.16127920198135701</v>
      </c>
      <c r="E89" s="303">
        <v>5</v>
      </c>
      <c r="F89" s="303">
        <v>214</v>
      </c>
      <c r="G89" s="304">
        <v>3.83</v>
      </c>
      <c r="H89" s="305">
        <f t="shared" si="1"/>
        <v>-5.2200000000000006</v>
      </c>
      <c r="I89" s="327"/>
      <c r="J89" s="328"/>
      <c r="K89" s="328"/>
      <c r="L89" s="330"/>
      <c r="M89" s="308" t="s">
        <v>196</v>
      </c>
    </row>
    <row r="90" spans="1:13">
      <c r="A90" s="319" t="s">
        <v>197</v>
      </c>
      <c r="B90" s="368">
        <v>-3.800367928</v>
      </c>
      <c r="C90" s="313"/>
      <c r="D90" s="302">
        <v>0.13869006117838001</v>
      </c>
      <c r="E90" s="303">
        <v>3</v>
      </c>
      <c r="F90" s="303">
        <v>176</v>
      </c>
      <c r="G90" s="304">
        <v>2.88</v>
      </c>
      <c r="H90" s="305">
        <f t="shared" si="1"/>
        <v>-3.8899999999999997</v>
      </c>
      <c r="I90" s="327"/>
      <c r="J90" s="328"/>
      <c r="K90" s="328"/>
      <c r="L90" s="330"/>
      <c r="M90" s="308" t="s">
        <v>198</v>
      </c>
    </row>
    <row r="91" spans="1:13">
      <c r="A91" s="299" t="s">
        <v>199</v>
      </c>
      <c r="B91" s="368">
        <v>-2.754877746</v>
      </c>
      <c r="C91" s="313"/>
      <c r="D91" s="302">
        <v>0.12598340861886001</v>
      </c>
      <c r="E91" s="303">
        <v>14</v>
      </c>
      <c r="F91" s="303">
        <v>253.5</v>
      </c>
      <c r="G91" s="304">
        <v>1.54</v>
      </c>
      <c r="H91" s="305">
        <f t="shared" si="1"/>
        <v>-3.3250000000000002</v>
      </c>
      <c r="I91" s="327"/>
      <c r="J91" s="328"/>
      <c r="K91" s="328"/>
      <c r="L91" s="330"/>
      <c r="M91" s="308" t="s">
        <v>200</v>
      </c>
    </row>
    <row r="92" spans="1:13">
      <c r="A92" s="309" t="s">
        <v>201</v>
      </c>
      <c r="B92" s="368">
        <v>-3.8876246430000001</v>
      </c>
      <c r="C92" s="313"/>
      <c r="D92" s="302">
        <v>0.16504944177542499</v>
      </c>
      <c r="E92" s="303">
        <v>5</v>
      </c>
      <c r="F92" s="303">
        <v>205.5</v>
      </c>
      <c r="G92" s="304">
        <v>2.4500000000000002</v>
      </c>
      <c r="H92" s="305">
        <f t="shared" si="1"/>
        <v>-3.7549999999999999</v>
      </c>
      <c r="I92" s="327"/>
      <c r="J92" s="328"/>
      <c r="K92" s="328"/>
      <c r="L92" s="330"/>
      <c r="M92" s="308" t="s">
        <v>202</v>
      </c>
    </row>
    <row r="93" spans="1:13">
      <c r="A93" s="319" t="s">
        <v>203</v>
      </c>
      <c r="B93" s="368">
        <v>-4.5218161070000003</v>
      </c>
      <c r="C93" s="313"/>
      <c r="D93" s="302">
        <v>0.19426266518058299</v>
      </c>
      <c r="E93" s="303">
        <v>3</v>
      </c>
      <c r="F93" s="303">
        <v>96</v>
      </c>
      <c r="G93" s="304">
        <v>3.49</v>
      </c>
      <c r="H93" s="305">
        <f t="shared" si="1"/>
        <v>-3.7</v>
      </c>
      <c r="I93" s="327"/>
      <c r="J93" s="328"/>
      <c r="K93" s="328"/>
      <c r="L93" s="330"/>
      <c r="M93" s="308" t="s">
        <v>204</v>
      </c>
    </row>
    <row r="94" spans="1:13">
      <c r="A94" s="309" t="s">
        <v>205</v>
      </c>
      <c r="B94" s="368">
        <v>-4.1829550190000004</v>
      </c>
      <c r="C94" s="313"/>
      <c r="D94" s="302">
        <v>0.188943371497371</v>
      </c>
      <c r="E94" s="303">
        <v>12</v>
      </c>
      <c r="F94" s="303">
        <v>147.25</v>
      </c>
      <c r="G94" s="304">
        <v>3.86</v>
      </c>
      <c r="H94" s="305">
        <f t="shared" si="1"/>
        <v>-4.5824999999999996</v>
      </c>
      <c r="I94" s="327"/>
      <c r="J94" s="328"/>
      <c r="K94" s="328"/>
      <c r="L94" s="330"/>
      <c r="M94" s="308" t="s">
        <v>206</v>
      </c>
    </row>
    <row r="95" spans="1:13">
      <c r="A95" s="309" t="s">
        <v>207</v>
      </c>
      <c r="B95" s="368">
        <v>-4.29714171</v>
      </c>
      <c r="C95" s="313"/>
      <c r="D95" s="302">
        <v>0.17391407185160301</v>
      </c>
      <c r="E95" s="303">
        <v>6</v>
      </c>
      <c r="F95" s="303">
        <v>97</v>
      </c>
      <c r="G95" s="304">
        <v>3.94</v>
      </c>
      <c r="H95" s="305">
        <f t="shared" si="1"/>
        <v>-4.16</v>
      </c>
      <c r="I95" s="327"/>
      <c r="J95" s="328"/>
      <c r="K95" s="328"/>
      <c r="L95" s="330"/>
      <c r="M95" s="308" t="s">
        <v>208</v>
      </c>
    </row>
    <row r="96" spans="1:13">
      <c r="A96" s="299" t="s">
        <v>209</v>
      </c>
      <c r="B96" s="368">
        <v>-1.856362989</v>
      </c>
      <c r="C96" s="313"/>
      <c r="D96" s="302">
        <v>0.13764369691033701</v>
      </c>
      <c r="E96" s="303">
        <v>10</v>
      </c>
      <c r="F96" s="303">
        <v>134.5</v>
      </c>
      <c r="G96" s="304">
        <v>2.04</v>
      </c>
      <c r="H96" s="305">
        <f t="shared" si="1"/>
        <v>-2.6349999999999998</v>
      </c>
      <c r="I96" s="327"/>
      <c r="J96" s="328"/>
      <c r="K96" s="328"/>
      <c r="L96" s="330"/>
      <c r="M96" s="308" t="s">
        <v>210</v>
      </c>
    </row>
    <row r="97" spans="1:13">
      <c r="A97" s="309" t="s">
        <v>211</v>
      </c>
      <c r="B97" s="368">
        <v>-3.5645763000000001</v>
      </c>
      <c r="C97" s="313"/>
      <c r="D97" s="302">
        <v>0.162457468885915</v>
      </c>
      <c r="E97" s="303">
        <v>7</v>
      </c>
      <c r="F97" s="303">
        <v>139</v>
      </c>
      <c r="G97" s="304">
        <v>2.66</v>
      </c>
      <c r="H97" s="305">
        <f t="shared" si="1"/>
        <v>-3.3000000000000003</v>
      </c>
      <c r="I97" s="327"/>
      <c r="J97" s="328"/>
      <c r="K97" s="328"/>
      <c r="L97" s="330"/>
      <c r="M97" s="308" t="s">
        <v>212</v>
      </c>
    </row>
    <row r="98" spans="1:13">
      <c r="A98" s="309" t="s">
        <v>213</v>
      </c>
      <c r="B98" s="368">
        <v>-2.7521755159999999</v>
      </c>
      <c r="C98" s="313"/>
      <c r="D98" s="302">
        <v>0.15322122505052199</v>
      </c>
      <c r="E98" s="303">
        <v>9</v>
      </c>
      <c r="F98" s="303">
        <v>170</v>
      </c>
      <c r="G98" s="304">
        <v>1.91</v>
      </c>
      <c r="H98" s="305">
        <f t="shared" si="1"/>
        <v>-2.86</v>
      </c>
      <c r="I98" s="327"/>
      <c r="J98" s="328"/>
      <c r="K98" s="328"/>
      <c r="L98" s="330"/>
      <c r="M98" s="308" t="s">
        <v>214</v>
      </c>
    </row>
    <row r="99" spans="1:13">
      <c r="A99" s="299" t="s">
        <v>215</v>
      </c>
      <c r="B99" s="368">
        <v>-3.1823892659999999</v>
      </c>
      <c r="C99" s="313"/>
      <c r="D99" s="302">
        <v>0.15273607916541099</v>
      </c>
      <c r="E99" s="303">
        <v>10</v>
      </c>
      <c r="F99" s="303">
        <v>326</v>
      </c>
      <c r="G99" s="304">
        <v>2.44</v>
      </c>
      <c r="H99" s="305">
        <f t="shared" si="1"/>
        <v>-4.95</v>
      </c>
      <c r="I99" s="327"/>
      <c r="J99" s="328"/>
      <c r="K99" s="328"/>
      <c r="L99" s="330"/>
      <c r="M99" s="308" t="s">
        <v>216</v>
      </c>
    </row>
    <row r="100" spans="1:13">
      <c r="A100" s="309" t="s">
        <v>217</v>
      </c>
      <c r="B100" s="368">
        <v>-3.4802222440000001</v>
      </c>
      <c r="C100" s="313"/>
      <c r="D100" s="302">
        <v>0.184047015121025</v>
      </c>
      <c r="E100" s="303">
        <v>5</v>
      </c>
      <c r="F100" s="303">
        <v>232.5</v>
      </c>
      <c r="G100" s="304">
        <v>1.8</v>
      </c>
      <c r="H100" s="305">
        <f t="shared" si="1"/>
        <v>-3.375</v>
      </c>
      <c r="I100" s="327"/>
      <c r="J100" s="328"/>
      <c r="K100" s="328"/>
      <c r="L100" s="330"/>
      <c r="M100" s="308" t="s">
        <v>218</v>
      </c>
    </row>
    <row r="101" spans="1:13">
      <c r="A101" s="309" t="s">
        <v>219</v>
      </c>
      <c r="B101" s="368">
        <v>-2.0393151029999999</v>
      </c>
      <c r="C101" s="313"/>
      <c r="D101" s="302">
        <v>0.13604063752604401</v>
      </c>
      <c r="E101" s="303">
        <v>4</v>
      </c>
      <c r="F101" s="303">
        <v>281.5</v>
      </c>
      <c r="G101" s="304">
        <v>0.54</v>
      </c>
      <c r="H101" s="305">
        <f t="shared" si="1"/>
        <v>-2.605</v>
      </c>
      <c r="I101" s="327"/>
      <c r="J101" s="328"/>
      <c r="K101" s="328"/>
      <c r="L101" s="330"/>
      <c r="M101" s="308" t="s">
        <v>220</v>
      </c>
    </row>
    <row r="102" spans="1:13">
      <c r="A102" s="309" t="s">
        <v>221</v>
      </c>
      <c r="B102" s="368">
        <v>-3.6714378829999998</v>
      </c>
      <c r="C102" s="313"/>
      <c r="D102" s="302">
        <v>0.19798964803022501</v>
      </c>
      <c r="E102" s="303">
        <v>4</v>
      </c>
      <c r="F102" s="303">
        <v>197.1</v>
      </c>
      <c r="G102" s="304">
        <v>2.2000000000000002</v>
      </c>
      <c r="H102" s="305">
        <f t="shared" si="1"/>
        <v>-3.4210000000000003</v>
      </c>
      <c r="I102" s="327"/>
      <c r="J102" s="328"/>
      <c r="K102" s="328"/>
      <c r="L102" s="330"/>
      <c r="M102" s="308" t="s">
        <v>222</v>
      </c>
    </row>
    <row r="103" spans="1:13">
      <c r="A103" s="319" t="s">
        <v>223</v>
      </c>
      <c r="B103" s="368">
        <v>-3.9733328349999999</v>
      </c>
      <c r="C103" s="313"/>
      <c r="D103" s="302">
        <v>0.13486720020739101</v>
      </c>
      <c r="E103" s="303">
        <v>4</v>
      </c>
      <c r="F103" s="303">
        <v>33</v>
      </c>
      <c r="G103" s="304">
        <v>4.24</v>
      </c>
      <c r="H103" s="305">
        <f t="shared" si="1"/>
        <v>-3.8200000000000003</v>
      </c>
      <c r="I103" s="327"/>
      <c r="J103" s="328"/>
      <c r="K103" s="328"/>
      <c r="L103" s="330"/>
      <c r="M103" s="308" t="s">
        <v>224</v>
      </c>
    </row>
    <row r="104" spans="1:13">
      <c r="A104" s="309" t="s">
        <v>225</v>
      </c>
      <c r="B104" s="368">
        <v>-4.3707664900000003</v>
      </c>
      <c r="C104" s="313"/>
      <c r="D104" s="302">
        <v>0.188012747606043</v>
      </c>
      <c r="E104" s="303">
        <v>11</v>
      </c>
      <c r="F104" s="303">
        <v>60</v>
      </c>
      <c r="G104" s="304">
        <v>4.24</v>
      </c>
      <c r="H104" s="305">
        <f t="shared" si="1"/>
        <v>-4.09</v>
      </c>
      <c r="I104" s="327"/>
      <c r="J104" s="328"/>
      <c r="K104" s="328"/>
      <c r="L104" s="330"/>
      <c r="M104" s="308" t="s">
        <v>226</v>
      </c>
    </row>
    <row r="105" spans="1:13">
      <c r="A105" s="309" t="s">
        <v>227</v>
      </c>
      <c r="B105" s="368">
        <v>-4.2201855979999996</v>
      </c>
      <c r="C105" s="313"/>
      <c r="D105" s="302">
        <v>0.16640140742242099</v>
      </c>
      <c r="E105" s="303">
        <v>4</v>
      </c>
      <c r="F105" s="303">
        <v>130.5</v>
      </c>
      <c r="G105" s="304">
        <v>5.22</v>
      </c>
      <c r="H105" s="305">
        <f t="shared" si="1"/>
        <v>-5.7749999999999995</v>
      </c>
      <c r="I105" s="327"/>
      <c r="J105" s="328"/>
      <c r="K105" s="328"/>
      <c r="L105" s="330"/>
      <c r="M105" s="308" t="s">
        <v>228</v>
      </c>
    </row>
    <row r="106" spans="1:13">
      <c r="A106" s="319" t="s">
        <v>103</v>
      </c>
      <c r="B106" s="368">
        <v>-3.3746702929999999</v>
      </c>
      <c r="C106" s="313"/>
      <c r="D106" s="302">
        <v>0.17506472136099999</v>
      </c>
      <c r="E106" s="303">
        <v>7</v>
      </c>
      <c r="F106" s="303">
        <v>254</v>
      </c>
      <c r="G106" s="304">
        <v>2.97</v>
      </c>
      <c r="H106" s="305">
        <f t="shared" si="1"/>
        <v>-4.76</v>
      </c>
      <c r="I106" s="327"/>
      <c r="J106" s="328"/>
      <c r="K106" s="328"/>
      <c r="L106" s="330"/>
      <c r="M106" s="308" t="s">
        <v>229</v>
      </c>
    </row>
    <row r="107" spans="1:13">
      <c r="A107" s="319" t="s">
        <v>230</v>
      </c>
      <c r="B107" s="368">
        <v>-5.1455723109999996</v>
      </c>
      <c r="C107" s="313"/>
      <c r="D107" s="302">
        <v>0.160541646006926</v>
      </c>
      <c r="E107" s="303">
        <v>5</v>
      </c>
      <c r="F107" s="303">
        <v>121</v>
      </c>
      <c r="G107" s="304">
        <v>5.91</v>
      </c>
      <c r="H107" s="305">
        <f t="shared" si="1"/>
        <v>-6.37</v>
      </c>
      <c r="I107" s="327"/>
      <c r="J107" s="328"/>
      <c r="K107" s="328"/>
      <c r="L107" s="330"/>
      <c r="M107" s="308" t="s">
        <v>231</v>
      </c>
    </row>
    <row r="108" spans="1:13">
      <c r="A108" s="309" t="s">
        <v>232</v>
      </c>
      <c r="B108" s="368">
        <v>-4.09308183</v>
      </c>
      <c r="C108" s="313"/>
      <c r="D108" s="302">
        <v>0.15756984748208799</v>
      </c>
      <c r="E108" s="303">
        <v>5</v>
      </c>
      <c r="F108" s="303">
        <v>207</v>
      </c>
      <c r="G108" s="304">
        <v>2.56</v>
      </c>
      <c r="H108" s="305">
        <f t="shared" si="1"/>
        <v>-3.88</v>
      </c>
      <c r="I108" s="327"/>
      <c r="J108" s="328"/>
      <c r="K108" s="328"/>
      <c r="L108" s="330"/>
      <c r="M108" s="308" t="s">
        <v>233</v>
      </c>
    </row>
    <row r="109" spans="1:13">
      <c r="A109" s="299" t="s">
        <v>234</v>
      </c>
      <c r="B109" s="368">
        <v>-5.0247895690000002</v>
      </c>
      <c r="C109" s="313"/>
      <c r="D109" s="302">
        <v>0.161603623531796</v>
      </c>
      <c r="E109" s="303">
        <v>6</v>
      </c>
      <c r="F109" s="303">
        <v>134.5</v>
      </c>
      <c r="G109" s="304">
        <v>4.8499999999999996</v>
      </c>
      <c r="H109" s="305">
        <f t="shared" si="1"/>
        <v>-5.4449999999999994</v>
      </c>
      <c r="I109" s="340"/>
      <c r="J109" s="334"/>
      <c r="K109" s="334"/>
      <c r="L109" s="335"/>
      <c r="M109" s="308" t="s">
        <v>235</v>
      </c>
    </row>
    <row r="110" spans="1:13">
      <c r="A110" s="299" t="s">
        <v>236</v>
      </c>
      <c r="B110" s="368">
        <v>-3.2537447230000001</v>
      </c>
      <c r="C110" s="313"/>
      <c r="D110" s="302">
        <v>0.18685765827674</v>
      </c>
      <c r="E110" s="303">
        <v>6</v>
      </c>
      <c r="F110" s="303">
        <v>275</v>
      </c>
      <c r="G110" s="304">
        <v>2.09</v>
      </c>
      <c r="H110" s="305">
        <f t="shared" si="1"/>
        <v>-4.09</v>
      </c>
      <c r="M110" s="308" t="s">
        <v>237</v>
      </c>
    </row>
    <row r="111" spans="1:13">
      <c r="A111" s="309" t="s">
        <v>238</v>
      </c>
      <c r="B111" s="368">
        <v>-5.1043088650000001</v>
      </c>
      <c r="C111" s="313"/>
      <c r="D111" s="302">
        <v>0.13950112944748699</v>
      </c>
      <c r="E111" s="303">
        <v>9</v>
      </c>
      <c r="F111" s="303">
        <v>220</v>
      </c>
      <c r="G111" s="304">
        <v>1.8</v>
      </c>
      <c r="H111" s="305">
        <f t="shared" si="1"/>
        <v>-3.25</v>
      </c>
      <c r="M111" s="308" t="s">
        <v>239</v>
      </c>
    </row>
    <row r="112" spans="1:13">
      <c r="A112" s="299" t="s">
        <v>240</v>
      </c>
      <c r="B112" s="368">
        <v>-3.2241147589999999</v>
      </c>
      <c r="C112" s="313"/>
      <c r="D112" s="302">
        <v>0.22014005046870999</v>
      </c>
      <c r="E112" s="303">
        <v>9</v>
      </c>
      <c r="F112" s="303">
        <v>202</v>
      </c>
      <c r="G112" s="304">
        <v>1.53</v>
      </c>
      <c r="H112" s="305">
        <f t="shared" si="1"/>
        <v>-2.8</v>
      </c>
      <c r="M112" s="308" t="s">
        <v>241</v>
      </c>
    </row>
    <row r="113" spans="1:28">
      <c r="A113" s="309" t="s">
        <v>242</v>
      </c>
      <c r="B113" s="368">
        <v>-2.9457062569999999</v>
      </c>
      <c r="C113" s="313"/>
      <c r="D113" s="302">
        <v>0.140140838794855</v>
      </c>
      <c r="E113" s="303">
        <v>3</v>
      </c>
      <c r="F113" s="303">
        <v>243</v>
      </c>
      <c r="G113" s="304">
        <v>1.48</v>
      </c>
      <c r="H113" s="305">
        <f t="shared" si="1"/>
        <v>-3.16</v>
      </c>
      <c r="M113" s="308" t="s">
        <v>243</v>
      </c>
    </row>
    <row r="114" spans="1:28">
      <c r="A114" s="319" t="s">
        <v>244</v>
      </c>
      <c r="B114" s="368">
        <v>-2.8180805819999999</v>
      </c>
      <c r="C114" s="313"/>
      <c r="D114" s="302">
        <v>0.13726989684758001</v>
      </c>
      <c r="E114" s="303">
        <v>3</v>
      </c>
      <c r="F114" s="303">
        <v>191</v>
      </c>
      <c r="G114" s="304">
        <v>1.67</v>
      </c>
      <c r="H114" s="305">
        <f t="shared" si="1"/>
        <v>-2.83</v>
      </c>
      <c r="M114" s="308" t="s">
        <v>245</v>
      </c>
    </row>
    <row r="115" spans="1:28">
      <c r="A115" s="309" t="s">
        <v>246</v>
      </c>
      <c r="B115" s="368">
        <v>-4.6867348519999998</v>
      </c>
      <c r="C115" s="313"/>
      <c r="D115" s="302">
        <v>0.21357402153711499</v>
      </c>
      <c r="E115" s="303">
        <v>7</v>
      </c>
      <c r="F115" s="303">
        <v>183.5</v>
      </c>
      <c r="G115" s="304">
        <v>4.37</v>
      </c>
      <c r="H115" s="305">
        <f t="shared" si="1"/>
        <v>-5.4550000000000001</v>
      </c>
      <c r="M115" s="308" t="s">
        <v>247</v>
      </c>
    </row>
    <row r="116" spans="1:28">
      <c r="A116" s="309" t="s">
        <v>248</v>
      </c>
      <c r="B116" s="368">
        <v>-3.1580923259999998</v>
      </c>
      <c r="C116" s="313"/>
      <c r="D116" s="302">
        <v>0.105644111777479</v>
      </c>
      <c r="E116" s="303">
        <v>3</v>
      </c>
      <c r="F116" s="303">
        <v>149</v>
      </c>
      <c r="G116" s="304">
        <v>2.62</v>
      </c>
      <c r="H116" s="305">
        <f t="shared" si="1"/>
        <v>-3.3600000000000003</v>
      </c>
      <c r="M116" s="308" t="s">
        <v>249</v>
      </c>
    </row>
    <row r="117" spans="1:28">
      <c r="A117" s="299" t="s">
        <v>250</v>
      </c>
      <c r="B117" s="368">
        <v>-2.9247583559999999</v>
      </c>
      <c r="C117" s="313"/>
      <c r="D117" s="302">
        <v>0.14623917640453399</v>
      </c>
      <c r="E117" s="303">
        <v>8</v>
      </c>
      <c r="F117" s="303">
        <v>165</v>
      </c>
      <c r="G117" s="304">
        <v>-0.37</v>
      </c>
      <c r="H117" s="305">
        <f t="shared" si="1"/>
        <v>-0.53000000000000014</v>
      </c>
      <c r="M117" s="308" t="s">
        <v>251</v>
      </c>
    </row>
    <row r="118" spans="1:28">
      <c r="A118" s="309" t="s">
        <v>252</v>
      </c>
      <c r="B118" s="368">
        <v>-2.138627917</v>
      </c>
      <c r="C118" s="313"/>
      <c r="D118" s="302">
        <v>0.16291639539032499</v>
      </c>
      <c r="E118" s="303">
        <v>10</v>
      </c>
      <c r="F118" s="303">
        <v>225</v>
      </c>
      <c r="G118" s="304">
        <v>0.81</v>
      </c>
      <c r="H118" s="305">
        <f t="shared" si="1"/>
        <v>-2.31</v>
      </c>
      <c r="M118" s="308" t="s">
        <v>253</v>
      </c>
    </row>
    <row r="119" spans="1:28">
      <c r="A119" s="309" t="s">
        <v>254</v>
      </c>
      <c r="B119" s="368">
        <v>-3.0703374160000001</v>
      </c>
      <c r="C119" s="313"/>
      <c r="D119" s="302">
        <v>0.211666473574778</v>
      </c>
      <c r="E119" s="303">
        <v>5</v>
      </c>
      <c r="F119" s="303">
        <v>270</v>
      </c>
      <c r="G119" s="304">
        <v>0.62</v>
      </c>
      <c r="H119" s="305">
        <f t="shared" si="1"/>
        <v>-2.5700000000000003</v>
      </c>
      <c r="M119" s="308" t="s">
        <v>255</v>
      </c>
    </row>
    <row r="120" spans="1:28">
      <c r="A120" s="299" t="s">
        <v>256</v>
      </c>
      <c r="B120" s="368">
        <v>-3.4515514770000002</v>
      </c>
      <c r="C120" s="313"/>
      <c r="D120" s="302">
        <v>0.14175650298978701</v>
      </c>
      <c r="E120" s="303">
        <v>9</v>
      </c>
      <c r="F120" s="303">
        <v>312.66666666666703</v>
      </c>
      <c r="G120" s="304">
        <v>0.83</v>
      </c>
      <c r="H120" s="305">
        <f t="shared" si="1"/>
        <v>-3.2066666666666706</v>
      </c>
      <c r="M120" s="308" t="s">
        <v>257</v>
      </c>
    </row>
    <row r="121" spans="1:28">
      <c r="A121" s="309" t="s">
        <v>258</v>
      </c>
      <c r="B121" s="368">
        <v>-3.986373462</v>
      </c>
      <c r="C121" s="313"/>
      <c r="D121" s="302">
        <v>0.20346886353462401</v>
      </c>
      <c r="E121" s="303">
        <v>11</v>
      </c>
      <c r="F121" s="303">
        <v>161</v>
      </c>
      <c r="G121" s="304">
        <v>3.61</v>
      </c>
      <c r="H121" s="305">
        <f t="shared" si="1"/>
        <v>-4.47</v>
      </c>
      <c r="M121" s="308" t="s">
        <v>259</v>
      </c>
    </row>
    <row r="122" spans="1:28">
      <c r="A122" s="299" t="s">
        <v>109</v>
      </c>
      <c r="B122" s="368">
        <v>-2.9543993839999998</v>
      </c>
      <c r="C122" s="313"/>
      <c r="D122" s="302">
        <v>0.20579636821699801</v>
      </c>
      <c r="E122" s="303">
        <v>3</v>
      </c>
      <c r="F122" s="303">
        <v>300</v>
      </c>
      <c r="G122" s="304">
        <v>-1.06</v>
      </c>
      <c r="H122" s="305">
        <f t="shared" si="1"/>
        <v>-1.19</v>
      </c>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291" t="s">
        <v>18</v>
      </c>
      <c r="B128" s="292" t="s">
        <v>709</v>
      </c>
      <c r="C128" s="292" t="s">
        <v>696</v>
      </c>
      <c r="D128" s="292" t="s">
        <v>21</v>
      </c>
      <c r="E128" s="292" t="s">
        <v>22</v>
      </c>
      <c r="F128" s="292" t="s">
        <v>23</v>
      </c>
      <c r="G128" s="293" t="s">
        <v>697</v>
      </c>
      <c r="H128" s="293" t="s">
        <v>698</v>
      </c>
      <c r="I128" s="294"/>
      <c r="J128" s="295" t="s">
        <v>27</v>
      </c>
      <c r="K128" s="295"/>
      <c r="L128" s="295"/>
      <c r="M128" s="296" t="s">
        <v>28</v>
      </c>
      <c r="N128" s="297"/>
      <c r="O128" s="297"/>
      <c r="P128" s="297"/>
      <c r="Q128" s="297"/>
      <c r="R128" s="297"/>
      <c r="S128" s="297"/>
      <c r="T128" s="297"/>
      <c r="U128" s="297"/>
      <c r="V128" s="298"/>
      <c r="W128" s="290"/>
      <c r="X128" s="290"/>
      <c r="Y128" s="290"/>
      <c r="Z128" s="290"/>
      <c r="AA128" s="290"/>
      <c r="AB128" s="290"/>
    </row>
    <row r="129" spans="1:13">
      <c r="A129" s="309" t="s">
        <v>268</v>
      </c>
      <c r="B129" s="368">
        <v>-1.4621949299999999</v>
      </c>
      <c r="C129" s="301" t="s">
        <v>30</v>
      </c>
      <c r="D129" s="302">
        <v>0.50033555401430196</v>
      </c>
      <c r="E129" s="303">
        <v>3</v>
      </c>
      <c r="F129" s="303">
        <v>180</v>
      </c>
      <c r="G129" s="304">
        <v>1.91</v>
      </c>
      <c r="H129" s="305">
        <f t="shared" ref="H129:H160" si="2">0.5-G129-0.01*(F129-25)</f>
        <v>-2.96</v>
      </c>
      <c r="I129" s="306" t="s">
        <v>31</v>
      </c>
      <c r="J129" s="307"/>
      <c r="K129" s="305"/>
      <c r="L129" s="305"/>
      <c r="M129" s="308" t="s">
        <v>269</v>
      </c>
    </row>
    <row r="130" spans="1:13">
      <c r="A130" s="309" t="s">
        <v>270</v>
      </c>
      <c r="B130" s="368">
        <v>-6.0141813309999996</v>
      </c>
      <c r="C130" s="301" t="s">
        <v>36</v>
      </c>
      <c r="D130" s="302">
        <v>0.5</v>
      </c>
      <c r="E130" s="304">
        <v>5</v>
      </c>
      <c r="F130" s="303">
        <v>156</v>
      </c>
      <c r="G130" s="304">
        <v>6.94</v>
      </c>
      <c r="H130" s="305">
        <f t="shared" si="2"/>
        <v>-7.75</v>
      </c>
      <c r="I130" s="306" t="s">
        <v>37</v>
      </c>
      <c r="J130" s="307"/>
      <c r="K130" s="305"/>
      <c r="L130" s="305"/>
      <c r="M130" s="308" t="s">
        <v>271</v>
      </c>
    </row>
    <row r="131" spans="1:13">
      <c r="A131" s="319" t="s">
        <v>272</v>
      </c>
      <c r="B131" s="368">
        <v>-4.7332194300000001</v>
      </c>
      <c r="C131" s="301" t="s">
        <v>41</v>
      </c>
      <c r="D131" s="302">
        <v>0.65309579002601004</v>
      </c>
      <c r="E131" s="303">
        <v>3</v>
      </c>
      <c r="F131" s="303">
        <v>208</v>
      </c>
      <c r="G131" s="304">
        <v>5.18</v>
      </c>
      <c r="H131" s="305">
        <f t="shared" si="2"/>
        <v>-6.51</v>
      </c>
      <c r="I131" s="306" t="s">
        <v>42</v>
      </c>
      <c r="J131" s="307"/>
      <c r="K131" s="305"/>
      <c r="L131" s="305"/>
      <c r="M131" s="308" t="s">
        <v>273</v>
      </c>
    </row>
    <row r="132" spans="1:13">
      <c r="A132" s="309" t="s">
        <v>274</v>
      </c>
      <c r="B132" s="368">
        <v>-2.2781538929999998</v>
      </c>
      <c r="C132" s="301" t="s">
        <v>46</v>
      </c>
      <c r="D132" s="302">
        <v>0.59285217963150305</v>
      </c>
      <c r="E132" s="303">
        <v>3</v>
      </c>
      <c r="F132" s="303">
        <v>100</v>
      </c>
      <c r="G132" s="304">
        <v>2.37</v>
      </c>
      <c r="H132" s="305">
        <f t="shared" si="2"/>
        <v>-2.62</v>
      </c>
      <c r="I132" s="311" t="s">
        <v>47</v>
      </c>
      <c r="J132" s="312"/>
      <c r="K132" s="305"/>
      <c r="L132" s="305"/>
      <c r="M132" s="308" t="s">
        <v>275</v>
      </c>
    </row>
    <row r="133" spans="1:13">
      <c r="A133" s="309" t="s">
        <v>276</v>
      </c>
      <c r="B133" s="368">
        <v>-5.8506314100000001</v>
      </c>
      <c r="C133" s="301" t="s">
        <v>51</v>
      </c>
      <c r="D133" s="302">
        <v>0.51067901383936598</v>
      </c>
      <c r="E133" s="303">
        <v>5</v>
      </c>
      <c r="F133" s="303">
        <v>217</v>
      </c>
      <c r="G133" s="304">
        <v>3.19</v>
      </c>
      <c r="H133" s="305">
        <f t="shared" si="2"/>
        <v>-4.6099999999999994</v>
      </c>
      <c r="I133" s="311" t="s">
        <v>52</v>
      </c>
      <c r="J133" s="312"/>
      <c r="K133" s="305"/>
      <c r="L133" s="305"/>
      <c r="M133" s="308" t="s">
        <v>277</v>
      </c>
    </row>
    <row r="134" spans="1:13">
      <c r="A134" s="309" t="s">
        <v>278</v>
      </c>
      <c r="B134" s="368">
        <v>-4.6651905969999996</v>
      </c>
      <c r="C134" s="313"/>
      <c r="D134" s="302">
        <v>0.83065522865171404</v>
      </c>
      <c r="E134" s="303">
        <v>3</v>
      </c>
      <c r="F134" s="303">
        <v>209.5</v>
      </c>
      <c r="G134" s="304">
        <v>4.41</v>
      </c>
      <c r="H134" s="305">
        <f t="shared" si="2"/>
        <v>-5.7549999999999999</v>
      </c>
      <c r="I134" s="311" t="s">
        <v>56</v>
      </c>
      <c r="J134" s="312"/>
      <c r="K134" s="305"/>
      <c r="L134" s="305"/>
      <c r="M134" s="308" t="s">
        <v>279</v>
      </c>
    </row>
    <row r="135" spans="1:13">
      <c r="A135" s="309" t="s">
        <v>280</v>
      </c>
      <c r="B135" s="368">
        <v>-5.1763830100000003</v>
      </c>
      <c r="C135" s="313"/>
      <c r="D135" s="302">
        <v>0.51097181417141702</v>
      </c>
      <c r="E135" s="303">
        <v>6</v>
      </c>
      <c r="F135" s="303">
        <v>97.5</v>
      </c>
      <c r="G135" s="304">
        <v>5.19</v>
      </c>
      <c r="H135" s="305">
        <f t="shared" si="2"/>
        <v>-5.415</v>
      </c>
      <c r="I135" s="311" t="s">
        <v>60</v>
      </c>
      <c r="J135" s="314"/>
      <c r="K135" s="305"/>
      <c r="L135" s="305"/>
      <c r="M135" s="308" t="s">
        <v>281</v>
      </c>
    </row>
    <row r="136" spans="1:13">
      <c r="A136" s="299" t="s">
        <v>282</v>
      </c>
      <c r="B136" s="368">
        <v>-5.6920135460000001</v>
      </c>
      <c r="C136" s="313"/>
      <c r="D136" s="302">
        <v>0.92735432696895004</v>
      </c>
      <c r="E136" s="303">
        <v>5</v>
      </c>
      <c r="F136" s="303">
        <v>211</v>
      </c>
      <c r="G136" s="304">
        <v>7.49</v>
      </c>
      <c r="H136" s="305">
        <f t="shared" si="2"/>
        <v>-8.85</v>
      </c>
      <c r="I136" s="315" t="s">
        <v>64</v>
      </c>
      <c r="J136" s="316" t="s">
        <v>735</v>
      </c>
      <c r="K136" s="317"/>
      <c r="L136" s="318"/>
      <c r="M136" s="308" t="s">
        <v>283</v>
      </c>
    </row>
    <row r="137" spans="1:13">
      <c r="A137" s="309" t="s">
        <v>112</v>
      </c>
      <c r="B137" s="368">
        <v>-4.1647040530000003</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368">
        <v>-5.4729365210000003</v>
      </c>
      <c r="C138" s="313"/>
      <c r="D138" s="302">
        <v>0.520951861602862</v>
      </c>
      <c r="E138" s="303">
        <v>10</v>
      </c>
      <c r="F138" s="303">
        <v>228.6</v>
      </c>
      <c r="G138" s="304">
        <v>4.22</v>
      </c>
      <c r="H138" s="305">
        <f t="shared" si="2"/>
        <v>-5.7560000000000002</v>
      </c>
      <c r="I138" s="320" t="s">
        <v>286</v>
      </c>
      <c r="J138" s="321"/>
      <c r="K138" s="321"/>
      <c r="L138" s="322"/>
      <c r="M138" s="308" t="s">
        <v>287</v>
      </c>
    </row>
    <row r="139" spans="1:13">
      <c r="A139" s="299" t="s">
        <v>288</v>
      </c>
      <c r="B139" s="368">
        <v>-1.748458096</v>
      </c>
      <c r="C139" s="313"/>
      <c r="D139" s="302">
        <v>0.53906642829149898</v>
      </c>
      <c r="E139" s="303">
        <v>3</v>
      </c>
      <c r="F139" s="303">
        <v>161.5</v>
      </c>
      <c r="G139" s="304">
        <v>-0.21</v>
      </c>
      <c r="H139" s="305">
        <f t="shared" si="2"/>
        <v>-0.65500000000000003</v>
      </c>
      <c r="I139" s="370" t="s">
        <v>736</v>
      </c>
      <c r="J139" s="325"/>
      <c r="K139" s="325"/>
      <c r="L139" s="326"/>
      <c r="M139" s="308" t="s">
        <v>289</v>
      </c>
    </row>
    <row r="140" spans="1:13">
      <c r="A140" s="299" t="s">
        <v>290</v>
      </c>
      <c r="B140" s="368">
        <v>-4.5900744319999998</v>
      </c>
      <c r="C140" s="313"/>
      <c r="D140" s="302">
        <v>0.56233984781338697</v>
      </c>
      <c r="E140" s="303">
        <v>11</v>
      </c>
      <c r="F140" s="303">
        <v>213.5</v>
      </c>
      <c r="G140" s="304">
        <v>3.04</v>
      </c>
      <c r="H140" s="305">
        <f t="shared" si="2"/>
        <v>-4.4249999999999998</v>
      </c>
      <c r="I140" s="371" t="s">
        <v>737</v>
      </c>
      <c r="J140" s="328"/>
      <c r="K140" s="328"/>
      <c r="L140" s="330"/>
      <c r="M140" s="308" t="s">
        <v>291</v>
      </c>
    </row>
    <row r="141" spans="1:13">
      <c r="A141" s="319" t="s">
        <v>292</v>
      </c>
      <c r="B141" s="368">
        <v>-3.576262244</v>
      </c>
      <c r="C141" s="313"/>
      <c r="D141" s="302">
        <v>0.54710381306524802</v>
      </c>
      <c r="E141" s="303">
        <v>4</v>
      </c>
      <c r="F141" s="303">
        <v>168.5</v>
      </c>
      <c r="G141" s="304">
        <v>3.35</v>
      </c>
      <c r="H141" s="305">
        <f t="shared" si="2"/>
        <v>-4.2850000000000001</v>
      </c>
      <c r="I141" s="371" t="s">
        <v>738</v>
      </c>
      <c r="J141" s="328"/>
      <c r="K141" s="328"/>
      <c r="L141" s="330"/>
      <c r="M141" s="308" t="s">
        <v>293</v>
      </c>
    </row>
    <row r="142" spans="1:13">
      <c r="A142" s="299" t="s">
        <v>114</v>
      </c>
      <c r="B142" s="368">
        <v>-3.1943020770000001</v>
      </c>
      <c r="C142" s="313"/>
      <c r="D142" s="302">
        <v>0.54612637818466903</v>
      </c>
      <c r="E142" s="303">
        <v>3</v>
      </c>
      <c r="F142" s="323">
        <v>124.1</v>
      </c>
      <c r="G142" s="304">
        <v>2.81</v>
      </c>
      <c r="H142" s="305">
        <f t="shared" si="2"/>
        <v>-3.3010000000000002</v>
      </c>
      <c r="I142" s="372" t="s">
        <v>739</v>
      </c>
      <c r="J142" s="328"/>
      <c r="K142" s="328"/>
      <c r="L142" s="330"/>
      <c r="M142" s="308" t="s">
        <v>294</v>
      </c>
    </row>
    <row r="143" spans="1:13">
      <c r="A143" s="299" t="s">
        <v>295</v>
      </c>
      <c r="B143" s="368">
        <v>-5.2679252600000002</v>
      </c>
      <c r="C143" s="313"/>
      <c r="D143" s="302">
        <v>0.51160213896594597</v>
      </c>
      <c r="E143" s="303">
        <v>4</v>
      </c>
      <c r="F143" s="303">
        <v>165</v>
      </c>
      <c r="G143" s="304">
        <v>4.8899999999999997</v>
      </c>
      <c r="H143" s="305">
        <f t="shared" si="2"/>
        <v>-5.79</v>
      </c>
      <c r="I143" s="373" t="s">
        <v>740</v>
      </c>
      <c r="J143" s="328"/>
      <c r="K143" s="328"/>
      <c r="L143" s="330"/>
      <c r="M143" s="308" t="s">
        <v>296</v>
      </c>
    </row>
    <row r="144" spans="1:13">
      <c r="A144" s="299" t="s">
        <v>117</v>
      </c>
      <c r="B144" s="368">
        <v>-5.70588622</v>
      </c>
      <c r="C144" s="313"/>
      <c r="D144" s="302">
        <v>0.65141515533308303</v>
      </c>
      <c r="E144" s="303">
        <v>4</v>
      </c>
      <c r="F144" s="303">
        <v>161.1</v>
      </c>
      <c r="G144" s="304">
        <v>4.76</v>
      </c>
      <c r="H144" s="305">
        <f t="shared" si="2"/>
        <v>-5.6209999999999996</v>
      </c>
      <c r="I144" s="373" t="s">
        <v>741</v>
      </c>
      <c r="J144" s="328"/>
      <c r="K144" s="328"/>
      <c r="L144" s="330"/>
      <c r="M144" s="308" t="s">
        <v>297</v>
      </c>
    </row>
    <row r="145" spans="1:28">
      <c r="A145" s="319" t="s">
        <v>298</v>
      </c>
      <c r="B145" s="368">
        <v>-4.6101245190000002</v>
      </c>
      <c r="C145" s="313"/>
      <c r="D145" s="302">
        <v>0.65883215509381898</v>
      </c>
      <c r="E145" s="303">
        <v>3</v>
      </c>
      <c r="F145" s="303">
        <v>155</v>
      </c>
      <c r="G145" s="304">
        <v>3.74</v>
      </c>
      <c r="H145" s="305">
        <f t="shared" si="2"/>
        <v>-4.54</v>
      </c>
      <c r="I145" s="373" t="s">
        <v>742</v>
      </c>
      <c r="J145" s="328"/>
      <c r="K145" s="328"/>
      <c r="L145" s="330"/>
      <c r="M145" s="308" t="s">
        <v>299</v>
      </c>
    </row>
    <row r="146" spans="1:28">
      <c r="A146" s="309" t="s">
        <v>300</v>
      </c>
      <c r="B146" s="368">
        <v>-7.0424961030000004</v>
      </c>
      <c r="C146" s="313"/>
      <c r="D146" s="302">
        <v>0.61400477095750305</v>
      </c>
      <c r="E146" s="303">
        <v>3</v>
      </c>
      <c r="F146" s="303">
        <v>165.4</v>
      </c>
      <c r="G146" s="304">
        <v>5.58</v>
      </c>
      <c r="H146" s="305">
        <f t="shared" si="2"/>
        <v>-6.484</v>
      </c>
      <c r="I146" s="373" t="s">
        <v>743</v>
      </c>
      <c r="J146" s="328"/>
      <c r="K146" s="328"/>
      <c r="L146" s="330"/>
      <c r="M146" s="308" t="s">
        <v>301</v>
      </c>
    </row>
    <row r="147" spans="1:28">
      <c r="A147" s="309" t="s">
        <v>302</v>
      </c>
      <c r="B147" s="368">
        <v>-5.1733547839999998</v>
      </c>
      <c r="C147" s="313"/>
      <c r="D147" s="302">
        <v>0.50406532001413296</v>
      </c>
      <c r="E147" s="303">
        <v>6</v>
      </c>
      <c r="F147" s="303">
        <v>161</v>
      </c>
      <c r="G147" s="304">
        <v>6.45</v>
      </c>
      <c r="H147" s="305">
        <f t="shared" si="2"/>
        <v>-7.3100000000000005</v>
      </c>
      <c r="I147" s="373" t="s">
        <v>744</v>
      </c>
      <c r="J147" s="328"/>
      <c r="K147" s="328"/>
      <c r="L147" s="330"/>
      <c r="M147" s="308" t="s">
        <v>303</v>
      </c>
    </row>
    <row r="148" spans="1:28">
      <c r="A148" s="309" t="s">
        <v>304</v>
      </c>
      <c r="B148" s="368">
        <v>-5.5210690639999997</v>
      </c>
      <c r="C148" s="313"/>
      <c r="D148" s="302">
        <v>0.75493366325441702</v>
      </c>
      <c r="E148" s="303">
        <v>4</v>
      </c>
      <c r="F148" s="303">
        <v>193.5</v>
      </c>
      <c r="G148" s="304">
        <v>5.41</v>
      </c>
      <c r="H148" s="305">
        <f t="shared" si="2"/>
        <v>-6.5950000000000006</v>
      </c>
      <c r="I148" s="374" t="s">
        <v>745</v>
      </c>
      <c r="J148" s="328"/>
      <c r="K148" s="328"/>
      <c r="L148" s="330"/>
      <c r="M148" s="308" t="s">
        <v>305</v>
      </c>
    </row>
    <row r="149" spans="1:28">
      <c r="A149" s="309" t="s">
        <v>306</v>
      </c>
      <c r="B149" s="368">
        <v>-3.8876246430000001</v>
      </c>
      <c r="C149" s="313"/>
      <c r="D149" s="302">
        <v>0.500893580585972</v>
      </c>
      <c r="E149" s="303">
        <v>3</v>
      </c>
      <c r="F149" s="303">
        <v>156</v>
      </c>
      <c r="G149" s="304">
        <v>2.9</v>
      </c>
      <c r="H149" s="305">
        <f t="shared" si="2"/>
        <v>-3.71</v>
      </c>
      <c r="I149" s="374" t="s">
        <v>746</v>
      </c>
      <c r="J149" s="328"/>
      <c r="K149" s="328"/>
      <c r="L149" s="330"/>
      <c r="M149" s="308" t="s">
        <v>307</v>
      </c>
    </row>
    <row r="150" spans="1:28">
      <c r="A150" s="319" t="s">
        <v>308</v>
      </c>
      <c r="B150" s="368">
        <v>-3.811568072</v>
      </c>
      <c r="C150" s="313"/>
      <c r="D150" s="302">
        <v>0.65879843298663399</v>
      </c>
      <c r="E150" s="303">
        <v>4</v>
      </c>
      <c r="F150" s="303">
        <v>183.5</v>
      </c>
      <c r="G150" s="304">
        <v>3.16</v>
      </c>
      <c r="H150" s="305">
        <f t="shared" si="2"/>
        <v>-4.2450000000000001</v>
      </c>
      <c r="I150" s="375" t="s">
        <v>747</v>
      </c>
      <c r="J150" s="334"/>
      <c r="K150" s="334"/>
      <c r="L150" s="335"/>
      <c r="M150" s="308" t="s">
        <v>309</v>
      </c>
    </row>
    <row r="151" spans="1:28">
      <c r="A151" s="319" t="s">
        <v>310</v>
      </c>
      <c r="B151" s="368">
        <v>-2.2749852069999998</v>
      </c>
      <c r="C151" s="313"/>
      <c r="D151" s="302">
        <v>0.59871706042825701</v>
      </c>
      <c r="E151" s="303">
        <v>3</v>
      </c>
      <c r="F151" s="303">
        <v>61</v>
      </c>
      <c r="G151" s="304">
        <v>1.77</v>
      </c>
      <c r="H151" s="305">
        <f t="shared" si="2"/>
        <v>-1.63</v>
      </c>
      <c r="L151" s="305"/>
      <c r="M151" s="308" t="s">
        <v>311</v>
      </c>
    </row>
    <row r="152" spans="1:28">
      <c r="A152" s="309" t="s">
        <v>312</v>
      </c>
      <c r="B152" s="368">
        <v>-3.3702228609999998</v>
      </c>
      <c r="C152" s="313"/>
      <c r="D152" s="302">
        <v>0.57115657899345496</v>
      </c>
      <c r="E152" s="303">
        <v>7</v>
      </c>
      <c r="F152" s="303">
        <v>177</v>
      </c>
      <c r="G152" s="304">
        <v>3.17</v>
      </c>
      <c r="H152" s="305">
        <f t="shared" si="2"/>
        <v>-4.1899999999999995</v>
      </c>
      <c r="I152" s="336" t="s">
        <v>133</v>
      </c>
      <c r="J152" s="316">
        <v>881</v>
      </c>
      <c r="K152" s="318"/>
      <c r="L152" s="305"/>
      <c r="M152" s="308" t="s">
        <v>313</v>
      </c>
    </row>
    <row r="153" spans="1:28">
      <c r="A153" s="299" t="s">
        <v>314</v>
      </c>
      <c r="B153" s="368">
        <v>-6.0624627860000002</v>
      </c>
      <c r="C153" s="313"/>
      <c r="D153" s="302">
        <v>0.55807775121880299</v>
      </c>
      <c r="E153" s="303">
        <v>6</v>
      </c>
      <c r="F153" s="303">
        <v>145</v>
      </c>
      <c r="G153" s="304">
        <v>6.08</v>
      </c>
      <c r="H153" s="305">
        <f t="shared" si="2"/>
        <v>-6.78</v>
      </c>
      <c r="I153" s="336" t="s">
        <v>136</v>
      </c>
      <c r="J153" s="316">
        <v>164</v>
      </c>
      <c r="K153" s="318"/>
      <c r="M153" s="308" t="s">
        <v>315</v>
      </c>
    </row>
    <row r="154" spans="1:28">
      <c r="A154" s="299" t="s">
        <v>316</v>
      </c>
      <c r="B154" s="368">
        <v>-4.9424230659999999</v>
      </c>
      <c r="C154" s="313"/>
      <c r="D154" s="302">
        <v>0.66417698790166102</v>
      </c>
      <c r="E154" s="303">
        <v>3</v>
      </c>
      <c r="F154" s="323">
        <v>175.8</v>
      </c>
      <c r="G154" s="304">
        <v>4.62</v>
      </c>
      <c r="H154" s="305">
        <f t="shared" si="2"/>
        <v>-5.6280000000000001</v>
      </c>
      <c r="I154" s="336" t="s">
        <v>139</v>
      </c>
      <c r="J154" s="337">
        <f>COUNTA(A129:A160)</f>
        <v>32</v>
      </c>
      <c r="K154" s="318"/>
      <c r="M154" s="308" t="s">
        <v>317</v>
      </c>
    </row>
    <row r="155" spans="1:28">
      <c r="A155" s="309" t="s">
        <v>318</v>
      </c>
      <c r="B155" s="368">
        <v>-5.3580686970000002</v>
      </c>
      <c r="C155" s="313"/>
      <c r="D155" s="302">
        <v>0.57716593661781801</v>
      </c>
      <c r="E155" s="303">
        <v>3</v>
      </c>
      <c r="F155" s="303">
        <v>349.84</v>
      </c>
      <c r="G155" s="304">
        <v>3.09</v>
      </c>
      <c r="H155" s="305">
        <f t="shared" si="2"/>
        <v>-5.8384</v>
      </c>
      <c r="M155" s="308" t="s">
        <v>319</v>
      </c>
    </row>
    <row r="156" spans="1:28">
      <c r="A156" s="319" t="s">
        <v>320</v>
      </c>
      <c r="B156" s="368">
        <v>-3.5046393849999999</v>
      </c>
      <c r="C156" s="313"/>
      <c r="D156" s="302">
        <v>0.70324590282883903</v>
      </c>
      <c r="E156" s="303">
        <v>3</v>
      </c>
      <c r="F156" s="303">
        <v>204</v>
      </c>
      <c r="G156" s="304">
        <v>0.88</v>
      </c>
      <c r="H156" s="305">
        <f t="shared" si="2"/>
        <v>-2.17</v>
      </c>
      <c r="I156" s="339" t="s">
        <v>144</v>
      </c>
      <c r="J156" s="321"/>
      <c r="K156" s="321"/>
      <c r="L156" s="322"/>
      <c r="M156" s="308" t="s">
        <v>321</v>
      </c>
    </row>
    <row r="157" spans="1:28">
      <c r="A157" s="309" t="s">
        <v>322</v>
      </c>
      <c r="B157" s="368">
        <v>-5.4246374199999998</v>
      </c>
      <c r="C157" s="313"/>
      <c r="D157" s="302">
        <v>0.72379035887947596</v>
      </c>
      <c r="E157" s="303">
        <v>7</v>
      </c>
      <c r="F157" s="303">
        <v>97.8</v>
      </c>
      <c r="G157" s="304">
        <v>6</v>
      </c>
      <c r="H157" s="305">
        <f t="shared" si="2"/>
        <v>-6.2279999999999998</v>
      </c>
      <c r="I157" s="324" t="s">
        <v>748</v>
      </c>
      <c r="J157" s="325"/>
      <c r="K157" s="325"/>
      <c r="L157" s="326"/>
      <c r="M157" s="308" t="s">
        <v>323</v>
      </c>
    </row>
    <row r="158" spans="1:28">
      <c r="A158" s="309" t="s">
        <v>324</v>
      </c>
      <c r="B158" s="368">
        <v>-6.9329169840000002</v>
      </c>
      <c r="C158" s="313"/>
      <c r="D158" s="302">
        <v>0.84033450922624497</v>
      </c>
      <c r="E158" s="303">
        <v>5</v>
      </c>
      <c r="F158" s="303">
        <v>262</v>
      </c>
      <c r="G158" s="304">
        <v>7.26</v>
      </c>
      <c r="H158" s="305">
        <f t="shared" si="2"/>
        <v>-9.129999999999999</v>
      </c>
      <c r="I158" s="327" t="s">
        <v>749</v>
      </c>
      <c r="J158" s="328"/>
      <c r="K158" s="328"/>
      <c r="L158" s="330"/>
      <c r="M158" s="308" t="s">
        <v>325</v>
      </c>
    </row>
    <row r="159" spans="1:28">
      <c r="A159" s="309" t="s">
        <v>326</v>
      </c>
      <c r="B159" s="368">
        <v>-6.4347020710000002</v>
      </c>
      <c r="C159" s="313"/>
      <c r="D159" s="302">
        <v>0.70969645885144095</v>
      </c>
      <c r="E159" s="303">
        <v>11</v>
      </c>
      <c r="F159" s="303">
        <v>149.6</v>
      </c>
      <c r="G159" s="304">
        <v>6.45</v>
      </c>
      <c r="H159" s="305">
        <f t="shared" si="2"/>
        <v>-7.1959999999999997</v>
      </c>
      <c r="I159" s="327"/>
      <c r="J159" s="328"/>
      <c r="K159" s="328"/>
      <c r="L159" s="330"/>
      <c r="M159" s="308" t="s">
        <v>327</v>
      </c>
    </row>
    <row r="160" spans="1:28" s="350" customFormat="1">
      <c r="A160" s="299" t="s">
        <v>328</v>
      </c>
      <c r="B160" s="368">
        <v>-3.3464074799999999</v>
      </c>
      <c r="C160" s="313"/>
      <c r="D160" s="302">
        <v>0.49644864464459898</v>
      </c>
      <c r="E160" s="303">
        <v>4</v>
      </c>
      <c r="F160" s="303">
        <v>304.5</v>
      </c>
      <c r="G160" s="304">
        <v>2.69</v>
      </c>
      <c r="H160" s="305">
        <f t="shared" si="2"/>
        <v>-4.9849999999999994</v>
      </c>
      <c r="I160" s="327"/>
      <c r="J160" s="328"/>
      <c r="K160" s="328"/>
      <c r="L160" s="330"/>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27"/>
      <c r="J161" s="328"/>
      <c r="K161" s="328"/>
      <c r="L161" s="330"/>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27"/>
      <c r="J162" s="328"/>
      <c r="K162" s="328"/>
      <c r="L162" s="330"/>
      <c r="M162" s="308"/>
    </row>
    <row r="163" spans="1:28">
      <c r="A163" s="308"/>
      <c r="C163" s="341" t="s">
        <v>265</v>
      </c>
      <c r="D163" s="342">
        <f>MAX(D129:D160)</f>
        <v>0.92735432696895004</v>
      </c>
      <c r="E163" s="343"/>
      <c r="F163" s="344"/>
      <c r="G163" s="344"/>
      <c r="H163" s="346"/>
      <c r="I163" s="340"/>
      <c r="J163" s="334"/>
      <c r="K163" s="334"/>
      <c r="L163" s="335"/>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24">
      <c r="A193" s="360" t="s">
        <v>733</v>
      </c>
    </row>
    <row r="194" spans="1:24">
      <c r="A194" s="376" t="s">
        <v>752</v>
      </c>
      <c r="B194" s="377"/>
      <c r="C194" s="377"/>
      <c r="D194" s="377"/>
      <c r="E194" s="377"/>
      <c r="F194" s="377"/>
      <c r="G194" s="377"/>
      <c r="H194" s="377"/>
      <c r="I194" s="377"/>
      <c r="J194" s="377"/>
      <c r="K194" s="377"/>
      <c r="L194" s="377"/>
      <c r="M194" s="378"/>
      <c r="N194" s="377"/>
      <c r="O194" s="377"/>
      <c r="P194" s="377"/>
      <c r="Q194" s="377"/>
      <c r="R194" s="377"/>
      <c r="S194" s="377"/>
      <c r="T194" s="377"/>
      <c r="U194" s="377"/>
      <c r="V194" s="377"/>
      <c r="W194" s="377"/>
      <c r="X194" s="379"/>
    </row>
    <row r="195" spans="1:24">
      <c r="A195" s="380" t="s">
        <v>753</v>
      </c>
      <c r="B195" s="268"/>
      <c r="C195" s="268"/>
      <c r="D195" s="268"/>
      <c r="E195" s="268"/>
      <c r="F195" s="268"/>
      <c r="G195" s="268"/>
      <c r="H195" s="268"/>
      <c r="I195" s="268"/>
      <c r="J195" s="268"/>
      <c r="K195" s="268"/>
      <c r="L195" s="268"/>
      <c r="M195" s="269"/>
      <c r="N195" s="268"/>
      <c r="O195" s="268"/>
      <c r="P195" s="268"/>
      <c r="Q195" s="268"/>
      <c r="R195" s="268"/>
      <c r="S195" s="268"/>
      <c r="T195" s="268"/>
      <c r="U195" s="268"/>
      <c r="V195" s="268"/>
      <c r="W195" s="268"/>
      <c r="X195" s="270"/>
    </row>
    <row r="196" spans="1:24">
      <c r="A196" s="380" t="s">
        <v>754</v>
      </c>
      <c r="B196" s="268"/>
      <c r="C196" s="268"/>
      <c r="D196" s="268"/>
      <c r="E196" s="268"/>
      <c r="F196" s="268"/>
      <c r="G196" s="268"/>
      <c r="H196" s="268"/>
      <c r="I196" s="268"/>
      <c r="J196" s="268"/>
      <c r="K196" s="268"/>
      <c r="L196" s="268"/>
      <c r="M196" s="269"/>
      <c r="N196" s="268"/>
      <c r="O196" s="268"/>
      <c r="P196" s="268"/>
      <c r="Q196" s="268"/>
      <c r="R196" s="268"/>
      <c r="S196" s="268"/>
      <c r="T196" s="268"/>
      <c r="U196" s="268"/>
      <c r="V196" s="268"/>
      <c r="W196" s="268"/>
      <c r="X196" s="270"/>
    </row>
    <row r="197" spans="1:24">
      <c r="A197" s="380" t="s">
        <v>755</v>
      </c>
      <c r="B197" s="268"/>
      <c r="C197" s="268"/>
      <c r="D197" s="268"/>
      <c r="E197" s="268"/>
      <c r="F197" s="268"/>
      <c r="G197" s="268"/>
      <c r="H197" s="268"/>
      <c r="I197" s="268"/>
      <c r="J197" s="268"/>
      <c r="K197" s="268"/>
      <c r="L197" s="268"/>
      <c r="M197" s="269"/>
      <c r="N197" s="268"/>
      <c r="O197" s="268"/>
      <c r="P197" s="268"/>
      <c r="Q197" s="268"/>
      <c r="R197" s="268"/>
      <c r="S197" s="268"/>
      <c r="T197" s="268"/>
      <c r="U197" s="268"/>
      <c r="V197" s="268"/>
      <c r="W197" s="268"/>
      <c r="X197" s="270"/>
    </row>
    <row r="198" spans="1:24">
      <c r="A198" s="380" t="s">
        <v>756</v>
      </c>
      <c r="B198" s="268"/>
      <c r="C198" s="268"/>
      <c r="D198" s="268"/>
      <c r="E198" s="268"/>
      <c r="F198" s="268"/>
      <c r="G198" s="268"/>
      <c r="H198" s="268"/>
      <c r="I198" s="268"/>
      <c r="J198" s="268"/>
      <c r="K198" s="268"/>
      <c r="L198" s="268"/>
      <c r="M198" s="269"/>
      <c r="N198" s="268"/>
      <c r="O198" s="268"/>
      <c r="P198" s="268"/>
      <c r="Q198" s="268"/>
      <c r="R198" s="268"/>
      <c r="S198" s="268"/>
      <c r="T198" s="268"/>
      <c r="U198" s="268"/>
      <c r="V198" s="268"/>
      <c r="W198" s="268"/>
      <c r="X198" s="270"/>
    </row>
    <row r="199" spans="1:24">
      <c r="A199" s="380" t="s">
        <v>757</v>
      </c>
      <c r="B199" s="268"/>
      <c r="C199" s="268"/>
      <c r="D199" s="268"/>
      <c r="E199" s="268"/>
      <c r="F199" s="268"/>
      <c r="G199" s="268"/>
      <c r="H199" s="268"/>
      <c r="I199" s="268"/>
      <c r="J199" s="268"/>
      <c r="K199" s="268"/>
      <c r="L199" s="268"/>
      <c r="M199" s="269"/>
      <c r="N199" s="268"/>
      <c r="O199" s="268"/>
      <c r="P199" s="268"/>
      <c r="Q199" s="268"/>
      <c r="R199" s="268"/>
      <c r="S199" s="268"/>
      <c r="T199" s="268"/>
      <c r="U199" s="268"/>
      <c r="V199" s="268"/>
      <c r="W199" s="268"/>
      <c r="X199" s="270"/>
    </row>
    <row r="200" spans="1:24">
      <c r="A200" s="380" t="s">
        <v>758</v>
      </c>
      <c r="B200" s="268"/>
      <c r="C200" s="268"/>
      <c r="D200" s="268"/>
      <c r="E200" s="268"/>
      <c r="F200" s="268"/>
      <c r="G200" s="268"/>
      <c r="H200" s="268"/>
      <c r="I200" s="268"/>
      <c r="J200" s="268"/>
      <c r="K200" s="268"/>
      <c r="L200" s="268"/>
      <c r="M200" s="269"/>
      <c r="N200" s="268"/>
      <c r="O200" s="268"/>
      <c r="P200" s="268"/>
      <c r="Q200" s="268"/>
      <c r="R200" s="268"/>
      <c r="S200" s="268"/>
      <c r="T200" s="268"/>
      <c r="U200" s="268"/>
      <c r="V200" s="268"/>
      <c r="W200" s="268"/>
      <c r="X200" s="270"/>
    </row>
    <row r="201" spans="1:24">
      <c r="A201" s="380" t="s">
        <v>759</v>
      </c>
      <c r="B201" s="268"/>
      <c r="C201" s="268"/>
      <c r="D201" s="268"/>
      <c r="E201" s="268"/>
      <c r="F201" s="268"/>
      <c r="G201" s="268"/>
      <c r="H201" s="268"/>
      <c r="I201" s="268"/>
      <c r="J201" s="268"/>
      <c r="K201" s="268"/>
      <c r="L201" s="268"/>
      <c r="M201" s="269"/>
      <c r="N201" s="268"/>
      <c r="O201" s="268"/>
      <c r="P201" s="268"/>
      <c r="Q201" s="268"/>
      <c r="R201" s="268"/>
      <c r="S201" s="268"/>
      <c r="T201" s="268"/>
      <c r="U201" s="268"/>
      <c r="V201" s="268"/>
      <c r="W201" s="268"/>
      <c r="X201" s="270"/>
    </row>
    <row r="202" spans="1:24">
      <c r="A202" s="380" t="s">
        <v>760</v>
      </c>
      <c r="B202" s="268"/>
      <c r="C202" s="268"/>
      <c r="D202" s="268"/>
      <c r="E202" s="268"/>
      <c r="F202" s="268"/>
      <c r="G202" s="268"/>
      <c r="H202" s="268"/>
      <c r="I202" s="268"/>
      <c r="J202" s="268"/>
      <c r="K202" s="268"/>
      <c r="L202" s="268"/>
      <c r="M202" s="269"/>
      <c r="N202" s="268"/>
      <c r="O202" s="268"/>
      <c r="P202" s="268"/>
      <c r="Q202" s="268"/>
      <c r="R202" s="268"/>
      <c r="S202" s="268"/>
      <c r="T202" s="268"/>
      <c r="U202" s="268"/>
      <c r="V202" s="268"/>
      <c r="W202" s="268"/>
      <c r="X202" s="270"/>
    </row>
    <row r="203" spans="1:24">
      <c r="A203" s="380" t="s">
        <v>761</v>
      </c>
      <c r="B203" s="268"/>
      <c r="C203" s="268"/>
      <c r="D203" s="268"/>
      <c r="E203" s="268"/>
      <c r="F203" s="268"/>
      <c r="G203" s="268"/>
      <c r="H203" s="268"/>
      <c r="I203" s="268"/>
      <c r="J203" s="268"/>
      <c r="K203" s="268"/>
      <c r="L203" s="268"/>
      <c r="M203" s="269"/>
      <c r="N203" s="268"/>
      <c r="O203" s="268"/>
      <c r="P203" s="268"/>
      <c r="Q203" s="268"/>
      <c r="R203" s="268"/>
      <c r="S203" s="268"/>
      <c r="T203" s="268"/>
      <c r="U203" s="268"/>
      <c r="V203" s="268"/>
      <c r="W203" s="268"/>
      <c r="X203" s="270"/>
    </row>
    <row r="204" spans="1:24">
      <c r="A204" s="380" t="s">
        <v>762</v>
      </c>
      <c r="B204" s="268"/>
      <c r="C204" s="268"/>
      <c r="D204" s="268"/>
      <c r="E204" s="268"/>
      <c r="F204" s="268"/>
      <c r="G204" s="268"/>
      <c r="H204" s="268"/>
      <c r="I204" s="268"/>
      <c r="J204" s="268"/>
      <c r="K204" s="268"/>
      <c r="L204" s="268"/>
      <c r="M204" s="269"/>
      <c r="N204" s="268"/>
      <c r="O204" s="268"/>
      <c r="P204" s="268"/>
      <c r="Q204" s="268"/>
      <c r="R204" s="268"/>
      <c r="S204" s="268"/>
      <c r="T204" s="268"/>
      <c r="U204" s="268"/>
      <c r="V204" s="268"/>
      <c r="W204" s="268"/>
      <c r="X204" s="270"/>
    </row>
    <row r="205" spans="1:24">
      <c r="A205" s="380" t="s">
        <v>763</v>
      </c>
      <c r="B205" s="268"/>
      <c r="C205" s="268"/>
      <c r="D205" s="268"/>
      <c r="E205" s="268"/>
      <c r="F205" s="268"/>
      <c r="G205" s="268"/>
      <c r="H205" s="268"/>
      <c r="I205" s="268"/>
      <c r="J205" s="268"/>
      <c r="K205" s="268"/>
      <c r="L205" s="268"/>
      <c r="M205" s="269"/>
      <c r="N205" s="268"/>
      <c r="O205" s="268"/>
      <c r="P205" s="268"/>
      <c r="Q205" s="268"/>
      <c r="R205" s="268"/>
      <c r="S205" s="268"/>
      <c r="T205" s="268"/>
      <c r="U205" s="268"/>
      <c r="V205" s="268"/>
      <c r="W205" s="268"/>
      <c r="X205" s="270"/>
    </row>
    <row r="206" spans="1:24">
      <c r="A206" s="380" t="s">
        <v>764</v>
      </c>
      <c r="B206" s="268"/>
      <c r="C206" s="268"/>
      <c r="D206" s="268"/>
      <c r="E206" s="268"/>
      <c r="F206" s="268"/>
      <c r="G206" s="268"/>
      <c r="H206" s="268"/>
      <c r="I206" s="268"/>
      <c r="J206" s="268"/>
      <c r="K206" s="268"/>
      <c r="L206" s="268"/>
      <c r="M206" s="269"/>
      <c r="N206" s="268"/>
      <c r="O206" s="268"/>
      <c r="P206" s="268"/>
      <c r="Q206" s="268"/>
      <c r="R206" s="268"/>
      <c r="S206" s="268"/>
      <c r="T206" s="268"/>
      <c r="U206" s="268"/>
      <c r="V206" s="268"/>
      <c r="W206" s="268"/>
      <c r="X206" s="270"/>
    </row>
    <row r="207" spans="1:24">
      <c r="A207" s="380" t="s">
        <v>765</v>
      </c>
      <c r="B207" s="268"/>
      <c r="C207" s="268"/>
      <c r="D207" s="268"/>
      <c r="E207" s="268"/>
      <c r="F207" s="268"/>
      <c r="G207" s="268"/>
      <c r="H207" s="268"/>
      <c r="I207" s="268"/>
      <c r="J207" s="268"/>
      <c r="K207" s="268"/>
      <c r="L207" s="268"/>
      <c r="M207" s="269"/>
      <c r="N207" s="268"/>
      <c r="O207" s="268"/>
      <c r="P207" s="268"/>
      <c r="Q207" s="268"/>
      <c r="R207" s="268"/>
      <c r="S207" s="268"/>
      <c r="T207" s="268"/>
      <c r="U207" s="268"/>
      <c r="V207" s="268"/>
      <c r="W207" s="268"/>
      <c r="X207" s="270"/>
    </row>
    <row r="208" spans="1:24">
      <c r="A208" s="333" t="s">
        <v>766</v>
      </c>
      <c r="B208" s="367"/>
      <c r="C208" s="367"/>
      <c r="D208" s="367"/>
      <c r="E208" s="367"/>
      <c r="F208" s="367"/>
      <c r="G208" s="367"/>
      <c r="H208" s="367"/>
      <c r="I208" s="367"/>
      <c r="J208" s="367"/>
      <c r="K208" s="367"/>
      <c r="L208" s="367"/>
      <c r="M208" s="276"/>
      <c r="N208" s="367"/>
      <c r="O208" s="367"/>
      <c r="P208" s="367"/>
      <c r="Q208" s="367"/>
      <c r="R208" s="367"/>
      <c r="S208" s="367"/>
      <c r="T208" s="367"/>
      <c r="U208" s="367"/>
      <c r="V208" s="367"/>
      <c r="W208" s="367"/>
      <c r="X208" s="277"/>
    </row>
  </sheetData>
  <pageMargins left="0" right="0" top="0" bottom="0" header="0.51180555555555496" footer="0.51180555555555496"/>
  <pageSetup scale="54" firstPageNumber="0" orientation="landscape"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CBDEF-9A33-4099-A272-6B8DAC99F823}">
  <dimension ref="A1:AB208"/>
  <sheetViews>
    <sheetView topLeftCell="A2" zoomScale="130" zoomScaleNormal="13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8.88671875" style="253"/>
    <col min="8" max="8" width="9.109375" style="253" customWidth="1"/>
    <col min="9" max="9" width="17.5546875" style="253" customWidth="1"/>
    <col min="10" max="10" width="8.3320312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381"/>
    </row>
    <row r="2" spans="1:25" s="256" customFormat="1" ht="21">
      <c r="B2" s="382" t="s">
        <v>1</v>
      </c>
      <c r="C2" s="259"/>
      <c r="Y2" s="260"/>
    </row>
    <row r="3" spans="1:25" s="256" customFormat="1" ht="18">
      <c r="B3" s="383" t="s">
        <v>2</v>
      </c>
      <c r="C3" s="259"/>
      <c r="Y3" s="384"/>
    </row>
    <row r="4" spans="1:25">
      <c r="A4" s="263" t="s">
        <v>3</v>
      </c>
      <c r="B4" s="264"/>
      <c r="C4" s="265"/>
      <c r="D4" s="265"/>
      <c r="E4" s="265"/>
      <c r="F4" s="265"/>
      <c r="G4" s="265"/>
      <c r="H4" s="265"/>
      <c r="I4" s="265"/>
      <c r="J4" s="265"/>
      <c r="K4" s="265"/>
      <c r="L4" s="265"/>
      <c r="M4" s="266"/>
      <c r="N4" s="265"/>
      <c r="O4" s="265"/>
      <c r="P4" s="265"/>
      <c r="Q4" s="265"/>
      <c r="R4" s="267"/>
    </row>
    <row r="5" spans="1:25">
      <c r="A5" s="263" t="s">
        <v>4</v>
      </c>
      <c r="B5" s="268"/>
      <c r="C5" s="268"/>
      <c r="D5" s="268"/>
      <c r="E5" s="268"/>
      <c r="F5" s="268"/>
      <c r="G5" s="268"/>
      <c r="H5" s="268"/>
      <c r="I5" s="268"/>
      <c r="J5" s="268"/>
      <c r="K5" s="268"/>
      <c r="L5" s="268"/>
      <c r="M5" s="269"/>
      <c r="N5" s="268"/>
      <c r="O5" s="268"/>
      <c r="P5" s="268"/>
      <c r="Q5" s="268"/>
      <c r="R5" s="270"/>
    </row>
    <row r="6" spans="1:25">
      <c r="A6" s="271" t="s">
        <v>5</v>
      </c>
      <c r="B6" s="385"/>
      <c r="C6" s="265"/>
      <c r="D6" s="265"/>
      <c r="E6" s="265"/>
      <c r="F6" s="265"/>
      <c r="G6" s="265"/>
      <c r="H6" s="265"/>
      <c r="I6" s="265"/>
      <c r="J6" s="265"/>
      <c r="K6" s="265"/>
      <c r="L6" s="265"/>
      <c r="M6" s="266"/>
      <c r="N6" s="265"/>
      <c r="O6" s="265"/>
      <c r="P6" s="265"/>
      <c r="Q6" s="265"/>
      <c r="R6" s="267"/>
    </row>
    <row r="7" spans="1:25">
      <c r="A7" s="272"/>
      <c r="B7" s="333"/>
      <c r="C7" s="268"/>
      <c r="D7" s="268"/>
      <c r="E7" s="268"/>
      <c r="F7" s="268"/>
      <c r="G7" s="268"/>
      <c r="H7" s="268"/>
      <c r="I7" s="268"/>
      <c r="J7" s="268"/>
      <c r="K7" s="268"/>
      <c r="L7" s="268"/>
      <c r="M7" s="269"/>
      <c r="N7" s="268"/>
      <c r="O7" s="268"/>
      <c r="P7" s="268"/>
      <c r="Q7" s="268"/>
      <c r="R7" s="270"/>
    </row>
    <row r="8" spans="1:25">
      <c r="A8" s="271" t="s">
        <v>6</v>
      </c>
      <c r="B8" s="264"/>
      <c r="C8" s="265"/>
      <c r="D8" s="265"/>
      <c r="E8" s="265"/>
      <c r="F8" s="265"/>
      <c r="G8" s="265"/>
      <c r="H8" s="265"/>
      <c r="I8" s="265"/>
      <c r="J8" s="265"/>
      <c r="K8" s="265"/>
      <c r="L8" s="265"/>
      <c r="M8" s="266"/>
      <c r="N8" s="265"/>
      <c r="O8" s="265"/>
      <c r="P8" s="265"/>
      <c r="Q8" s="265"/>
      <c r="R8" s="267"/>
    </row>
    <row r="9" spans="1:25">
      <c r="A9" s="274" t="s">
        <v>7</v>
      </c>
      <c r="B9" s="366"/>
      <c r="C9" s="367"/>
      <c r="D9" s="367"/>
      <c r="E9" s="367"/>
      <c r="F9" s="367"/>
      <c r="G9" s="367"/>
      <c r="H9" s="367"/>
      <c r="I9" s="367"/>
      <c r="J9" s="367"/>
      <c r="K9" s="367"/>
      <c r="L9" s="367"/>
      <c r="M9" s="276"/>
      <c r="N9" s="367"/>
      <c r="O9" s="367"/>
      <c r="P9" s="367"/>
      <c r="Q9" s="367"/>
      <c r="R9" s="277"/>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285" t="s">
        <v>32</v>
      </c>
      <c r="C14" s="253" t="s">
        <v>11</v>
      </c>
    </row>
    <row r="15" spans="1:25" s="284" customFormat="1">
      <c r="A15" s="283" t="s">
        <v>12</v>
      </c>
    </row>
    <row r="16" spans="1:25">
      <c r="B16" s="285"/>
      <c r="C16" s="253" t="s">
        <v>11</v>
      </c>
    </row>
    <row r="17" spans="1:28" s="284" customFormat="1">
      <c r="A17" s="283" t="s">
        <v>13</v>
      </c>
    </row>
    <row r="18" spans="1:28">
      <c r="B18" s="264"/>
      <c r="C18" s="265"/>
      <c r="D18" s="265"/>
      <c r="E18" s="265"/>
      <c r="F18" s="265"/>
      <c r="G18" s="265"/>
      <c r="H18" s="265"/>
      <c r="I18" s="265"/>
      <c r="J18" s="265"/>
      <c r="K18" s="265"/>
      <c r="L18" s="265"/>
      <c r="M18" s="266"/>
      <c r="N18" s="265"/>
      <c r="O18" s="265"/>
      <c r="P18" s="265"/>
      <c r="Q18" s="265"/>
      <c r="R18" s="267"/>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291" t="s">
        <v>18</v>
      </c>
      <c r="B22" s="292" t="s">
        <v>695</v>
      </c>
      <c r="C22" s="292" t="s">
        <v>696</v>
      </c>
      <c r="D22" s="292" t="s">
        <v>21</v>
      </c>
      <c r="E22" s="292" t="s">
        <v>22</v>
      </c>
      <c r="F22" s="292" t="s">
        <v>23</v>
      </c>
      <c r="G22" s="293" t="s">
        <v>697</v>
      </c>
      <c r="H22" s="293" t="s">
        <v>698</v>
      </c>
      <c r="I22" s="294"/>
      <c r="J22" s="295" t="s">
        <v>27</v>
      </c>
      <c r="K22" s="295"/>
      <c r="L22" s="295"/>
      <c r="M22" s="296" t="s">
        <v>28</v>
      </c>
      <c r="N22" s="297"/>
      <c r="O22" s="297"/>
      <c r="P22" s="297"/>
      <c r="Q22" s="297"/>
      <c r="R22" s="297"/>
      <c r="S22" s="297"/>
      <c r="T22" s="298"/>
      <c r="U22" s="290"/>
      <c r="V22" s="290"/>
      <c r="W22" s="290"/>
      <c r="X22" s="290"/>
      <c r="Y22" s="290"/>
      <c r="Z22" s="290"/>
      <c r="AA22" s="290"/>
      <c r="AB22" s="290"/>
    </row>
    <row r="23" spans="1:28">
      <c r="A23" s="299" t="s">
        <v>29</v>
      </c>
      <c r="B23" s="368">
        <v>-2.3786840917791499</v>
      </c>
      <c r="C23" s="301" t="s">
        <v>30</v>
      </c>
      <c r="D23" s="302">
        <v>0.17592262140645501</v>
      </c>
      <c r="E23" s="303">
        <v>11</v>
      </c>
      <c r="F23" s="303">
        <v>258.5</v>
      </c>
      <c r="G23" s="304">
        <v>-0.86</v>
      </c>
      <c r="H23" s="305">
        <f t="shared" ref="H23:H86" si="0">0.5-G23-0.01*(F23-25)</f>
        <v>-0.97500000000000009</v>
      </c>
      <c r="I23" s="306" t="s">
        <v>31</v>
      </c>
      <c r="J23" s="307"/>
      <c r="K23" s="305"/>
      <c r="L23" s="305"/>
      <c r="M23" s="308" t="s">
        <v>33</v>
      </c>
    </row>
    <row r="24" spans="1:28">
      <c r="A24" s="309" t="s">
        <v>35</v>
      </c>
      <c r="B24" s="368">
        <v>-1.9100120439556501</v>
      </c>
      <c r="C24" s="301" t="s">
        <v>36</v>
      </c>
      <c r="D24" s="302">
        <v>0.14701293131372201</v>
      </c>
      <c r="E24" s="303">
        <v>16</v>
      </c>
      <c r="F24" s="303">
        <v>142.4</v>
      </c>
      <c r="G24" s="304">
        <v>1.31</v>
      </c>
      <c r="H24" s="305">
        <f t="shared" si="0"/>
        <v>-1.9840000000000002</v>
      </c>
      <c r="I24" s="306" t="s">
        <v>37</v>
      </c>
      <c r="J24" s="307"/>
      <c r="K24" s="305"/>
      <c r="L24" s="305"/>
      <c r="M24" s="308" t="s">
        <v>38</v>
      </c>
    </row>
    <row r="25" spans="1:28">
      <c r="A25" s="299" t="s">
        <v>40</v>
      </c>
      <c r="B25" s="368">
        <v>-3.0937373402598798</v>
      </c>
      <c r="C25" s="301" t="s">
        <v>41</v>
      </c>
      <c r="D25" s="302">
        <v>0.15746026945991601</v>
      </c>
      <c r="E25" s="303">
        <v>4</v>
      </c>
      <c r="F25" s="303">
        <v>92</v>
      </c>
      <c r="G25" s="304">
        <v>2.5299999999999998</v>
      </c>
      <c r="H25" s="305">
        <f t="shared" si="0"/>
        <v>-2.6999999999999997</v>
      </c>
      <c r="I25" s="306" t="s">
        <v>42</v>
      </c>
      <c r="J25" s="307"/>
      <c r="K25" s="305"/>
      <c r="L25" s="305"/>
      <c r="M25" s="308" t="s">
        <v>43</v>
      </c>
    </row>
    <row r="26" spans="1:28">
      <c r="A26" s="309" t="s">
        <v>45</v>
      </c>
      <c r="B26" s="368">
        <v>-3.6231532997118698</v>
      </c>
      <c r="C26" s="301" t="s">
        <v>46</v>
      </c>
      <c r="D26" s="302">
        <v>0.169992225074696</v>
      </c>
      <c r="E26" s="303">
        <v>3</v>
      </c>
      <c r="F26" s="303">
        <v>234</v>
      </c>
      <c r="G26" s="304">
        <v>3.19</v>
      </c>
      <c r="H26" s="305">
        <f t="shared" si="0"/>
        <v>-4.7799999999999994</v>
      </c>
      <c r="I26" s="311" t="s">
        <v>47</v>
      </c>
      <c r="J26" s="312"/>
      <c r="K26" s="305"/>
      <c r="L26" s="305"/>
      <c r="M26" s="308" t="s">
        <v>48</v>
      </c>
    </row>
    <row r="27" spans="1:28">
      <c r="A27" s="309" t="s">
        <v>50</v>
      </c>
      <c r="B27" s="368">
        <v>-5.9001274898799601</v>
      </c>
      <c r="C27" s="301" t="s">
        <v>51</v>
      </c>
      <c r="D27" s="302">
        <v>0.21168830858587201</v>
      </c>
      <c r="E27" s="303">
        <v>3</v>
      </c>
      <c r="F27" s="303">
        <v>139.25</v>
      </c>
      <c r="G27" s="304">
        <v>4.8600000000000003</v>
      </c>
      <c r="H27" s="305">
        <f t="shared" si="0"/>
        <v>-5.5025000000000004</v>
      </c>
      <c r="I27" s="311" t="s">
        <v>52</v>
      </c>
      <c r="J27" s="312"/>
      <c r="K27" s="305"/>
      <c r="L27" s="305"/>
      <c r="M27" s="308" t="s">
        <v>53</v>
      </c>
    </row>
    <row r="28" spans="1:28">
      <c r="A28" s="299" t="s">
        <v>55</v>
      </c>
      <c r="B28" s="368">
        <v>-5.4791882977051802</v>
      </c>
      <c r="C28" s="313"/>
      <c r="D28" s="302">
        <v>0.18412396392404201</v>
      </c>
      <c r="E28" s="303">
        <v>3</v>
      </c>
      <c r="F28" s="303">
        <v>224</v>
      </c>
      <c r="G28" s="304">
        <v>5.51</v>
      </c>
      <c r="H28" s="305">
        <f t="shared" si="0"/>
        <v>-7</v>
      </c>
      <c r="I28" s="311" t="s">
        <v>56</v>
      </c>
      <c r="J28" s="312"/>
      <c r="K28" s="305"/>
      <c r="L28" s="305"/>
      <c r="M28" s="308" t="s">
        <v>57</v>
      </c>
    </row>
    <row r="29" spans="1:28">
      <c r="A29" s="299" t="s">
        <v>59</v>
      </c>
      <c r="B29" s="368">
        <v>-3.5067079772862702</v>
      </c>
      <c r="C29" s="313"/>
      <c r="D29" s="302">
        <v>0.149337338745232</v>
      </c>
      <c r="E29" s="303">
        <v>6</v>
      </c>
      <c r="F29" s="303">
        <v>172.5</v>
      </c>
      <c r="G29" s="304">
        <v>1.78</v>
      </c>
      <c r="H29" s="305">
        <f t="shared" si="0"/>
        <v>-2.7549999999999999</v>
      </c>
      <c r="I29" s="311" t="s">
        <v>60</v>
      </c>
      <c r="J29" s="314"/>
      <c r="K29" s="305"/>
      <c r="L29" s="305"/>
      <c r="M29" s="308" t="s">
        <v>61</v>
      </c>
    </row>
    <row r="30" spans="1:28">
      <c r="A30" s="299" t="s">
        <v>63</v>
      </c>
      <c r="B30" s="368">
        <v>-1.9627253229693</v>
      </c>
      <c r="C30" s="313"/>
      <c r="D30" s="302">
        <v>0.14842266063120099</v>
      </c>
      <c r="E30" s="303">
        <v>4</v>
      </c>
      <c r="F30" s="303">
        <v>207.5</v>
      </c>
      <c r="G30" s="304">
        <v>1.86</v>
      </c>
      <c r="H30" s="305">
        <f t="shared" si="0"/>
        <v>-3.1850000000000001</v>
      </c>
      <c r="I30" s="315" t="s">
        <v>64</v>
      </c>
      <c r="J30" s="316" t="s">
        <v>767</v>
      </c>
      <c r="K30" s="317"/>
      <c r="L30" s="318"/>
      <c r="M30" s="308" t="s">
        <v>65</v>
      </c>
    </row>
    <row r="31" spans="1:28">
      <c r="A31" s="319" t="s">
        <v>66</v>
      </c>
      <c r="B31" s="368">
        <v>-1.95076601949953</v>
      </c>
      <c r="C31" s="313"/>
      <c r="D31" s="302">
        <v>0.16179731069006001</v>
      </c>
      <c r="E31" s="303">
        <v>10</v>
      </c>
      <c r="F31" s="303">
        <v>166.5</v>
      </c>
      <c r="G31" s="304">
        <v>0.79</v>
      </c>
      <c r="H31" s="305">
        <f t="shared" si="0"/>
        <v>-1.7050000000000001</v>
      </c>
      <c r="J31" s="305"/>
      <c r="K31" s="305"/>
      <c r="L31" s="305"/>
      <c r="M31" s="308" t="s">
        <v>67</v>
      </c>
    </row>
    <row r="32" spans="1:28">
      <c r="A32" s="309" t="s">
        <v>68</v>
      </c>
      <c r="B32" s="368">
        <v>-4.25028929143516</v>
      </c>
      <c r="C32" s="313"/>
      <c r="D32" s="302">
        <v>0.21543706061278201</v>
      </c>
      <c r="E32" s="303">
        <v>6</v>
      </c>
      <c r="F32" s="303">
        <v>231.5</v>
      </c>
      <c r="G32" s="304">
        <v>2.4300000000000002</v>
      </c>
      <c r="H32" s="305">
        <f t="shared" si="0"/>
        <v>-3.9950000000000001</v>
      </c>
      <c r="I32" s="320" t="s">
        <v>69</v>
      </c>
      <c r="J32" s="321"/>
      <c r="K32" s="321"/>
      <c r="L32" s="322"/>
      <c r="M32" s="308" t="s">
        <v>70</v>
      </c>
    </row>
    <row r="33" spans="1:13">
      <c r="A33" s="309" t="s">
        <v>71</v>
      </c>
      <c r="B33" s="368">
        <v>-3.97210698404426</v>
      </c>
      <c r="C33" s="313"/>
      <c r="D33" s="302">
        <v>0.129125206050696</v>
      </c>
      <c r="E33" s="303">
        <v>3</v>
      </c>
      <c r="F33" s="323">
        <v>192.7</v>
      </c>
      <c r="G33" s="304">
        <v>2.63</v>
      </c>
      <c r="H33" s="305">
        <f t="shared" si="0"/>
        <v>-3.8069999999999995</v>
      </c>
      <c r="I33" s="370" t="s">
        <v>736</v>
      </c>
      <c r="J33" s="325"/>
      <c r="K33" s="325"/>
      <c r="L33" s="326"/>
      <c r="M33" s="308" t="s">
        <v>72</v>
      </c>
    </row>
    <row r="34" spans="1:13">
      <c r="A34" s="299" t="s">
        <v>74</v>
      </c>
      <c r="B34" s="368">
        <v>-6.76199047270826</v>
      </c>
      <c r="C34" s="313"/>
      <c r="D34" s="302">
        <v>0.14911462098310899</v>
      </c>
      <c r="E34" s="303">
        <v>6</v>
      </c>
      <c r="F34" s="303">
        <v>167</v>
      </c>
      <c r="G34" s="304">
        <v>6.32</v>
      </c>
      <c r="H34" s="305">
        <f t="shared" si="0"/>
        <v>-7.24</v>
      </c>
      <c r="I34" s="371" t="s">
        <v>737</v>
      </c>
      <c r="J34" s="328"/>
      <c r="K34" s="328"/>
      <c r="L34" s="330"/>
      <c r="M34" s="308" t="s">
        <v>75</v>
      </c>
    </row>
    <row r="35" spans="1:13">
      <c r="A35" s="309" t="s">
        <v>77</v>
      </c>
      <c r="B35" s="368">
        <v>-3.8535854475043001</v>
      </c>
      <c r="C35" s="313"/>
      <c r="D35" s="302">
        <v>0.15809078703524701</v>
      </c>
      <c r="E35" s="303">
        <v>15</v>
      </c>
      <c r="F35" s="303">
        <v>191.5</v>
      </c>
      <c r="G35" s="304">
        <v>3.39</v>
      </c>
      <c r="H35" s="305">
        <f t="shared" si="0"/>
        <v>-4.5549999999999997</v>
      </c>
      <c r="I35" s="371" t="s">
        <v>738</v>
      </c>
      <c r="J35" s="328"/>
      <c r="K35" s="328"/>
      <c r="L35" s="330"/>
      <c r="M35" s="308" t="s">
        <v>78</v>
      </c>
    </row>
    <row r="36" spans="1:13">
      <c r="A36" s="319" t="s">
        <v>80</v>
      </c>
      <c r="B36" s="368">
        <v>-3.66208194191909</v>
      </c>
      <c r="C36" s="313"/>
      <c r="D36" s="302">
        <v>0.191150308906822</v>
      </c>
      <c r="E36" s="303">
        <v>3</v>
      </c>
      <c r="F36" s="303">
        <v>246.2</v>
      </c>
      <c r="G36" s="304">
        <v>3.32</v>
      </c>
      <c r="H36" s="305">
        <f t="shared" si="0"/>
        <v>-5.032</v>
      </c>
      <c r="I36" s="372" t="s">
        <v>739</v>
      </c>
      <c r="J36" s="328"/>
      <c r="K36" s="328"/>
      <c r="L36" s="330"/>
      <c r="M36" s="308" t="s">
        <v>81</v>
      </c>
    </row>
    <row r="37" spans="1:13">
      <c r="A37" s="319" t="s">
        <v>73</v>
      </c>
      <c r="B37" s="368">
        <v>-2.8420425666578901</v>
      </c>
      <c r="C37" s="313"/>
      <c r="D37" s="302">
        <v>0.19050575600734301</v>
      </c>
      <c r="E37" s="303">
        <v>4</v>
      </c>
      <c r="F37" s="303">
        <v>304</v>
      </c>
      <c r="G37" s="304">
        <v>1.74</v>
      </c>
      <c r="H37" s="305">
        <f t="shared" si="0"/>
        <v>-4.03</v>
      </c>
      <c r="I37" s="373" t="s">
        <v>740</v>
      </c>
      <c r="J37" s="328"/>
      <c r="K37" s="328"/>
      <c r="L37" s="330"/>
      <c r="M37" s="308" t="s">
        <v>83</v>
      </c>
    </row>
    <row r="38" spans="1:13">
      <c r="A38" s="299" t="s">
        <v>76</v>
      </c>
      <c r="B38" s="368">
        <v>-2.6584350201756699</v>
      </c>
      <c r="C38" s="313"/>
      <c r="D38" s="302">
        <v>0.13682393527498099</v>
      </c>
      <c r="E38" s="303">
        <v>7</v>
      </c>
      <c r="F38" s="303">
        <v>187</v>
      </c>
      <c r="G38" s="304">
        <v>-0.87</v>
      </c>
      <c r="H38" s="305">
        <f t="shared" si="0"/>
        <v>-0.25</v>
      </c>
      <c r="I38" s="373" t="s">
        <v>741</v>
      </c>
      <c r="J38" s="328"/>
      <c r="K38" s="328"/>
      <c r="L38" s="330"/>
      <c r="M38" s="332" t="s">
        <v>85</v>
      </c>
    </row>
    <row r="39" spans="1:13">
      <c r="A39" s="299" t="s">
        <v>87</v>
      </c>
      <c r="B39" s="368">
        <v>-2.4179747819308401</v>
      </c>
      <c r="C39" s="313"/>
      <c r="D39" s="302">
        <v>0.20462356367491999</v>
      </c>
      <c r="E39" s="303">
        <v>4</v>
      </c>
      <c r="F39" s="303">
        <v>221.5</v>
      </c>
      <c r="G39" s="304">
        <v>0.71</v>
      </c>
      <c r="H39" s="305">
        <f t="shared" si="0"/>
        <v>-2.1749999999999998</v>
      </c>
      <c r="I39" s="373" t="s">
        <v>742</v>
      </c>
      <c r="J39" s="328"/>
      <c r="K39" s="328"/>
      <c r="L39" s="330"/>
      <c r="M39" s="308" t="s">
        <v>88</v>
      </c>
    </row>
    <row r="40" spans="1:13">
      <c r="A40" s="299" t="s">
        <v>90</v>
      </c>
      <c r="B40" s="368">
        <v>-5.57999998538389</v>
      </c>
      <c r="C40" s="313"/>
      <c r="D40" s="302">
        <v>0.182746025644656</v>
      </c>
      <c r="E40" s="303">
        <v>6</v>
      </c>
      <c r="F40" s="303">
        <v>157.833333333333</v>
      </c>
      <c r="G40" s="304">
        <v>3.51</v>
      </c>
      <c r="H40" s="305">
        <f t="shared" si="0"/>
        <v>-4.3383333333333294</v>
      </c>
      <c r="I40" s="373" t="s">
        <v>743</v>
      </c>
      <c r="J40" s="268"/>
      <c r="K40" s="268"/>
      <c r="L40" s="270"/>
      <c r="M40" s="308" t="s">
        <v>91</v>
      </c>
    </row>
    <row r="41" spans="1:13">
      <c r="A41" s="309" t="s">
        <v>93</v>
      </c>
      <c r="B41" s="368">
        <v>-2.0503244973628401</v>
      </c>
      <c r="C41" s="313"/>
      <c r="D41" s="302">
        <v>0.12610247911779701</v>
      </c>
      <c r="E41" s="303">
        <v>8</v>
      </c>
      <c r="F41" s="303">
        <v>140</v>
      </c>
      <c r="G41" s="304">
        <v>0.35</v>
      </c>
      <c r="H41" s="305">
        <f t="shared" si="0"/>
        <v>-1</v>
      </c>
      <c r="I41" s="373" t="s">
        <v>744</v>
      </c>
      <c r="J41" s="268"/>
      <c r="K41" s="268"/>
      <c r="L41" s="270"/>
      <c r="M41" s="308" t="s">
        <v>94</v>
      </c>
    </row>
    <row r="42" spans="1:13">
      <c r="A42" s="309" t="s">
        <v>96</v>
      </c>
      <c r="B42" s="368">
        <v>-3.3026583463184802</v>
      </c>
      <c r="C42" s="313"/>
      <c r="D42" s="302">
        <v>0.14493441954544001</v>
      </c>
      <c r="E42" s="303">
        <v>7</v>
      </c>
      <c r="F42" s="303">
        <v>127.933333333333</v>
      </c>
      <c r="G42" s="304">
        <v>1.74</v>
      </c>
      <c r="H42" s="305">
        <f t="shared" si="0"/>
        <v>-2.2693333333333299</v>
      </c>
      <c r="I42" s="374" t="s">
        <v>745</v>
      </c>
      <c r="J42" s="268"/>
      <c r="K42" s="268"/>
      <c r="L42" s="270"/>
      <c r="M42" s="308" t="s">
        <v>97</v>
      </c>
    </row>
    <row r="43" spans="1:13">
      <c r="A43" s="309" t="s">
        <v>79</v>
      </c>
      <c r="B43" s="368">
        <v>-5.6319509237177297</v>
      </c>
      <c r="C43" s="313"/>
      <c r="D43" s="302">
        <v>0.148613886268708</v>
      </c>
      <c r="E43" s="303">
        <v>7</v>
      </c>
      <c r="F43" s="303">
        <v>176</v>
      </c>
      <c r="G43" s="304">
        <v>4.4800000000000004</v>
      </c>
      <c r="H43" s="305">
        <f t="shared" si="0"/>
        <v>-5.49</v>
      </c>
      <c r="I43" s="374" t="s">
        <v>746</v>
      </c>
      <c r="J43" s="268"/>
      <c r="K43" s="268"/>
      <c r="L43" s="270"/>
      <c r="M43" s="308" t="s">
        <v>99</v>
      </c>
    </row>
    <row r="44" spans="1:13">
      <c r="A44" s="299" t="s">
        <v>101</v>
      </c>
      <c r="B44" s="368">
        <v>-4.4433927008452301</v>
      </c>
      <c r="C44" s="313"/>
      <c r="D44" s="302">
        <v>0.12807114954002</v>
      </c>
      <c r="E44" s="303">
        <v>3</v>
      </c>
      <c r="F44" s="303">
        <v>159.69999999999999</v>
      </c>
      <c r="G44" s="304">
        <v>3.46</v>
      </c>
      <c r="H44" s="305">
        <f t="shared" si="0"/>
        <v>-4.3070000000000004</v>
      </c>
      <c r="I44" s="375" t="s">
        <v>747</v>
      </c>
      <c r="J44" s="367"/>
      <c r="K44" s="367"/>
      <c r="L44" s="277"/>
      <c r="M44" s="308" t="s">
        <v>102</v>
      </c>
    </row>
    <row r="45" spans="1:13">
      <c r="A45" s="309" t="s">
        <v>104</v>
      </c>
      <c r="B45" s="368">
        <v>-1.6281170105579901</v>
      </c>
      <c r="C45" s="313"/>
      <c r="D45" s="302">
        <v>0.21683500301481101</v>
      </c>
      <c r="E45" s="303">
        <v>8</v>
      </c>
      <c r="F45" s="303">
        <v>142</v>
      </c>
      <c r="G45" s="304">
        <v>0.6</v>
      </c>
      <c r="H45" s="305">
        <f t="shared" si="0"/>
        <v>-1.27</v>
      </c>
      <c r="J45" s="305"/>
      <c r="K45" s="305"/>
      <c r="L45" s="305"/>
      <c r="M45" s="308" t="s">
        <v>105</v>
      </c>
    </row>
    <row r="46" spans="1:13">
      <c r="A46" s="309" t="s">
        <v>107</v>
      </c>
      <c r="B46" s="368">
        <v>-3.2731301406517699</v>
      </c>
      <c r="C46" s="313"/>
      <c r="D46" s="302">
        <v>0.18255878892749899</v>
      </c>
      <c r="E46" s="303">
        <v>20</v>
      </c>
      <c r="F46" s="303">
        <v>267</v>
      </c>
      <c r="G46" s="304">
        <v>1.58</v>
      </c>
      <c r="H46" s="305">
        <f t="shared" si="0"/>
        <v>-3.5</v>
      </c>
      <c r="I46" s="336" t="s">
        <v>133</v>
      </c>
      <c r="J46" s="337">
        <v>881</v>
      </c>
      <c r="K46" s="318"/>
      <c r="L46" s="305"/>
      <c r="M46" s="308" t="s">
        <v>108</v>
      </c>
    </row>
    <row r="47" spans="1:13">
      <c r="A47" s="299" t="s">
        <v>110</v>
      </c>
      <c r="B47" s="368">
        <v>-4.1593677692551498</v>
      </c>
      <c r="C47" s="313"/>
      <c r="D47" s="302">
        <v>0.16704647063532599</v>
      </c>
      <c r="E47" s="303">
        <v>6</v>
      </c>
      <c r="F47" s="303">
        <v>110</v>
      </c>
      <c r="G47" s="304">
        <v>3.36</v>
      </c>
      <c r="H47" s="305">
        <f t="shared" si="0"/>
        <v>-3.71</v>
      </c>
      <c r="I47" s="336" t="s">
        <v>136</v>
      </c>
      <c r="J47" s="337">
        <v>164</v>
      </c>
      <c r="K47" s="318"/>
      <c r="L47" s="305"/>
      <c r="M47" s="308" t="s">
        <v>111</v>
      </c>
    </row>
    <row r="48" spans="1:13">
      <c r="A48" s="309" t="s">
        <v>82</v>
      </c>
      <c r="B48" s="368">
        <v>-3.5406511724212502</v>
      </c>
      <c r="C48" s="313"/>
      <c r="D48" s="302">
        <v>0.1716450131236</v>
      </c>
      <c r="E48" s="303">
        <v>7</v>
      </c>
      <c r="F48" s="303">
        <v>182</v>
      </c>
      <c r="G48" s="304">
        <v>2.67</v>
      </c>
      <c r="H48" s="305">
        <f t="shared" si="0"/>
        <v>-3.74</v>
      </c>
      <c r="I48" s="336" t="s">
        <v>139</v>
      </c>
      <c r="J48" s="337">
        <f>COUNTA(A23:A122)</f>
        <v>100</v>
      </c>
      <c r="K48" s="318"/>
      <c r="L48" s="305"/>
      <c r="M48" s="308" t="s">
        <v>113</v>
      </c>
    </row>
    <row r="49" spans="1:13">
      <c r="A49" s="309" t="s">
        <v>115</v>
      </c>
      <c r="B49" s="368">
        <v>-3.6799650608615999</v>
      </c>
      <c r="C49" s="313"/>
      <c r="D49" s="302">
        <v>0.12558353028546099</v>
      </c>
      <c r="E49" s="303">
        <v>4</v>
      </c>
      <c r="F49" s="303">
        <v>222</v>
      </c>
      <c r="G49" s="304">
        <v>2.56</v>
      </c>
      <c r="H49" s="305">
        <f t="shared" si="0"/>
        <v>-4.03</v>
      </c>
      <c r="I49" s="305"/>
      <c r="J49" s="305"/>
      <c r="K49" s="305"/>
      <c r="L49" s="305"/>
      <c r="M49" s="308" t="s">
        <v>116</v>
      </c>
    </row>
    <row r="50" spans="1:13">
      <c r="A50" s="309" t="s">
        <v>118</v>
      </c>
      <c r="B50" s="368">
        <v>-5.7707246625447901</v>
      </c>
      <c r="C50" s="313"/>
      <c r="D50" s="302">
        <v>0.15681339906647901</v>
      </c>
      <c r="E50" s="303">
        <v>6</v>
      </c>
      <c r="F50" s="303">
        <v>151</v>
      </c>
      <c r="G50" s="304">
        <v>3.27</v>
      </c>
      <c r="H50" s="305">
        <f t="shared" si="0"/>
        <v>-4.03</v>
      </c>
      <c r="I50" s="339" t="s">
        <v>144</v>
      </c>
      <c r="J50" s="321"/>
      <c r="K50" s="321"/>
      <c r="L50" s="322"/>
      <c r="M50" s="308" t="s">
        <v>119</v>
      </c>
    </row>
    <row r="51" spans="1:13">
      <c r="A51" s="299" t="s">
        <v>84</v>
      </c>
      <c r="B51" s="368">
        <v>-4.1124704240330496</v>
      </c>
      <c r="C51" s="313"/>
      <c r="D51" s="302">
        <v>0.12789394574374299</v>
      </c>
      <c r="E51" s="303">
        <v>5</v>
      </c>
      <c r="F51" s="303">
        <v>330</v>
      </c>
      <c r="G51" s="304">
        <v>2.87</v>
      </c>
      <c r="H51" s="305">
        <f t="shared" si="0"/>
        <v>-5.42</v>
      </c>
      <c r="I51" s="324" t="s">
        <v>768</v>
      </c>
      <c r="J51" s="325"/>
      <c r="K51" s="325"/>
      <c r="L51" s="326"/>
      <c r="M51" s="308" t="s">
        <v>120</v>
      </c>
    </row>
    <row r="52" spans="1:13">
      <c r="A52" s="309" t="s">
        <v>121</v>
      </c>
      <c r="B52" s="368">
        <v>-4.0860194735084097</v>
      </c>
      <c r="C52" s="313"/>
      <c r="D52" s="302">
        <v>0.18012800124370401</v>
      </c>
      <c r="E52" s="303">
        <v>3</v>
      </c>
      <c r="F52" s="303">
        <v>100</v>
      </c>
      <c r="G52" s="304">
        <v>3.53</v>
      </c>
      <c r="H52" s="305">
        <f t="shared" si="0"/>
        <v>-3.78</v>
      </c>
      <c r="I52" s="327" t="s">
        <v>749</v>
      </c>
      <c r="J52" s="328"/>
      <c r="K52" s="328"/>
      <c r="L52" s="330"/>
      <c r="M52" s="308" t="s">
        <v>122</v>
      </c>
    </row>
    <row r="53" spans="1:13">
      <c r="A53" s="299" t="s">
        <v>123</v>
      </c>
      <c r="B53" s="368">
        <v>-4.0499666457086896</v>
      </c>
      <c r="C53" s="313"/>
      <c r="D53" s="302">
        <v>0.180621047507217</v>
      </c>
      <c r="E53" s="303">
        <v>16</v>
      </c>
      <c r="F53" s="303">
        <v>262.5</v>
      </c>
      <c r="G53" s="304">
        <v>1.9</v>
      </c>
      <c r="H53" s="305">
        <f t="shared" si="0"/>
        <v>-3.7749999999999999</v>
      </c>
      <c r="I53" s="327"/>
      <c r="J53" s="328"/>
      <c r="K53" s="328"/>
      <c r="L53" s="330"/>
      <c r="M53" s="308" t="s">
        <v>124</v>
      </c>
    </row>
    <row r="54" spans="1:13">
      <c r="A54" s="309" t="s">
        <v>125</v>
      </c>
      <c r="B54" s="368">
        <v>-3.2712123997093299</v>
      </c>
      <c r="C54" s="313"/>
      <c r="D54" s="302">
        <v>0.2215624426866</v>
      </c>
      <c r="E54" s="303">
        <v>4</v>
      </c>
      <c r="F54" s="303">
        <v>328.85</v>
      </c>
      <c r="G54" s="304">
        <v>1.87</v>
      </c>
      <c r="H54" s="305">
        <f t="shared" si="0"/>
        <v>-4.4085000000000001</v>
      </c>
      <c r="I54" s="327"/>
      <c r="J54" s="328"/>
      <c r="K54" s="328"/>
      <c r="L54" s="330"/>
      <c r="M54" s="308" t="s">
        <v>126</v>
      </c>
    </row>
    <row r="55" spans="1:13">
      <c r="A55" s="309" t="s">
        <v>127</v>
      </c>
      <c r="B55" s="368">
        <v>-5.1053342907690897</v>
      </c>
      <c r="C55" s="313"/>
      <c r="D55" s="302">
        <v>0.184508117807134</v>
      </c>
      <c r="E55" s="303">
        <v>33</v>
      </c>
      <c r="F55" s="303">
        <v>167.5</v>
      </c>
      <c r="G55" s="304">
        <v>4.3600000000000003</v>
      </c>
      <c r="H55" s="305">
        <f t="shared" si="0"/>
        <v>-5.2850000000000001</v>
      </c>
      <c r="I55" s="327"/>
      <c r="J55" s="328"/>
      <c r="K55" s="328"/>
      <c r="L55" s="330"/>
      <c r="M55" s="308" t="s">
        <v>128</v>
      </c>
    </row>
    <row r="56" spans="1:13">
      <c r="A56" s="309" t="s">
        <v>86</v>
      </c>
      <c r="B56" s="368">
        <v>-4.6615776830226396</v>
      </c>
      <c r="C56" s="313"/>
      <c r="D56" s="302">
        <v>0.15609203233531499</v>
      </c>
      <c r="E56" s="303">
        <v>3</v>
      </c>
      <c r="F56" s="303">
        <v>223</v>
      </c>
      <c r="G56" s="304">
        <v>2.99</v>
      </c>
      <c r="H56" s="305">
        <f t="shared" si="0"/>
        <v>-4.4700000000000006</v>
      </c>
      <c r="I56" s="327"/>
      <c r="J56" s="328"/>
      <c r="K56" s="328"/>
      <c r="L56" s="330"/>
      <c r="M56" s="308" t="s">
        <v>129</v>
      </c>
    </row>
    <row r="57" spans="1:13">
      <c r="A57" s="309" t="s">
        <v>89</v>
      </c>
      <c r="B57" s="368">
        <v>-4.0991596512893702</v>
      </c>
      <c r="C57" s="313"/>
      <c r="D57" s="302">
        <v>0.20872343532408</v>
      </c>
      <c r="E57" s="303">
        <v>3</v>
      </c>
      <c r="F57" s="303">
        <v>210.5</v>
      </c>
      <c r="G57" s="304">
        <v>2.72</v>
      </c>
      <c r="H57" s="305">
        <f t="shared" si="0"/>
        <v>-4.0750000000000002</v>
      </c>
      <c r="I57" s="327"/>
      <c r="J57" s="328"/>
      <c r="K57" s="328"/>
      <c r="L57" s="330"/>
      <c r="M57" s="308" t="s">
        <v>130</v>
      </c>
    </row>
    <row r="58" spans="1:13">
      <c r="A58" s="309" t="s">
        <v>131</v>
      </c>
      <c r="B58" s="368">
        <v>-4.4449003016459097</v>
      </c>
      <c r="C58" s="313"/>
      <c r="D58" s="302">
        <v>0.12973190134165599</v>
      </c>
      <c r="E58" s="303">
        <v>3</v>
      </c>
      <c r="F58" s="303">
        <v>209.75</v>
      </c>
      <c r="G58" s="304">
        <v>3.37</v>
      </c>
      <c r="H58" s="305">
        <f t="shared" si="0"/>
        <v>-4.7175000000000002</v>
      </c>
      <c r="I58" s="327"/>
      <c r="J58" s="328"/>
      <c r="K58" s="328"/>
      <c r="L58" s="330"/>
      <c r="M58" s="308" t="s">
        <v>132</v>
      </c>
    </row>
    <row r="59" spans="1:13">
      <c r="A59" s="299" t="s">
        <v>92</v>
      </c>
      <c r="B59" s="368">
        <v>-3.3587431603193001</v>
      </c>
      <c r="C59" s="313"/>
      <c r="D59" s="302">
        <v>0.14124198841117799</v>
      </c>
      <c r="E59" s="303">
        <v>3</v>
      </c>
      <c r="F59" s="303">
        <v>53.5</v>
      </c>
      <c r="G59" s="304">
        <v>3.43</v>
      </c>
      <c r="H59" s="305">
        <f t="shared" si="0"/>
        <v>-3.2150000000000003</v>
      </c>
      <c r="I59" s="327"/>
      <c r="J59" s="328"/>
      <c r="K59" s="328"/>
      <c r="L59" s="330"/>
      <c r="M59" s="308" t="s">
        <v>134</v>
      </c>
    </row>
    <row r="60" spans="1:13">
      <c r="A60" s="299" t="s">
        <v>135</v>
      </c>
      <c r="B60" s="368">
        <v>-1.6004945425672299</v>
      </c>
      <c r="C60" s="313"/>
      <c r="D60" s="302">
        <v>0.170692818664089</v>
      </c>
      <c r="E60" s="303">
        <v>6</v>
      </c>
      <c r="F60" s="303">
        <v>270</v>
      </c>
      <c r="G60" s="304">
        <v>0.05</v>
      </c>
      <c r="H60" s="305">
        <f t="shared" si="0"/>
        <v>-2</v>
      </c>
      <c r="I60" s="327"/>
      <c r="J60" s="328"/>
      <c r="K60" s="328"/>
      <c r="L60" s="330"/>
      <c r="M60" s="308" t="s">
        <v>137</v>
      </c>
    </row>
    <row r="61" spans="1:13">
      <c r="A61" s="309" t="s">
        <v>138</v>
      </c>
      <c r="B61" s="368">
        <v>-2.48109622025363</v>
      </c>
      <c r="C61" s="313"/>
      <c r="D61" s="302">
        <v>0.206147596831632</v>
      </c>
      <c r="E61" s="303">
        <v>3</v>
      </c>
      <c r="F61" s="303">
        <v>143.75</v>
      </c>
      <c r="G61" s="304">
        <v>1.6</v>
      </c>
      <c r="H61" s="305">
        <f t="shared" si="0"/>
        <v>-2.2875000000000001</v>
      </c>
      <c r="I61" s="327"/>
      <c r="J61" s="328"/>
      <c r="K61" s="328"/>
      <c r="L61" s="330"/>
      <c r="M61" s="308" t="s">
        <v>140</v>
      </c>
    </row>
    <row r="62" spans="1:13">
      <c r="A62" s="299" t="s">
        <v>141</v>
      </c>
      <c r="B62" s="368">
        <v>-4.2021174112699704</v>
      </c>
      <c r="C62" s="313"/>
      <c r="D62" s="302">
        <v>0.180214226227635</v>
      </c>
      <c r="E62" s="303">
        <v>5</v>
      </c>
      <c r="F62" s="303">
        <v>214.5</v>
      </c>
      <c r="G62" s="304">
        <v>3.61</v>
      </c>
      <c r="H62" s="305">
        <f t="shared" si="0"/>
        <v>-5.0049999999999999</v>
      </c>
      <c r="I62" s="327"/>
      <c r="J62" s="328"/>
      <c r="K62" s="328"/>
      <c r="L62" s="330"/>
      <c r="M62" s="308" t="s">
        <v>142</v>
      </c>
    </row>
    <row r="63" spans="1:13">
      <c r="A63" s="309" t="s">
        <v>143</v>
      </c>
      <c r="B63" s="368">
        <v>-4.2785686261018103</v>
      </c>
      <c r="C63" s="313"/>
      <c r="D63" s="302">
        <v>0.19225415374507401</v>
      </c>
      <c r="E63" s="303">
        <v>8</v>
      </c>
      <c r="F63" s="303">
        <v>255.3</v>
      </c>
      <c r="G63" s="304">
        <v>3.82</v>
      </c>
      <c r="H63" s="305">
        <f t="shared" si="0"/>
        <v>-5.6230000000000002</v>
      </c>
      <c r="I63" s="327"/>
      <c r="J63" s="328"/>
      <c r="K63" s="328"/>
      <c r="L63" s="330"/>
      <c r="M63" s="308" t="s">
        <v>145</v>
      </c>
    </row>
    <row r="64" spans="1:13">
      <c r="A64" s="309" t="s">
        <v>146</v>
      </c>
      <c r="B64" s="368">
        <v>-3.4307778488283001</v>
      </c>
      <c r="C64" s="313"/>
      <c r="D64" s="302">
        <v>0.17</v>
      </c>
      <c r="E64" s="303">
        <v>3</v>
      </c>
      <c r="F64" s="303">
        <v>189</v>
      </c>
      <c r="G64" s="304">
        <v>1.34</v>
      </c>
      <c r="H64" s="305">
        <f t="shared" si="0"/>
        <v>-2.4800000000000004</v>
      </c>
      <c r="I64" s="327"/>
      <c r="J64" s="328"/>
      <c r="K64" s="328"/>
      <c r="L64" s="330"/>
      <c r="M64" s="308" t="s">
        <v>148</v>
      </c>
    </row>
    <row r="65" spans="1:13">
      <c r="A65" s="309" t="s">
        <v>149</v>
      </c>
      <c r="B65" s="368">
        <v>-2.9355882384405199</v>
      </c>
      <c r="C65" s="313"/>
      <c r="D65" s="302">
        <v>0.19794493160510701</v>
      </c>
      <c r="E65" s="303">
        <v>4</v>
      </c>
      <c r="F65" s="303">
        <v>243.5</v>
      </c>
      <c r="G65" s="304">
        <v>1.34</v>
      </c>
      <c r="H65" s="305">
        <f t="shared" si="0"/>
        <v>-3.0250000000000004</v>
      </c>
      <c r="I65" s="327"/>
      <c r="J65" s="328"/>
      <c r="K65" s="328"/>
      <c r="L65" s="330"/>
      <c r="M65" s="308" t="s">
        <v>151</v>
      </c>
    </row>
    <row r="66" spans="1:13">
      <c r="A66" s="299" t="s">
        <v>95</v>
      </c>
      <c r="B66" s="368">
        <v>-1.9835193457773701</v>
      </c>
      <c r="C66" s="313"/>
      <c r="D66" s="302">
        <v>0.210560990742934</v>
      </c>
      <c r="E66" s="303">
        <v>3</v>
      </c>
      <c r="F66" s="303">
        <v>36.5</v>
      </c>
      <c r="G66" s="304">
        <v>2.74</v>
      </c>
      <c r="H66" s="305">
        <f t="shared" si="0"/>
        <v>-2.3550000000000004</v>
      </c>
      <c r="I66" s="327"/>
      <c r="J66" s="328"/>
      <c r="K66" s="328"/>
      <c r="L66" s="330"/>
      <c r="M66" s="308" t="s">
        <v>152</v>
      </c>
    </row>
    <row r="67" spans="1:13">
      <c r="A67" s="319" t="s">
        <v>153</v>
      </c>
      <c r="B67" s="368">
        <v>-4.1857083293796302</v>
      </c>
      <c r="C67" s="313"/>
      <c r="D67" s="302">
        <v>0.21092434073951899</v>
      </c>
      <c r="E67" s="303">
        <v>10</v>
      </c>
      <c r="F67" s="303">
        <v>186</v>
      </c>
      <c r="G67" s="304">
        <v>3.4</v>
      </c>
      <c r="H67" s="305">
        <f t="shared" si="0"/>
        <v>-4.51</v>
      </c>
      <c r="I67" s="327"/>
      <c r="J67" s="328"/>
      <c r="K67" s="328"/>
      <c r="L67" s="330"/>
      <c r="M67" s="308" t="s">
        <v>154</v>
      </c>
    </row>
    <row r="68" spans="1:13">
      <c r="A68" s="299" t="s">
        <v>98</v>
      </c>
      <c r="B68" s="368">
        <v>-3.2940082034671798</v>
      </c>
      <c r="C68" s="313"/>
      <c r="D68" s="302">
        <v>0.18695478693957199</v>
      </c>
      <c r="E68" s="303">
        <v>3</v>
      </c>
      <c r="F68" s="303">
        <v>253</v>
      </c>
      <c r="G68" s="304">
        <v>2.35</v>
      </c>
      <c r="H68" s="305">
        <f t="shared" si="0"/>
        <v>-4.1300000000000008</v>
      </c>
      <c r="I68" s="327"/>
      <c r="J68" s="328"/>
      <c r="K68" s="328"/>
      <c r="L68" s="330"/>
      <c r="M68" s="308" t="s">
        <v>155</v>
      </c>
    </row>
    <row r="69" spans="1:13">
      <c r="A69" s="319" t="s">
        <v>156</v>
      </c>
      <c r="B69" s="368">
        <v>-3.95357943367345</v>
      </c>
      <c r="C69" s="313"/>
      <c r="D69" s="302">
        <v>0.20491085989689101</v>
      </c>
      <c r="E69" s="303">
        <v>23</v>
      </c>
      <c r="F69" s="303">
        <v>111</v>
      </c>
      <c r="G69" s="304">
        <v>3.68</v>
      </c>
      <c r="H69" s="305">
        <f t="shared" si="0"/>
        <v>-4.04</v>
      </c>
      <c r="I69" s="327"/>
      <c r="J69" s="328"/>
      <c r="K69" s="328"/>
      <c r="L69" s="330"/>
      <c r="M69" s="308" t="s">
        <v>157</v>
      </c>
    </row>
    <row r="70" spans="1:13">
      <c r="A70" s="299" t="s">
        <v>158</v>
      </c>
      <c r="B70" s="368">
        <v>-3.5723718837841498</v>
      </c>
      <c r="C70" s="313"/>
      <c r="D70" s="302">
        <v>0.15545016183846899</v>
      </c>
      <c r="E70" s="303">
        <v>6</v>
      </c>
      <c r="F70" s="303">
        <v>250</v>
      </c>
      <c r="G70" s="304">
        <v>-0.04</v>
      </c>
      <c r="H70" s="305">
        <f t="shared" si="0"/>
        <v>-1.71</v>
      </c>
      <c r="I70" s="327"/>
      <c r="J70" s="328"/>
      <c r="K70" s="328"/>
      <c r="L70" s="330"/>
      <c r="M70" s="308" t="s">
        <v>159</v>
      </c>
    </row>
    <row r="71" spans="1:13">
      <c r="A71" s="309" t="s">
        <v>160</v>
      </c>
      <c r="B71" s="368">
        <v>-1.8222929702772901</v>
      </c>
      <c r="C71" s="313"/>
      <c r="D71" s="302">
        <v>0.13261436390895101</v>
      </c>
      <c r="E71" s="303">
        <v>3</v>
      </c>
      <c r="F71" s="303">
        <v>250</v>
      </c>
      <c r="G71" s="304">
        <v>-1.97</v>
      </c>
      <c r="H71" s="305">
        <f t="shared" si="0"/>
        <v>0.21999999999999975</v>
      </c>
      <c r="I71" s="327"/>
      <c r="J71" s="328"/>
      <c r="K71" s="328"/>
      <c r="L71" s="330"/>
      <c r="M71" s="308" t="s">
        <v>161</v>
      </c>
    </row>
    <row r="72" spans="1:13">
      <c r="A72" s="309" t="s">
        <v>162</v>
      </c>
      <c r="B72" s="368">
        <v>-3.6955750411908701</v>
      </c>
      <c r="C72" s="313"/>
      <c r="D72" s="302">
        <v>0.21159815676624999</v>
      </c>
      <c r="E72" s="303">
        <v>9</v>
      </c>
      <c r="F72" s="303">
        <v>208.5</v>
      </c>
      <c r="G72" s="304">
        <v>2.08</v>
      </c>
      <c r="H72" s="305">
        <f t="shared" si="0"/>
        <v>-3.415</v>
      </c>
      <c r="I72" s="327"/>
      <c r="J72" s="328"/>
      <c r="K72" s="328"/>
      <c r="L72" s="330"/>
      <c r="M72" s="308" t="s">
        <v>163</v>
      </c>
    </row>
    <row r="73" spans="1:13">
      <c r="A73" s="309" t="s">
        <v>164</v>
      </c>
      <c r="B73" s="368">
        <v>-3.4858245787033999</v>
      </c>
      <c r="C73" s="313"/>
      <c r="D73" s="302">
        <v>0.19001512437058701</v>
      </c>
      <c r="E73" s="303">
        <v>15</v>
      </c>
      <c r="F73" s="303">
        <v>220</v>
      </c>
      <c r="G73" s="304">
        <v>2.69</v>
      </c>
      <c r="H73" s="305">
        <f t="shared" si="0"/>
        <v>-4.1399999999999997</v>
      </c>
      <c r="I73" s="327"/>
      <c r="J73" s="328"/>
      <c r="K73" s="328"/>
      <c r="L73" s="330"/>
      <c r="M73" s="308" t="s">
        <v>165</v>
      </c>
    </row>
    <row r="74" spans="1:13">
      <c r="A74" s="309" t="s">
        <v>166</v>
      </c>
      <c r="B74" s="368">
        <v>-4.5181815714228799</v>
      </c>
      <c r="C74" s="313"/>
      <c r="D74" s="302">
        <v>0.169781830230266</v>
      </c>
      <c r="E74" s="303">
        <v>10</v>
      </c>
      <c r="F74" s="303">
        <v>151</v>
      </c>
      <c r="G74" s="304">
        <v>4.43</v>
      </c>
      <c r="H74" s="305">
        <f t="shared" si="0"/>
        <v>-5.1899999999999995</v>
      </c>
      <c r="I74" s="327"/>
      <c r="J74" s="328"/>
      <c r="K74" s="328"/>
      <c r="L74" s="330"/>
      <c r="M74" s="308" t="s">
        <v>167</v>
      </c>
    </row>
    <row r="75" spans="1:13">
      <c r="A75" s="319" t="s">
        <v>100</v>
      </c>
      <c r="B75" s="368">
        <v>-5.2080824677946902</v>
      </c>
      <c r="C75" s="313"/>
      <c r="D75" s="302">
        <v>0.19416214604145601</v>
      </c>
      <c r="E75" s="303">
        <v>7</v>
      </c>
      <c r="F75" s="303">
        <v>154.5</v>
      </c>
      <c r="G75" s="304">
        <v>4.22</v>
      </c>
      <c r="H75" s="305">
        <f t="shared" si="0"/>
        <v>-5.0149999999999997</v>
      </c>
      <c r="I75" s="327"/>
      <c r="J75" s="328"/>
      <c r="K75" s="328"/>
      <c r="L75" s="330"/>
      <c r="M75" s="308" t="s">
        <v>168</v>
      </c>
    </row>
    <row r="76" spans="1:13">
      <c r="A76" s="309" t="s">
        <v>169</v>
      </c>
      <c r="B76" s="368">
        <v>-4.6471575126585796</v>
      </c>
      <c r="C76" s="313"/>
      <c r="D76" s="302">
        <v>0.16048013551961601</v>
      </c>
      <c r="E76" s="303">
        <v>5</v>
      </c>
      <c r="F76" s="303">
        <v>167.75</v>
      </c>
      <c r="G76" s="304">
        <v>2.87</v>
      </c>
      <c r="H76" s="305">
        <f t="shared" si="0"/>
        <v>-3.7975000000000003</v>
      </c>
      <c r="I76" s="327"/>
      <c r="J76" s="328"/>
      <c r="K76" s="328"/>
      <c r="L76" s="330"/>
      <c r="M76" s="308" t="s">
        <v>170</v>
      </c>
    </row>
    <row r="77" spans="1:13">
      <c r="A77" s="309" t="s">
        <v>171</v>
      </c>
      <c r="B77" s="368">
        <v>-4.5481750660473699</v>
      </c>
      <c r="C77" s="313"/>
      <c r="D77" s="302">
        <v>0.22239504833634899</v>
      </c>
      <c r="E77" s="303">
        <v>21</v>
      </c>
      <c r="F77" s="303">
        <v>159</v>
      </c>
      <c r="G77" s="304">
        <v>3.93</v>
      </c>
      <c r="H77" s="305">
        <f t="shared" si="0"/>
        <v>-4.7700000000000005</v>
      </c>
      <c r="I77" s="327"/>
      <c r="J77" s="328"/>
      <c r="K77" s="328"/>
      <c r="L77" s="330"/>
      <c r="M77" s="308" t="s">
        <v>172</v>
      </c>
    </row>
    <row r="78" spans="1:13">
      <c r="A78" s="309" t="s">
        <v>173</v>
      </c>
      <c r="B78" s="368">
        <v>-3.7042577743094598</v>
      </c>
      <c r="C78" s="313"/>
      <c r="D78" s="302">
        <v>0.21209434799218399</v>
      </c>
      <c r="E78" s="303">
        <v>5</v>
      </c>
      <c r="F78" s="303">
        <v>213.5</v>
      </c>
      <c r="G78" s="304">
        <v>3.04</v>
      </c>
      <c r="H78" s="305">
        <f t="shared" si="0"/>
        <v>-4.4249999999999998</v>
      </c>
      <c r="I78" s="327"/>
      <c r="J78" s="328"/>
      <c r="K78" s="328"/>
      <c r="L78" s="330"/>
      <c r="M78" s="308" t="s">
        <v>174</v>
      </c>
    </row>
    <row r="79" spans="1:13">
      <c r="A79" s="309" t="s">
        <v>175</v>
      </c>
      <c r="B79" s="368">
        <v>-5.2908439130920302</v>
      </c>
      <c r="C79" s="313"/>
      <c r="D79" s="302">
        <v>0.14072241564069299</v>
      </c>
      <c r="E79" s="303">
        <v>11</v>
      </c>
      <c r="F79" s="303">
        <v>146</v>
      </c>
      <c r="G79" s="304">
        <v>4.21</v>
      </c>
      <c r="H79" s="305">
        <f t="shared" si="0"/>
        <v>-4.92</v>
      </c>
      <c r="I79" s="327"/>
      <c r="J79" s="328"/>
      <c r="K79" s="328"/>
      <c r="L79" s="330"/>
      <c r="M79" s="308" t="s">
        <v>176</v>
      </c>
    </row>
    <row r="80" spans="1:13">
      <c r="A80" s="309" t="s">
        <v>177</v>
      </c>
      <c r="B80" s="368">
        <v>-4.2126688160596997</v>
      </c>
      <c r="C80" s="313"/>
      <c r="D80" s="302">
        <v>0.21748916450754399</v>
      </c>
      <c r="E80" s="303">
        <v>5</v>
      </c>
      <c r="F80" s="303">
        <v>92.3333333333333</v>
      </c>
      <c r="G80" s="304">
        <v>4.21</v>
      </c>
      <c r="H80" s="305">
        <f t="shared" si="0"/>
        <v>-4.3833333333333329</v>
      </c>
      <c r="I80" s="327"/>
      <c r="J80" s="328"/>
      <c r="K80" s="328"/>
      <c r="L80" s="330"/>
      <c r="M80" s="308" t="s">
        <v>178</v>
      </c>
    </row>
    <row r="81" spans="1:13">
      <c r="A81" s="299" t="s">
        <v>179</v>
      </c>
      <c r="B81" s="368">
        <v>-4.1238453669994897</v>
      </c>
      <c r="C81" s="313"/>
      <c r="D81" s="302">
        <v>0.20531013145176399</v>
      </c>
      <c r="E81" s="303">
        <v>8</v>
      </c>
      <c r="F81" s="303">
        <v>256</v>
      </c>
      <c r="G81" s="304">
        <v>2.71</v>
      </c>
      <c r="H81" s="305">
        <f t="shared" si="0"/>
        <v>-4.5199999999999996</v>
      </c>
      <c r="I81" s="327"/>
      <c r="J81" s="328"/>
      <c r="K81" s="328"/>
      <c r="L81" s="330"/>
      <c r="M81" s="308" t="s">
        <v>180</v>
      </c>
    </row>
    <row r="82" spans="1:13">
      <c r="A82" s="299" t="s">
        <v>181</v>
      </c>
      <c r="B82" s="368">
        <v>-3.47582607000738</v>
      </c>
      <c r="C82" s="313"/>
      <c r="D82" s="302">
        <v>0.211767851422238</v>
      </c>
      <c r="E82" s="303">
        <v>3</v>
      </c>
      <c r="F82" s="303">
        <v>80</v>
      </c>
      <c r="G82" s="304">
        <v>3.37</v>
      </c>
      <c r="H82" s="305">
        <f t="shared" si="0"/>
        <v>-3.42</v>
      </c>
      <c r="I82" s="327"/>
      <c r="J82" s="328"/>
      <c r="K82" s="328"/>
      <c r="L82" s="330"/>
      <c r="M82" s="308" t="s">
        <v>182</v>
      </c>
    </row>
    <row r="83" spans="1:13">
      <c r="A83" s="299" t="s">
        <v>183</v>
      </c>
      <c r="B83" s="368">
        <v>-3.4842756224203901</v>
      </c>
      <c r="C83" s="313"/>
      <c r="D83" s="302">
        <v>0.16217657762412199</v>
      </c>
      <c r="E83" s="303">
        <v>17</v>
      </c>
      <c r="F83" s="303">
        <v>153</v>
      </c>
      <c r="G83" s="304">
        <v>3.04</v>
      </c>
      <c r="H83" s="305">
        <f t="shared" si="0"/>
        <v>-3.8200000000000003</v>
      </c>
      <c r="I83" s="327"/>
      <c r="J83" s="328"/>
      <c r="K83" s="328"/>
      <c r="L83" s="330"/>
      <c r="M83" s="308" t="s">
        <v>184</v>
      </c>
    </row>
    <row r="84" spans="1:13">
      <c r="A84" s="309" t="s">
        <v>185</v>
      </c>
      <c r="B84" s="368">
        <v>-5.6986786826448697</v>
      </c>
      <c r="C84" s="313"/>
      <c r="D84" s="302">
        <v>0.204488274966239</v>
      </c>
      <c r="E84" s="303">
        <v>3</v>
      </c>
      <c r="F84" s="303">
        <v>349.84</v>
      </c>
      <c r="G84" s="304">
        <v>4.75</v>
      </c>
      <c r="H84" s="305">
        <f t="shared" si="0"/>
        <v>-7.4984000000000002</v>
      </c>
      <c r="I84" s="327"/>
      <c r="J84" s="328"/>
      <c r="K84" s="328"/>
      <c r="L84" s="330"/>
      <c r="M84" s="308" t="s">
        <v>186</v>
      </c>
    </row>
    <row r="85" spans="1:13">
      <c r="A85" s="309" t="s">
        <v>187</v>
      </c>
      <c r="B85" s="368">
        <v>-3.8095210541790601</v>
      </c>
      <c r="C85" s="313"/>
      <c r="D85" s="302">
        <v>0.14358294446577699</v>
      </c>
      <c r="E85" s="303">
        <v>6</v>
      </c>
      <c r="F85" s="303">
        <v>248</v>
      </c>
      <c r="G85" s="304">
        <v>2.65</v>
      </c>
      <c r="H85" s="305">
        <f t="shared" si="0"/>
        <v>-4.38</v>
      </c>
      <c r="I85" s="327"/>
      <c r="J85" s="328"/>
      <c r="K85" s="328"/>
      <c r="L85" s="330"/>
      <c r="M85" s="308" t="s">
        <v>188</v>
      </c>
    </row>
    <row r="86" spans="1:13">
      <c r="A86" s="309" t="s">
        <v>189</v>
      </c>
      <c r="B86" s="368">
        <v>-3.2424267989925002</v>
      </c>
      <c r="C86" s="313"/>
      <c r="D86" s="302">
        <v>0.153840969889913</v>
      </c>
      <c r="E86" s="303">
        <v>11</v>
      </c>
      <c r="F86" s="303">
        <v>173</v>
      </c>
      <c r="G86" s="304">
        <v>2.1800000000000002</v>
      </c>
      <c r="H86" s="305">
        <f t="shared" si="0"/>
        <v>-3.16</v>
      </c>
      <c r="I86" s="327"/>
      <c r="J86" s="328"/>
      <c r="K86" s="328"/>
      <c r="L86" s="330"/>
      <c r="M86" s="308" t="s">
        <v>190</v>
      </c>
    </row>
    <row r="87" spans="1:13">
      <c r="A87" s="309" t="s">
        <v>191</v>
      </c>
      <c r="B87" s="368">
        <v>-3.7891145071060102</v>
      </c>
      <c r="C87" s="313"/>
      <c r="D87" s="302">
        <v>0.14176528631434901</v>
      </c>
      <c r="E87" s="303">
        <v>5</v>
      </c>
      <c r="F87" s="303">
        <v>143.75</v>
      </c>
      <c r="G87" s="304">
        <v>2.76</v>
      </c>
      <c r="H87" s="305">
        <f t="shared" ref="H87:H122" si="1">0.5-G87-0.01*(F87-25)</f>
        <v>-3.4474999999999998</v>
      </c>
      <c r="I87" s="327"/>
      <c r="J87" s="328"/>
      <c r="K87" s="328"/>
      <c r="L87" s="330"/>
      <c r="M87" s="308" t="s">
        <v>192</v>
      </c>
    </row>
    <row r="88" spans="1:13">
      <c r="A88" s="309" t="s">
        <v>193</v>
      </c>
      <c r="B88" s="368">
        <v>-2.4164375137250298</v>
      </c>
      <c r="C88" s="313"/>
      <c r="D88" s="302">
        <v>0.16213928191469301</v>
      </c>
      <c r="E88" s="303">
        <v>19</v>
      </c>
      <c r="F88" s="303">
        <v>220.5</v>
      </c>
      <c r="G88" s="304">
        <v>1.27</v>
      </c>
      <c r="H88" s="305">
        <f t="shared" si="1"/>
        <v>-2.7250000000000001</v>
      </c>
      <c r="I88" s="327"/>
      <c r="J88" s="328"/>
      <c r="K88" s="328"/>
      <c r="L88" s="330"/>
      <c r="M88" s="308" t="s">
        <v>194</v>
      </c>
    </row>
    <row r="89" spans="1:13">
      <c r="A89" s="309" t="s">
        <v>195</v>
      </c>
      <c r="B89" s="368">
        <v>-4.2401376497738701</v>
      </c>
      <c r="C89" s="313"/>
      <c r="D89" s="302">
        <v>0.16127920198135701</v>
      </c>
      <c r="E89" s="303">
        <v>5</v>
      </c>
      <c r="F89" s="303">
        <v>214</v>
      </c>
      <c r="G89" s="304">
        <v>3.83</v>
      </c>
      <c r="H89" s="305">
        <f t="shared" si="1"/>
        <v>-5.2200000000000006</v>
      </c>
      <c r="I89" s="327"/>
      <c r="J89" s="328"/>
      <c r="K89" s="328"/>
      <c r="L89" s="330"/>
      <c r="M89" s="308" t="s">
        <v>196</v>
      </c>
    </row>
    <row r="90" spans="1:13">
      <c r="A90" s="319" t="s">
        <v>197</v>
      </c>
      <c r="B90" s="368">
        <v>-3.7918247983979398</v>
      </c>
      <c r="C90" s="313"/>
      <c r="D90" s="302">
        <v>0.13869006117838001</v>
      </c>
      <c r="E90" s="303">
        <v>3</v>
      </c>
      <c r="F90" s="303">
        <v>176</v>
      </c>
      <c r="G90" s="304">
        <v>2.88</v>
      </c>
      <c r="H90" s="305">
        <f t="shared" si="1"/>
        <v>-3.8899999999999997</v>
      </c>
      <c r="I90" s="327"/>
      <c r="J90" s="328"/>
      <c r="K90" s="328"/>
      <c r="L90" s="330"/>
      <c r="M90" s="308" t="s">
        <v>198</v>
      </c>
    </row>
    <row r="91" spans="1:13">
      <c r="A91" s="299" t="s">
        <v>199</v>
      </c>
      <c r="B91" s="368">
        <v>-2.90406333526529</v>
      </c>
      <c r="C91" s="313"/>
      <c r="D91" s="302">
        <v>0.12598340861886001</v>
      </c>
      <c r="E91" s="303">
        <v>14</v>
      </c>
      <c r="F91" s="303">
        <v>253.5</v>
      </c>
      <c r="G91" s="304">
        <v>1.54</v>
      </c>
      <c r="H91" s="305">
        <f t="shared" si="1"/>
        <v>-3.3250000000000002</v>
      </c>
      <c r="I91" s="327"/>
      <c r="J91" s="328"/>
      <c r="K91" s="328"/>
      <c r="L91" s="330"/>
      <c r="M91" s="308" t="s">
        <v>200</v>
      </c>
    </row>
    <row r="92" spans="1:13">
      <c r="A92" s="309" t="s">
        <v>201</v>
      </c>
      <c r="B92" s="368">
        <v>-3.8131036405830101</v>
      </c>
      <c r="C92" s="313"/>
      <c r="D92" s="302">
        <v>0.16504944177542499</v>
      </c>
      <c r="E92" s="303">
        <v>5</v>
      </c>
      <c r="F92" s="303">
        <v>205.5</v>
      </c>
      <c r="G92" s="304">
        <v>2.4500000000000002</v>
      </c>
      <c r="H92" s="305">
        <f t="shared" si="1"/>
        <v>-3.7549999999999999</v>
      </c>
      <c r="I92" s="327"/>
      <c r="J92" s="328"/>
      <c r="K92" s="328"/>
      <c r="L92" s="330"/>
      <c r="M92" s="308" t="s">
        <v>202</v>
      </c>
    </row>
    <row r="93" spans="1:13">
      <c r="A93" s="319" t="s">
        <v>203</v>
      </c>
      <c r="B93" s="368">
        <v>-3.7966701303720498</v>
      </c>
      <c r="C93" s="313"/>
      <c r="D93" s="302">
        <v>0.19426266518058299</v>
      </c>
      <c r="E93" s="303">
        <v>3</v>
      </c>
      <c r="F93" s="303">
        <v>96</v>
      </c>
      <c r="G93" s="304">
        <v>3.49</v>
      </c>
      <c r="H93" s="305">
        <f t="shared" si="1"/>
        <v>-3.7</v>
      </c>
      <c r="I93" s="327"/>
      <c r="J93" s="328"/>
      <c r="K93" s="328"/>
      <c r="L93" s="330"/>
      <c r="M93" s="308" t="s">
        <v>204</v>
      </c>
    </row>
    <row r="94" spans="1:13">
      <c r="A94" s="309" t="s">
        <v>205</v>
      </c>
      <c r="B94" s="368">
        <v>-4.1504024618810096</v>
      </c>
      <c r="C94" s="313"/>
      <c r="D94" s="302">
        <v>0.188943371497371</v>
      </c>
      <c r="E94" s="303">
        <v>12</v>
      </c>
      <c r="F94" s="303">
        <v>147.25</v>
      </c>
      <c r="G94" s="304">
        <v>3.86</v>
      </c>
      <c r="H94" s="305">
        <f t="shared" si="1"/>
        <v>-4.5824999999999996</v>
      </c>
      <c r="I94" s="327"/>
      <c r="J94" s="328"/>
      <c r="K94" s="328"/>
      <c r="L94" s="330"/>
      <c r="M94" s="308" t="s">
        <v>206</v>
      </c>
    </row>
    <row r="95" spans="1:13">
      <c r="A95" s="309" t="s">
        <v>207</v>
      </c>
      <c r="B95" s="368">
        <v>-4.2760768114085597</v>
      </c>
      <c r="C95" s="313"/>
      <c r="D95" s="302">
        <v>0.17391407185160301</v>
      </c>
      <c r="E95" s="303">
        <v>6</v>
      </c>
      <c r="F95" s="303">
        <v>97</v>
      </c>
      <c r="G95" s="304">
        <v>3.94</v>
      </c>
      <c r="H95" s="305">
        <f t="shared" si="1"/>
        <v>-4.16</v>
      </c>
      <c r="I95" s="327"/>
      <c r="J95" s="328"/>
      <c r="K95" s="328"/>
      <c r="L95" s="330"/>
      <c r="M95" s="308" t="s">
        <v>208</v>
      </c>
    </row>
    <row r="96" spans="1:13">
      <c r="A96" s="299" t="s">
        <v>209</v>
      </c>
      <c r="B96" s="368">
        <v>-1.8414461225090899</v>
      </c>
      <c r="C96" s="313"/>
      <c r="D96" s="302">
        <v>0.13764369691033701</v>
      </c>
      <c r="E96" s="303">
        <v>10</v>
      </c>
      <c r="F96" s="303">
        <v>134.5</v>
      </c>
      <c r="G96" s="304">
        <v>2.04</v>
      </c>
      <c r="H96" s="305">
        <f t="shared" si="1"/>
        <v>-2.6349999999999998</v>
      </c>
      <c r="I96" s="327"/>
      <c r="J96" s="328"/>
      <c r="K96" s="328"/>
      <c r="L96" s="330"/>
      <c r="M96" s="308" t="s">
        <v>210</v>
      </c>
    </row>
    <row r="97" spans="1:13">
      <c r="A97" s="309" t="s">
        <v>211</v>
      </c>
      <c r="B97" s="368">
        <v>-3.5682474024162398</v>
      </c>
      <c r="C97" s="313"/>
      <c r="D97" s="302">
        <v>0.162457468885915</v>
      </c>
      <c r="E97" s="303">
        <v>7</v>
      </c>
      <c r="F97" s="303">
        <v>139</v>
      </c>
      <c r="G97" s="304">
        <v>2.66</v>
      </c>
      <c r="H97" s="305">
        <f t="shared" si="1"/>
        <v>-3.3000000000000003</v>
      </c>
      <c r="I97" s="327"/>
      <c r="J97" s="328"/>
      <c r="K97" s="328"/>
      <c r="L97" s="330"/>
      <c r="M97" s="308" t="s">
        <v>212</v>
      </c>
    </row>
    <row r="98" spans="1:13">
      <c r="A98" s="309" t="s">
        <v>213</v>
      </c>
      <c r="B98" s="368">
        <v>-2.7972273400369398</v>
      </c>
      <c r="C98" s="313"/>
      <c r="D98" s="302">
        <v>0.15322122505052199</v>
      </c>
      <c r="E98" s="303">
        <v>9</v>
      </c>
      <c r="F98" s="303">
        <v>170</v>
      </c>
      <c r="G98" s="304">
        <v>1.91</v>
      </c>
      <c r="H98" s="305">
        <f t="shared" si="1"/>
        <v>-2.86</v>
      </c>
      <c r="I98" s="327"/>
      <c r="J98" s="328"/>
      <c r="K98" s="328"/>
      <c r="L98" s="330"/>
      <c r="M98" s="308" t="s">
        <v>214</v>
      </c>
    </row>
    <row r="99" spans="1:13">
      <c r="A99" s="299" t="s">
        <v>215</v>
      </c>
      <c r="B99" s="368">
        <v>-2.96833681724166</v>
      </c>
      <c r="C99" s="313"/>
      <c r="D99" s="302">
        <v>0.15273607916541099</v>
      </c>
      <c r="E99" s="303">
        <v>10</v>
      </c>
      <c r="F99" s="303">
        <v>326</v>
      </c>
      <c r="G99" s="304">
        <v>2.44</v>
      </c>
      <c r="H99" s="305">
        <f t="shared" si="1"/>
        <v>-4.95</v>
      </c>
      <c r="I99" s="327"/>
      <c r="J99" s="328"/>
      <c r="K99" s="328"/>
      <c r="L99" s="330"/>
      <c r="M99" s="308" t="s">
        <v>216</v>
      </c>
    </row>
    <row r="100" spans="1:13">
      <c r="A100" s="309" t="s">
        <v>217</v>
      </c>
      <c r="B100" s="368">
        <v>-3.5653156294547301</v>
      </c>
      <c r="C100" s="313"/>
      <c r="D100" s="302">
        <v>0.184047015121025</v>
      </c>
      <c r="E100" s="303">
        <v>5</v>
      </c>
      <c r="F100" s="303">
        <v>232.5</v>
      </c>
      <c r="G100" s="304">
        <v>1.8</v>
      </c>
      <c r="H100" s="305">
        <f t="shared" si="1"/>
        <v>-3.375</v>
      </c>
      <c r="I100" s="327"/>
      <c r="J100" s="328"/>
      <c r="K100" s="328"/>
      <c r="L100" s="330"/>
      <c r="M100" s="308" t="s">
        <v>218</v>
      </c>
    </row>
    <row r="101" spans="1:13">
      <c r="A101" s="309" t="s">
        <v>219</v>
      </c>
      <c r="B101" s="368">
        <v>-2.0741258453549301</v>
      </c>
      <c r="C101" s="313"/>
      <c r="D101" s="302">
        <v>0.13604063752604401</v>
      </c>
      <c r="E101" s="303">
        <v>4</v>
      </c>
      <c r="F101" s="303">
        <v>281.5</v>
      </c>
      <c r="G101" s="304">
        <v>0.54</v>
      </c>
      <c r="H101" s="305">
        <f t="shared" si="1"/>
        <v>-2.605</v>
      </c>
      <c r="I101" s="327"/>
      <c r="J101" s="328"/>
      <c r="K101" s="328"/>
      <c r="L101" s="330"/>
      <c r="M101" s="308" t="s">
        <v>220</v>
      </c>
    </row>
    <row r="102" spans="1:13">
      <c r="A102" s="309" t="s">
        <v>221</v>
      </c>
      <c r="B102" s="368">
        <v>-3.6381888157903202</v>
      </c>
      <c r="C102" s="313"/>
      <c r="D102" s="302">
        <v>0.19798964803022501</v>
      </c>
      <c r="E102" s="303">
        <v>4</v>
      </c>
      <c r="F102" s="303">
        <v>197.1</v>
      </c>
      <c r="G102" s="304">
        <v>2.2000000000000002</v>
      </c>
      <c r="H102" s="305">
        <f t="shared" si="1"/>
        <v>-3.4210000000000003</v>
      </c>
      <c r="I102" s="327"/>
      <c r="J102" s="328"/>
      <c r="K102" s="328"/>
      <c r="L102" s="330"/>
      <c r="M102" s="308" t="s">
        <v>222</v>
      </c>
    </row>
    <row r="103" spans="1:13">
      <c r="A103" s="319" t="s">
        <v>223</v>
      </c>
      <c r="B103" s="368">
        <v>-3.9960997325019298</v>
      </c>
      <c r="C103" s="313"/>
      <c r="D103" s="302">
        <v>0.13486720020739101</v>
      </c>
      <c r="E103" s="303">
        <v>4</v>
      </c>
      <c r="F103" s="303">
        <v>33</v>
      </c>
      <c r="G103" s="304">
        <v>4.24</v>
      </c>
      <c r="H103" s="305">
        <f t="shared" si="1"/>
        <v>-3.8200000000000003</v>
      </c>
      <c r="I103" s="327"/>
      <c r="J103" s="328"/>
      <c r="K103" s="328"/>
      <c r="L103" s="330"/>
      <c r="M103" s="308" t="s">
        <v>224</v>
      </c>
    </row>
    <row r="104" spans="1:13">
      <c r="A104" s="309" t="s">
        <v>225</v>
      </c>
      <c r="B104" s="368">
        <v>-4.2446047131864697</v>
      </c>
      <c r="C104" s="313"/>
      <c r="D104" s="302">
        <v>0.188012747606043</v>
      </c>
      <c r="E104" s="303">
        <v>11</v>
      </c>
      <c r="F104" s="303">
        <v>60</v>
      </c>
      <c r="G104" s="304">
        <v>4.24</v>
      </c>
      <c r="H104" s="305">
        <f t="shared" si="1"/>
        <v>-4.09</v>
      </c>
      <c r="I104" s="327"/>
      <c r="J104" s="328"/>
      <c r="K104" s="328"/>
      <c r="L104" s="330"/>
      <c r="M104" s="308" t="s">
        <v>226</v>
      </c>
    </row>
    <row r="105" spans="1:13">
      <c r="A105" s="309" t="s">
        <v>227</v>
      </c>
      <c r="B105" s="368">
        <v>-4.4484153335933403</v>
      </c>
      <c r="C105" s="313"/>
      <c r="D105" s="302">
        <v>0.16640140742242099</v>
      </c>
      <c r="E105" s="303">
        <v>4</v>
      </c>
      <c r="F105" s="303">
        <v>130.5</v>
      </c>
      <c r="G105" s="304">
        <v>5.22</v>
      </c>
      <c r="H105" s="305">
        <f t="shared" si="1"/>
        <v>-5.7749999999999995</v>
      </c>
      <c r="I105" s="327"/>
      <c r="J105" s="328"/>
      <c r="K105" s="328"/>
      <c r="L105" s="330"/>
      <c r="M105" s="308" t="s">
        <v>228</v>
      </c>
    </row>
    <row r="106" spans="1:13">
      <c r="A106" s="319" t="s">
        <v>103</v>
      </c>
      <c r="B106" s="368">
        <v>-3.3823229616187298</v>
      </c>
      <c r="C106" s="313"/>
      <c r="D106" s="302">
        <v>0.17506472136099999</v>
      </c>
      <c r="E106" s="303">
        <v>7</v>
      </c>
      <c r="F106" s="303">
        <v>254</v>
      </c>
      <c r="G106" s="304">
        <v>2.97</v>
      </c>
      <c r="H106" s="305">
        <f t="shared" si="1"/>
        <v>-4.76</v>
      </c>
      <c r="I106" s="327"/>
      <c r="J106" s="328"/>
      <c r="K106" s="328"/>
      <c r="L106" s="330"/>
      <c r="M106" s="308" t="s">
        <v>229</v>
      </c>
    </row>
    <row r="107" spans="1:13">
      <c r="A107" s="319" t="s">
        <v>230</v>
      </c>
      <c r="B107" s="368">
        <v>-5.3119220579692401</v>
      </c>
      <c r="C107" s="313"/>
      <c r="D107" s="302">
        <v>0.160541646006926</v>
      </c>
      <c r="E107" s="303">
        <v>5</v>
      </c>
      <c r="F107" s="303">
        <v>121</v>
      </c>
      <c r="G107" s="304">
        <v>5.91</v>
      </c>
      <c r="H107" s="305">
        <f t="shared" si="1"/>
        <v>-6.37</v>
      </c>
      <c r="I107" s="327"/>
      <c r="J107" s="328"/>
      <c r="K107" s="328"/>
      <c r="L107" s="330"/>
      <c r="M107" s="308" t="s">
        <v>231</v>
      </c>
    </row>
    <row r="108" spans="1:13">
      <c r="A108" s="309" t="s">
        <v>232</v>
      </c>
      <c r="B108" s="368">
        <v>-4.0829136406634898</v>
      </c>
      <c r="C108" s="313"/>
      <c r="D108" s="302">
        <v>0.15756984748208799</v>
      </c>
      <c r="E108" s="303">
        <v>5</v>
      </c>
      <c r="F108" s="303">
        <v>207</v>
      </c>
      <c r="G108" s="304">
        <v>2.56</v>
      </c>
      <c r="H108" s="305">
        <f t="shared" si="1"/>
        <v>-3.88</v>
      </c>
      <c r="I108" s="327"/>
      <c r="J108" s="328"/>
      <c r="K108" s="328"/>
      <c r="L108" s="330"/>
      <c r="M108" s="308" t="s">
        <v>233</v>
      </c>
    </row>
    <row r="109" spans="1:13">
      <c r="A109" s="299" t="s">
        <v>234</v>
      </c>
      <c r="B109" s="368">
        <v>-5.0209698871450597</v>
      </c>
      <c r="C109" s="313"/>
      <c r="D109" s="302">
        <v>0.161603623531796</v>
      </c>
      <c r="E109" s="303">
        <v>6</v>
      </c>
      <c r="F109" s="303">
        <v>134.5</v>
      </c>
      <c r="G109" s="304">
        <v>4.8499999999999996</v>
      </c>
      <c r="H109" s="305">
        <f t="shared" si="1"/>
        <v>-5.4449999999999994</v>
      </c>
      <c r="I109" s="340"/>
      <c r="J109" s="334"/>
      <c r="K109" s="334"/>
      <c r="L109" s="335"/>
      <c r="M109" s="308" t="s">
        <v>235</v>
      </c>
    </row>
    <row r="110" spans="1:13">
      <c r="A110" s="299" t="s">
        <v>236</v>
      </c>
      <c r="B110" s="369">
        <v>-3.27761408250523</v>
      </c>
      <c r="C110" s="313"/>
      <c r="D110" s="302">
        <v>0.18685765827674</v>
      </c>
      <c r="E110" s="303">
        <v>6</v>
      </c>
      <c r="F110" s="303">
        <v>275</v>
      </c>
      <c r="G110" s="304">
        <v>2.09</v>
      </c>
      <c r="H110" s="305">
        <f t="shared" si="1"/>
        <v>-4.09</v>
      </c>
      <c r="M110" s="308" t="s">
        <v>237</v>
      </c>
    </row>
    <row r="111" spans="1:13">
      <c r="A111" s="309" t="s">
        <v>238</v>
      </c>
      <c r="B111" s="368">
        <v>-4.97321092346911</v>
      </c>
      <c r="C111" s="313"/>
      <c r="D111" s="302">
        <v>0.13950112944748699</v>
      </c>
      <c r="E111" s="303">
        <v>9</v>
      </c>
      <c r="F111" s="303">
        <v>220</v>
      </c>
      <c r="G111" s="304">
        <v>1.8</v>
      </c>
      <c r="H111" s="305">
        <f t="shared" si="1"/>
        <v>-3.25</v>
      </c>
      <c r="M111" s="308" t="s">
        <v>239</v>
      </c>
    </row>
    <row r="112" spans="1:13">
      <c r="A112" s="299" t="s">
        <v>240</v>
      </c>
      <c r="B112" s="368">
        <v>-3.1894993081086098</v>
      </c>
      <c r="C112" s="313"/>
      <c r="D112" s="302">
        <v>0.22014005046870999</v>
      </c>
      <c r="E112" s="303">
        <v>9</v>
      </c>
      <c r="F112" s="303">
        <v>202</v>
      </c>
      <c r="G112" s="304">
        <v>1.53</v>
      </c>
      <c r="H112" s="305">
        <f t="shared" si="1"/>
        <v>-2.8</v>
      </c>
      <c r="M112" s="308" t="s">
        <v>241</v>
      </c>
    </row>
    <row r="113" spans="1:28">
      <c r="A113" s="309" t="s">
        <v>242</v>
      </c>
      <c r="B113" s="368">
        <v>-3.0274844198718398</v>
      </c>
      <c r="C113" s="313"/>
      <c r="D113" s="302">
        <v>0.140140838794855</v>
      </c>
      <c r="E113" s="303">
        <v>3</v>
      </c>
      <c r="F113" s="303">
        <v>243</v>
      </c>
      <c r="G113" s="304">
        <v>1.48</v>
      </c>
      <c r="H113" s="305">
        <f t="shared" si="1"/>
        <v>-3.16</v>
      </c>
      <c r="M113" s="308" t="s">
        <v>243</v>
      </c>
    </row>
    <row r="114" spans="1:28">
      <c r="A114" s="319" t="s">
        <v>244</v>
      </c>
      <c r="B114" s="368">
        <v>-2.8670108332880901</v>
      </c>
      <c r="C114" s="313"/>
      <c r="D114" s="302">
        <v>0.13726989684758001</v>
      </c>
      <c r="E114" s="303">
        <v>3</v>
      </c>
      <c r="F114" s="303">
        <v>191</v>
      </c>
      <c r="G114" s="304">
        <v>1.67</v>
      </c>
      <c r="H114" s="305">
        <f t="shared" si="1"/>
        <v>-2.83</v>
      </c>
      <c r="M114" s="308" t="s">
        <v>245</v>
      </c>
    </row>
    <row r="115" spans="1:28">
      <c r="A115" s="309" t="s">
        <v>246</v>
      </c>
      <c r="B115" s="368">
        <v>-4.6039495484455699</v>
      </c>
      <c r="C115" s="313"/>
      <c r="D115" s="302">
        <v>0.21357402153711499</v>
      </c>
      <c r="E115" s="303">
        <v>7</v>
      </c>
      <c r="F115" s="303">
        <v>183.5</v>
      </c>
      <c r="G115" s="304">
        <v>4.37</v>
      </c>
      <c r="H115" s="305">
        <f t="shared" si="1"/>
        <v>-5.4550000000000001</v>
      </c>
      <c r="M115" s="308" t="s">
        <v>247</v>
      </c>
    </row>
    <row r="116" spans="1:28">
      <c r="A116" s="309" t="s">
        <v>248</v>
      </c>
      <c r="B116" s="368">
        <v>-3.2265725335491999</v>
      </c>
      <c r="C116" s="313"/>
      <c r="D116" s="302">
        <v>0.105644111777479</v>
      </c>
      <c r="E116" s="303">
        <v>3</v>
      </c>
      <c r="F116" s="303">
        <v>149</v>
      </c>
      <c r="G116" s="304">
        <v>2.62</v>
      </c>
      <c r="H116" s="305">
        <f t="shared" si="1"/>
        <v>-3.3600000000000003</v>
      </c>
      <c r="M116" s="308" t="s">
        <v>249</v>
      </c>
    </row>
    <row r="117" spans="1:28">
      <c r="A117" s="299" t="s">
        <v>250</v>
      </c>
      <c r="B117" s="368">
        <v>-2.8793566748291499</v>
      </c>
      <c r="C117" s="313"/>
      <c r="D117" s="302">
        <v>0.14623917640453399</v>
      </c>
      <c r="E117" s="303">
        <v>8</v>
      </c>
      <c r="F117" s="303">
        <v>165</v>
      </c>
      <c r="G117" s="304">
        <v>-0.37</v>
      </c>
      <c r="H117" s="305">
        <f t="shared" si="1"/>
        <v>-0.53000000000000014</v>
      </c>
      <c r="M117" s="308" t="s">
        <v>251</v>
      </c>
    </row>
    <row r="118" spans="1:28">
      <c r="A118" s="309" t="s">
        <v>252</v>
      </c>
      <c r="B118" s="368">
        <v>-2.2417956894105102</v>
      </c>
      <c r="C118" s="313"/>
      <c r="D118" s="302">
        <v>0.16291639539032499</v>
      </c>
      <c r="E118" s="303">
        <v>10</v>
      </c>
      <c r="F118" s="303">
        <v>225</v>
      </c>
      <c r="G118" s="304">
        <v>0.81</v>
      </c>
      <c r="H118" s="305">
        <f t="shared" si="1"/>
        <v>-2.31</v>
      </c>
      <c r="M118" s="308" t="s">
        <v>253</v>
      </c>
    </row>
    <row r="119" spans="1:28">
      <c r="A119" s="309" t="s">
        <v>254</v>
      </c>
      <c r="B119" s="368">
        <v>-3.18946720869448</v>
      </c>
      <c r="C119" s="313"/>
      <c r="D119" s="302">
        <v>0.211666473574778</v>
      </c>
      <c r="E119" s="303">
        <v>5</v>
      </c>
      <c r="F119" s="303">
        <v>270</v>
      </c>
      <c r="G119" s="304">
        <v>0.62</v>
      </c>
      <c r="H119" s="305">
        <f t="shared" si="1"/>
        <v>-2.5700000000000003</v>
      </c>
      <c r="M119" s="308" t="s">
        <v>255</v>
      </c>
    </row>
    <row r="120" spans="1:28">
      <c r="A120" s="299" t="s">
        <v>256</v>
      </c>
      <c r="B120" s="368">
        <v>-3.4658463488310698</v>
      </c>
      <c r="C120" s="313"/>
      <c r="D120" s="302">
        <v>0.14175650298978701</v>
      </c>
      <c r="E120" s="303">
        <v>9</v>
      </c>
      <c r="F120" s="303">
        <v>312.66666666666703</v>
      </c>
      <c r="G120" s="304">
        <v>0.83</v>
      </c>
      <c r="H120" s="305">
        <f t="shared" si="1"/>
        <v>-3.2066666666666706</v>
      </c>
      <c r="M120" s="308" t="s">
        <v>257</v>
      </c>
    </row>
    <row r="121" spans="1:28">
      <c r="A121" s="309" t="s">
        <v>258</v>
      </c>
      <c r="B121" s="368">
        <v>-4.1828839200313199</v>
      </c>
      <c r="C121" s="313"/>
      <c r="D121" s="302">
        <v>0.20346886353462401</v>
      </c>
      <c r="E121" s="303">
        <v>11</v>
      </c>
      <c r="F121" s="303">
        <v>161</v>
      </c>
      <c r="G121" s="304">
        <v>3.61</v>
      </c>
      <c r="H121" s="305">
        <f t="shared" si="1"/>
        <v>-4.47</v>
      </c>
      <c r="M121" s="308" t="s">
        <v>259</v>
      </c>
    </row>
    <row r="122" spans="1:28">
      <c r="A122" s="299" t="s">
        <v>109</v>
      </c>
      <c r="B122" s="368">
        <v>-2.9509595101452399</v>
      </c>
      <c r="C122" s="313"/>
      <c r="D122" s="302">
        <v>0.20579636821699801</v>
      </c>
      <c r="E122" s="303">
        <v>3</v>
      </c>
      <c r="F122" s="303">
        <v>300</v>
      </c>
      <c r="G122" s="304">
        <v>-1.06</v>
      </c>
      <c r="H122" s="305">
        <f t="shared" si="1"/>
        <v>-1.19</v>
      </c>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291" t="s">
        <v>18</v>
      </c>
      <c r="B128" s="292" t="s">
        <v>709</v>
      </c>
      <c r="C128" s="292" t="s">
        <v>696</v>
      </c>
      <c r="D128" s="292" t="s">
        <v>21</v>
      </c>
      <c r="E128" s="292" t="s">
        <v>22</v>
      </c>
      <c r="F128" s="292" t="s">
        <v>23</v>
      </c>
      <c r="G128" s="293" t="s">
        <v>697</v>
      </c>
      <c r="H128" s="293" t="s">
        <v>698</v>
      </c>
      <c r="I128" s="294"/>
      <c r="J128" s="295" t="s">
        <v>27</v>
      </c>
      <c r="K128" s="295"/>
      <c r="L128" s="295"/>
      <c r="M128" s="296" t="s">
        <v>28</v>
      </c>
      <c r="N128" s="297"/>
      <c r="O128" s="297"/>
      <c r="P128" s="297"/>
      <c r="Q128" s="297"/>
      <c r="R128" s="297"/>
      <c r="S128" s="297"/>
      <c r="T128" s="297"/>
      <c r="U128" s="297"/>
      <c r="V128" s="298"/>
      <c r="W128" s="290"/>
      <c r="X128" s="290"/>
      <c r="Y128" s="290"/>
      <c r="Z128" s="290"/>
      <c r="AA128" s="290"/>
      <c r="AB128" s="290"/>
    </row>
    <row r="129" spans="1:13">
      <c r="A129" s="309" t="s">
        <v>268</v>
      </c>
      <c r="B129" s="368">
        <v>-1.4586121910819501</v>
      </c>
      <c r="C129" s="301" t="s">
        <v>30</v>
      </c>
      <c r="D129" s="302">
        <v>0.50033555401430196</v>
      </c>
      <c r="E129" s="303">
        <v>3</v>
      </c>
      <c r="F129" s="303">
        <v>180</v>
      </c>
      <c r="G129" s="304">
        <v>1.91</v>
      </c>
      <c r="H129" s="305">
        <f t="shared" ref="H129:H160" si="2">0.5-G129-0.01*(F129-25)</f>
        <v>-2.96</v>
      </c>
      <c r="I129" s="306" t="s">
        <v>31</v>
      </c>
      <c r="J129" s="307"/>
      <c r="K129" s="305"/>
      <c r="L129" s="305"/>
      <c r="M129" s="308" t="s">
        <v>269</v>
      </c>
    </row>
    <row r="130" spans="1:13">
      <c r="A130" s="309" t="s">
        <v>270</v>
      </c>
      <c r="B130" s="368">
        <v>-5.8688247538783598</v>
      </c>
      <c r="C130" s="301" t="s">
        <v>36</v>
      </c>
      <c r="D130" s="302">
        <v>0.5</v>
      </c>
      <c r="E130" s="304">
        <v>5</v>
      </c>
      <c r="F130" s="303">
        <v>156</v>
      </c>
      <c r="G130" s="304">
        <v>6.94</v>
      </c>
      <c r="H130" s="305">
        <f t="shared" si="2"/>
        <v>-7.75</v>
      </c>
      <c r="I130" s="306" t="s">
        <v>37</v>
      </c>
      <c r="J130" s="307"/>
      <c r="K130" s="305"/>
      <c r="L130" s="305"/>
      <c r="M130" s="308" t="s">
        <v>271</v>
      </c>
    </row>
    <row r="131" spans="1:13">
      <c r="A131" s="319" t="s">
        <v>272</v>
      </c>
      <c r="B131" s="368">
        <v>-4.8378978377198196</v>
      </c>
      <c r="C131" s="301" t="s">
        <v>41</v>
      </c>
      <c r="D131" s="302">
        <v>0.65309579002601004</v>
      </c>
      <c r="E131" s="303">
        <v>3</v>
      </c>
      <c r="F131" s="303">
        <v>208</v>
      </c>
      <c r="G131" s="304">
        <v>5.18</v>
      </c>
      <c r="H131" s="305">
        <f t="shared" si="2"/>
        <v>-6.51</v>
      </c>
      <c r="I131" s="306" t="s">
        <v>42</v>
      </c>
      <c r="J131" s="307"/>
      <c r="K131" s="305"/>
      <c r="L131" s="305"/>
      <c r="M131" s="308" t="s">
        <v>273</v>
      </c>
    </row>
    <row r="132" spans="1:13">
      <c r="A132" s="309" t="s">
        <v>274</v>
      </c>
      <c r="B132" s="368">
        <v>-2.33817121483087</v>
      </c>
      <c r="C132" s="301" t="s">
        <v>46</v>
      </c>
      <c r="D132" s="302">
        <v>0.59285217963150305</v>
      </c>
      <c r="E132" s="303">
        <v>3</v>
      </c>
      <c r="F132" s="303">
        <v>100</v>
      </c>
      <c r="G132" s="304">
        <v>2.37</v>
      </c>
      <c r="H132" s="305">
        <f t="shared" si="2"/>
        <v>-2.62</v>
      </c>
      <c r="I132" s="311" t="s">
        <v>47</v>
      </c>
      <c r="J132" s="312"/>
      <c r="K132" s="305"/>
      <c r="L132" s="305"/>
      <c r="M132" s="308" t="s">
        <v>275</v>
      </c>
    </row>
    <row r="133" spans="1:13">
      <c r="A133" s="309" t="s">
        <v>276</v>
      </c>
      <c r="B133" s="368">
        <v>-5.95298631372901</v>
      </c>
      <c r="C133" s="301" t="s">
        <v>51</v>
      </c>
      <c r="D133" s="302">
        <v>0.51067901383936598</v>
      </c>
      <c r="E133" s="303">
        <v>5</v>
      </c>
      <c r="F133" s="303">
        <v>217</v>
      </c>
      <c r="G133" s="304">
        <v>3.19</v>
      </c>
      <c r="H133" s="305">
        <f t="shared" si="2"/>
        <v>-4.6099999999999994</v>
      </c>
      <c r="I133" s="311" t="s">
        <v>52</v>
      </c>
      <c r="J133" s="312"/>
      <c r="K133" s="305"/>
      <c r="L133" s="305"/>
      <c r="M133" s="308" t="s">
        <v>277</v>
      </c>
    </row>
    <row r="134" spans="1:13">
      <c r="A134" s="309" t="s">
        <v>278</v>
      </c>
      <c r="B134" s="368">
        <v>-4.8226058529960003</v>
      </c>
      <c r="C134" s="313"/>
      <c r="D134" s="302">
        <v>0.83065522865171404</v>
      </c>
      <c r="E134" s="303">
        <v>3</v>
      </c>
      <c r="F134" s="303">
        <v>209.5</v>
      </c>
      <c r="G134" s="304">
        <v>4.41</v>
      </c>
      <c r="H134" s="305">
        <f t="shared" si="2"/>
        <v>-5.7549999999999999</v>
      </c>
      <c r="I134" s="311" t="s">
        <v>56</v>
      </c>
      <c r="J134" s="312"/>
      <c r="K134" s="305"/>
      <c r="L134" s="305"/>
      <c r="M134" s="308" t="s">
        <v>279</v>
      </c>
    </row>
    <row r="135" spans="1:13">
      <c r="A135" s="309" t="s">
        <v>280</v>
      </c>
      <c r="B135" s="368">
        <v>-5.1105899254157601</v>
      </c>
      <c r="C135" s="313"/>
      <c r="D135" s="302">
        <v>0.51097181417141702</v>
      </c>
      <c r="E135" s="303">
        <v>6</v>
      </c>
      <c r="F135" s="303">
        <v>97.5</v>
      </c>
      <c r="G135" s="304">
        <v>5.19</v>
      </c>
      <c r="H135" s="305">
        <f t="shared" si="2"/>
        <v>-5.415</v>
      </c>
      <c r="I135" s="311" t="s">
        <v>60</v>
      </c>
      <c r="J135" s="314"/>
      <c r="K135" s="305"/>
      <c r="L135" s="305"/>
      <c r="M135" s="308" t="s">
        <v>281</v>
      </c>
    </row>
    <row r="136" spans="1:13">
      <c r="A136" s="299" t="s">
        <v>282</v>
      </c>
      <c r="B136" s="368">
        <v>-5.6991066031962498</v>
      </c>
      <c r="C136" s="313"/>
      <c r="D136" s="302">
        <v>0.92735432696895004</v>
      </c>
      <c r="E136" s="303">
        <v>5</v>
      </c>
      <c r="F136" s="303">
        <v>211</v>
      </c>
      <c r="G136" s="304">
        <v>7.49</v>
      </c>
      <c r="H136" s="305">
        <f t="shared" si="2"/>
        <v>-8.85</v>
      </c>
      <c r="I136" s="315" t="s">
        <v>64</v>
      </c>
      <c r="J136" s="316" t="s">
        <v>767</v>
      </c>
      <c r="K136" s="317"/>
      <c r="L136" s="318"/>
      <c r="M136" s="308" t="s">
        <v>283</v>
      </c>
    </row>
    <row r="137" spans="1:13">
      <c r="A137" s="309" t="s">
        <v>112</v>
      </c>
      <c r="B137" s="368">
        <v>-4.1120852111097204</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368">
        <v>-5.3874081747499201</v>
      </c>
      <c r="C138" s="313"/>
      <c r="D138" s="302">
        <v>0.520951861602862</v>
      </c>
      <c r="E138" s="303">
        <v>10</v>
      </c>
      <c r="F138" s="303">
        <v>228.6</v>
      </c>
      <c r="G138" s="304">
        <v>4.22</v>
      </c>
      <c r="H138" s="305">
        <f t="shared" si="2"/>
        <v>-5.7560000000000002</v>
      </c>
      <c r="I138" s="320" t="s">
        <v>286</v>
      </c>
      <c r="J138" s="321"/>
      <c r="K138" s="321"/>
      <c r="L138" s="322"/>
      <c r="M138" s="308" t="s">
        <v>287</v>
      </c>
    </row>
    <row r="139" spans="1:13">
      <c r="A139" s="299" t="s">
        <v>288</v>
      </c>
      <c r="B139" s="368">
        <v>-1.7805869211174601</v>
      </c>
      <c r="C139" s="313"/>
      <c r="D139" s="302">
        <v>0.53906642829149898</v>
      </c>
      <c r="E139" s="303">
        <v>3</v>
      </c>
      <c r="F139" s="303">
        <v>161.5</v>
      </c>
      <c r="G139" s="304">
        <v>-0.21</v>
      </c>
      <c r="H139" s="305">
        <f t="shared" si="2"/>
        <v>-0.65500000000000003</v>
      </c>
      <c r="I139" s="370" t="s">
        <v>736</v>
      </c>
      <c r="J139" s="325"/>
      <c r="K139" s="325"/>
      <c r="L139" s="326"/>
      <c r="M139" s="308" t="s">
        <v>289</v>
      </c>
    </row>
    <row r="140" spans="1:13">
      <c r="A140" s="299" t="s">
        <v>290</v>
      </c>
      <c r="B140" s="368">
        <v>-4.5085591258642497</v>
      </c>
      <c r="C140" s="313"/>
      <c r="D140" s="302">
        <v>0.56233984781338697</v>
      </c>
      <c r="E140" s="303">
        <v>11</v>
      </c>
      <c r="F140" s="303">
        <v>213.5</v>
      </c>
      <c r="G140" s="304">
        <v>3.04</v>
      </c>
      <c r="H140" s="305">
        <f t="shared" si="2"/>
        <v>-4.4249999999999998</v>
      </c>
      <c r="I140" s="371" t="s">
        <v>737</v>
      </c>
      <c r="J140" s="328"/>
      <c r="K140" s="328"/>
      <c r="L140" s="330"/>
      <c r="M140" s="308" t="s">
        <v>291</v>
      </c>
    </row>
    <row r="141" spans="1:13">
      <c r="A141" s="319" t="s">
        <v>292</v>
      </c>
      <c r="B141" s="368">
        <v>-3.60464585876317</v>
      </c>
      <c r="C141" s="313"/>
      <c r="D141" s="302">
        <v>0.54710381306524802</v>
      </c>
      <c r="E141" s="303">
        <v>4</v>
      </c>
      <c r="F141" s="303">
        <v>168.5</v>
      </c>
      <c r="G141" s="304">
        <v>3.35</v>
      </c>
      <c r="H141" s="305">
        <f t="shared" si="2"/>
        <v>-4.2850000000000001</v>
      </c>
      <c r="I141" s="371" t="s">
        <v>738</v>
      </c>
      <c r="J141" s="328"/>
      <c r="K141" s="328"/>
      <c r="L141" s="330"/>
      <c r="M141" s="308" t="s">
        <v>293</v>
      </c>
    </row>
    <row r="142" spans="1:13">
      <c r="A142" s="299" t="s">
        <v>114</v>
      </c>
      <c r="B142" s="368">
        <v>-3.1907490377837102</v>
      </c>
      <c r="C142" s="313"/>
      <c r="D142" s="302">
        <v>0.54612637818466903</v>
      </c>
      <c r="E142" s="303">
        <v>3</v>
      </c>
      <c r="F142" s="323">
        <v>124.1</v>
      </c>
      <c r="G142" s="304">
        <v>2.81</v>
      </c>
      <c r="H142" s="305">
        <f t="shared" si="2"/>
        <v>-3.3010000000000002</v>
      </c>
      <c r="I142" s="372" t="s">
        <v>739</v>
      </c>
      <c r="J142" s="328"/>
      <c r="K142" s="328"/>
      <c r="L142" s="330"/>
      <c r="M142" s="308" t="s">
        <v>294</v>
      </c>
    </row>
    <row r="143" spans="1:13">
      <c r="A143" s="299" t="s">
        <v>295</v>
      </c>
      <c r="B143" s="368">
        <v>-5.2124130812696698</v>
      </c>
      <c r="C143" s="313"/>
      <c r="D143" s="302">
        <v>0.51160213896594597</v>
      </c>
      <c r="E143" s="303">
        <v>4</v>
      </c>
      <c r="F143" s="303">
        <v>165</v>
      </c>
      <c r="G143" s="304">
        <v>4.8899999999999997</v>
      </c>
      <c r="H143" s="305">
        <f t="shared" si="2"/>
        <v>-5.79</v>
      </c>
      <c r="I143" s="373" t="s">
        <v>740</v>
      </c>
      <c r="J143" s="328"/>
      <c r="K143" s="328"/>
      <c r="L143" s="330"/>
      <c r="M143" s="308" t="s">
        <v>296</v>
      </c>
    </row>
    <row r="144" spans="1:13">
      <c r="A144" s="299" t="s">
        <v>117</v>
      </c>
      <c r="B144" s="368">
        <v>-5.5423595582327696</v>
      </c>
      <c r="C144" s="313"/>
      <c r="D144" s="302">
        <v>0.65141515533308303</v>
      </c>
      <c r="E144" s="303">
        <v>4</v>
      </c>
      <c r="F144" s="303">
        <v>161.1</v>
      </c>
      <c r="G144" s="304">
        <v>4.76</v>
      </c>
      <c r="H144" s="305">
        <f t="shared" si="2"/>
        <v>-5.6209999999999996</v>
      </c>
      <c r="I144" s="373" t="s">
        <v>741</v>
      </c>
      <c r="J144" s="328"/>
      <c r="K144" s="328"/>
      <c r="L144" s="330"/>
      <c r="M144" s="308" t="s">
        <v>297</v>
      </c>
    </row>
    <row r="145" spans="1:28">
      <c r="A145" s="319" t="s">
        <v>298</v>
      </c>
      <c r="B145" s="368">
        <v>-4.68835682836934</v>
      </c>
      <c r="C145" s="313"/>
      <c r="D145" s="302">
        <v>0.65883215509381898</v>
      </c>
      <c r="E145" s="303">
        <v>3</v>
      </c>
      <c r="F145" s="303">
        <v>155</v>
      </c>
      <c r="G145" s="304">
        <v>3.74</v>
      </c>
      <c r="H145" s="305">
        <f t="shared" si="2"/>
        <v>-4.54</v>
      </c>
      <c r="I145" s="373" t="s">
        <v>742</v>
      </c>
      <c r="J145" s="328"/>
      <c r="K145" s="328"/>
      <c r="L145" s="330"/>
      <c r="M145" s="308" t="s">
        <v>299</v>
      </c>
    </row>
    <row r="146" spans="1:28">
      <c r="A146" s="309" t="s">
        <v>300</v>
      </c>
      <c r="B146" s="368">
        <v>-6.7976064345387801</v>
      </c>
      <c r="C146" s="313"/>
      <c r="D146" s="302">
        <v>0.61400477095750305</v>
      </c>
      <c r="E146" s="303">
        <v>3</v>
      </c>
      <c r="F146" s="303">
        <v>165.4</v>
      </c>
      <c r="G146" s="304">
        <v>5.58</v>
      </c>
      <c r="H146" s="305">
        <f t="shared" si="2"/>
        <v>-6.484</v>
      </c>
      <c r="I146" s="373" t="s">
        <v>743</v>
      </c>
      <c r="J146" s="328"/>
      <c r="K146" s="328"/>
      <c r="L146" s="330"/>
      <c r="M146" s="308" t="s">
        <v>301</v>
      </c>
    </row>
    <row r="147" spans="1:28">
      <c r="A147" s="309" t="s">
        <v>302</v>
      </c>
      <c r="B147" s="368">
        <v>-5.3770833473068196</v>
      </c>
      <c r="C147" s="313"/>
      <c r="D147" s="302">
        <v>0.50406532001413296</v>
      </c>
      <c r="E147" s="303">
        <v>6</v>
      </c>
      <c r="F147" s="303">
        <v>161</v>
      </c>
      <c r="G147" s="304">
        <v>6.45</v>
      </c>
      <c r="H147" s="305">
        <f t="shared" si="2"/>
        <v>-7.3100000000000005</v>
      </c>
      <c r="I147" s="373" t="s">
        <v>744</v>
      </c>
      <c r="J147" s="328"/>
      <c r="K147" s="328"/>
      <c r="L147" s="330"/>
      <c r="M147" s="308" t="s">
        <v>303</v>
      </c>
    </row>
    <row r="148" spans="1:28">
      <c r="A148" s="309" t="s">
        <v>304</v>
      </c>
      <c r="B148" s="368">
        <v>-5.5622709333183202</v>
      </c>
      <c r="C148" s="313"/>
      <c r="D148" s="302">
        <v>0.75493366325441702</v>
      </c>
      <c r="E148" s="303">
        <v>4</v>
      </c>
      <c r="F148" s="303">
        <v>193.5</v>
      </c>
      <c r="G148" s="304">
        <v>5.41</v>
      </c>
      <c r="H148" s="305">
        <f t="shared" si="2"/>
        <v>-6.5950000000000006</v>
      </c>
      <c r="I148" s="374" t="s">
        <v>745</v>
      </c>
      <c r="J148" s="328"/>
      <c r="K148" s="328"/>
      <c r="L148" s="330"/>
      <c r="M148" s="308" t="s">
        <v>305</v>
      </c>
    </row>
    <row r="149" spans="1:28">
      <c r="A149" s="309" t="s">
        <v>306</v>
      </c>
      <c r="B149" s="368">
        <v>-3.9542116660472901</v>
      </c>
      <c r="C149" s="313"/>
      <c r="D149" s="302">
        <v>0.500893580585972</v>
      </c>
      <c r="E149" s="303">
        <v>3</v>
      </c>
      <c r="F149" s="303">
        <v>156</v>
      </c>
      <c r="G149" s="304">
        <v>2.9</v>
      </c>
      <c r="H149" s="305">
        <f t="shared" si="2"/>
        <v>-3.71</v>
      </c>
      <c r="I149" s="374" t="s">
        <v>746</v>
      </c>
      <c r="J149" s="328"/>
      <c r="K149" s="328"/>
      <c r="L149" s="330"/>
      <c r="M149" s="308" t="s">
        <v>307</v>
      </c>
    </row>
    <row r="150" spans="1:28">
      <c r="A150" s="319" t="s">
        <v>308</v>
      </c>
      <c r="B150" s="368">
        <v>-3.98305431452882</v>
      </c>
      <c r="C150" s="313"/>
      <c r="D150" s="302">
        <v>0.65879843298663399</v>
      </c>
      <c r="E150" s="303">
        <v>4</v>
      </c>
      <c r="F150" s="303">
        <v>183.5</v>
      </c>
      <c r="G150" s="304">
        <v>3.16</v>
      </c>
      <c r="H150" s="305">
        <f t="shared" si="2"/>
        <v>-4.2450000000000001</v>
      </c>
      <c r="I150" s="375" t="s">
        <v>747</v>
      </c>
      <c r="J150" s="334"/>
      <c r="K150" s="334"/>
      <c r="L150" s="335"/>
      <c r="M150" s="308" t="s">
        <v>309</v>
      </c>
    </row>
    <row r="151" spans="1:28">
      <c r="A151" s="319" t="s">
        <v>310</v>
      </c>
      <c r="B151" s="368">
        <v>-2.3483420592102702</v>
      </c>
      <c r="C151" s="313"/>
      <c r="D151" s="302">
        <v>0.59871706042825701</v>
      </c>
      <c r="E151" s="303">
        <v>3</v>
      </c>
      <c r="F151" s="303">
        <v>61</v>
      </c>
      <c r="G151" s="304">
        <v>1.77</v>
      </c>
      <c r="H151" s="305">
        <f t="shared" si="2"/>
        <v>-1.63</v>
      </c>
      <c r="L151" s="305"/>
      <c r="M151" s="308" t="s">
        <v>311</v>
      </c>
    </row>
    <row r="152" spans="1:28">
      <c r="A152" s="309" t="s">
        <v>312</v>
      </c>
      <c r="B152" s="368">
        <v>-3.3890564315923699</v>
      </c>
      <c r="C152" s="313"/>
      <c r="D152" s="302">
        <v>0.57115657899345496</v>
      </c>
      <c r="E152" s="303">
        <v>7</v>
      </c>
      <c r="F152" s="303">
        <v>177</v>
      </c>
      <c r="G152" s="304">
        <v>3.17</v>
      </c>
      <c r="H152" s="305">
        <f t="shared" si="2"/>
        <v>-4.1899999999999995</v>
      </c>
      <c r="I152" s="336" t="s">
        <v>133</v>
      </c>
      <c r="J152" s="337">
        <v>881</v>
      </c>
      <c r="K152" s="318"/>
      <c r="L152" s="305"/>
      <c r="M152" s="308" t="s">
        <v>313</v>
      </c>
    </row>
    <row r="153" spans="1:28">
      <c r="A153" s="299" t="s">
        <v>314</v>
      </c>
      <c r="B153" s="368">
        <v>-5.9305265139345504</v>
      </c>
      <c r="C153" s="313"/>
      <c r="D153" s="302">
        <v>0.55807775121880299</v>
      </c>
      <c r="E153" s="303">
        <v>6</v>
      </c>
      <c r="F153" s="303">
        <v>145</v>
      </c>
      <c r="G153" s="304">
        <v>6.08</v>
      </c>
      <c r="H153" s="305">
        <f t="shared" si="2"/>
        <v>-6.78</v>
      </c>
      <c r="I153" s="336" t="s">
        <v>136</v>
      </c>
      <c r="J153" s="337">
        <v>164</v>
      </c>
      <c r="K153" s="318"/>
      <c r="M153" s="308" t="s">
        <v>315</v>
      </c>
    </row>
    <row r="154" spans="1:28">
      <c r="A154" s="299" t="s">
        <v>316</v>
      </c>
      <c r="B154" s="368">
        <v>-5.1119953122776298</v>
      </c>
      <c r="C154" s="313"/>
      <c r="D154" s="302">
        <v>0.66417698790166102</v>
      </c>
      <c r="E154" s="303">
        <v>3</v>
      </c>
      <c r="F154" s="323">
        <v>175.8</v>
      </c>
      <c r="G154" s="304">
        <v>4.62</v>
      </c>
      <c r="H154" s="305">
        <f t="shared" si="2"/>
        <v>-5.6280000000000001</v>
      </c>
      <c r="I154" s="336" t="s">
        <v>139</v>
      </c>
      <c r="J154" s="337">
        <f>COUNTA(A129:A160)</f>
        <v>32</v>
      </c>
      <c r="K154" s="318"/>
      <c r="M154" s="308" t="s">
        <v>317</v>
      </c>
    </row>
    <row r="155" spans="1:28">
      <c r="A155" s="309" t="s">
        <v>318</v>
      </c>
      <c r="B155" s="368">
        <v>-5.4946579700749298</v>
      </c>
      <c r="C155" s="313"/>
      <c r="D155" s="302">
        <v>0.57716593661781801</v>
      </c>
      <c r="E155" s="303">
        <v>3</v>
      </c>
      <c r="F155" s="303">
        <v>349.84</v>
      </c>
      <c r="G155" s="304">
        <v>3.09</v>
      </c>
      <c r="H155" s="305">
        <f t="shared" si="2"/>
        <v>-5.8384</v>
      </c>
      <c r="M155" s="308" t="s">
        <v>319</v>
      </c>
    </row>
    <row r="156" spans="1:28">
      <c r="A156" s="319" t="s">
        <v>320</v>
      </c>
      <c r="B156" s="368">
        <v>-3.5417903453429198</v>
      </c>
      <c r="C156" s="313"/>
      <c r="D156" s="302">
        <v>0.70324590282883903</v>
      </c>
      <c r="E156" s="303">
        <v>3</v>
      </c>
      <c r="F156" s="303">
        <v>204</v>
      </c>
      <c r="G156" s="304">
        <v>0.88</v>
      </c>
      <c r="H156" s="305">
        <f t="shared" si="2"/>
        <v>-2.17</v>
      </c>
      <c r="I156" s="339" t="s">
        <v>144</v>
      </c>
      <c r="J156" s="321"/>
      <c r="K156" s="321"/>
      <c r="L156" s="322"/>
      <c r="M156" s="308" t="s">
        <v>321</v>
      </c>
    </row>
    <row r="157" spans="1:28">
      <c r="A157" s="309" t="s">
        <v>322</v>
      </c>
      <c r="B157" s="368">
        <v>-5.3767066983189098</v>
      </c>
      <c r="C157" s="313"/>
      <c r="D157" s="302">
        <v>0.72379035887947596</v>
      </c>
      <c r="E157" s="303">
        <v>7</v>
      </c>
      <c r="F157" s="303">
        <v>97.8</v>
      </c>
      <c r="G157" s="304">
        <v>6</v>
      </c>
      <c r="H157" s="305">
        <f t="shared" si="2"/>
        <v>-6.2279999999999998</v>
      </c>
      <c r="I157" s="324" t="s">
        <v>768</v>
      </c>
      <c r="J157" s="325"/>
      <c r="K157" s="325"/>
      <c r="L157" s="326"/>
      <c r="M157" s="308" t="s">
        <v>323</v>
      </c>
    </row>
    <row r="158" spans="1:28">
      <c r="A158" s="309" t="s">
        <v>324</v>
      </c>
      <c r="B158" s="368">
        <v>-6.8266087826075701</v>
      </c>
      <c r="C158" s="313"/>
      <c r="D158" s="302">
        <v>0.84033450922624497</v>
      </c>
      <c r="E158" s="303">
        <v>5</v>
      </c>
      <c r="F158" s="303">
        <v>262</v>
      </c>
      <c r="G158" s="304">
        <v>7.26</v>
      </c>
      <c r="H158" s="305">
        <f t="shared" si="2"/>
        <v>-9.129999999999999</v>
      </c>
      <c r="I158" s="327" t="s">
        <v>749</v>
      </c>
      <c r="J158" s="328"/>
      <c r="K158" s="328"/>
      <c r="L158" s="330"/>
      <c r="M158" s="308" t="s">
        <v>325</v>
      </c>
    </row>
    <row r="159" spans="1:28">
      <c r="A159" s="309" t="s">
        <v>326</v>
      </c>
      <c r="B159" s="368">
        <v>-6.4490812238423896</v>
      </c>
      <c r="C159" s="313"/>
      <c r="D159" s="302">
        <v>0.70969645885144095</v>
      </c>
      <c r="E159" s="303">
        <v>11</v>
      </c>
      <c r="F159" s="303">
        <v>149.6</v>
      </c>
      <c r="G159" s="304">
        <v>6.45</v>
      </c>
      <c r="H159" s="305">
        <f t="shared" si="2"/>
        <v>-7.1959999999999997</v>
      </c>
      <c r="I159" s="327"/>
      <c r="J159" s="328"/>
      <c r="K159" s="328"/>
      <c r="L159" s="330"/>
      <c r="M159" s="308" t="s">
        <v>327</v>
      </c>
    </row>
    <row r="160" spans="1:28" s="350" customFormat="1">
      <c r="A160" s="299" t="s">
        <v>328</v>
      </c>
      <c r="B160" s="368">
        <v>-3.3585414467977301</v>
      </c>
      <c r="C160" s="313"/>
      <c r="D160" s="302">
        <v>0.49644864464459898</v>
      </c>
      <c r="E160" s="303">
        <v>4</v>
      </c>
      <c r="F160" s="303">
        <v>304.5</v>
      </c>
      <c r="G160" s="304">
        <v>2.69</v>
      </c>
      <c r="H160" s="305">
        <f t="shared" si="2"/>
        <v>-4.9849999999999994</v>
      </c>
      <c r="I160" s="327"/>
      <c r="J160" s="328"/>
      <c r="K160" s="328"/>
      <c r="L160" s="330"/>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27"/>
      <c r="J161" s="328"/>
      <c r="K161" s="328"/>
      <c r="L161" s="330"/>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27"/>
      <c r="J162" s="328"/>
      <c r="K162" s="328"/>
      <c r="L162" s="330"/>
      <c r="M162" s="308"/>
    </row>
    <row r="163" spans="1:28">
      <c r="A163" s="308"/>
      <c r="C163" s="341" t="s">
        <v>265</v>
      </c>
      <c r="D163" s="342">
        <f>MAX(D129:D160)</f>
        <v>0.92735432696895004</v>
      </c>
      <c r="E163" s="343"/>
      <c r="F163" s="344"/>
      <c r="G163" s="344"/>
      <c r="H163" s="346"/>
      <c r="I163" s="340"/>
      <c r="J163" s="334"/>
      <c r="K163" s="334"/>
      <c r="L163" s="335"/>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24">
      <c r="A193" s="360" t="s">
        <v>733</v>
      </c>
    </row>
    <row r="194" spans="1:24">
      <c r="A194" s="376" t="s">
        <v>752</v>
      </c>
      <c r="B194" s="377"/>
      <c r="C194" s="377"/>
      <c r="D194" s="377"/>
      <c r="E194" s="377"/>
      <c r="F194" s="377"/>
      <c r="G194" s="377"/>
      <c r="H194" s="377"/>
      <c r="I194" s="377"/>
      <c r="J194" s="377"/>
      <c r="K194" s="377"/>
      <c r="L194" s="377"/>
      <c r="M194" s="378"/>
      <c r="N194" s="377"/>
      <c r="O194" s="377"/>
      <c r="P194" s="377"/>
      <c r="Q194" s="377"/>
      <c r="R194" s="377"/>
      <c r="S194" s="377"/>
      <c r="T194" s="377"/>
      <c r="U194" s="377"/>
      <c r="V194" s="377"/>
      <c r="W194" s="377"/>
      <c r="X194" s="379"/>
    </row>
    <row r="195" spans="1:24">
      <c r="A195" s="380" t="s">
        <v>753</v>
      </c>
      <c r="B195" s="268"/>
      <c r="C195" s="268"/>
      <c r="D195" s="268"/>
      <c r="E195" s="268"/>
      <c r="F195" s="268"/>
      <c r="G195" s="268"/>
      <c r="H195" s="268"/>
      <c r="I195" s="268"/>
      <c r="J195" s="268"/>
      <c r="K195" s="268"/>
      <c r="L195" s="268"/>
      <c r="M195" s="269"/>
      <c r="N195" s="268"/>
      <c r="O195" s="268"/>
      <c r="P195" s="268"/>
      <c r="Q195" s="268"/>
      <c r="R195" s="268"/>
      <c r="S195" s="268"/>
      <c r="T195" s="268"/>
      <c r="U195" s="268"/>
      <c r="V195" s="268"/>
      <c r="W195" s="268"/>
      <c r="X195" s="270"/>
    </row>
    <row r="196" spans="1:24">
      <c r="A196" s="380" t="s">
        <v>754</v>
      </c>
      <c r="B196" s="268"/>
      <c r="C196" s="268"/>
      <c r="D196" s="268"/>
      <c r="E196" s="268"/>
      <c r="F196" s="268"/>
      <c r="G196" s="268"/>
      <c r="H196" s="268"/>
      <c r="I196" s="268"/>
      <c r="J196" s="268"/>
      <c r="K196" s="268"/>
      <c r="L196" s="268"/>
      <c r="M196" s="269"/>
      <c r="N196" s="268"/>
      <c r="O196" s="268"/>
      <c r="P196" s="268"/>
      <c r="Q196" s="268"/>
      <c r="R196" s="268"/>
      <c r="S196" s="268"/>
      <c r="T196" s="268"/>
      <c r="U196" s="268"/>
      <c r="V196" s="268"/>
      <c r="W196" s="268"/>
      <c r="X196" s="270"/>
    </row>
    <row r="197" spans="1:24">
      <c r="A197" s="380" t="s">
        <v>755</v>
      </c>
      <c r="B197" s="268"/>
      <c r="C197" s="268"/>
      <c r="D197" s="268"/>
      <c r="E197" s="268"/>
      <c r="F197" s="268"/>
      <c r="G197" s="268"/>
      <c r="H197" s="268"/>
      <c r="I197" s="268"/>
      <c r="J197" s="268"/>
      <c r="K197" s="268"/>
      <c r="L197" s="268"/>
      <c r="M197" s="269"/>
      <c r="N197" s="268"/>
      <c r="O197" s="268"/>
      <c r="P197" s="268"/>
      <c r="Q197" s="268"/>
      <c r="R197" s="268"/>
      <c r="S197" s="268"/>
      <c r="T197" s="268"/>
      <c r="U197" s="268"/>
      <c r="V197" s="268"/>
      <c r="W197" s="268"/>
      <c r="X197" s="270"/>
    </row>
    <row r="198" spans="1:24">
      <c r="A198" s="380" t="s">
        <v>756</v>
      </c>
      <c r="B198" s="268"/>
      <c r="C198" s="268"/>
      <c r="D198" s="268"/>
      <c r="E198" s="268"/>
      <c r="F198" s="268"/>
      <c r="G198" s="268"/>
      <c r="H198" s="268"/>
      <c r="I198" s="268"/>
      <c r="J198" s="268"/>
      <c r="K198" s="268"/>
      <c r="L198" s="268"/>
      <c r="M198" s="269"/>
      <c r="N198" s="268"/>
      <c r="O198" s="268"/>
      <c r="P198" s="268"/>
      <c r="Q198" s="268"/>
      <c r="R198" s="268"/>
      <c r="S198" s="268"/>
      <c r="T198" s="268"/>
      <c r="U198" s="268"/>
      <c r="V198" s="268"/>
      <c r="W198" s="268"/>
      <c r="X198" s="270"/>
    </row>
    <row r="199" spans="1:24">
      <c r="A199" s="380" t="s">
        <v>757</v>
      </c>
      <c r="B199" s="268"/>
      <c r="C199" s="268"/>
      <c r="D199" s="268"/>
      <c r="E199" s="268"/>
      <c r="F199" s="268"/>
      <c r="G199" s="268"/>
      <c r="H199" s="268"/>
      <c r="I199" s="268"/>
      <c r="J199" s="268"/>
      <c r="K199" s="268"/>
      <c r="L199" s="268"/>
      <c r="M199" s="269"/>
      <c r="N199" s="268"/>
      <c r="O199" s="268"/>
      <c r="P199" s="268"/>
      <c r="Q199" s="268"/>
      <c r="R199" s="268"/>
      <c r="S199" s="268"/>
      <c r="T199" s="268"/>
      <c r="U199" s="268"/>
      <c r="V199" s="268"/>
      <c r="W199" s="268"/>
      <c r="X199" s="270"/>
    </row>
    <row r="200" spans="1:24">
      <c r="A200" s="380" t="s">
        <v>758</v>
      </c>
      <c r="B200" s="268"/>
      <c r="C200" s="268"/>
      <c r="D200" s="268"/>
      <c r="E200" s="268"/>
      <c r="F200" s="268"/>
      <c r="G200" s="268"/>
      <c r="H200" s="268"/>
      <c r="I200" s="268"/>
      <c r="J200" s="268"/>
      <c r="K200" s="268"/>
      <c r="L200" s="268"/>
      <c r="M200" s="269"/>
      <c r="N200" s="268"/>
      <c r="O200" s="268"/>
      <c r="P200" s="268"/>
      <c r="Q200" s="268"/>
      <c r="R200" s="268"/>
      <c r="S200" s="268"/>
      <c r="T200" s="268"/>
      <c r="U200" s="268"/>
      <c r="V200" s="268"/>
      <c r="W200" s="268"/>
      <c r="X200" s="270"/>
    </row>
    <row r="201" spans="1:24">
      <c r="A201" s="380" t="s">
        <v>759</v>
      </c>
      <c r="B201" s="268"/>
      <c r="C201" s="268"/>
      <c r="D201" s="268"/>
      <c r="E201" s="268"/>
      <c r="F201" s="268"/>
      <c r="G201" s="268"/>
      <c r="H201" s="268"/>
      <c r="I201" s="268"/>
      <c r="J201" s="268"/>
      <c r="K201" s="268"/>
      <c r="L201" s="268"/>
      <c r="M201" s="269"/>
      <c r="N201" s="268"/>
      <c r="O201" s="268"/>
      <c r="P201" s="268"/>
      <c r="Q201" s="268"/>
      <c r="R201" s="268"/>
      <c r="S201" s="268"/>
      <c r="T201" s="268"/>
      <c r="U201" s="268"/>
      <c r="V201" s="268"/>
      <c r="W201" s="268"/>
      <c r="X201" s="270"/>
    </row>
    <row r="202" spans="1:24">
      <c r="A202" s="380" t="s">
        <v>760</v>
      </c>
      <c r="B202" s="268"/>
      <c r="C202" s="268"/>
      <c r="D202" s="268"/>
      <c r="E202" s="268"/>
      <c r="F202" s="268"/>
      <c r="G202" s="268"/>
      <c r="H202" s="268"/>
      <c r="I202" s="268"/>
      <c r="J202" s="268"/>
      <c r="K202" s="268"/>
      <c r="L202" s="268"/>
      <c r="M202" s="269"/>
      <c r="N202" s="268"/>
      <c r="O202" s="268"/>
      <c r="P202" s="268"/>
      <c r="Q202" s="268"/>
      <c r="R202" s="268"/>
      <c r="S202" s="268"/>
      <c r="T202" s="268"/>
      <c r="U202" s="268"/>
      <c r="V202" s="268"/>
      <c r="W202" s="268"/>
      <c r="X202" s="270"/>
    </row>
    <row r="203" spans="1:24">
      <c r="A203" s="380" t="s">
        <v>761</v>
      </c>
      <c r="B203" s="268"/>
      <c r="C203" s="268"/>
      <c r="D203" s="268"/>
      <c r="E203" s="268"/>
      <c r="F203" s="268"/>
      <c r="G203" s="268"/>
      <c r="H203" s="268"/>
      <c r="I203" s="268"/>
      <c r="J203" s="268"/>
      <c r="K203" s="268"/>
      <c r="L203" s="268"/>
      <c r="M203" s="269"/>
      <c r="N203" s="268"/>
      <c r="O203" s="268"/>
      <c r="P203" s="268"/>
      <c r="Q203" s="268"/>
      <c r="R203" s="268"/>
      <c r="S203" s="268"/>
      <c r="T203" s="268"/>
      <c r="U203" s="268"/>
      <c r="V203" s="268"/>
      <c r="W203" s="268"/>
      <c r="X203" s="270"/>
    </row>
    <row r="204" spans="1:24">
      <c r="A204" s="380" t="s">
        <v>762</v>
      </c>
      <c r="B204" s="268"/>
      <c r="C204" s="268"/>
      <c r="D204" s="268"/>
      <c r="E204" s="268"/>
      <c r="F204" s="268"/>
      <c r="G204" s="268"/>
      <c r="H204" s="268"/>
      <c r="I204" s="268"/>
      <c r="J204" s="268"/>
      <c r="K204" s="268"/>
      <c r="L204" s="268"/>
      <c r="M204" s="269"/>
      <c r="N204" s="268"/>
      <c r="O204" s="268"/>
      <c r="P204" s="268"/>
      <c r="Q204" s="268"/>
      <c r="R204" s="268"/>
      <c r="S204" s="268"/>
      <c r="T204" s="268"/>
      <c r="U204" s="268"/>
      <c r="V204" s="268"/>
      <c r="W204" s="268"/>
      <c r="X204" s="270"/>
    </row>
    <row r="205" spans="1:24">
      <c r="A205" s="380" t="s">
        <v>763</v>
      </c>
      <c r="B205" s="268"/>
      <c r="C205" s="268"/>
      <c r="D205" s="268"/>
      <c r="E205" s="268"/>
      <c r="F205" s="268"/>
      <c r="G205" s="268"/>
      <c r="H205" s="268"/>
      <c r="I205" s="268"/>
      <c r="J205" s="268"/>
      <c r="K205" s="268"/>
      <c r="L205" s="268"/>
      <c r="M205" s="269"/>
      <c r="N205" s="268"/>
      <c r="O205" s="268"/>
      <c r="P205" s="268"/>
      <c r="Q205" s="268"/>
      <c r="R205" s="268"/>
      <c r="S205" s="268"/>
      <c r="T205" s="268"/>
      <c r="U205" s="268"/>
      <c r="V205" s="268"/>
      <c r="W205" s="268"/>
      <c r="X205" s="270"/>
    </row>
    <row r="206" spans="1:24">
      <c r="A206" s="380" t="s">
        <v>764</v>
      </c>
      <c r="B206" s="268"/>
      <c r="C206" s="268"/>
      <c r="D206" s="268"/>
      <c r="E206" s="268"/>
      <c r="F206" s="268"/>
      <c r="G206" s="268"/>
      <c r="H206" s="268"/>
      <c r="I206" s="268"/>
      <c r="J206" s="268"/>
      <c r="K206" s="268"/>
      <c r="L206" s="268"/>
      <c r="M206" s="269"/>
      <c r="N206" s="268"/>
      <c r="O206" s="268"/>
      <c r="P206" s="268"/>
      <c r="Q206" s="268"/>
      <c r="R206" s="268"/>
      <c r="S206" s="268"/>
      <c r="T206" s="268"/>
      <c r="U206" s="268"/>
      <c r="V206" s="268"/>
      <c r="W206" s="268"/>
      <c r="X206" s="270"/>
    </row>
    <row r="207" spans="1:24">
      <c r="A207" s="380" t="s">
        <v>765</v>
      </c>
      <c r="B207" s="268"/>
      <c r="C207" s="268"/>
      <c r="D207" s="268"/>
      <c r="E207" s="268"/>
      <c r="F207" s="268"/>
      <c r="G207" s="268"/>
      <c r="H207" s="268"/>
      <c r="I207" s="268"/>
      <c r="J207" s="268"/>
      <c r="K207" s="268"/>
      <c r="L207" s="268"/>
      <c r="M207" s="269"/>
      <c r="N207" s="268"/>
      <c r="O207" s="268"/>
      <c r="P207" s="268"/>
      <c r="Q207" s="268"/>
      <c r="R207" s="268"/>
      <c r="S207" s="268"/>
      <c r="T207" s="268"/>
      <c r="U207" s="268"/>
      <c r="V207" s="268"/>
      <c r="W207" s="268"/>
      <c r="X207" s="270"/>
    </row>
    <row r="208" spans="1:24">
      <c r="A208" s="333" t="s">
        <v>766</v>
      </c>
      <c r="B208" s="367"/>
      <c r="C208" s="367"/>
      <c r="D208" s="367"/>
      <c r="E208" s="367"/>
      <c r="F208" s="367"/>
      <c r="G208" s="367"/>
      <c r="H208" s="367"/>
      <c r="I208" s="367"/>
      <c r="J208" s="367"/>
      <c r="K208" s="367"/>
      <c r="L208" s="367"/>
      <c r="M208" s="276"/>
      <c r="N208" s="367"/>
      <c r="O208" s="367"/>
      <c r="P208" s="367"/>
      <c r="Q208" s="367"/>
      <c r="R208" s="367"/>
      <c r="S208" s="367"/>
      <c r="T208" s="367"/>
      <c r="U208" s="367"/>
      <c r="V208" s="367"/>
      <c r="W208" s="367"/>
      <c r="X208" s="277"/>
    </row>
  </sheetData>
  <pageMargins left="0" right="0" top="0" bottom="0" header="0.51180555555555496" footer="0.51180555555555496"/>
  <pageSetup scale="54" firstPageNumber="0" orientation="landscape"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9190-4314-47FB-AAE6-ACB0D01BBB80}">
  <dimension ref="A1:AB208"/>
  <sheetViews>
    <sheetView zoomScale="130" zoomScaleNormal="13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8.88671875" style="253"/>
    <col min="8" max="8" width="9.109375" style="253" customWidth="1"/>
    <col min="9" max="9" width="20.33203125" style="253" customWidth="1"/>
    <col min="10" max="10" width="7.664062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362"/>
    </row>
    <row r="2" spans="1:25" s="256" customFormat="1" ht="21">
      <c r="B2" s="363" t="s">
        <v>1</v>
      </c>
      <c r="C2" s="259"/>
      <c r="Y2" s="260"/>
    </row>
    <row r="3" spans="1:25" s="256" customFormat="1" ht="18">
      <c r="B3" s="364" t="s">
        <v>2</v>
      </c>
      <c r="C3" s="259"/>
      <c r="Y3" s="365"/>
    </row>
    <row r="4" spans="1:25">
      <c r="A4" s="263" t="s">
        <v>3</v>
      </c>
      <c r="B4" s="264"/>
      <c r="C4" s="265"/>
      <c r="D4" s="265"/>
      <c r="E4" s="265"/>
      <c r="F4" s="265"/>
      <c r="G4" s="265"/>
      <c r="H4" s="265"/>
      <c r="I4" s="265"/>
      <c r="J4" s="265"/>
      <c r="K4" s="265"/>
      <c r="L4" s="265"/>
      <c r="M4" s="266"/>
      <c r="N4" s="265"/>
      <c r="O4" s="265"/>
      <c r="P4" s="265"/>
      <c r="Q4" s="265"/>
      <c r="R4" s="267"/>
    </row>
    <row r="5" spans="1:25">
      <c r="A5" s="263" t="s">
        <v>4</v>
      </c>
      <c r="B5" s="268"/>
      <c r="C5" s="268"/>
      <c r="D5" s="268"/>
      <c r="E5" s="268"/>
      <c r="F5" s="268"/>
      <c r="G5" s="268"/>
      <c r="H5" s="268"/>
      <c r="I5" s="268"/>
      <c r="J5" s="268"/>
      <c r="K5" s="268"/>
      <c r="L5" s="268"/>
      <c r="M5" s="269"/>
      <c r="N5" s="268"/>
      <c r="O5" s="268"/>
      <c r="P5" s="268"/>
      <c r="Q5" s="268"/>
      <c r="R5" s="270"/>
    </row>
    <row r="6" spans="1:25">
      <c r="A6" s="271" t="s">
        <v>5</v>
      </c>
      <c r="B6" s="385"/>
      <c r="C6" s="265"/>
      <c r="D6" s="265"/>
      <c r="E6" s="265"/>
      <c r="F6" s="265"/>
      <c r="G6" s="265"/>
      <c r="H6" s="265"/>
      <c r="I6" s="265"/>
      <c r="J6" s="265"/>
      <c r="K6" s="265"/>
      <c r="L6" s="265"/>
      <c r="M6" s="266"/>
      <c r="N6" s="265"/>
      <c r="O6" s="265"/>
      <c r="P6" s="265"/>
      <c r="Q6" s="265"/>
      <c r="R6" s="267"/>
    </row>
    <row r="7" spans="1:25">
      <c r="A7" s="272"/>
      <c r="B7" s="333"/>
      <c r="C7" s="268"/>
      <c r="D7" s="268"/>
      <c r="E7" s="268"/>
      <c r="F7" s="268"/>
      <c r="G7" s="268"/>
      <c r="H7" s="268"/>
      <c r="I7" s="268"/>
      <c r="J7" s="268"/>
      <c r="K7" s="268"/>
      <c r="L7" s="268"/>
      <c r="M7" s="269"/>
      <c r="N7" s="268"/>
      <c r="O7" s="268"/>
      <c r="P7" s="268"/>
      <c r="Q7" s="268"/>
      <c r="R7" s="270"/>
    </row>
    <row r="8" spans="1:25">
      <c r="A8" s="271" t="s">
        <v>6</v>
      </c>
      <c r="B8" s="264"/>
      <c r="C8" s="265"/>
      <c r="D8" s="265"/>
      <c r="E8" s="265"/>
      <c r="F8" s="265"/>
      <c r="G8" s="265"/>
      <c r="H8" s="265"/>
      <c r="I8" s="265"/>
      <c r="J8" s="265"/>
      <c r="K8" s="265"/>
      <c r="L8" s="265"/>
      <c r="M8" s="266"/>
      <c r="N8" s="265"/>
      <c r="O8" s="265"/>
      <c r="P8" s="265"/>
      <c r="Q8" s="265"/>
      <c r="R8" s="267"/>
    </row>
    <row r="9" spans="1:25">
      <c r="A9" s="274" t="s">
        <v>7</v>
      </c>
      <c r="B9" s="366"/>
      <c r="C9" s="367"/>
      <c r="D9" s="367"/>
      <c r="E9" s="367"/>
      <c r="F9" s="367"/>
      <c r="G9" s="367"/>
      <c r="H9" s="367"/>
      <c r="I9" s="367"/>
      <c r="J9" s="367"/>
      <c r="K9" s="367"/>
      <c r="L9" s="367"/>
      <c r="M9" s="276"/>
      <c r="N9" s="367"/>
      <c r="O9" s="367"/>
      <c r="P9" s="367"/>
      <c r="Q9" s="367"/>
      <c r="R9" s="277"/>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285" t="s">
        <v>32</v>
      </c>
      <c r="C14" s="253" t="s">
        <v>11</v>
      </c>
    </row>
    <row r="15" spans="1:25" s="284" customFormat="1">
      <c r="A15" s="283" t="s">
        <v>12</v>
      </c>
    </row>
    <row r="16" spans="1:25">
      <c r="B16" s="285"/>
      <c r="C16" s="253" t="s">
        <v>11</v>
      </c>
    </row>
    <row r="17" spans="1:28" s="284" customFormat="1">
      <c r="A17" s="283" t="s">
        <v>13</v>
      </c>
    </row>
    <row r="18" spans="1:28">
      <c r="B18" s="264"/>
      <c r="C18" s="265"/>
      <c r="D18" s="265"/>
      <c r="E18" s="265"/>
      <c r="F18" s="265"/>
      <c r="G18" s="265"/>
      <c r="H18" s="265"/>
      <c r="I18" s="265"/>
      <c r="J18" s="265"/>
      <c r="K18" s="265"/>
      <c r="L18" s="265"/>
      <c r="M18" s="266"/>
      <c r="N18" s="265"/>
      <c r="O18" s="265"/>
      <c r="P18" s="265"/>
      <c r="Q18" s="265"/>
      <c r="R18" s="267"/>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291" t="s">
        <v>18</v>
      </c>
      <c r="B22" s="292" t="s">
        <v>695</v>
      </c>
      <c r="C22" s="292" t="s">
        <v>696</v>
      </c>
      <c r="D22" s="292" t="s">
        <v>21</v>
      </c>
      <c r="E22" s="292" t="s">
        <v>22</v>
      </c>
      <c r="F22" s="292" t="s">
        <v>23</v>
      </c>
      <c r="G22" s="293" t="s">
        <v>697</v>
      </c>
      <c r="H22" s="293" t="s">
        <v>698</v>
      </c>
      <c r="I22" s="294"/>
      <c r="J22" s="295" t="s">
        <v>27</v>
      </c>
      <c r="K22" s="295"/>
      <c r="L22" s="295"/>
      <c r="M22" s="296" t="s">
        <v>28</v>
      </c>
      <c r="N22" s="297"/>
      <c r="O22" s="297"/>
      <c r="P22" s="297"/>
      <c r="Q22" s="297"/>
      <c r="R22" s="297"/>
      <c r="S22" s="297"/>
      <c r="T22" s="298"/>
      <c r="U22" s="290"/>
      <c r="V22" s="290"/>
      <c r="W22" s="290"/>
      <c r="X22" s="290"/>
      <c r="Y22" s="290"/>
      <c r="Z22" s="290"/>
      <c r="AA22" s="290"/>
      <c r="AB22" s="290"/>
    </row>
    <row r="23" spans="1:28">
      <c r="A23" s="299" t="s">
        <v>29</v>
      </c>
      <c r="B23" s="368">
        <v>-2.2604094379126098</v>
      </c>
      <c r="C23" s="301" t="s">
        <v>30</v>
      </c>
      <c r="D23" s="302">
        <v>0.17592262140645501</v>
      </c>
      <c r="E23" s="303">
        <v>11</v>
      </c>
      <c r="F23" s="303">
        <v>258.5</v>
      </c>
      <c r="G23" s="304">
        <v>-0.86</v>
      </c>
      <c r="H23" s="305">
        <f t="shared" ref="H23:H86" si="0">0.5-G23-0.01*(F23-25)</f>
        <v>-0.97500000000000009</v>
      </c>
      <c r="I23" s="306" t="s">
        <v>31</v>
      </c>
      <c r="J23" s="307"/>
      <c r="K23" s="305"/>
      <c r="L23" s="305"/>
      <c r="M23" s="308" t="s">
        <v>33</v>
      </c>
    </row>
    <row r="24" spans="1:28">
      <c r="A24" s="309" t="s">
        <v>35</v>
      </c>
      <c r="B24" s="368">
        <v>-2.0464012504122602</v>
      </c>
      <c r="C24" s="301" t="s">
        <v>36</v>
      </c>
      <c r="D24" s="302">
        <v>0.14701293131372201</v>
      </c>
      <c r="E24" s="303">
        <v>16</v>
      </c>
      <c r="F24" s="303">
        <v>142.4</v>
      </c>
      <c r="G24" s="304">
        <v>1.31</v>
      </c>
      <c r="H24" s="305">
        <f t="shared" si="0"/>
        <v>-1.9840000000000002</v>
      </c>
      <c r="I24" s="306" t="s">
        <v>37</v>
      </c>
      <c r="J24" s="307"/>
      <c r="K24" s="305"/>
      <c r="L24" s="305"/>
      <c r="M24" s="308" t="s">
        <v>38</v>
      </c>
    </row>
    <row r="25" spans="1:28">
      <c r="A25" s="299" t="s">
        <v>40</v>
      </c>
      <c r="B25" s="368">
        <v>-3.2926623642449302</v>
      </c>
      <c r="C25" s="301" t="s">
        <v>41</v>
      </c>
      <c r="D25" s="302">
        <v>0.15746026945991601</v>
      </c>
      <c r="E25" s="303">
        <v>4</v>
      </c>
      <c r="F25" s="303">
        <v>92</v>
      </c>
      <c r="G25" s="304">
        <v>2.5299999999999998</v>
      </c>
      <c r="H25" s="305">
        <f t="shared" si="0"/>
        <v>-2.6999999999999997</v>
      </c>
      <c r="I25" s="306" t="s">
        <v>42</v>
      </c>
      <c r="J25" s="307"/>
      <c r="K25" s="305"/>
      <c r="L25" s="305"/>
      <c r="M25" s="308" t="s">
        <v>43</v>
      </c>
    </row>
    <row r="26" spans="1:28">
      <c r="A26" s="309" t="s">
        <v>45</v>
      </c>
      <c r="B26" s="368">
        <v>-3.5231397518917098</v>
      </c>
      <c r="C26" s="301" t="s">
        <v>46</v>
      </c>
      <c r="D26" s="302">
        <v>0.169992225074696</v>
      </c>
      <c r="E26" s="303">
        <v>3</v>
      </c>
      <c r="F26" s="303">
        <v>234</v>
      </c>
      <c r="G26" s="304">
        <v>3.19</v>
      </c>
      <c r="H26" s="305">
        <f t="shared" si="0"/>
        <v>-4.7799999999999994</v>
      </c>
      <c r="I26" s="311" t="s">
        <v>47</v>
      </c>
      <c r="J26" s="312"/>
      <c r="K26" s="305"/>
      <c r="L26" s="305"/>
      <c r="M26" s="308" t="s">
        <v>48</v>
      </c>
    </row>
    <row r="27" spans="1:28">
      <c r="A27" s="309" t="s">
        <v>50</v>
      </c>
      <c r="B27" s="368">
        <v>-5.4660800383814996</v>
      </c>
      <c r="C27" s="301" t="s">
        <v>51</v>
      </c>
      <c r="D27" s="302">
        <v>0.21168830858587201</v>
      </c>
      <c r="E27" s="303">
        <v>3</v>
      </c>
      <c r="F27" s="303">
        <v>139.25</v>
      </c>
      <c r="G27" s="304">
        <v>4.8600000000000003</v>
      </c>
      <c r="H27" s="305">
        <f t="shared" si="0"/>
        <v>-5.5025000000000004</v>
      </c>
      <c r="I27" s="311" t="s">
        <v>52</v>
      </c>
      <c r="J27" s="312"/>
      <c r="K27" s="305"/>
      <c r="L27" s="305"/>
      <c r="M27" s="308" t="s">
        <v>53</v>
      </c>
    </row>
    <row r="28" spans="1:28">
      <c r="A28" s="299" t="s">
        <v>55</v>
      </c>
      <c r="B28" s="368">
        <v>-5.4116155921863296</v>
      </c>
      <c r="C28" s="313"/>
      <c r="D28" s="302">
        <v>0.18412396392404201</v>
      </c>
      <c r="E28" s="303">
        <v>3</v>
      </c>
      <c r="F28" s="303">
        <v>224</v>
      </c>
      <c r="G28" s="304">
        <v>5.51</v>
      </c>
      <c r="H28" s="305">
        <f t="shared" si="0"/>
        <v>-7</v>
      </c>
      <c r="I28" s="311" t="s">
        <v>56</v>
      </c>
      <c r="J28" s="312"/>
      <c r="K28" s="305"/>
      <c r="L28" s="305"/>
      <c r="M28" s="308" t="s">
        <v>57</v>
      </c>
    </row>
    <row r="29" spans="1:28">
      <c r="A29" s="299" t="s">
        <v>59</v>
      </c>
      <c r="B29" s="368">
        <v>-3.2633034622590702</v>
      </c>
      <c r="C29" s="313"/>
      <c r="D29" s="302">
        <v>0.149337338745232</v>
      </c>
      <c r="E29" s="303">
        <v>6</v>
      </c>
      <c r="F29" s="303">
        <v>172.5</v>
      </c>
      <c r="G29" s="304">
        <v>1.78</v>
      </c>
      <c r="H29" s="305">
        <f t="shared" si="0"/>
        <v>-2.7549999999999999</v>
      </c>
      <c r="I29" s="311" t="s">
        <v>60</v>
      </c>
      <c r="J29" s="314"/>
      <c r="K29" s="305"/>
      <c r="L29" s="305"/>
      <c r="M29" s="308" t="s">
        <v>61</v>
      </c>
    </row>
    <row r="30" spans="1:28">
      <c r="A30" s="299" t="s">
        <v>63</v>
      </c>
      <c r="B30" s="368">
        <v>-1.9638974919951699</v>
      </c>
      <c r="C30" s="313"/>
      <c r="D30" s="302">
        <v>0.14842266063120099</v>
      </c>
      <c r="E30" s="303">
        <v>4</v>
      </c>
      <c r="F30" s="303">
        <v>207.5</v>
      </c>
      <c r="G30" s="304">
        <v>1.86</v>
      </c>
      <c r="H30" s="305">
        <f t="shared" si="0"/>
        <v>-3.1850000000000001</v>
      </c>
      <c r="I30" s="315" t="s">
        <v>64</v>
      </c>
      <c r="J30" s="316" t="s">
        <v>767</v>
      </c>
      <c r="K30" s="317"/>
      <c r="L30" s="318"/>
      <c r="M30" s="308" t="s">
        <v>65</v>
      </c>
    </row>
    <row r="31" spans="1:28">
      <c r="A31" s="319" t="s">
        <v>66</v>
      </c>
      <c r="B31" s="368">
        <v>-1.97806434486459</v>
      </c>
      <c r="C31" s="313"/>
      <c r="D31" s="302">
        <v>0.16179731069006001</v>
      </c>
      <c r="E31" s="303">
        <v>10</v>
      </c>
      <c r="F31" s="303">
        <v>166.5</v>
      </c>
      <c r="G31" s="304">
        <v>0.79</v>
      </c>
      <c r="H31" s="305">
        <f t="shared" si="0"/>
        <v>-1.7050000000000001</v>
      </c>
      <c r="J31" s="305"/>
      <c r="K31" s="305"/>
      <c r="L31" s="305"/>
      <c r="M31" s="308" t="s">
        <v>67</v>
      </c>
    </row>
    <row r="32" spans="1:28">
      <c r="A32" s="309" t="s">
        <v>68</v>
      </c>
      <c r="B32" s="368">
        <v>-4.2433267523931404</v>
      </c>
      <c r="C32" s="313"/>
      <c r="D32" s="302">
        <v>0.21543706061278201</v>
      </c>
      <c r="E32" s="303">
        <v>6</v>
      </c>
      <c r="F32" s="303">
        <v>231.5</v>
      </c>
      <c r="G32" s="304">
        <v>2.4300000000000002</v>
      </c>
      <c r="H32" s="305">
        <f t="shared" si="0"/>
        <v>-3.9950000000000001</v>
      </c>
      <c r="I32" s="320" t="s">
        <v>69</v>
      </c>
      <c r="J32" s="321"/>
      <c r="K32" s="321"/>
      <c r="L32" s="322"/>
      <c r="M32" s="308" t="s">
        <v>70</v>
      </c>
    </row>
    <row r="33" spans="1:13">
      <c r="A33" s="309" t="s">
        <v>71</v>
      </c>
      <c r="B33" s="368">
        <v>-3.9308813053468801</v>
      </c>
      <c r="C33" s="313"/>
      <c r="D33" s="302">
        <v>0.129125206050696</v>
      </c>
      <c r="E33" s="303">
        <v>3</v>
      </c>
      <c r="F33" s="323">
        <v>192.7</v>
      </c>
      <c r="G33" s="304">
        <v>2.63</v>
      </c>
      <c r="H33" s="305">
        <f t="shared" si="0"/>
        <v>-3.8069999999999995</v>
      </c>
      <c r="I33" s="370" t="s">
        <v>736</v>
      </c>
      <c r="J33" s="325"/>
      <c r="K33" s="325"/>
      <c r="L33" s="326"/>
      <c r="M33" s="308" t="s">
        <v>72</v>
      </c>
    </row>
    <row r="34" spans="1:13">
      <c r="A34" s="299" t="s">
        <v>74</v>
      </c>
      <c r="B34" s="368">
        <v>-6.8211429607949503</v>
      </c>
      <c r="C34" s="313"/>
      <c r="D34" s="302">
        <v>0.14911462098310899</v>
      </c>
      <c r="E34" s="303">
        <v>6</v>
      </c>
      <c r="F34" s="303">
        <v>167</v>
      </c>
      <c r="G34" s="304">
        <v>6.32</v>
      </c>
      <c r="H34" s="305">
        <f t="shared" si="0"/>
        <v>-7.24</v>
      </c>
      <c r="I34" s="371" t="s">
        <v>737</v>
      </c>
      <c r="J34" s="328"/>
      <c r="K34" s="328"/>
      <c r="L34" s="330"/>
      <c r="M34" s="308" t="s">
        <v>75</v>
      </c>
    </row>
    <row r="35" spans="1:13">
      <c r="A35" s="309" t="s">
        <v>77</v>
      </c>
      <c r="B35" s="368">
        <v>-3.82462339341558</v>
      </c>
      <c r="C35" s="313"/>
      <c r="D35" s="302">
        <v>0.15809078703524701</v>
      </c>
      <c r="E35" s="303">
        <v>15</v>
      </c>
      <c r="F35" s="303">
        <v>191.5</v>
      </c>
      <c r="G35" s="304">
        <v>3.39</v>
      </c>
      <c r="H35" s="305">
        <f t="shared" si="0"/>
        <v>-4.5549999999999997</v>
      </c>
      <c r="I35" s="371" t="s">
        <v>738</v>
      </c>
      <c r="J35" s="328"/>
      <c r="K35" s="328"/>
      <c r="L35" s="330"/>
      <c r="M35" s="308" t="s">
        <v>78</v>
      </c>
    </row>
    <row r="36" spans="1:13">
      <c r="A36" s="319" t="s">
        <v>80</v>
      </c>
      <c r="B36" s="368">
        <v>-3.59851356596422</v>
      </c>
      <c r="C36" s="313"/>
      <c r="D36" s="302">
        <v>0.191150308906822</v>
      </c>
      <c r="E36" s="303">
        <v>3</v>
      </c>
      <c r="F36" s="303">
        <v>246.2</v>
      </c>
      <c r="G36" s="304">
        <v>3.32</v>
      </c>
      <c r="H36" s="305">
        <f t="shared" si="0"/>
        <v>-5.032</v>
      </c>
      <c r="I36" s="372" t="s">
        <v>739</v>
      </c>
      <c r="J36" s="328"/>
      <c r="K36" s="328"/>
      <c r="L36" s="330"/>
      <c r="M36" s="308" t="s">
        <v>81</v>
      </c>
    </row>
    <row r="37" spans="1:13">
      <c r="A37" s="319" t="s">
        <v>73</v>
      </c>
      <c r="B37" s="368">
        <v>-2.6352460516135499</v>
      </c>
      <c r="C37" s="313"/>
      <c r="D37" s="302">
        <v>0.19050575600734301</v>
      </c>
      <c r="E37" s="303">
        <v>4</v>
      </c>
      <c r="F37" s="303">
        <v>304</v>
      </c>
      <c r="G37" s="304">
        <v>1.74</v>
      </c>
      <c r="H37" s="305">
        <f t="shared" si="0"/>
        <v>-4.03</v>
      </c>
      <c r="I37" s="373" t="s">
        <v>740</v>
      </c>
      <c r="J37" s="328"/>
      <c r="K37" s="328"/>
      <c r="L37" s="330"/>
      <c r="M37" s="308" t="s">
        <v>83</v>
      </c>
    </row>
    <row r="38" spans="1:13">
      <c r="A38" s="299" t="s">
        <v>76</v>
      </c>
      <c r="B38" s="368">
        <v>-2.5668646100351098</v>
      </c>
      <c r="C38" s="313"/>
      <c r="D38" s="302">
        <v>0.13682393527498099</v>
      </c>
      <c r="E38" s="303">
        <v>7</v>
      </c>
      <c r="F38" s="303">
        <v>187</v>
      </c>
      <c r="G38" s="304">
        <v>-0.87</v>
      </c>
      <c r="H38" s="305">
        <f t="shared" si="0"/>
        <v>-0.25</v>
      </c>
      <c r="I38" s="373" t="s">
        <v>741</v>
      </c>
      <c r="J38" s="328"/>
      <c r="K38" s="328"/>
      <c r="L38" s="330"/>
      <c r="M38" s="332" t="s">
        <v>85</v>
      </c>
    </row>
    <row r="39" spans="1:13">
      <c r="A39" s="299" t="s">
        <v>87</v>
      </c>
      <c r="B39" s="368">
        <v>-2.3202194266412901</v>
      </c>
      <c r="C39" s="313"/>
      <c r="D39" s="302">
        <v>0.20462356367491999</v>
      </c>
      <c r="E39" s="303">
        <v>4</v>
      </c>
      <c r="F39" s="303">
        <v>221.5</v>
      </c>
      <c r="G39" s="304">
        <v>0.71</v>
      </c>
      <c r="H39" s="305">
        <f t="shared" si="0"/>
        <v>-2.1749999999999998</v>
      </c>
      <c r="I39" s="373" t="s">
        <v>742</v>
      </c>
      <c r="J39" s="328"/>
      <c r="K39" s="328"/>
      <c r="L39" s="330"/>
      <c r="M39" s="308" t="s">
        <v>88</v>
      </c>
    </row>
    <row r="40" spans="1:13">
      <c r="A40" s="299" t="s">
        <v>90</v>
      </c>
      <c r="B40" s="368">
        <v>-5.78656828519782</v>
      </c>
      <c r="C40" s="313"/>
      <c r="D40" s="302">
        <v>0.182746025644656</v>
      </c>
      <c r="E40" s="303">
        <v>6</v>
      </c>
      <c r="F40" s="303">
        <v>157.833333333333</v>
      </c>
      <c r="G40" s="304">
        <v>3.51</v>
      </c>
      <c r="H40" s="305">
        <f t="shared" si="0"/>
        <v>-4.3383333333333294</v>
      </c>
      <c r="I40" s="373" t="s">
        <v>743</v>
      </c>
      <c r="J40" s="268"/>
      <c r="K40" s="268"/>
      <c r="L40" s="270"/>
      <c r="M40" s="308" t="s">
        <v>91</v>
      </c>
    </row>
    <row r="41" spans="1:13">
      <c r="A41" s="309" t="s">
        <v>93</v>
      </c>
      <c r="B41" s="368">
        <v>-2.103142341041</v>
      </c>
      <c r="C41" s="313"/>
      <c r="D41" s="302">
        <v>0.12610247911779701</v>
      </c>
      <c r="E41" s="303">
        <v>8</v>
      </c>
      <c r="F41" s="303">
        <v>140</v>
      </c>
      <c r="G41" s="304">
        <v>0.35</v>
      </c>
      <c r="H41" s="305">
        <f t="shared" si="0"/>
        <v>-1</v>
      </c>
      <c r="I41" s="373" t="s">
        <v>744</v>
      </c>
      <c r="J41" s="268"/>
      <c r="K41" s="268"/>
      <c r="L41" s="270"/>
      <c r="M41" s="308" t="s">
        <v>94</v>
      </c>
    </row>
    <row r="42" spans="1:13">
      <c r="A42" s="309" t="s">
        <v>96</v>
      </c>
      <c r="B42" s="368">
        <v>-3.4949017086804899</v>
      </c>
      <c r="C42" s="313"/>
      <c r="D42" s="302">
        <v>0.14493441954544001</v>
      </c>
      <c r="E42" s="303">
        <v>7</v>
      </c>
      <c r="F42" s="303">
        <v>127.933333333333</v>
      </c>
      <c r="G42" s="304">
        <v>1.74</v>
      </c>
      <c r="H42" s="305">
        <f t="shared" si="0"/>
        <v>-2.2693333333333299</v>
      </c>
      <c r="I42" s="374" t="s">
        <v>745</v>
      </c>
      <c r="J42" s="268"/>
      <c r="K42" s="268"/>
      <c r="L42" s="270"/>
      <c r="M42" s="308" t="s">
        <v>97</v>
      </c>
    </row>
    <row r="43" spans="1:13">
      <c r="A43" s="309" t="s">
        <v>79</v>
      </c>
      <c r="B43" s="368">
        <v>-5.4196961624301903</v>
      </c>
      <c r="C43" s="313"/>
      <c r="D43" s="302">
        <v>0.148613886268708</v>
      </c>
      <c r="E43" s="303">
        <v>7</v>
      </c>
      <c r="F43" s="303">
        <v>176</v>
      </c>
      <c r="G43" s="304">
        <v>4.4800000000000004</v>
      </c>
      <c r="H43" s="305">
        <f t="shared" si="0"/>
        <v>-5.49</v>
      </c>
      <c r="I43" s="374" t="s">
        <v>746</v>
      </c>
      <c r="J43" s="268"/>
      <c r="K43" s="268"/>
      <c r="L43" s="270"/>
      <c r="M43" s="308" t="s">
        <v>99</v>
      </c>
    </row>
    <row r="44" spans="1:13">
      <c r="A44" s="299" t="s">
        <v>101</v>
      </c>
      <c r="B44" s="368">
        <v>-4.6349705450137604</v>
      </c>
      <c r="C44" s="313"/>
      <c r="D44" s="302">
        <v>0.12807114954002</v>
      </c>
      <c r="E44" s="303">
        <v>3</v>
      </c>
      <c r="F44" s="303">
        <v>159.69999999999999</v>
      </c>
      <c r="G44" s="304">
        <v>3.46</v>
      </c>
      <c r="H44" s="305">
        <f t="shared" si="0"/>
        <v>-4.3070000000000004</v>
      </c>
      <c r="I44" s="375" t="s">
        <v>747</v>
      </c>
      <c r="J44" s="367"/>
      <c r="K44" s="367"/>
      <c r="L44" s="277"/>
      <c r="M44" s="308" t="s">
        <v>102</v>
      </c>
    </row>
    <row r="45" spans="1:13">
      <c r="A45" s="309" t="s">
        <v>104</v>
      </c>
      <c r="B45" s="368">
        <v>-1.62319928682063</v>
      </c>
      <c r="C45" s="313"/>
      <c r="D45" s="302">
        <v>0.21683500301481101</v>
      </c>
      <c r="E45" s="303">
        <v>8</v>
      </c>
      <c r="F45" s="303">
        <v>142</v>
      </c>
      <c r="G45" s="304">
        <v>0.6</v>
      </c>
      <c r="H45" s="305">
        <f t="shared" si="0"/>
        <v>-1.27</v>
      </c>
      <c r="J45" s="305"/>
      <c r="K45" s="305"/>
      <c r="L45" s="305"/>
      <c r="M45" s="308" t="s">
        <v>105</v>
      </c>
    </row>
    <row r="46" spans="1:13">
      <c r="A46" s="309" t="s">
        <v>107</v>
      </c>
      <c r="B46" s="368">
        <v>-3.2511466813098102</v>
      </c>
      <c r="C46" s="313"/>
      <c r="D46" s="302">
        <v>0.18255878892749899</v>
      </c>
      <c r="E46" s="303">
        <v>20</v>
      </c>
      <c r="F46" s="303">
        <v>267</v>
      </c>
      <c r="G46" s="304">
        <v>1.58</v>
      </c>
      <c r="H46" s="305">
        <f t="shared" si="0"/>
        <v>-3.5</v>
      </c>
      <c r="I46" s="336" t="s">
        <v>133</v>
      </c>
      <c r="J46" s="337">
        <v>881</v>
      </c>
      <c r="K46" s="318"/>
      <c r="L46" s="305"/>
      <c r="M46" s="308" t="s">
        <v>108</v>
      </c>
    </row>
    <row r="47" spans="1:13">
      <c r="A47" s="299" t="s">
        <v>110</v>
      </c>
      <c r="B47" s="368">
        <v>-4.26958343190039</v>
      </c>
      <c r="C47" s="313"/>
      <c r="D47" s="302">
        <v>0.16704647063532599</v>
      </c>
      <c r="E47" s="303">
        <v>6</v>
      </c>
      <c r="F47" s="303">
        <v>110</v>
      </c>
      <c r="G47" s="304">
        <v>3.36</v>
      </c>
      <c r="H47" s="305">
        <f t="shared" si="0"/>
        <v>-3.71</v>
      </c>
      <c r="I47" s="336" t="s">
        <v>136</v>
      </c>
      <c r="J47" s="337">
        <v>164</v>
      </c>
      <c r="K47" s="318"/>
      <c r="L47" s="305"/>
      <c r="M47" s="308" t="s">
        <v>111</v>
      </c>
    </row>
    <row r="48" spans="1:13">
      <c r="A48" s="309" t="s">
        <v>82</v>
      </c>
      <c r="B48" s="368">
        <v>-3.4472460940701701</v>
      </c>
      <c r="C48" s="313"/>
      <c r="D48" s="302">
        <v>0.1716450131236</v>
      </c>
      <c r="E48" s="303">
        <v>7</v>
      </c>
      <c r="F48" s="303">
        <v>182</v>
      </c>
      <c r="G48" s="304">
        <v>2.67</v>
      </c>
      <c r="H48" s="305">
        <f t="shared" si="0"/>
        <v>-3.74</v>
      </c>
      <c r="I48" s="336" t="s">
        <v>139</v>
      </c>
      <c r="J48" s="337">
        <f>COUNTA(A23:A122)</f>
        <v>100</v>
      </c>
      <c r="K48" s="318"/>
      <c r="L48" s="305"/>
      <c r="M48" s="308" t="s">
        <v>113</v>
      </c>
    </row>
    <row r="49" spans="1:13">
      <c r="A49" s="309" t="s">
        <v>115</v>
      </c>
      <c r="B49" s="368">
        <v>-3.4660027366380901</v>
      </c>
      <c r="C49" s="313"/>
      <c r="D49" s="302">
        <v>0.12558353028546099</v>
      </c>
      <c r="E49" s="303">
        <v>4</v>
      </c>
      <c r="F49" s="303">
        <v>222</v>
      </c>
      <c r="G49" s="304">
        <v>2.56</v>
      </c>
      <c r="H49" s="305">
        <f t="shared" si="0"/>
        <v>-4.03</v>
      </c>
      <c r="I49" s="305"/>
      <c r="J49" s="305"/>
      <c r="K49" s="305"/>
      <c r="L49" s="305"/>
      <c r="M49" s="308" t="s">
        <v>116</v>
      </c>
    </row>
    <row r="50" spans="1:13">
      <c r="A50" s="309" t="s">
        <v>118</v>
      </c>
      <c r="B50" s="368">
        <v>-5.6585682646257496</v>
      </c>
      <c r="C50" s="313"/>
      <c r="D50" s="302">
        <v>0.15681339906647901</v>
      </c>
      <c r="E50" s="303">
        <v>6</v>
      </c>
      <c r="F50" s="303">
        <v>151</v>
      </c>
      <c r="G50" s="304">
        <v>3.27</v>
      </c>
      <c r="H50" s="305">
        <f t="shared" si="0"/>
        <v>-4.03</v>
      </c>
      <c r="I50" s="339" t="s">
        <v>144</v>
      </c>
      <c r="J50" s="321"/>
      <c r="K50" s="321"/>
      <c r="L50" s="322"/>
      <c r="M50" s="308" t="s">
        <v>119</v>
      </c>
    </row>
    <row r="51" spans="1:13">
      <c r="A51" s="299" t="s">
        <v>84</v>
      </c>
      <c r="B51" s="368">
        <v>-3.9051517931789599</v>
      </c>
      <c r="C51" s="313"/>
      <c r="D51" s="302">
        <v>0.12789394574374299</v>
      </c>
      <c r="E51" s="303">
        <v>5</v>
      </c>
      <c r="F51" s="303">
        <v>330</v>
      </c>
      <c r="G51" s="304">
        <v>2.87</v>
      </c>
      <c r="H51" s="305">
        <f t="shared" si="0"/>
        <v>-5.42</v>
      </c>
      <c r="I51" s="324" t="s">
        <v>769</v>
      </c>
      <c r="J51" s="325"/>
      <c r="K51" s="325"/>
      <c r="L51" s="326"/>
      <c r="M51" s="308" t="s">
        <v>120</v>
      </c>
    </row>
    <row r="52" spans="1:13">
      <c r="A52" s="309" t="s">
        <v>121</v>
      </c>
      <c r="B52" s="368">
        <v>-4.0728903949986801</v>
      </c>
      <c r="C52" s="313"/>
      <c r="D52" s="302">
        <v>0.18012800124370401</v>
      </c>
      <c r="E52" s="303">
        <v>3</v>
      </c>
      <c r="F52" s="303">
        <v>100</v>
      </c>
      <c r="G52" s="304">
        <v>3.53</v>
      </c>
      <c r="H52" s="305">
        <f t="shared" si="0"/>
        <v>-3.78</v>
      </c>
      <c r="I52" s="327" t="s">
        <v>770</v>
      </c>
      <c r="J52" s="328"/>
      <c r="K52" s="328"/>
      <c r="L52" s="330"/>
      <c r="M52" s="308" t="s">
        <v>122</v>
      </c>
    </row>
    <row r="53" spans="1:13">
      <c r="A53" s="299" t="s">
        <v>123</v>
      </c>
      <c r="B53" s="368">
        <v>-4.0301264320366297</v>
      </c>
      <c r="C53" s="313"/>
      <c r="D53" s="302">
        <v>0.180621047507217</v>
      </c>
      <c r="E53" s="303">
        <v>16</v>
      </c>
      <c r="F53" s="303">
        <v>262.5</v>
      </c>
      <c r="G53" s="304">
        <v>1.9</v>
      </c>
      <c r="H53" s="305">
        <f t="shared" si="0"/>
        <v>-3.7749999999999999</v>
      </c>
      <c r="I53" s="327"/>
      <c r="J53" s="328"/>
      <c r="K53" s="328"/>
      <c r="L53" s="330"/>
      <c r="M53" s="308" t="s">
        <v>124</v>
      </c>
    </row>
    <row r="54" spans="1:13">
      <c r="A54" s="309" t="s">
        <v>125</v>
      </c>
      <c r="B54" s="368">
        <v>-3.3026052792393101</v>
      </c>
      <c r="C54" s="313"/>
      <c r="D54" s="302">
        <v>0.2215624426866</v>
      </c>
      <c r="E54" s="303">
        <v>4</v>
      </c>
      <c r="F54" s="303">
        <v>328.85</v>
      </c>
      <c r="G54" s="304">
        <v>1.87</v>
      </c>
      <c r="H54" s="305">
        <f t="shared" si="0"/>
        <v>-4.4085000000000001</v>
      </c>
      <c r="I54" s="327"/>
      <c r="J54" s="328"/>
      <c r="K54" s="328"/>
      <c r="L54" s="330"/>
      <c r="M54" s="308" t="s">
        <v>126</v>
      </c>
    </row>
    <row r="55" spans="1:13">
      <c r="A55" s="309" t="s">
        <v>127</v>
      </c>
      <c r="B55" s="368">
        <v>-5.1714014068049803</v>
      </c>
      <c r="C55" s="313"/>
      <c r="D55" s="302">
        <v>0.184508117807134</v>
      </c>
      <c r="E55" s="303">
        <v>33</v>
      </c>
      <c r="F55" s="303">
        <v>167.5</v>
      </c>
      <c r="G55" s="304">
        <v>4.3600000000000003</v>
      </c>
      <c r="H55" s="305">
        <f t="shared" si="0"/>
        <v>-5.2850000000000001</v>
      </c>
      <c r="I55" s="327"/>
      <c r="J55" s="328"/>
      <c r="K55" s="328"/>
      <c r="L55" s="330"/>
      <c r="M55" s="308" t="s">
        <v>128</v>
      </c>
    </row>
    <row r="56" spans="1:13">
      <c r="A56" s="309" t="s">
        <v>86</v>
      </c>
      <c r="B56" s="368">
        <v>-4.4108587571536502</v>
      </c>
      <c r="C56" s="313"/>
      <c r="D56" s="302">
        <v>0.15609203233531499</v>
      </c>
      <c r="E56" s="303">
        <v>3</v>
      </c>
      <c r="F56" s="303">
        <v>223</v>
      </c>
      <c r="G56" s="304">
        <v>2.99</v>
      </c>
      <c r="H56" s="305">
        <f t="shared" si="0"/>
        <v>-4.4700000000000006</v>
      </c>
      <c r="I56" s="327"/>
      <c r="J56" s="328"/>
      <c r="K56" s="328"/>
      <c r="L56" s="330"/>
      <c r="M56" s="308" t="s">
        <v>129</v>
      </c>
    </row>
    <row r="57" spans="1:13">
      <c r="A57" s="309" t="s">
        <v>89</v>
      </c>
      <c r="B57" s="368">
        <v>-4.0323485632135796</v>
      </c>
      <c r="C57" s="313"/>
      <c r="D57" s="302">
        <v>0.20872343532408</v>
      </c>
      <c r="E57" s="303">
        <v>3</v>
      </c>
      <c r="F57" s="303">
        <v>210.5</v>
      </c>
      <c r="G57" s="304">
        <v>2.72</v>
      </c>
      <c r="H57" s="305">
        <f t="shared" si="0"/>
        <v>-4.0750000000000002</v>
      </c>
      <c r="I57" s="327"/>
      <c r="J57" s="328"/>
      <c r="K57" s="328"/>
      <c r="L57" s="330"/>
      <c r="M57" s="308" t="s">
        <v>130</v>
      </c>
    </row>
    <row r="58" spans="1:13">
      <c r="A58" s="309" t="s">
        <v>131</v>
      </c>
      <c r="B58" s="368">
        <v>-4.3941026049567604</v>
      </c>
      <c r="C58" s="313"/>
      <c r="D58" s="302">
        <v>0.12973190134165599</v>
      </c>
      <c r="E58" s="303">
        <v>3</v>
      </c>
      <c r="F58" s="303">
        <v>209.75</v>
      </c>
      <c r="G58" s="304">
        <v>3.37</v>
      </c>
      <c r="H58" s="305">
        <f t="shared" si="0"/>
        <v>-4.7175000000000002</v>
      </c>
      <c r="I58" s="327"/>
      <c r="J58" s="328"/>
      <c r="K58" s="328"/>
      <c r="L58" s="330"/>
      <c r="M58" s="308" t="s">
        <v>132</v>
      </c>
    </row>
    <row r="59" spans="1:13">
      <c r="A59" s="299" t="s">
        <v>92</v>
      </c>
      <c r="B59" s="368">
        <v>-3.0639528762572699</v>
      </c>
      <c r="C59" s="313"/>
      <c r="D59" s="302">
        <v>0.14124198841117799</v>
      </c>
      <c r="E59" s="303">
        <v>3</v>
      </c>
      <c r="F59" s="303">
        <v>53.5</v>
      </c>
      <c r="G59" s="304">
        <v>3.43</v>
      </c>
      <c r="H59" s="305">
        <f t="shared" si="0"/>
        <v>-3.2150000000000003</v>
      </c>
      <c r="I59" s="327"/>
      <c r="J59" s="328"/>
      <c r="K59" s="328"/>
      <c r="L59" s="330"/>
      <c r="M59" s="308" t="s">
        <v>134</v>
      </c>
    </row>
    <row r="60" spans="1:13">
      <c r="A60" s="299" t="s">
        <v>135</v>
      </c>
      <c r="B60" s="368">
        <v>-1.53280095493375</v>
      </c>
      <c r="C60" s="313"/>
      <c r="D60" s="302">
        <v>0.170692818664089</v>
      </c>
      <c r="E60" s="303">
        <v>6</v>
      </c>
      <c r="F60" s="303">
        <v>270</v>
      </c>
      <c r="G60" s="304">
        <v>0.05</v>
      </c>
      <c r="H60" s="305">
        <f t="shared" si="0"/>
        <v>-2</v>
      </c>
      <c r="I60" s="327"/>
      <c r="J60" s="328"/>
      <c r="K60" s="328"/>
      <c r="L60" s="330"/>
      <c r="M60" s="308" t="s">
        <v>137</v>
      </c>
    </row>
    <row r="61" spans="1:13">
      <c r="A61" s="309" t="s">
        <v>138</v>
      </c>
      <c r="B61" s="368">
        <v>-2.50069615062456</v>
      </c>
      <c r="C61" s="313"/>
      <c r="D61" s="302">
        <v>0.206147596831632</v>
      </c>
      <c r="E61" s="303">
        <v>3</v>
      </c>
      <c r="F61" s="303">
        <v>143.75</v>
      </c>
      <c r="G61" s="304">
        <v>1.6</v>
      </c>
      <c r="H61" s="305">
        <f t="shared" si="0"/>
        <v>-2.2875000000000001</v>
      </c>
      <c r="I61" s="327"/>
      <c r="J61" s="328"/>
      <c r="K61" s="328"/>
      <c r="L61" s="330"/>
      <c r="M61" s="308" t="s">
        <v>140</v>
      </c>
    </row>
    <row r="62" spans="1:13">
      <c r="A62" s="299" t="s">
        <v>141</v>
      </c>
      <c r="B62" s="368">
        <v>-4.1940380113062599</v>
      </c>
      <c r="C62" s="313"/>
      <c r="D62" s="302">
        <v>0.180214226227635</v>
      </c>
      <c r="E62" s="303">
        <v>5</v>
      </c>
      <c r="F62" s="303">
        <v>214.5</v>
      </c>
      <c r="G62" s="304">
        <v>3.61</v>
      </c>
      <c r="H62" s="305">
        <f t="shared" si="0"/>
        <v>-5.0049999999999999</v>
      </c>
      <c r="I62" s="327"/>
      <c r="J62" s="328"/>
      <c r="K62" s="328"/>
      <c r="L62" s="330"/>
      <c r="M62" s="308" t="s">
        <v>142</v>
      </c>
    </row>
    <row r="63" spans="1:13">
      <c r="A63" s="309" t="s">
        <v>143</v>
      </c>
      <c r="B63" s="368">
        <v>-4.3093154952686596</v>
      </c>
      <c r="C63" s="313"/>
      <c r="D63" s="302">
        <v>0.19225415374507401</v>
      </c>
      <c r="E63" s="303">
        <v>8</v>
      </c>
      <c r="F63" s="303">
        <v>255.3</v>
      </c>
      <c r="G63" s="304">
        <v>3.82</v>
      </c>
      <c r="H63" s="305">
        <f t="shared" si="0"/>
        <v>-5.6230000000000002</v>
      </c>
      <c r="I63" s="327"/>
      <c r="J63" s="328"/>
      <c r="K63" s="328"/>
      <c r="L63" s="330"/>
      <c r="M63" s="308" t="s">
        <v>145</v>
      </c>
    </row>
    <row r="64" spans="1:13">
      <c r="A64" s="309" t="s">
        <v>146</v>
      </c>
      <c r="B64" s="368">
        <v>-3.5046145602436298</v>
      </c>
      <c r="C64" s="313"/>
      <c r="D64" s="302">
        <v>0.17</v>
      </c>
      <c r="E64" s="303">
        <v>3</v>
      </c>
      <c r="F64" s="303">
        <v>189</v>
      </c>
      <c r="G64" s="304">
        <v>1.34</v>
      </c>
      <c r="H64" s="305">
        <f t="shared" si="0"/>
        <v>-2.4800000000000004</v>
      </c>
      <c r="I64" s="327"/>
      <c r="J64" s="328"/>
      <c r="K64" s="328"/>
      <c r="L64" s="330"/>
      <c r="M64" s="308" t="s">
        <v>148</v>
      </c>
    </row>
    <row r="65" spans="1:13">
      <c r="A65" s="309" t="s">
        <v>149</v>
      </c>
      <c r="B65" s="368">
        <v>-2.8651565373774699</v>
      </c>
      <c r="C65" s="313"/>
      <c r="D65" s="302">
        <v>0.19794493160510701</v>
      </c>
      <c r="E65" s="303">
        <v>4</v>
      </c>
      <c r="F65" s="303">
        <v>243.5</v>
      </c>
      <c r="G65" s="304">
        <v>1.34</v>
      </c>
      <c r="H65" s="305">
        <f t="shared" si="0"/>
        <v>-3.0250000000000004</v>
      </c>
      <c r="I65" s="327"/>
      <c r="J65" s="328"/>
      <c r="K65" s="328"/>
      <c r="L65" s="330"/>
      <c r="M65" s="308" t="s">
        <v>151</v>
      </c>
    </row>
    <row r="66" spans="1:13">
      <c r="A66" s="299" t="s">
        <v>95</v>
      </c>
      <c r="B66" s="368">
        <v>-2.0067255702536202</v>
      </c>
      <c r="C66" s="313"/>
      <c r="D66" s="302">
        <v>0.210560990742934</v>
      </c>
      <c r="E66" s="303">
        <v>3</v>
      </c>
      <c r="F66" s="303">
        <v>36.5</v>
      </c>
      <c r="G66" s="304">
        <v>2.74</v>
      </c>
      <c r="H66" s="305">
        <f t="shared" si="0"/>
        <v>-2.3550000000000004</v>
      </c>
      <c r="I66" s="327"/>
      <c r="J66" s="328"/>
      <c r="K66" s="328"/>
      <c r="L66" s="330"/>
      <c r="M66" s="308" t="s">
        <v>152</v>
      </c>
    </row>
    <row r="67" spans="1:13">
      <c r="A67" s="319" t="s">
        <v>153</v>
      </c>
      <c r="B67" s="368">
        <v>-4.3306499373235896</v>
      </c>
      <c r="C67" s="313"/>
      <c r="D67" s="302">
        <v>0.21092434073951899</v>
      </c>
      <c r="E67" s="303">
        <v>10</v>
      </c>
      <c r="F67" s="303">
        <v>186</v>
      </c>
      <c r="G67" s="304">
        <v>3.4</v>
      </c>
      <c r="H67" s="305">
        <f t="shared" si="0"/>
        <v>-4.51</v>
      </c>
      <c r="I67" s="327"/>
      <c r="J67" s="328"/>
      <c r="K67" s="328"/>
      <c r="L67" s="330"/>
      <c r="M67" s="308" t="s">
        <v>154</v>
      </c>
    </row>
    <row r="68" spans="1:13">
      <c r="A68" s="299" t="s">
        <v>98</v>
      </c>
      <c r="B68" s="368">
        <v>-3.2866756748783699</v>
      </c>
      <c r="C68" s="313"/>
      <c r="D68" s="302">
        <v>0.18695478693957199</v>
      </c>
      <c r="E68" s="303">
        <v>3</v>
      </c>
      <c r="F68" s="303">
        <v>253</v>
      </c>
      <c r="G68" s="304">
        <v>2.35</v>
      </c>
      <c r="H68" s="305">
        <f t="shared" si="0"/>
        <v>-4.1300000000000008</v>
      </c>
      <c r="I68" s="327"/>
      <c r="J68" s="328"/>
      <c r="K68" s="328"/>
      <c r="L68" s="330"/>
      <c r="M68" s="308" t="s">
        <v>155</v>
      </c>
    </row>
    <row r="69" spans="1:13">
      <c r="A69" s="319" t="s">
        <v>156</v>
      </c>
      <c r="B69" s="368">
        <v>-3.9653062294646002</v>
      </c>
      <c r="C69" s="313"/>
      <c r="D69" s="302">
        <v>0.20491085989689101</v>
      </c>
      <c r="E69" s="303">
        <v>23</v>
      </c>
      <c r="F69" s="303">
        <v>111</v>
      </c>
      <c r="G69" s="304">
        <v>3.68</v>
      </c>
      <c r="H69" s="305">
        <f t="shared" si="0"/>
        <v>-4.04</v>
      </c>
      <c r="I69" s="327"/>
      <c r="J69" s="328"/>
      <c r="K69" s="328"/>
      <c r="L69" s="330"/>
      <c r="M69" s="308" t="s">
        <v>157</v>
      </c>
    </row>
    <row r="70" spans="1:13">
      <c r="A70" s="299" t="s">
        <v>158</v>
      </c>
      <c r="B70" s="368">
        <v>-3.6031523293204799</v>
      </c>
      <c r="C70" s="313"/>
      <c r="D70" s="302">
        <v>0.15545016183846899</v>
      </c>
      <c r="E70" s="303">
        <v>6</v>
      </c>
      <c r="F70" s="303">
        <v>250</v>
      </c>
      <c r="G70" s="304">
        <v>-0.04</v>
      </c>
      <c r="H70" s="305">
        <f t="shared" si="0"/>
        <v>-1.71</v>
      </c>
      <c r="I70" s="327"/>
      <c r="J70" s="328"/>
      <c r="K70" s="328"/>
      <c r="L70" s="330"/>
      <c r="M70" s="308" t="s">
        <v>159</v>
      </c>
    </row>
    <row r="71" spans="1:13">
      <c r="A71" s="309" t="s">
        <v>160</v>
      </c>
      <c r="B71" s="368">
        <v>-1.6926913524201099</v>
      </c>
      <c r="C71" s="313"/>
      <c r="D71" s="302">
        <v>0.13261436390895101</v>
      </c>
      <c r="E71" s="303">
        <v>3</v>
      </c>
      <c r="F71" s="303">
        <v>250</v>
      </c>
      <c r="G71" s="304">
        <v>-1.97</v>
      </c>
      <c r="H71" s="305">
        <f t="shared" si="0"/>
        <v>0.21999999999999975</v>
      </c>
      <c r="I71" s="327"/>
      <c r="J71" s="328"/>
      <c r="K71" s="328"/>
      <c r="L71" s="330"/>
      <c r="M71" s="308" t="s">
        <v>161</v>
      </c>
    </row>
    <row r="72" spans="1:13">
      <c r="A72" s="309" t="s">
        <v>162</v>
      </c>
      <c r="B72" s="368">
        <v>-3.7808010110479899</v>
      </c>
      <c r="C72" s="313"/>
      <c r="D72" s="302">
        <v>0.21159815676624999</v>
      </c>
      <c r="E72" s="303">
        <v>9</v>
      </c>
      <c r="F72" s="303">
        <v>208.5</v>
      </c>
      <c r="G72" s="304">
        <v>2.08</v>
      </c>
      <c r="H72" s="305">
        <f t="shared" si="0"/>
        <v>-3.415</v>
      </c>
      <c r="I72" s="327"/>
      <c r="J72" s="328"/>
      <c r="K72" s="328"/>
      <c r="L72" s="330"/>
      <c r="M72" s="308" t="s">
        <v>163</v>
      </c>
    </row>
    <row r="73" spans="1:13">
      <c r="A73" s="309" t="s">
        <v>164</v>
      </c>
      <c r="B73" s="368">
        <v>-3.5871740410485602</v>
      </c>
      <c r="C73" s="313"/>
      <c r="D73" s="302">
        <v>0.19001512437058701</v>
      </c>
      <c r="E73" s="303">
        <v>15</v>
      </c>
      <c r="F73" s="303">
        <v>220</v>
      </c>
      <c r="G73" s="304">
        <v>2.69</v>
      </c>
      <c r="H73" s="305">
        <f t="shared" si="0"/>
        <v>-4.1399999999999997</v>
      </c>
      <c r="I73" s="327"/>
      <c r="J73" s="328"/>
      <c r="K73" s="328"/>
      <c r="L73" s="330"/>
      <c r="M73" s="308" t="s">
        <v>165</v>
      </c>
    </row>
    <row r="74" spans="1:13">
      <c r="A74" s="309" t="s">
        <v>166</v>
      </c>
      <c r="B74" s="368">
        <v>-4.5855063981414599</v>
      </c>
      <c r="C74" s="313"/>
      <c r="D74" s="302">
        <v>0.169781830230266</v>
      </c>
      <c r="E74" s="303">
        <v>10</v>
      </c>
      <c r="F74" s="303">
        <v>151</v>
      </c>
      <c r="G74" s="304">
        <v>4.43</v>
      </c>
      <c r="H74" s="305">
        <f t="shared" si="0"/>
        <v>-5.1899999999999995</v>
      </c>
      <c r="I74" s="327"/>
      <c r="J74" s="328"/>
      <c r="K74" s="328"/>
      <c r="L74" s="330"/>
      <c r="M74" s="308" t="s">
        <v>167</v>
      </c>
    </row>
    <row r="75" spans="1:13">
      <c r="A75" s="319" t="s">
        <v>100</v>
      </c>
      <c r="B75" s="368">
        <v>-5.0778720785865499</v>
      </c>
      <c r="C75" s="313"/>
      <c r="D75" s="302">
        <v>0.19416214604145601</v>
      </c>
      <c r="E75" s="303">
        <v>7</v>
      </c>
      <c r="F75" s="303">
        <v>154.5</v>
      </c>
      <c r="G75" s="304">
        <v>4.22</v>
      </c>
      <c r="H75" s="305">
        <f t="shared" si="0"/>
        <v>-5.0149999999999997</v>
      </c>
      <c r="I75" s="327"/>
      <c r="J75" s="328"/>
      <c r="K75" s="328"/>
      <c r="L75" s="330"/>
      <c r="M75" s="308" t="s">
        <v>168</v>
      </c>
    </row>
    <row r="76" spans="1:13">
      <c r="A76" s="309" t="s">
        <v>169</v>
      </c>
      <c r="B76" s="368">
        <v>-4.7630242395285602</v>
      </c>
      <c r="C76" s="313"/>
      <c r="D76" s="302">
        <v>0.16048013551961601</v>
      </c>
      <c r="E76" s="303">
        <v>5</v>
      </c>
      <c r="F76" s="303">
        <v>167.75</v>
      </c>
      <c r="G76" s="304">
        <v>2.87</v>
      </c>
      <c r="H76" s="305">
        <f t="shared" si="0"/>
        <v>-3.7975000000000003</v>
      </c>
      <c r="I76" s="327"/>
      <c r="J76" s="328"/>
      <c r="K76" s="328"/>
      <c r="L76" s="330"/>
      <c r="M76" s="308" t="s">
        <v>170</v>
      </c>
    </row>
    <row r="77" spans="1:13">
      <c r="A77" s="309" t="s">
        <v>171</v>
      </c>
      <c r="B77" s="368">
        <v>-4.6779194678538296</v>
      </c>
      <c r="C77" s="313"/>
      <c r="D77" s="302">
        <v>0.22239504833634899</v>
      </c>
      <c r="E77" s="303">
        <v>21</v>
      </c>
      <c r="F77" s="303">
        <v>159</v>
      </c>
      <c r="G77" s="304">
        <v>3.93</v>
      </c>
      <c r="H77" s="305">
        <f t="shared" si="0"/>
        <v>-4.7700000000000005</v>
      </c>
      <c r="I77" s="327"/>
      <c r="J77" s="328"/>
      <c r="K77" s="328"/>
      <c r="L77" s="330"/>
      <c r="M77" s="308" t="s">
        <v>172</v>
      </c>
    </row>
    <row r="78" spans="1:13">
      <c r="A78" s="309" t="s">
        <v>173</v>
      </c>
      <c r="B78" s="368">
        <v>-3.5778581233325499</v>
      </c>
      <c r="C78" s="313"/>
      <c r="D78" s="302">
        <v>0.21209434799218399</v>
      </c>
      <c r="E78" s="303">
        <v>5</v>
      </c>
      <c r="F78" s="303">
        <v>213.5</v>
      </c>
      <c r="G78" s="304">
        <v>3.04</v>
      </c>
      <c r="H78" s="305">
        <f t="shared" si="0"/>
        <v>-4.4249999999999998</v>
      </c>
      <c r="I78" s="327"/>
      <c r="J78" s="328"/>
      <c r="K78" s="328"/>
      <c r="L78" s="330"/>
      <c r="M78" s="308" t="s">
        <v>174</v>
      </c>
    </row>
    <row r="79" spans="1:13">
      <c r="A79" s="309" t="s">
        <v>175</v>
      </c>
      <c r="B79" s="368">
        <v>-4.8130274413590097</v>
      </c>
      <c r="C79" s="313"/>
      <c r="D79" s="302">
        <v>0.14072241564069299</v>
      </c>
      <c r="E79" s="303">
        <v>11</v>
      </c>
      <c r="F79" s="303">
        <v>146</v>
      </c>
      <c r="G79" s="304">
        <v>4.21</v>
      </c>
      <c r="H79" s="305">
        <f t="shared" si="0"/>
        <v>-4.92</v>
      </c>
      <c r="I79" s="327"/>
      <c r="J79" s="328"/>
      <c r="K79" s="328"/>
      <c r="L79" s="330"/>
      <c r="M79" s="308" t="s">
        <v>176</v>
      </c>
    </row>
    <row r="80" spans="1:13">
      <c r="A80" s="309" t="s">
        <v>177</v>
      </c>
      <c r="B80" s="368">
        <v>-4.30572978809953</v>
      </c>
      <c r="C80" s="313"/>
      <c r="D80" s="302">
        <v>0.21748916450754399</v>
      </c>
      <c r="E80" s="303">
        <v>5</v>
      </c>
      <c r="F80" s="303">
        <v>92.3333333333333</v>
      </c>
      <c r="G80" s="304">
        <v>4.21</v>
      </c>
      <c r="H80" s="305">
        <f t="shared" si="0"/>
        <v>-4.3833333333333329</v>
      </c>
      <c r="I80" s="327"/>
      <c r="J80" s="328"/>
      <c r="K80" s="328"/>
      <c r="L80" s="330"/>
      <c r="M80" s="308" t="s">
        <v>178</v>
      </c>
    </row>
    <row r="81" spans="1:13">
      <c r="A81" s="299" t="s">
        <v>179</v>
      </c>
      <c r="B81" s="368">
        <v>-4.1956808499351501</v>
      </c>
      <c r="C81" s="313"/>
      <c r="D81" s="302">
        <v>0.20531013145176399</v>
      </c>
      <c r="E81" s="303">
        <v>8</v>
      </c>
      <c r="F81" s="303">
        <v>256</v>
      </c>
      <c r="G81" s="304">
        <v>2.71</v>
      </c>
      <c r="H81" s="305">
        <f t="shared" si="0"/>
        <v>-4.5199999999999996</v>
      </c>
      <c r="I81" s="327"/>
      <c r="J81" s="328"/>
      <c r="K81" s="328"/>
      <c r="L81" s="330"/>
      <c r="M81" s="308" t="s">
        <v>180</v>
      </c>
    </row>
    <row r="82" spans="1:13">
      <c r="A82" s="299" t="s">
        <v>181</v>
      </c>
      <c r="B82" s="368">
        <v>-3.4740609808046701</v>
      </c>
      <c r="C82" s="313"/>
      <c r="D82" s="302">
        <v>0.211767851422238</v>
      </c>
      <c r="E82" s="303">
        <v>3</v>
      </c>
      <c r="F82" s="303">
        <v>80</v>
      </c>
      <c r="G82" s="304">
        <v>3.37</v>
      </c>
      <c r="H82" s="305">
        <f t="shared" si="0"/>
        <v>-3.42</v>
      </c>
      <c r="I82" s="327"/>
      <c r="J82" s="328"/>
      <c r="K82" s="328"/>
      <c r="L82" s="330"/>
      <c r="M82" s="308" t="s">
        <v>182</v>
      </c>
    </row>
    <row r="83" spans="1:13">
      <c r="A83" s="299" t="s">
        <v>183</v>
      </c>
      <c r="B83" s="368">
        <v>-3.5201493727075399</v>
      </c>
      <c r="C83" s="313"/>
      <c r="D83" s="302">
        <v>0.16217657762412199</v>
      </c>
      <c r="E83" s="303">
        <v>17</v>
      </c>
      <c r="F83" s="303">
        <v>153</v>
      </c>
      <c r="G83" s="304">
        <v>3.04</v>
      </c>
      <c r="H83" s="305">
        <f t="shared" si="0"/>
        <v>-3.8200000000000003</v>
      </c>
      <c r="I83" s="327"/>
      <c r="J83" s="328"/>
      <c r="K83" s="328"/>
      <c r="L83" s="330"/>
      <c r="M83" s="308" t="s">
        <v>184</v>
      </c>
    </row>
    <row r="84" spans="1:13">
      <c r="A84" s="309" t="s">
        <v>185</v>
      </c>
      <c r="B84" s="368">
        <v>-5.5202212707961396</v>
      </c>
      <c r="C84" s="313"/>
      <c r="D84" s="302">
        <v>0.204488274966239</v>
      </c>
      <c r="E84" s="303">
        <v>3</v>
      </c>
      <c r="F84" s="303">
        <v>349.84</v>
      </c>
      <c r="G84" s="304">
        <v>4.75</v>
      </c>
      <c r="H84" s="305">
        <f t="shared" si="0"/>
        <v>-7.4984000000000002</v>
      </c>
      <c r="I84" s="327"/>
      <c r="J84" s="328"/>
      <c r="K84" s="328"/>
      <c r="L84" s="330"/>
      <c r="M84" s="308" t="s">
        <v>186</v>
      </c>
    </row>
    <row r="85" spans="1:13">
      <c r="A85" s="309" t="s">
        <v>187</v>
      </c>
      <c r="B85" s="368">
        <v>-3.5460246783715101</v>
      </c>
      <c r="C85" s="313"/>
      <c r="D85" s="302">
        <v>0.14358294446577699</v>
      </c>
      <c r="E85" s="303">
        <v>6</v>
      </c>
      <c r="F85" s="303">
        <v>248</v>
      </c>
      <c r="G85" s="304">
        <v>2.65</v>
      </c>
      <c r="H85" s="305">
        <f t="shared" si="0"/>
        <v>-4.38</v>
      </c>
      <c r="I85" s="327"/>
      <c r="J85" s="328"/>
      <c r="K85" s="328"/>
      <c r="L85" s="330"/>
      <c r="M85" s="308" t="s">
        <v>188</v>
      </c>
    </row>
    <row r="86" spans="1:13">
      <c r="A86" s="309" t="s">
        <v>189</v>
      </c>
      <c r="B86" s="368">
        <v>-3.2458989153692999</v>
      </c>
      <c r="C86" s="313"/>
      <c r="D86" s="302">
        <v>0.153840969889913</v>
      </c>
      <c r="E86" s="303">
        <v>11</v>
      </c>
      <c r="F86" s="303">
        <v>173</v>
      </c>
      <c r="G86" s="304">
        <v>2.1800000000000002</v>
      </c>
      <c r="H86" s="305">
        <f t="shared" si="0"/>
        <v>-3.16</v>
      </c>
      <c r="I86" s="327"/>
      <c r="J86" s="328"/>
      <c r="K86" s="328"/>
      <c r="L86" s="330"/>
      <c r="M86" s="308" t="s">
        <v>190</v>
      </c>
    </row>
    <row r="87" spans="1:13">
      <c r="A87" s="309" t="s">
        <v>191</v>
      </c>
      <c r="B87" s="368">
        <v>-3.9022762561017998</v>
      </c>
      <c r="C87" s="313"/>
      <c r="D87" s="302">
        <v>0.14176528631434901</v>
      </c>
      <c r="E87" s="303">
        <v>5</v>
      </c>
      <c r="F87" s="303">
        <v>143.75</v>
      </c>
      <c r="G87" s="304">
        <v>2.76</v>
      </c>
      <c r="H87" s="305">
        <f t="shared" ref="H87:H122" si="1">0.5-G87-0.01*(F87-25)</f>
        <v>-3.4474999999999998</v>
      </c>
      <c r="I87" s="327"/>
      <c r="J87" s="328"/>
      <c r="K87" s="328"/>
      <c r="L87" s="330"/>
      <c r="M87" s="308" t="s">
        <v>192</v>
      </c>
    </row>
    <row r="88" spans="1:13">
      <c r="A88" s="309" t="s">
        <v>193</v>
      </c>
      <c r="B88" s="368">
        <v>-2.4689785673156801</v>
      </c>
      <c r="C88" s="313"/>
      <c r="D88" s="302">
        <v>0.16213928191469301</v>
      </c>
      <c r="E88" s="303">
        <v>19</v>
      </c>
      <c r="F88" s="303">
        <v>220.5</v>
      </c>
      <c r="G88" s="304">
        <v>1.27</v>
      </c>
      <c r="H88" s="305">
        <f t="shared" si="1"/>
        <v>-2.7250000000000001</v>
      </c>
      <c r="I88" s="327"/>
      <c r="J88" s="328"/>
      <c r="K88" s="328"/>
      <c r="L88" s="330"/>
      <c r="M88" s="308" t="s">
        <v>194</v>
      </c>
    </row>
    <row r="89" spans="1:13">
      <c r="A89" s="309" t="s">
        <v>195</v>
      </c>
      <c r="B89" s="368">
        <v>-4.3820458110589602</v>
      </c>
      <c r="C89" s="313"/>
      <c r="D89" s="302">
        <v>0.16127920198135701</v>
      </c>
      <c r="E89" s="303">
        <v>5</v>
      </c>
      <c r="F89" s="303">
        <v>214</v>
      </c>
      <c r="G89" s="304">
        <v>3.83</v>
      </c>
      <c r="H89" s="305">
        <f t="shared" si="1"/>
        <v>-5.2200000000000006</v>
      </c>
      <c r="I89" s="327"/>
      <c r="J89" s="328"/>
      <c r="K89" s="328"/>
      <c r="L89" s="330"/>
      <c r="M89" s="308" t="s">
        <v>196</v>
      </c>
    </row>
    <row r="90" spans="1:13">
      <c r="A90" s="319" t="s">
        <v>197</v>
      </c>
      <c r="B90" s="368">
        <v>-3.8614018942435502</v>
      </c>
      <c r="C90" s="313"/>
      <c r="D90" s="302">
        <v>0.13869006117838001</v>
      </c>
      <c r="E90" s="303">
        <v>3</v>
      </c>
      <c r="F90" s="303">
        <v>176</v>
      </c>
      <c r="G90" s="304">
        <v>2.88</v>
      </c>
      <c r="H90" s="305">
        <f t="shared" si="1"/>
        <v>-3.8899999999999997</v>
      </c>
      <c r="I90" s="327"/>
      <c r="J90" s="328"/>
      <c r="K90" s="328"/>
      <c r="L90" s="330"/>
      <c r="M90" s="308" t="s">
        <v>198</v>
      </c>
    </row>
    <row r="91" spans="1:13">
      <c r="A91" s="299" t="s">
        <v>199</v>
      </c>
      <c r="B91" s="368">
        <v>-2.72694865584024</v>
      </c>
      <c r="C91" s="313"/>
      <c r="D91" s="302">
        <v>0.12598340861886001</v>
      </c>
      <c r="E91" s="303">
        <v>14</v>
      </c>
      <c r="F91" s="303">
        <v>253.5</v>
      </c>
      <c r="G91" s="304">
        <v>1.54</v>
      </c>
      <c r="H91" s="305">
        <f t="shared" si="1"/>
        <v>-3.3250000000000002</v>
      </c>
      <c r="I91" s="327"/>
      <c r="J91" s="328"/>
      <c r="K91" s="328"/>
      <c r="L91" s="330"/>
      <c r="M91" s="308" t="s">
        <v>200</v>
      </c>
    </row>
    <row r="92" spans="1:13">
      <c r="A92" s="309" t="s">
        <v>201</v>
      </c>
      <c r="B92" s="368">
        <v>-3.7410523242243001</v>
      </c>
      <c r="C92" s="313"/>
      <c r="D92" s="302">
        <v>0.16504944177542499</v>
      </c>
      <c r="E92" s="303">
        <v>5</v>
      </c>
      <c r="F92" s="303">
        <v>205.5</v>
      </c>
      <c r="G92" s="304">
        <v>2.4500000000000002</v>
      </c>
      <c r="H92" s="305">
        <f t="shared" si="1"/>
        <v>-3.7549999999999999</v>
      </c>
      <c r="I92" s="327"/>
      <c r="J92" s="328"/>
      <c r="K92" s="328"/>
      <c r="L92" s="330"/>
      <c r="M92" s="308" t="s">
        <v>202</v>
      </c>
    </row>
    <row r="93" spans="1:13">
      <c r="A93" s="319" t="s">
        <v>203</v>
      </c>
      <c r="B93" s="368">
        <v>-3.8289853428085898</v>
      </c>
      <c r="C93" s="313"/>
      <c r="D93" s="302">
        <v>0.19426266518058299</v>
      </c>
      <c r="E93" s="303">
        <v>3</v>
      </c>
      <c r="F93" s="303">
        <v>96</v>
      </c>
      <c r="G93" s="304">
        <v>3.49</v>
      </c>
      <c r="H93" s="305">
        <f t="shared" si="1"/>
        <v>-3.7</v>
      </c>
      <c r="I93" s="327"/>
      <c r="J93" s="328"/>
      <c r="K93" s="328"/>
      <c r="L93" s="330"/>
      <c r="M93" s="308" t="s">
        <v>204</v>
      </c>
    </row>
    <row r="94" spans="1:13">
      <c r="A94" s="309" t="s">
        <v>205</v>
      </c>
      <c r="B94" s="368">
        <v>-4.3761234704658403</v>
      </c>
      <c r="C94" s="313"/>
      <c r="D94" s="302">
        <v>0.188943371497371</v>
      </c>
      <c r="E94" s="303">
        <v>12</v>
      </c>
      <c r="F94" s="303">
        <v>147.25</v>
      </c>
      <c r="G94" s="304">
        <v>3.86</v>
      </c>
      <c r="H94" s="305">
        <f t="shared" si="1"/>
        <v>-4.5824999999999996</v>
      </c>
      <c r="I94" s="327"/>
      <c r="J94" s="328"/>
      <c r="K94" s="328"/>
      <c r="L94" s="330"/>
      <c r="M94" s="308" t="s">
        <v>206</v>
      </c>
    </row>
    <row r="95" spans="1:13">
      <c r="A95" s="309" t="s">
        <v>207</v>
      </c>
      <c r="B95" s="368">
        <v>-3.9861618425865601</v>
      </c>
      <c r="C95" s="313"/>
      <c r="D95" s="302">
        <v>0.17391407185160301</v>
      </c>
      <c r="E95" s="303">
        <v>6</v>
      </c>
      <c r="F95" s="303">
        <v>97</v>
      </c>
      <c r="G95" s="304">
        <v>3.94</v>
      </c>
      <c r="H95" s="305">
        <f t="shared" si="1"/>
        <v>-4.16</v>
      </c>
      <c r="I95" s="327"/>
      <c r="J95" s="328"/>
      <c r="K95" s="328"/>
      <c r="L95" s="330"/>
      <c r="M95" s="308" t="s">
        <v>208</v>
      </c>
    </row>
    <row r="96" spans="1:13">
      <c r="A96" s="299" t="s">
        <v>209</v>
      </c>
      <c r="B96" s="368">
        <v>-1.78364922343432</v>
      </c>
      <c r="C96" s="313"/>
      <c r="D96" s="302">
        <v>0.13764369691033701</v>
      </c>
      <c r="E96" s="303">
        <v>10</v>
      </c>
      <c r="F96" s="303">
        <v>134.5</v>
      </c>
      <c r="G96" s="304">
        <v>2.04</v>
      </c>
      <c r="H96" s="305">
        <f t="shared" si="1"/>
        <v>-2.6349999999999998</v>
      </c>
      <c r="I96" s="327"/>
      <c r="J96" s="328"/>
      <c r="K96" s="328"/>
      <c r="L96" s="330"/>
      <c r="M96" s="308" t="s">
        <v>210</v>
      </c>
    </row>
    <row r="97" spans="1:13">
      <c r="A97" s="309" t="s">
        <v>211</v>
      </c>
      <c r="B97" s="368">
        <v>-3.4844757213445399</v>
      </c>
      <c r="C97" s="313"/>
      <c r="D97" s="302">
        <v>0.162457468885915</v>
      </c>
      <c r="E97" s="303">
        <v>7</v>
      </c>
      <c r="F97" s="303">
        <v>139</v>
      </c>
      <c r="G97" s="304">
        <v>2.66</v>
      </c>
      <c r="H97" s="305">
        <f t="shared" si="1"/>
        <v>-3.3000000000000003</v>
      </c>
      <c r="I97" s="327"/>
      <c r="J97" s="328"/>
      <c r="K97" s="328"/>
      <c r="L97" s="330"/>
      <c r="M97" s="308" t="s">
        <v>212</v>
      </c>
    </row>
    <row r="98" spans="1:13">
      <c r="A98" s="309" t="s">
        <v>213</v>
      </c>
      <c r="B98" s="368">
        <v>-2.6679598925986898</v>
      </c>
      <c r="C98" s="313"/>
      <c r="D98" s="302">
        <v>0.15322122505052199</v>
      </c>
      <c r="E98" s="303">
        <v>9</v>
      </c>
      <c r="F98" s="303">
        <v>170</v>
      </c>
      <c r="G98" s="304">
        <v>1.91</v>
      </c>
      <c r="H98" s="305">
        <f t="shared" si="1"/>
        <v>-2.86</v>
      </c>
      <c r="I98" s="327"/>
      <c r="J98" s="328"/>
      <c r="K98" s="328"/>
      <c r="L98" s="330"/>
      <c r="M98" s="308" t="s">
        <v>214</v>
      </c>
    </row>
    <row r="99" spans="1:13">
      <c r="A99" s="299" t="s">
        <v>215</v>
      </c>
      <c r="B99" s="368">
        <v>-3.47905515429215</v>
      </c>
      <c r="C99" s="313"/>
      <c r="D99" s="302">
        <v>0.15273607916541099</v>
      </c>
      <c r="E99" s="303">
        <v>10</v>
      </c>
      <c r="F99" s="303">
        <v>326</v>
      </c>
      <c r="G99" s="304">
        <v>2.44</v>
      </c>
      <c r="H99" s="305">
        <f t="shared" si="1"/>
        <v>-4.95</v>
      </c>
      <c r="I99" s="327"/>
      <c r="J99" s="328"/>
      <c r="K99" s="328"/>
      <c r="L99" s="330"/>
      <c r="M99" s="308" t="s">
        <v>216</v>
      </c>
    </row>
    <row r="100" spans="1:13">
      <c r="A100" s="309" t="s">
        <v>217</v>
      </c>
      <c r="B100" s="368">
        <v>-3.5778205282713902</v>
      </c>
      <c r="C100" s="313"/>
      <c r="D100" s="302">
        <v>0.184047015121025</v>
      </c>
      <c r="E100" s="303">
        <v>5</v>
      </c>
      <c r="F100" s="303">
        <v>232.5</v>
      </c>
      <c r="G100" s="304">
        <v>1.8</v>
      </c>
      <c r="H100" s="305">
        <f t="shared" si="1"/>
        <v>-3.375</v>
      </c>
      <c r="I100" s="327"/>
      <c r="J100" s="328"/>
      <c r="K100" s="328"/>
      <c r="L100" s="330"/>
      <c r="M100" s="308" t="s">
        <v>218</v>
      </c>
    </row>
    <row r="101" spans="1:13">
      <c r="A101" s="309" t="s">
        <v>219</v>
      </c>
      <c r="B101" s="368">
        <v>-2.0012412041510901</v>
      </c>
      <c r="C101" s="313"/>
      <c r="D101" s="302">
        <v>0.13604063752604401</v>
      </c>
      <c r="E101" s="303">
        <v>4</v>
      </c>
      <c r="F101" s="303">
        <v>281.5</v>
      </c>
      <c r="G101" s="304">
        <v>0.54</v>
      </c>
      <c r="H101" s="305">
        <f t="shared" si="1"/>
        <v>-2.605</v>
      </c>
      <c r="I101" s="327"/>
      <c r="J101" s="328"/>
      <c r="K101" s="328"/>
      <c r="L101" s="330"/>
      <c r="M101" s="308" t="s">
        <v>220</v>
      </c>
    </row>
    <row r="102" spans="1:13">
      <c r="A102" s="309" t="s">
        <v>221</v>
      </c>
      <c r="B102" s="368">
        <v>-3.8221848350049599</v>
      </c>
      <c r="C102" s="313"/>
      <c r="D102" s="302">
        <v>0.19798964803022501</v>
      </c>
      <c r="E102" s="303">
        <v>4</v>
      </c>
      <c r="F102" s="303">
        <v>197.1</v>
      </c>
      <c r="G102" s="304">
        <v>2.2000000000000002</v>
      </c>
      <c r="H102" s="305">
        <f t="shared" si="1"/>
        <v>-3.4210000000000003</v>
      </c>
      <c r="I102" s="327"/>
      <c r="J102" s="328"/>
      <c r="K102" s="328"/>
      <c r="L102" s="330"/>
      <c r="M102" s="308" t="s">
        <v>222</v>
      </c>
    </row>
    <row r="103" spans="1:13">
      <c r="A103" s="319" t="s">
        <v>223</v>
      </c>
      <c r="B103" s="368">
        <v>-3.8611273696024302</v>
      </c>
      <c r="C103" s="313"/>
      <c r="D103" s="302">
        <v>0.13486720020739101</v>
      </c>
      <c r="E103" s="303">
        <v>4</v>
      </c>
      <c r="F103" s="303">
        <v>33</v>
      </c>
      <c r="G103" s="304">
        <v>4.24</v>
      </c>
      <c r="H103" s="305">
        <f t="shared" si="1"/>
        <v>-3.8200000000000003</v>
      </c>
      <c r="I103" s="327"/>
      <c r="J103" s="328"/>
      <c r="K103" s="328"/>
      <c r="L103" s="330"/>
      <c r="M103" s="308" t="s">
        <v>224</v>
      </c>
    </row>
    <row r="104" spans="1:13">
      <c r="A104" s="309" t="s">
        <v>225</v>
      </c>
      <c r="B104" s="368">
        <v>-4.3690892950139304</v>
      </c>
      <c r="C104" s="313"/>
      <c r="D104" s="302">
        <v>0.188012747606043</v>
      </c>
      <c r="E104" s="303">
        <v>11</v>
      </c>
      <c r="F104" s="303">
        <v>60</v>
      </c>
      <c r="G104" s="304">
        <v>4.24</v>
      </c>
      <c r="H104" s="305">
        <f t="shared" si="1"/>
        <v>-4.09</v>
      </c>
      <c r="I104" s="327"/>
      <c r="J104" s="328"/>
      <c r="K104" s="328"/>
      <c r="L104" s="330"/>
      <c r="M104" s="308" t="s">
        <v>226</v>
      </c>
    </row>
    <row r="105" spans="1:13">
      <c r="A105" s="309" t="s">
        <v>227</v>
      </c>
      <c r="B105" s="368">
        <v>-4.6083809261020701</v>
      </c>
      <c r="C105" s="313"/>
      <c r="D105" s="302">
        <v>0.16640140742242099</v>
      </c>
      <c r="E105" s="303">
        <v>4</v>
      </c>
      <c r="F105" s="303">
        <v>130.5</v>
      </c>
      <c r="G105" s="304">
        <v>5.22</v>
      </c>
      <c r="H105" s="305">
        <f t="shared" si="1"/>
        <v>-5.7749999999999995</v>
      </c>
      <c r="I105" s="327"/>
      <c r="J105" s="328"/>
      <c r="K105" s="328"/>
      <c r="L105" s="330"/>
      <c r="M105" s="308" t="s">
        <v>228</v>
      </c>
    </row>
    <row r="106" spans="1:13">
      <c r="A106" s="319" t="s">
        <v>103</v>
      </c>
      <c r="B106" s="368">
        <v>-3.30387486302158</v>
      </c>
      <c r="C106" s="313"/>
      <c r="D106" s="302">
        <v>0.17506472136099999</v>
      </c>
      <c r="E106" s="303">
        <v>7</v>
      </c>
      <c r="F106" s="303">
        <v>254</v>
      </c>
      <c r="G106" s="304">
        <v>2.97</v>
      </c>
      <c r="H106" s="305">
        <f t="shared" si="1"/>
        <v>-4.76</v>
      </c>
      <c r="I106" s="327"/>
      <c r="J106" s="328"/>
      <c r="K106" s="328"/>
      <c r="L106" s="330"/>
      <c r="M106" s="308" t="s">
        <v>229</v>
      </c>
    </row>
    <row r="107" spans="1:13">
      <c r="A107" s="319" t="s">
        <v>230</v>
      </c>
      <c r="B107" s="368">
        <v>-5.6773003771629096</v>
      </c>
      <c r="C107" s="313"/>
      <c r="D107" s="302">
        <v>0.160541646006926</v>
      </c>
      <c r="E107" s="303">
        <v>5</v>
      </c>
      <c r="F107" s="303">
        <v>121</v>
      </c>
      <c r="G107" s="304">
        <v>5.91</v>
      </c>
      <c r="H107" s="305">
        <f t="shared" si="1"/>
        <v>-6.37</v>
      </c>
      <c r="I107" s="327"/>
      <c r="J107" s="328"/>
      <c r="K107" s="328"/>
      <c r="L107" s="330"/>
      <c r="M107" s="308" t="s">
        <v>231</v>
      </c>
    </row>
    <row r="108" spans="1:13">
      <c r="A108" s="309" t="s">
        <v>232</v>
      </c>
      <c r="B108" s="368">
        <v>-3.9821105887577199</v>
      </c>
      <c r="C108" s="313"/>
      <c r="D108" s="302">
        <v>0.15756984748208799</v>
      </c>
      <c r="E108" s="303">
        <v>5</v>
      </c>
      <c r="F108" s="303">
        <v>207</v>
      </c>
      <c r="G108" s="304">
        <v>2.56</v>
      </c>
      <c r="H108" s="305">
        <f t="shared" si="1"/>
        <v>-3.88</v>
      </c>
      <c r="I108" s="327"/>
      <c r="J108" s="328"/>
      <c r="K108" s="328"/>
      <c r="L108" s="330"/>
      <c r="M108" s="308" t="s">
        <v>233</v>
      </c>
    </row>
    <row r="109" spans="1:13">
      <c r="A109" s="299" t="s">
        <v>234</v>
      </c>
      <c r="B109" s="368">
        <v>-5.0055521655225101</v>
      </c>
      <c r="C109" s="313"/>
      <c r="D109" s="302">
        <v>0.161603623531796</v>
      </c>
      <c r="E109" s="303">
        <v>6</v>
      </c>
      <c r="F109" s="303">
        <v>134.5</v>
      </c>
      <c r="G109" s="304">
        <v>4.8499999999999996</v>
      </c>
      <c r="H109" s="305">
        <f t="shared" si="1"/>
        <v>-5.4449999999999994</v>
      </c>
      <c r="I109" s="340"/>
      <c r="J109" s="334"/>
      <c r="K109" s="334"/>
      <c r="L109" s="335"/>
      <c r="M109" s="308" t="s">
        <v>235</v>
      </c>
    </row>
    <row r="110" spans="1:13">
      <c r="A110" s="299" t="s">
        <v>236</v>
      </c>
      <c r="B110" s="368">
        <v>-2.7622035603144699</v>
      </c>
      <c r="C110" s="313"/>
      <c r="D110" s="302">
        <v>0.18685765827674</v>
      </c>
      <c r="E110" s="303">
        <v>6</v>
      </c>
      <c r="F110" s="303">
        <v>275</v>
      </c>
      <c r="G110" s="304">
        <v>2.09</v>
      </c>
      <c r="H110" s="305">
        <f t="shared" si="1"/>
        <v>-4.09</v>
      </c>
      <c r="M110" s="308" t="s">
        <v>237</v>
      </c>
    </row>
    <row r="111" spans="1:13">
      <c r="A111" s="309" t="s">
        <v>238</v>
      </c>
      <c r="B111" s="368">
        <v>-5.0091561840166197</v>
      </c>
      <c r="C111" s="313"/>
      <c r="D111" s="302">
        <v>0.13950112944748699</v>
      </c>
      <c r="E111" s="303">
        <v>9</v>
      </c>
      <c r="F111" s="303">
        <v>220</v>
      </c>
      <c r="G111" s="304">
        <v>1.8</v>
      </c>
      <c r="H111" s="305">
        <f t="shared" si="1"/>
        <v>-3.25</v>
      </c>
      <c r="M111" s="308" t="s">
        <v>239</v>
      </c>
    </row>
    <row r="112" spans="1:13">
      <c r="A112" s="299" t="s">
        <v>240</v>
      </c>
      <c r="B112" s="368">
        <v>-3.1659740895244699</v>
      </c>
      <c r="C112" s="313"/>
      <c r="D112" s="302">
        <v>0.22014005046870999</v>
      </c>
      <c r="E112" s="303">
        <v>9</v>
      </c>
      <c r="F112" s="303">
        <v>202</v>
      </c>
      <c r="G112" s="304">
        <v>1.53</v>
      </c>
      <c r="H112" s="305">
        <f t="shared" si="1"/>
        <v>-2.8</v>
      </c>
      <c r="M112" s="308" t="s">
        <v>241</v>
      </c>
    </row>
    <row r="113" spans="1:28">
      <c r="A113" s="309" t="s">
        <v>242</v>
      </c>
      <c r="B113" s="368">
        <v>-2.9659250518242901</v>
      </c>
      <c r="C113" s="313"/>
      <c r="D113" s="302">
        <v>0.140140838794855</v>
      </c>
      <c r="E113" s="303">
        <v>3</v>
      </c>
      <c r="F113" s="303">
        <v>243</v>
      </c>
      <c r="G113" s="304">
        <v>1.48</v>
      </c>
      <c r="H113" s="305">
        <f t="shared" si="1"/>
        <v>-3.16</v>
      </c>
      <c r="M113" s="308" t="s">
        <v>243</v>
      </c>
    </row>
    <row r="114" spans="1:28">
      <c r="A114" s="319" t="s">
        <v>244</v>
      </c>
      <c r="B114" s="368">
        <v>-2.8865357504128402</v>
      </c>
      <c r="C114" s="313"/>
      <c r="D114" s="302">
        <v>0.13726989684758001</v>
      </c>
      <c r="E114" s="303">
        <v>3</v>
      </c>
      <c r="F114" s="303">
        <v>191</v>
      </c>
      <c r="G114" s="304">
        <v>1.67</v>
      </c>
      <c r="H114" s="305">
        <f t="shared" si="1"/>
        <v>-2.83</v>
      </c>
      <c r="M114" s="308" t="s">
        <v>245</v>
      </c>
    </row>
    <row r="115" spans="1:28">
      <c r="A115" s="309" t="s">
        <v>246</v>
      </c>
      <c r="B115" s="368">
        <v>-4.7281734484083602</v>
      </c>
      <c r="C115" s="313"/>
      <c r="D115" s="302">
        <v>0.21357402153711499</v>
      </c>
      <c r="E115" s="303">
        <v>7</v>
      </c>
      <c r="F115" s="303">
        <v>183.5</v>
      </c>
      <c r="G115" s="304">
        <v>4.37</v>
      </c>
      <c r="H115" s="305">
        <f t="shared" si="1"/>
        <v>-5.4550000000000001</v>
      </c>
      <c r="M115" s="308" t="s">
        <v>247</v>
      </c>
    </row>
    <row r="116" spans="1:28">
      <c r="A116" s="309" t="s">
        <v>248</v>
      </c>
      <c r="B116" s="368">
        <v>-3.1434820384509199</v>
      </c>
      <c r="C116" s="313"/>
      <c r="D116" s="302">
        <v>0.105644111777479</v>
      </c>
      <c r="E116" s="303">
        <v>3</v>
      </c>
      <c r="F116" s="303">
        <v>149</v>
      </c>
      <c r="G116" s="304">
        <v>2.62</v>
      </c>
      <c r="H116" s="305">
        <f t="shared" si="1"/>
        <v>-3.3600000000000003</v>
      </c>
      <c r="M116" s="308" t="s">
        <v>249</v>
      </c>
    </row>
    <row r="117" spans="1:28">
      <c r="A117" s="299" t="s">
        <v>250</v>
      </c>
      <c r="B117" s="368">
        <v>-2.9769696993824901</v>
      </c>
      <c r="C117" s="313"/>
      <c r="D117" s="302">
        <v>0.14623917640453399</v>
      </c>
      <c r="E117" s="303">
        <v>8</v>
      </c>
      <c r="F117" s="303">
        <v>165</v>
      </c>
      <c r="G117" s="304">
        <v>-0.37</v>
      </c>
      <c r="H117" s="305">
        <f t="shared" si="1"/>
        <v>-0.53000000000000014</v>
      </c>
      <c r="M117" s="308" t="s">
        <v>251</v>
      </c>
    </row>
    <row r="118" spans="1:28">
      <c r="A118" s="309" t="s">
        <v>252</v>
      </c>
      <c r="B118" s="368">
        <v>-2.30378161241658</v>
      </c>
      <c r="C118" s="313"/>
      <c r="D118" s="302">
        <v>0.16291639539032499</v>
      </c>
      <c r="E118" s="303">
        <v>10</v>
      </c>
      <c r="F118" s="303">
        <v>225</v>
      </c>
      <c r="G118" s="304">
        <v>0.81</v>
      </c>
      <c r="H118" s="305">
        <f t="shared" si="1"/>
        <v>-2.31</v>
      </c>
      <c r="M118" s="308" t="s">
        <v>253</v>
      </c>
    </row>
    <row r="119" spans="1:28">
      <c r="A119" s="309" t="s">
        <v>254</v>
      </c>
      <c r="B119" s="368">
        <v>-2.8450320554770401</v>
      </c>
      <c r="C119" s="313"/>
      <c r="D119" s="302">
        <v>0.211666473574778</v>
      </c>
      <c r="E119" s="303">
        <v>5</v>
      </c>
      <c r="F119" s="303">
        <v>270</v>
      </c>
      <c r="G119" s="304">
        <v>0.62</v>
      </c>
      <c r="H119" s="305">
        <f t="shared" si="1"/>
        <v>-2.5700000000000003</v>
      </c>
      <c r="M119" s="308" t="s">
        <v>255</v>
      </c>
    </row>
    <row r="120" spans="1:28">
      <c r="A120" s="299" t="s">
        <v>256</v>
      </c>
      <c r="B120" s="368">
        <v>-3.3799874385281501</v>
      </c>
      <c r="C120" s="313"/>
      <c r="D120" s="302">
        <v>0.14175650298978701</v>
      </c>
      <c r="E120" s="303">
        <v>9</v>
      </c>
      <c r="F120" s="303">
        <v>312.66666666666703</v>
      </c>
      <c r="G120" s="304">
        <v>0.83</v>
      </c>
      <c r="H120" s="305">
        <f t="shared" si="1"/>
        <v>-3.2066666666666706</v>
      </c>
      <c r="M120" s="308" t="s">
        <v>257</v>
      </c>
    </row>
    <row r="121" spans="1:28">
      <c r="A121" s="309" t="s">
        <v>258</v>
      </c>
      <c r="B121" s="368">
        <v>-4.2654453796146701</v>
      </c>
      <c r="C121" s="313"/>
      <c r="D121" s="302">
        <v>0.20346886353462401</v>
      </c>
      <c r="E121" s="303">
        <v>11</v>
      </c>
      <c r="F121" s="303">
        <v>161</v>
      </c>
      <c r="G121" s="304">
        <v>3.61</v>
      </c>
      <c r="H121" s="305">
        <f t="shared" si="1"/>
        <v>-4.47</v>
      </c>
      <c r="M121" s="308" t="s">
        <v>259</v>
      </c>
    </row>
    <row r="122" spans="1:28">
      <c r="A122" s="299" t="s">
        <v>109</v>
      </c>
      <c r="B122" s="368">
        <v>-2.71649322587233</v>
      </c>
      <c r="C122" s="313"/>
      <c r="D122" s="302">
        <v>0.20579636821699801</v>
      </c>
      <c r="E122" s="303">
        <v>3</v>
      </c>
      <c r="F122" s="303">
        <v>300</v>
      </c>
      <c r="G122" s="304">
        <v>-1.06</v>
      </c>
      <c r="H122" s="305">
        <f t="shared" si="1"/>
        <v>-1.19</v>
      </c>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291" t="s">
        <v>18</v>
      </c>
      <c r="B128" s="292" t="s">
        <v>709</v>
      </c>
      <c r="C128" s="292" t="s">
        <v>696</v>
      </c>
      <c r="D128" s="292" t="s">
        <v>21</v>
      </c>
      <c r="E128" s="292" t="s">
        <v>22</v>
      </c>
      <c r="F128" s="292" t="s">
        <v>23</v>
      </c>
      <c r="G128" s="293" t="s">
        <v>697</v>
      </c>
      <c r="H128" s="293" t="s">
        <v>698</v>
      </c>
      <c r="I128" s="294"/>
      <c r="J128" s="295" t="s">
        <v>27</v>
      </c>
      <c r="K128" s="295"/>
      <c r="L128" s="295"/>
      <c r="M128" s="296" t="s">
        <v>28</v>
      </c>
      <c r="N128" s="297"/>
      <c r="O128" s="297"/>
      <c r="P128" s="297"/>
      <c r="Q128" s="297"/>
      <c r="R128" s="297"/>
      <c r="S128" s="297"/>
      <c r="T128" s="297"/>
      <c r="U128" s="297"/>
      <c r="V128" s="298"/>
      <c r="W128" s="290"/>
      <c r="X128" s="290"/>
      <c r="Y128" s="290"/>
      <c r="Z128" s="290"/>
      <c r="AA128" s="290"/>
      <c r="AB128" s="290"/>
    </row>
    <row r="129" spans="1:13">
      <c r="A129" s="309" t="s">
        <v>268</v>
      </c>
      <c r="B129" s="368">
        <v>-1.48378409863359</v>
      </c>
      <c r="C129" s="301" t="s">
        <v>30</v>
      </c>
      <c r="D129" s="302">
        <v>0.50033555401430196</v>
      </c>
      <c r="E129" s="303">
        <v>3</v>
      </c>
      <c r="F129" s="303">
        <v>180</v>
      </c>
      <c r="G129" s="304">
        <v>1.91</v>
      </c>
      <c r="H129" s="305">
        <f t="shared" ref="H129:H160" si="2">0.5-G129-0.01*(F129-25)</f>
        <v>-2.96</v>
      </c>
      <c r="I129" s="306" t="s">
        <v>31</v>
      </c>
      <c r="J129" s="307"/>
      <c r="K129" s="305"/>
      <c r="L129" s="305"/>
      <c r="M129" s="308" t="s">
        <v>269</v>
      </c>
    </row>
    <row r="130" spans="1:13">
      <c r="A130" s="309" t="s">
        <v>270</v>
      </c>
      <c r="B130" s="368">
        <v>-5.7989685136702303</v>
      </c>
      <c r="C130" s="301" t="s">
        <v>36</v>
      </c>
      <c r="D130" s="302">
        <v>0.5</v>
      </c>
      <c r="E130" s="304">
        <v>5</v>
      </c>
      <c r="F130" s="303">
        <v>156</v>
      </c>
      <c r="G130" s="304">
        <v>6.94</v>
      </c>
      <c r="H130" s="305">
        <f t="shared" si="2"/>
        <v>-7.75</v>
      </c>
      <c r="I130" s="306" t="s">
        <v>37</v>
      </c>
      <c r="J130" s="307"/>
      <c r="K130" s="305"/>
      <c r="L130" s="305"/>
      <c r="M130" s="308" t="s">
        <v>271</v>
      </c>
    </row>
    <row r="131" spans="1:13">
      <c r="A131" s="319" t="s">
        <v>272</v>
      </c>
      <c r="B131" s="368">
        <v>-4.7304322842162403</v>
      </c>
      <c r="C131" s="301" t="s">
        <v>41</v>
      </c>
      <c r="D131" s="302">
        <v>0.65309579002601004</v>
      </c>
      <c r="E131" s="303">
        <v>3</v>
      </c>
      <c r="F131" s="303">
        <v>208</v>
      </c>
      <c r="G131" s="304">
        <v>5.18</v>
      </c>
      <c r="H131" s="305">
        <f t="shared" si="2"/>
        <v>-6.51</v>
      </c>
      <c r="I131" s="306" t="s">
        <v>42</v>
      </c>
      <c r="J131" s="307"/>
      <c r="K131" s="305"/>
      <c r="L131" s="305"/>
      <c r="M131" s="308" t="s">
        <v>273</v>
      </c>
    </row>
    <row r="132" spans="1:13">
      <c r="A132" s="309" t="s">
        <v>274</v>
      </c>
      <c r="B132" s="368">
        <v>-2.19364432781467</v>
      </c>
      <c r="C132" s="301" t="s">
        <v>46</v>
      </c>
      <c r="D132" s="302">
        <v>0.59285217963150305</v>
      </c>
      <c r="E132" s="303">
        <v>3</v>
      </c>
      <c r="F132" s="303">
        <v>100</v>
      </c>
      <c r="G132" s="304">
        <v>2.37</v>
      </c>
      <c r="H132" s="305">
        <f t="shared" si="2"/>
        <v>-2.62</v>
      </c>
      <c r="I132" s="311" t="s">
        <v>47</v>
      </c>
      <c r="J132" s="312"/>
      <c r="K132" s="305"/>
      <c r="L132" s="305"/>
      <c r="M132" s="308" t="s">
        <v>275</v>
      </c>
    </row>
    <row r="133" spans="1:13">
      <c r="A133" s="309" t="s">
        <v>276</v>
      </c>
      <c r="B133" s="368">
        <v>-5.4997041901120598</v>
      </c>
      <c r="C133" s="301" t="s">
        <v>51</v>
      </c>
      <c r="D133" s="302">
        <v>0.51067901383936598</v>
      </c>
      <c r="E133" s="303">
        <v>5</v>
      </c>
      <c r="F133" s="303">
        <v>217</v>
      </c>
      <c r="G133" s="304">
        <v>3.19</v>
      </c>
      <c r="H133" s="305">
        <f t="shared" si="2"/>
        <v>-4.6099999999999994</v>
      </c>
      <c r="I133" s="311" t="s">
        <v>52</v>
      </c>
      <c r="J133" s="312"/>
      <c r="K133" s="305"/>
      <c r="L133" s="305"/>
      <c r="M133" s="308" t="s">
        <v>277</v>
      </c>
    </row>
    <row r="134" spans="1:13">
      <c r="A134" s="309" t="s">
        <v>278</v>
      </c>
      <c r="B134" s="368">
        <v>-4.9674401063542497</v>
      </c>
      <c r="C134" s="313"/>
      <c r="D134" s="302">
        <v>0.83065522865171404</v>
      </c>
      <c r="E134" s="303">
        <v>3</v>
      </c>
      <c r="F134" s="303">
        <v>209.5</v>
      </c>
      <c r="G134" s="304">
        <v>4.41</v>
      </c>
      <c r="H134" s="305">
        <f t="shared" si="2"/>
        <v>-5.7549999999999999</v>
      </c>
      <c r="I134" s="311" t="s">
        <v>56</v>
      </c>
      <c r="J134" s="312"/>
      <c r="K134" s="305"/>
      <c r="L134" s="305"/>
      <c r="M134" s="308" t="s">
        <v>279</v>
      </c>
    </row>
    <row r="135" spans="1:13">
      <c r="A135" s="309" t="s">
        <v>280</v>
      </c>
      <c r="B135" s="368">
        <v>-5.1975677835632004</v>
      </c>
      <c r="C135" s="313"/>
      <c r="D135" s="302">
        <v>0.51097181417141702</v>
      </c>
      <c r="E135" s="303">
        <v>6</v>
      </c>
      <c r="F135" s="303">
        <v>97.5</v>
      </c>
      <c r="G135" s="304">
        <v>5.19</v>
      </c>
      <c r="H135" s="305">
        <f t="shared" si="2"/>
        <v>-5.415</v>
      </c>
      <c r="I135" s="311" t="s">
        <v>60</v>
      </c>
      <c r="J135" s="314"/>
      <c r="K135" s="305"/>
      <c r="L135" s="305"/>
      <c r="M135" s="308" t="s">
        <v>281</v>
      </c>
    </row>
    <row r="136" spans="1:13">
      <c r="A136" s="299" t="s">
        <v>282</v>
      </c>
      <c r="B136" s="368">
        <v>-5.8250609196485499</v>
      </c>
      <c r="C136" s="313"/>
      <c r="D136" s="302">
        <v>0.92735432696895004</v>
      </c>
      <c r="E136" s="303">
        <v>5</v>
      </c>
      <c r="F136" s="303">
        <v>211</v>
      </c>
      <c r="G136" s="304">
        <v>7.49</v>
      </c>
      <c r="H136" s="305">
        <f t="shared" si="2"/>
        <v>-8.85</v>
      </c>
      <c r="I136" s="315" t="s">
        <v>64</v>
      </c>
      <c r="J136" s="316" t="s">
        <v>767</v>
      </c>
      <c r="K136" s="317"/>
      <c r="L136" s="318"/>
      <c r="M136" s="308" t="s">
        <v>283</v>
      </c>
    </row>
    <row r="137" spans="1:13">
      <c r="A137" s="309" t="s">
        <v>112</v>
      </c>
      <c r="B137" s="368">
        <v>-4.1680194781789996</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369">
        <v>-5.4688100303658498</v>
      </c>
      <c r="C138" s="313"/>
      <c r="D138" s="302">
        <v>0.520951861602862</v>
      </c>
      <c r="E138" s="303">
        <v>10</v>
      </c>
      <c r="F138" s="303">
        <v>228.6</v>
      </c>
      <c r="G138" s="304">
        <v>4.22</v>
      </c>
      <c r="H138" s="305">
        <f t="shared" si="2"/>
        <v>-5.7560000000000002</v>
      </c>
      <c r="I138" s="320" t="s">
        <v>286</v>
      </c>
      <c r="J138" s="321"/>
      <c r="K138" s="321"/>
      <c r="L138" s="322"/>
      <c r="M138" s="308" t="s">
        <v>287</v>
      </c>
    </row>
    <row r="139" spans="1:13">
      <c r="A139" s="299" t="s">
        <v>288</v>
      </c>
      <c r="B139" s="369">
        <v>-1.5368510799967301</v>
      </c>
      <c r="C139" s="313"/>
      <c r="D139" s="302">
        <v>0.53906642829149898</v>
      </c>
      <c r="E139" s="303">
        <v>3</v>
      </c>
      <c r="F139" s="303">
        <v>161.5</v>
      </c>
      <c r="G139" s="304">
        <v>-0.21</v>
      </c>
      <c r="H139" s="305">
        <f t="shared" si="2"/>
        <v>-0.65500000000000003</v>
      </c>
      <c r="I139" s="370" t="s">
        <v>736</v>
      </c>
      <c r="J139" s="325"/>
      <c r="K139" s="325"/>
      <c r="L139" s="326"/>
      <c r="M139" s="308" t="s">
        <v>289</v>
      </c>
    </row>
    <row r="140" spans="1:13">
      <c r="A140" s="299" t="s">
        <v>290</v>
      </c>
      <c r="B140" s="368">
        <v>-4.4898619906681203</v>
      </c>
      <c r="C140" s="313"/>
      <c r="D140" s="302">
        <v>0.56233984781338697</v>
      </c>
      <c r="E140" s="303">
        <v>11</v>
      </c>
      <c r="F140" s="303">
        <v>213.5</v>
      </c>
      <c r="G140" s="304">
        <v>3.04</v>
      </c>
      <c r="H140" s="305">
        <f t="shared" si="2"/>
        <v>-4.4249999999999998</v>
      </c>
      <c r="I140" s="371" t="s">
        <v>737</v>
      </c>
      <c r="J140" s="328"/>
      <c r="K140" s="328"/>
      <c r="L140" s="330"/>
      <c r="M140" s="308" t="s">
        <v>291</v>
      </c>
    </row>
    <row r="141" spans="1:13">
      <c r="A141" s="319" t="s">
        <v>292</v>
      </c>
      <c r="B141" s="368">
        <v>-3.5738828145388499</v>
      </c>
      <c r="C141" s="313"/>
      <c r="D141" s="302">
        <v>0.54710381306524802</v>
      </c>
      <c r="E141" s="303">
        <v>4</v>
      </c>
      <c r="F141" s="303">
        <v>168.5</v>
      </c>
      <c r="G141" s="304">
        <v>3.35</v>
      </c>
      <c r="H141" s="305">
        <f t="shared" si="2"/>
        <v>-4.2850000000000001</v>
      </c>
      <c r="I141" s="371" t="s">
        <v>738</v>
      </c>
      <c r="J141" s="328"/>
      <c r="K141" s="328"/>
      <c r="L141" s="330"/>
      <c r="M141" s="308" t="s">
        <v>293</v>
      </c>
    </row>
    <row r="142" spans="1:13">
      <c r="A142" s="299" t="s">
        <v>114</v>
      </c>
      <c r="B142" s="368">
        <v>-3.1957337834839401</v>
      </c>
      <c r="C142" s="313"/>
      <c r="D142" s="302">
        <v>0.54612637818466903</v>
      </c>
      <c r="E142" s="303">
        <v>3</v>
      </c>
      <c r="F142" s="323">
        <v>124.1</v>
      </c>
      <c r="G142" s="304">
        <v>2.81</v>
      </c>
      <c r="H142" s="305">
        <f t="shared" si="2"/>
        <v>-3.3010000000000002</v>
      </c>
      <c r="I142" s="372" t="s">
        <v>739</v>
      </c>
      <c r="J142" s="328"/>
      <c r="K142" s="328"/>
      <c r="L142" s="330"/>
      <c r="M142" s="308" t="s">
        <v>294</v>
      </c>
    </row>
    <row r="143" spans="1:13">
      <c r="A143" s="299" t="s">
        <v>295</v>
      </c>
      <c r="B143" s="368">
        <v>-4.8204537547045803</v>
      </c>
      <c r="C143" s="313"/>
      <c r="D143" s="302">
        <v>0.51160213896594597</v>
      </c>
      <c r="E143" s="303">
        <v>4</v>
      </c>
      <c r="F143" s="303">
        <v>165</v>
      </c>
      <c r="G143" s="304">
        <v>4.8899999999999997</v>
      </c>
      <c r="H143" s="305">
        <f t="shared" si="2"/>
        <v>-5.79</v>
      </c>
      <c r="I143" s="373" t="s">
        <v>740</v>
      </c>
      <c r="J143" s="328"/>
      <c r="K143" s="328"/>
      <c r="L143" s="330"/>
      <c r="M143" s="308" t="s">
        <v>296</v>
      </c>
    </row>
    <row r="144" spans="1:13">
      <c r="A144" s="299" t="s">
        <v>117</v>
      </c>
      <c r="B144" s="368">
        <v>-5.5765498365018704</v>
      </c>
      <c r="C144" s="313"/>
      <c r="D144" s="302">
        <v>0.65141515533308303</v>
      </c>
      <c r="E144" s="303">
        <v>4</v>
      </c>
      <c r="F144" s="303">
        <v>161.1</v>
      </c>
      <c r="G144" s="304">
        <v>4.76</v>
      </c>
      <c r="H144" s="305">
        <f t="shared" si="2"/>
        <v>-5.6209999999999996</v>
      </c>
      <c r="I144" s="373" t="s">
        <v>741</v>
      </c>
      <c r="J144" s="328"/>
      <c r="K144" s="328"/>
      <c r="L144" s="330"/>
      <c r="M144" s="308" t="s">
        <v>297</v>
      </c>
    </row>
    <row r="145" spans="1:28">
      <c r="A145" s="319" t="s">
        <v>298</v>
      </c>
      <c r="B145" s="368">
        <v>-4.7449948459307398</v>
      </c>
      <c r="C145" s="313"/>
      <c r="D145" s="302">
        <v>0.65883215509381898</v>
      </c>
      <c r="E145" s="303">
        <v>3</v>
      </c>
      <c r="F145" s="303">
        <v>155</v>
      </c>
      <c r="G145" s="304">
        <v>3.74</v>
      </c>
      <c r="H145" s="305">
        <f t="shared" si="2"/>
        <v>-4.54</v>
      </c>
      <c r="I145" s="373" t="s">
        <v>742</v>
      </c>
      <c r="J145" s="328"/>
      <c r="K145" s="328"/>
      <c r="L145" s="330"/>
      <c r="M145" s="308" t="s">
        <v>299</v>
      </c>
    </row>
    <row r="146" spans="1:28">
      <c r="A146" s="309" t="s">
        <v>300</v>
      </c>
      <c r="B146" s="368">
        <v>-6.7347409249475003</v>
      </c>
      <c r="C146" s="313"/>
      <c r="D146" s="302">
        <v>0.61400477095750305</v>
      </c>
      <c r="E146" s="303">
        <v>3</v>
      </c>
      <c r="F146" s="303">
        <v>165.4</v>
      </c>
      <c r="G146" s="304">
        <v>5.58</v>
      </c>
      <c r="H146" s="305">
        <f t="shared" si="2"/>
        <v>-6.484</v>
      </c>
      <c r="I146" s="373" t="s">
        <v>743</v>
      </c>
      <c r="J146" s="328"/>
      <c r="K146" s="328"/>
      <c r="L146" s="330"/>
      <c r="M146" s="308" t="s">
        <v>301</v>
      </c>
    </row>
    <row r="147" spans="1:28">
      <c r="A147" s="309" t="s">
        <v>302</v>
      </c>
      <c r="B147" s="368">
        <v>-5.5245237656608399</v>
      </c>
      <c r="C147" s="313"/>
      <c r="D147" s="302">
        <v>0.50406532001413296</v>
      </c>
      <c r="E147" s="303">
        <v>6</v>
      </c>
      <c r="F147" s="303">
        <v>161</v>
      </c>
      <c r="G147" s="304">
        <v>6.45</v>
      </c>
      <c r="H147" s="305">
        <f t="shared" si="2"/>
        <v>-7.3100000000000005</v>
      </c>
      <c r="I147" s="373" t="s">
        <v>744</v>
      </c>
      <c r="J147" s="328"/>
      <c r="K147" s="328"/>
      <c r="L147" s="330"/>
      <c r="M147" s="308" t="s">
        <v>303</v>
      </c>
    </row>
    <row r="148" spans="1:28">
      <c r="A148" s="309" t="s">
        <v>304</v>
      </c>
      <c r="B148" s="368">
        <v>-5.3555813806975099</v>
      </c>
      <c r="C148" s="313"/>
      <c r="D148" s="302">
        <v>0.75493366325441702</v>
      </c>
      <c r="E148" s="303">
        <v>4</v>
      </c>
      <c r="F148" s="303">
        <v>193.5</v>
      </c>
      <c r="G148" s="304">
        <v>5.41</v>
      </c>
      <c r="H148" s="305">
        <f t="shared" si="2"/>
        <v>-6.5950000000000006</v>
      </c>
      <c r="I148" s="374" t="s">
        <v>745</v>
      </c>
      <c r="J148" s="328"/>
      <c r="K148" s="328"/>
      <c r="L148" s="330"/>
      <c r="M148" s="308" t="s">
        <v>305</v>
      </c>
    </row>
    <row r="149" spans="1:28">
      <c r="A149" s="309" t="s">
        <v>306</v>
      </c>
      <c r="B149" s="368">
        <v>-4.0010919390064101</v>
      </c>
      <c r="C149" s="313"/>
      <c r="D149" s="302">
        <v>0.500893580585972</v>
      </c>
      <c r="E149" s="303">
        <v>3</v>
      </c>
      <c r="F149" s="303">
        <v>156</v>
      </c>
      <c r="G149" s="304">
        <v>2.9</v>
      </c>
      <c r="H149" s="305">
        <f t="shared" si="2"/>
        <v>-3.71</v>
      </c>
      <c r="I149" s="374" t="s">
        <v>746</v>
      </c>
      <c r="J149" s="328"/>
      <c r="K149" s="328"/>
      <c r="L149" s="330"/>
      <c r="M149" s="308" t="s">
        <v>307</v>
      </c>
    </row>
    <row r="150" spans="1:28">
      <c r="A150" s="319" t="s">
        <v>308</v>
      </c>
      <c r="B150" s="368">
        <v>-4.0847119487088799</v>
      </c>
      <c r="C150" s="313"/>
      <c r="D150" s="302">
        <v>0.65879843298663399</v>
      </c>
      <c r="E150" s="303">
        <v>4</v>
      </c>
      <c r="F150" s="303">
        <v>183.5</v>
      </c>
      <c r="G150" s="304">
        <v>3.16</v>
      </c>
      <c r="H150" s="305">
        <f t="shared" si="2"/>
        <v>-4.2450000000000001</v>
      </c>
      <c r="I150" s="375" t="s">
        <v>747</v>
      </c>
      <c r="J150" s="334"/>
      <c r="K150" s="334"/>
      <c r="L150" s="335"/>
      <c r="M150" s="308" t="s">
        <v>309</v>
      </c>
    </row>
    <row r="151" spans="1:28">
      <c r="A151" s="319" t="s">
        <v>310</v>
      </c>
      <c r="B151" s="368">
        <v>-2.3020427088442399</v>
      </c>
      <c r="C151" s="313"/>
      <c r="D151" s="302">
        <v>0.59871706042825701</v>
      </c>
      <c r="E151" s="303">
        <v>3</v>
      </c>
      <c r="F151" s="303">
        <v>61</v>
      </c>
      <c r="G151" s="304">
        <v>1.77</v>
      </c>
      <c r="H151" s="305">
        <f t="shared" si="2"/>
        <v>-1.63</v>
      </c>
      <c r="L151" s="305"/>
      <c r="M151" s="308" t="s">
        <v>311</v>
      </c>
    </row>
    <row r="152" spans="1:28">
      <c r="A152" s="309" t="s">
        <v>312</v>
      </c>
      <c r="B152" s="368">
        <v>-3.2624424797576599</v>
      </c>
      <c r="C152" s="313"/>
      <c r="D152" s="302">
        <v>0.57115657899345496</v>
      </c>
      <c r="E152" s="303">
        <v>7</v>
      </c>
      <c r="F152" s="303">
        <v>177</v>
      </c>
      <c r="G152" s="304">
        <v>3.17</v>
      </c>
      <c r="H152" s="305">
        <f t="shared" si="2"/>
        <v>-4.1899999999999995</v>
      </c>
      <c r="I152" s="336" t="s">
        <v>133</v>
      </c>
      <c r="J152" s="337">
        <v>881</v>
      </c>
      <c r="K152" s="318"/>
      <c r="L152" s="305"/>
      <c r="M152" s="308" t="s">
        <v>313</v>
      </c>
    </row>
    <row r="153" spans="1:28">
      <c r="A153" s="299" t="s">
        <v>314</v>
      </c>
      <c r="B153" s="368">
        <v>-5.8920335928163698</v>
      </c>
      <c r="C153" s="313"/>
      <c r="D153" s="302">
        <v>0.55807775121880299</v>
      </c>
      <c r="E153" s="303">
        <v>6</v>
      </c>
      <c r="F153" s="303">
        <v>145</v>
      </c>
      <c r="G153" s="304">
        <v>6.08</v>
      </c>
      <c r="H153" s="305">
        <f t="shared" si="2"/>
        <v>-6.78</v>
      </c>
      <c r="I153" s="336" t="s">
        <v>136</v>
      </c>
      <c r="J153" s="337">
        <v>164</v>
      </c>
      <c r="K153" s="318"/>
      <c r="M153" s="308" t="s">
        <v>315</v>
      </c>
    </row>
    <row r="154" spans="1:28">
      <c r="A154" s="299" t="s">
        <v>316</v>
      </c>
      <c r="B154" s="368">
        <v>-5.14251981790086</v>
      </c>
      <c r="C154" s="313"/>
      <c r="D154" s="302">
        <v>0.66417698790166102</v>
      </c>
      <c r="E154" s="303">
        <v>3</v>
      </c>
      <c r="F154" s="323">
        <v>175.8</v>
      </c>
      <c r="G154" s="304">
        <v>4.62</v>
      </c>
      <c r="H154" s="305">
        <f t="shared" si="2"/>
        <v>-5.6280000000000001</v>
      </c>
      <c r="I154" s="336" t="s">
        <v>139</v>
      </c>
      <c r="J154" s="337">
        <f>COUNTA(A129:A160)</f>
        <v>32</v>
      </c>
      <c r="K154" s="318"/>
      <c r="M154" s="308" t="s">
        <v>317</v>
      </c>
    </row>
    <row r="155" spans="1:28">
      <c r="A155" s="309" t="s">
        <v>318</v>
      </c>
      <c r="B155" s="368">
        <v>-5.6500682748702102</v>
      </c>
      <c r="C155" s="313"/>
      <c r="D155" s="302">
        <v>0.57716593661781801</v>
      </c>
      <c r="E155" s="303">
        <v>3</v>
      </c>
      <c r="F155" s="303">
        <v>349.84</v>
      </c>
      <c r="G155" s="304">
        <v>3.09</v>
      </c>
      <c r="H155" s="305">
        <f t="shared" si="2"/>
        <v>-5.8384</v>
      </c>
      <c r="M155" s="308" t="s">
        <v>319</v>
      </c>
    </row>
    <row r="156" spans="1:28">
      <c r="A156" s="319" t="s">
        <v>320</v>
      </c>
      <c r="B156" s="368">
        <v>-3.28971938092341</v>
      </c>
      <c r="C156" s="313"/>
      <c r="D156" s="302">
        <v>0.70324590282883903</v>
      </c>
      <c r="E156" s="303">
        <v>3</v>
      </c>
      <c r="F156" s="303">
        <v>204</v>
      </c>
      <c r="G156" s="304">
        <v>0.88</v>
      </c>
      <c r="H156" s="305">
        <f t="shared" si="2"/>
        <v>-2.17</v>
      </c>
      <c r="I156" s="339" t="s">
        <v>144</v>
      </c>
      <c r="J156" s="321"/>
      <c r="K156" s="321"/>
      <c r="L156" s="322"/>
      <c r="M156" s="308" t="s">
        <v>321</v>
      </c>
    </row>
    <row r="157" spans="1:28">
      <c r="A157" s="309" t="s">
        <v>322</v>
      </c>
      <c r="B157" s="368">
        <v>-5.5281889780390596</v>
      </c>
      <c r="C157" s="313"/>
      <c r="D157" s="302">
        <v>0.72379035887947596</v>
      </c>
      <c r="E157" s="303">
        <v>7</v>
      </c>
      <c r="F157" s="303">
        <v>97.8</v>
      </c>
      <c r="G157" s="304">
        <v>6</v>
      </c>
      <c r="H157" s="305">
        <f t="shared" si="2"/>
        <v>-6.2279999999999998</v>
      </c>
      <c r="I157" s="324" t="s">
        <v>769</v>
      </c>
      <c r="J157" s="325"/>
      <c r="K157" s="325"/>
      <c r="L157" s="326"/>
      <c r="M157" s="308" t="s">
        <v>323</v>
      </c>
    </row>
    <row r="158" spans="1:28">
      <c r="A158" s="309" t="s">
        <v>324</v>
      </c>
      <c r="B158" s="368">
        <v>-7.0761488270922897</v>
      </c>
      <c r="C158" s="313"/>
      <c r="D158" s="302">
        <v>0.84033450922624497</v>
      </c>
      <c r="E158" s="303">
        <v>5</v>
      </c>
      <c r="F158" s="303">
        <v>262</v>
      </c>
      <c r="G158" s="304">
        <v>7.26</v>
      </c>
      <c r="H158" s="305">
        <f t="shared" si="2"/>
        <v>-9.129999999999999</v>
      </c>
      <c r="I158" s="327" t="s">
        <v>770</v>
      </c>
      <c r="J158" s="328"/>
      <c r="K158" s="328"/>
      <c r="L158" s="330"/>
      <c r="M158" s="308" t="s">
        <v>325</v>
      </c>
    </row>
    <row r="159" spans="1:28">
      <c r="A159" s="309" t="s">
        <v>326</v>
      </c>
      <c r="B159" s="368">
        <v>-6.5116540129202898</v>
      </c>
      <c r="C159" s="313"/>
      <c r="D159" s="302">
        <v>0.70969645885144095</v>
      </c>
      <c r="E159" s="303">
        <v>11</v>
      </c>
      <c r="F159" s="303">
        <v>149.6</v>
      </c>
      <c r="G159" s="304">
        <v>6.45</v>
      </c>
      <c r="H159" s="305">
        <f t="shared" si="2"/>
        <v>-7.1959999999999997</v>
      </c>
      <c r="I159" s="327"/>
      <c r="J159" s="328"/>
      <c r="K159" s="328"/>
      <c r="L159" s="330"/>
      <c r="M159" s="308" t="s">
        <v>327</v>
      </c>
    </row>
    <row r="160" spans="1:28" s="350" customFormat="1">
      <c r="A160" s="299" t="s">
        <v>328</v>
      </c>
      <c r="B160" s="368">
        <v>-3.3047365979037</v>
      </c>
      <c r="C160" s="313"/>
      <c r="D160" s="302">
        <v>0.49644864464459898</v>
      </c>
      <c r="E160" s="303">
        <v>4</v>
      </c>
      <c r="F160" s="303">
        <v>304.5</v>
      </c>
      <c r="G160" s="304">
        <v>2.69</v>
      </c>
      <c r="H160" s="305">
        <f t="shared" si="2"/>
        <v>-4.9849999999999994</v>
      </c>
      <c r="I160" s="327"/>
      <c r="J160" s="328"/>
      <c r="K160" s="328"/>
      <c r="L160" s="330"/>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27"/>
      <c r="J161" s="328"/>
      <c r="K161" s="328"/>
      <c r="L161" s="330"/>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27"/>
      <c r="J162" s="328"/>
      <c r="K162" s="328"/>
      <c r="L162" s="330"/>
      <c r="M162" s="308"/>
    </row>
    <row r="163" spans="1:28">
      <c r="A163" s="308"/>
      <c r="C163" s="341" t="s">
        <v>265</v>
      </c>
      <c r="D163" s="342">
        <f>MAX(D129:D160)</f>
        <v>0.92735432696895004</v>
      </c>
      <c r="E163" s="343"/>
      <c r="F163" s="344"/>
      <c r="G163" s="344"/>
      <c r="H163" s="346"/>
      <c r="I163" s="340"/>
      <c r="J163" s="334"/>
      <c r="K163" s="334"/>
      <c r="L163" s="335"/>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24">
      <c r="A193" s="360" t="s">
        <v>733</v>
      </c>
    </row>
    <row r="194" spans="1:24">
      <c r="A194" s="376" t="s">
        <v>752</v>
      </c>
      <c r="B194" s="377"/>
      <c r="C194" s="377"/>
      <c r="D194" s="377"/>
      <c r="E194" s="377"/>
      <c r="F194" s="377"/>
      <c r="G194" s="377"/>
      <c r="H194" s="377"/>
      <c r="I194" s="377"/>
      <c r="J194" s="377"/>
      <c r="K194" s="377"/>
      <c r="L194" s="377"/>
      <c r="M194" s="378"/>
      <c r="N194" s="377"/>
      <c r="O194" s="377"/>
      <c r="P194" s="377"/>
      <c r="Q194" s="377"/>
      <c r="R194" s="377"/>
      <c r="S194" s="377"/>
      <c r="T194" s="377"/>
      <c r="U194" s="377"/>
      <c r="V194" s="377"/>
      <c r="W194" s="377"/>
      <c r="X194" s="379"/>
    </row>
    <row r="195" spans="1:24">
      <c r="A195" s="380" t="s">
        <v>753</v>
      </c>
      <c r="B195" s="268"/>
      <c r="C195" s="268"/>
      <c r="D195" s="268"/>
      <c r="E195" s="268"/>
      <c r="F195" s="268"/>
      <c r="G195" s="268"/>
      <c r="H195" s="268"/>
      <c r="I195" s="268"/>
      <c r="J195" s="268"/>
      <c r="K195" s="268"/>
      <c r="L195" s="268"/>
      <c r="M195" s="269"/>
      <c r="N195" s="268"/>
      <c r="O195" s="268"/>
      <c r="P195" s="268"/>
      <c r="Q195" s="268"/>
      <c r="R195" s="268"/>
      <c r="S195" s="268"/>
      <c r="T195" s="268"/>
      <c r="U195" s="268"/>
      <c r="V195" s="268"/>
      <c r="W195" s="268"/>
      <c r="X195" s="270"/>
    </row>
    <row r="196" spans="1:24">
      <c r="A196" s="380" t="s">
        <v>754</v>
      </c>
      <c r="B196" s="268"/>
      <c r="C196" s="268"/>
      <c r="D196" s="268"/>
      <c r="E196" s="268"/>
      <c r="F196" s="268"/>
      <c r="G196" s="268"/>
      <c r="H196" s="268"/>
      <c r="I196" s="268"/>
      <c r="J196" s="268"/>
      <c r="K196" s="268"/>
      <c r="L196" s="268"/>
      <c r="M196" s="269"/>
      <c r="N196" s="268"/>
      <c r="O196" s="268"/>
      <c r="P196" s="268"/>
      <c r="Q196" s="268"/>
      <c r="R196" s="268"/>
      <c r="S196" s="268"/>
      <c r="T196" s="268"/>
      <c r="U196" s="268"/>
      <c r="V196" s="268"/>
      <c r="W196" s="268"/>
      <c r="X196" s="270"/>
    </row>
    <row r="197" spans="1:24">
      <c r="A197" s="380" t="s">
        <v>755</v>
      </c>
      <c r="B197" s="268"/>
      <c r="C197" s="268"/>
      <c r="D197" s="268"/>
      <c r="E197" s="268"/>
      <c r="F197" s="268"/>
      <c r="G197" s="268"/>
      <c r="H197" s="268"/>
      <c r="I197" s="268"/>
      <c r="J197" s="268"/>
      <c r="K197" s="268"/>
      <c r="L197" s="268"/>
      <c r="M197" s="269"/>
      <c r="N197" s="268"/>
      <c r="O197" s="268"/>
      <c r="P197" s="268"/>
      <c r="Q197" s="268"/>
      <c r="R197" s="268"/>
      <c r="S197" s="268"/>
      <c r="T197" s="268"/>
      <c r="U197" s="268"/>
      <c r="V197" s="268"/>
      <c r="W197" s="268"/>
      <c r="X197" s="270"/>
    </row>
    <row r="198" spans="1:24">
      <c r="A198" s="380" t="s">
        <v>756</v>
      </c>
      <c r="B198" s="268"/>
      <c r="C198" s="268"/>
      <c r="D198" s="268"/>
      <c r="E198" s="268"/>
      <c r="F198" s="268"/>
      <c r="G198" s="268"/>
      <c r="H198" s="268"/>
      <c r="I198" s="268"/>
      <c r="J198" s="268"/>
      <c r="K198" s="268"/>
      <c r="L198" s="268"/>
      <c r="M198" s="269"/>
      <c r="N198" s="268"/>
      <c r="O198" s="268"/>
      <c r="P198" s="268"/>
      <c r="Q198" s="268"/>
      <c r="R198" s="268"/>
      <c r="S198" s="268"/>
      <c r="T198" s="268"/>
      <c r="U198" s="268"/>
      <c r="V198" s="268"/>
      <c r="W198" s="268"/>
      <c r="X198" s="270"/>
    </row>
    <row r="199" spans="1:24">
      <c r="A199" s="380" t="s">
        <v>757</v>
      </c>
      <c r="B199" s="268"/>
      <c r="C199" s="268"/>
      <c r="D199" s="268"/>
      <c r="E199" s="268"/>
      <c r="F199" s="268"/>
      <c r="G199" s="268"/>
      <c r="H199" s="268"/>
      <c r="I199" s="268"/>
      <c r="J199" s="268"/>
      <c r="K199" s="268"/>
      <c r="L199" s="268"/>
      <c r="M199" s="269"/>
      <c r="N199" s="268"/>
      <c r="O199" s="268"/>
      <c r="P199" s="268"/>
      <c r="Q199" s="268"/>
      <c r="R199" s="268"/>
      <c r="S199" s="268"/>
      <c r="T199" s="268"/>
      <c r="U199" s="268"/>
      <c r="V199" s="268"/>
      <c r="W199" s="268"/>
      <c r="X199" s="270"/>
    </row>
    <row r="200" spans="1:24">
      <c r="A200" s="380" t="s">
        <v>758</v>
      </c>
      <c r="B200" s="268"/>
      <c r="C200" s="268"/>
      <c r="D200" s="268"/>
      <c r="E200" s="268"/>
      <c r="F200" s="268"/>
      <c r="G200" s="268"/>
      <c r="H200" s="268"/>
      <c r="I200" s="268"/>
      <c r="J200" s="268"/>
      <c r="K200" s="268"/>
      <c r="L200" s="268"/>
      <c r="M200" s="269"/>
      <c r="N200" s="268"/>
      <c r="O200" s="268"/>
      <c r="P200" s="268"/>
      <c r="Q200" s="268"/>
      <c r="R200" s="268"/>
      <c r="S200" s="268"/>
      <c r="T200" s="268"/>
      <c r="U200" s="268"/>
      <c r="V200" s="268"/>
      <c r="W200" s="268"/>
      <c r="X200" s="270"/>
    </row>
    <row r="201" spans="1:24">
      <c r="A201" s="380" t="s">
        <v>759</v>
      </c>
      <c r="B201" s="268"/>
      <c r="C201" s="268"/>
      <c r="D201" s="268"/>
      <c r="E201" s="268"/>
      <c r="F201" s="268"/>
      <c r="G201" s="268"/>
      <c r="H201" s="268"/>
      <c r="I201" s="268"/>
      <c r="J201" s="268"/>
      <c r="K201" s="268"/>
      <c r="L201" s="268"/>
      <c r="M201" s="269"/>
      <c r="N201" s="268"/>
      <c r="O201" s="268"/>
      <c r="P201" s="268"/>
      <c r="Q201" s="268"/>
      <c r="R201" s="268"/>
      <c r="S201" s="268"/>
      <c r="T201" s="268"/>
      <c r="U201" s="268"/>
      <c r="V201" s="268"/>
      <c r="W201" s="268"/>
      <c r="X201" s="270"/>
    </row>
    <row r="202" spans="1:24">
      <c r="A202" s="380" t="s">
        <v>760</v>
      </c>
      <c r="B202" s="268"/>
      <c r="C202" s="268"/>
      <c r="D202" s="268"/>
      <c r="E202" s="268"/>
      <c r="F202" s="268"/>
      <c r="G202" s="268"/>
      <c r="H202" s="268"/>
      <c r="I202" s="268"/>
      <c r="J202" s="268"/>
      <c r="K202" s="268"/>
      <c r="L202" s="268"/>
      <c r="M202" s="269"/>
      <c r="N202" s="268"/>
      <c r="O202" s="268"/>
      <c r="P202" s="268"/>
      <c r="Q202" s="268"/>
      <c r="R202" s="268"/>
      <c r="S202" s="268"/>
      <c r="T202" s="268"/>
      <c r="U202" s="268"/>
      <c r="V202" s="268"/>
      <c r="W202" s="268"/>
      <c r="X202" s="270"/>
    </row>
    <row r="203" spans="1:24">
      <c r="A203" s="380" t="s">
        <v>761</v>
      </c>
      <c r="B203" s="268"/>
      <c r="C203" s="268"/>
      <c r="D203" s="268"/>
      <c r="E203" s="268"/>
      <c r="F203" s="268"/>
      <c r="G203" s="268"/>
      <c r="H203" s="268"/>
      <c r="I203" s="268"/>
      <c r="J203" s="268"/>
      <c r="K203" s="268"/>
      <c r="L203" s="268"/>
      <c r="M203" s="269"/>
      <c r="N203" s="268"/>
      <c r="O203" s="268"/>
      <c r="P203" s="268"/>
      <c r="Q203" s="268"/>
      <c r="R203" s="268"/>
      <c r="S203" s="268"/>
      <c r="T203" s="268"/>
      <c r="U203" s="268"/>
      <c r="V203" s="268"/>
      <c r="W203" s="268"/>
      <c r="X203" s="270"/>
    </row>
    <row r="204" spans="1:24">
      <c r="A204" s="380" t="s">
        <v>762</v>
      </c>
      <c r="B204" s="268"/>
      <c r="C204" s="268"/>
      <c r="D204" s="268"/>
      <c r="E204" s="268"/>
      <c r="F204" s="268"/>
      <c r="G204" s="268"/>
      <c r="H204" s="268"/>
      <c r="I204" s="268"/>
      <c r="J204" s="268"/>
      <c r="K204" s="268"/>
      <c r="L204" s="268"/>
      <c r="M204" s="269"/>
      <c r="N204" s="268"/>
      <c r="O204" s="268"/>
      <c r="P204" s="268"/>
      <c r="Q204" s="268"/>
      <c r="R204" s="268"/>
      <c r="S204" s="268"/>
      <c r="T204" s="268"/>
      <c r="U204" s="268"/>
      <c r="V204" s="268"/>
      <c r="W204" s="268"/>
      <c r="X204" s="270"/>
    </row>
    <row r="205" spans="1:24">
      <c r="A205" s="380" t="s">
        <v>763</v>
      </c>
      <c r="B205" s="268"/>
      <c r="C205" s="268"/>
      <c r="D205" s="268"/>
      <c r="E205" s="268"/>
      <c r="F205" s="268"/>
      <c r="G205" s="268"/>
      <c r="H205" s="268"/>
      <c r="I205" s="268"/>
      <c r="J205" s="268"/>
      <c r="K205" s="268"/>
      <c r="L205" s="268"/>
      <c r="M205" s="269"/>
      <c r="N205" s="268"/>
      <c r="O205" s="268"/>
      <c r="P205" s="268"/>
      <c r="Q205" s="268"/>
      <c r="R205" s="268"/>
      <c r="S205" s="268"/>
      <c r="T205" s="268"/>
      <c r="U205" s="268"/>
      <c r="V205" s="268"/>
      <c r="W205" s="268"/>
      <c r="X205" s="270"/>
    </row>
    <row r="206" spans="1:24">
      <c r="A206" s="380" t="s">
        <v>764</v>
      </c>
      <c r="B206" s="268"/>
      <c r="C206" s="268"/>
      <c r="D206" s="268"/>
      <c r="E206" s="268"/>
      <c r="F206" s="268"/>
      <c r="G206" s="268"/>
      <c r="H206" s="268"/>
      <c r="I206" s="268"/>
      <c r="J206" s="268"/>
      <c r="K206" s="268"/>
      <c r="L206" s="268"/>
      <c r="M206" s="269"/>
      <c r="N206" s="268"/>
      <c r="O206" s="268"/>
      <c r="P206" s="268"/>
      <c r="Q206" s="268"/>
      <c r="R206" s="268"/>
      <c r="S206" s="268"/>
      <c r="T206" s="268"/>
      <c r="U206" s="268"/>
      <c r="V206" s="268"/>
      <c r="W206" s="268"/>
      <c r="X206" s="270"/>
    </row>
    <row r="207" spans="1:24">
      <c r="A207" s="380" t="s">
        <v>765</v>
      </c>
      <c r="B207" s="268"/>
      <c r="C207" s="268"/>
      <c r="D207" s="268"/>
      <c r="E207" s="268"/>
      <c r="F207" s="268"/>
      <c r="G207" s="268"/>
      <c r="H207" s="268"/>
      <c r="I207" s="268"/>
      <c r="J207" s="268"/>
      <c r="K207" s="268"/>
      <c r="L207" s="268"/>
      <c r="M207" s="269"/>
      <c r="N207" s="268"/>
      <c r="O207" s="268"/>
      <c r="P207" s="268"/>
      <c r="Q207" s="268"/>
      <c r="R207" s="268"/>
      <c r="S207" s="268"/>
      <c r="T207" s="268"/>
      <c r="U207" s="268"/>
      <c r="V207" s="268"/>
      <c r="W207" s="268"/>
      <c r="X207" s="270"/>
    </row>
    <row r="208" spans="1:24">
      <c r="A208" s="333" t="s">
        <v>766</v>
      </c>
      <c r="B208" s="367"/>
      <c r="C208" s="367"/>
      <c r="D208" s="367"/>
      <c r="E208" s="367"/>
      <c r="F208" s="367"/>
      <c r="G208" s="367"/>
      <c r="H208" s="367"/>
      <c r="I208" s="367"/>
      <c r="J208" s="367"/>
      <c r="K208" s="367"/>
      <c r="L208" s="367"/>
      <c r="M208" s="276"/>
      <c r="N208" s="367"/>
      <c r="O208" s="367"/>
      <c r="P208" s="367"/>
      <c r="Q208" s="367"/>
      <c r="R208" s="367"/>
      <c r="S208" s="367"/>
      <c r="T208" s="367"/>
      <c r="U208" s="367"/>
      <c r="V208" s="367"/>
      <c r="W208" s="367"/>
      <c r="X208" s="277"/>
    </row>
  </sheetData>
  <pageMargins left="0" right="0" top="0" bottom="0" header="0.51180555555555496" footer="0.51180555555555496"/>
  <pageSetup scale="54" firstPageNumber="0" orientation="landscape"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0857-A724-484E-8652-DEDC39B53346}">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t="s">
        <v>771</v>
      </c>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386"/>
      <c r="C8" s="45"/>
      <c r="D8" s="45"/>
      <c r="E8" s="45"/>
      <c r="F8" s="45"/>
      <c r="G8" s="45"/>
      <c r="H8" s="45"/>
      <c r="I8" s="45" t="s">
        <v>771</v>
      </c>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387" t="s">
        <v>772</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388" t="s">
        <v>773</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388" t="s">
        <v>774</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388" t="s">
        <v>775</v>
      </c>
      <c r="C26" s="74" t="s">
        <v>46</v>
      </c>
      <c r="D26" s="12">
        <v>0.16999222507469616</v>
      </c>
      <c r="E26" s="10">
        <v>3</v>
      </c>
      <c r="F26" s="10">
        <v>234</v>
      </c>
      <c r="G26" s="6">
        <v>3.19</v>
      </c>
      <c r="H26" s="15">
        <f t="shared" si="0"/>
        <v>-4.7799999999999994</v>
      </c>
      <c r="I26" s="16" t="s">
        <v>47</v>
      </c>
      <c r="J26" s="30" t="s">
        <v>32</v>
      </c>
      <c r="K26" s="15"/>
      <c r="L26" s="15"/>
      <c r="M26" s="11" t="s">
        <v>48</v>
      </c>
    </row>
    <row r="27" spans="1:28">
      <c r="A27" s="84" t="s">
        <v>50</v>
      </c>
      <c r="B27" s="388" t="s">
        <v>776</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388" t="s">
        <v>777</v>
      </c>
      <c r="C28" s="72"/>
      <c r="D28" s="12">
        <v>0.18412396392404196</v>
      </c>
      <c r="E28" s="10">
        <v>3</v>
      </c>
      <c r="F28" s="10">
        <v>224.00000000000003</v>
      </c>
      <c r="G28" s="6">
        <v>5.51</v>
      </c>
      <c r="H28" s="15">
        <f t="shared" si="0"/>
        <v>-7</v>
      </c>
      <c r="I28" s="16" t="s">
        <v>56</v>
      </c>
      <c r="J28" s="30"/>
      <c r="K28" s="15"/>
      <c r="L28" s="15"/>
      <c r="M28" s="11" t="s">
        <v>57</v>
      </c>
    </row>
    <row r="29" spans="1:28">
      <c r="A29" s="83" t="s">
        <v>59</v>
      </c>
      <c r="B29" s="388" t="s">
        <v>778</v>
      </c>
      <c r="C29" s="72"/>
      <c r="D29" s="12">
        <v>0.14933733874523175</v>
      </c>
      <c r="E29" s="10">
        <v>6</v>
      </c>
      <c r="F29" s="10">
        <v>172.5</v>
      </c>
      <c r="G29" s="6">
        <v>1.78</v>
      </c>
      <c r="H29" s="15">
        <f t="shared" si="0"/>
        <v>-2.7549999999999999</v>
      </c>
      <c r="I29" s="16" t="s">
        <v>60</v>
      </c>
      <c r="J29" s="32"/>
      <c r="K29" s="15"/>
      <c r="L29" s="15"/>
      <c r="M29" s="11" t="s">
        <v>61</v>
      </c>
    </row>
    <row r="30" spans="1:28">
      <c r="A30" s="83" t="s">
        <v>63</v>
      </c>
      <c r="B30" s="388" t="s">
        <v>779</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388" t="s">
        <v>780</v>
      </c>
      <c r="C31" s="72"/>
      <c r="D31" s="12">
        <v>0.1617973106900604</v>
      </c>
      <c r="E31" s="10">
        <v>10</v>
      </c>
      <c r="F31" s="10">
        <v>166.5</v>
      </c>
      <c r="G31" s="6">
        <v>0.79</v>
      </c>
      <c r="H31" s="15">
        <f t="shared" si="0"/>
        <v>-1.7050000000000001</v>
      </c>
      <c r="J31" s="15"/>
      <c r="K31" s="15"/>
      <c r="L31" s="15"/>
      <c r="M31" s="11" t="s">
        <v>67</v>
      </c>
    </row>
    <row r="32" spans="1:28">
      <c r="A32" s="84" t="s">
        <v>68</v>
      </c>
      <c r="B32" s="388" t="s">
        <v>781</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389" t="s">
        <v>782</v>
      </c>
      <c r="C33" s="73"/>
      <c r="D33" s="4">
        <v>0.12912520605069597</v>
      </c>
      <c r="E33" s="2">
        <v>3</v>
      </c>
      <c r="F33" s="13">
        <v>192.7</v>
      </c>
      <c r="G33" s="6">
        <v>2.63</v>
      </c>
      <c r="H33" s="15">
        <f t="shared" si="0"/>
        <v>-3.8069999999999995</v>
      </c>
      <c r="I33" s="21" t="s">
        <v>783</v>
      </c>
      <c r="J33" s="22"/>
      <c r="K33" s="22"/>
      <c r="L33" s="23"/>
      <c r="M33" s="11" t="s">
        <v>72</v>
      </c>
    </row>
    <row r="34" spans="1:13">
      <c r="A34" s="83" t="s">
        <v>74</v>
      </c>
      <c r="B34" s="388" t="s">
        <v>784</v>
      </c>
      <c r="C34" s="72"/>
      <c r="D34" s="12">
        <v>0.14911462098310888</v>
      </c>
      <c r="E34" s="10">
        <v>6</v>
      </c>
      <c r="F34" s="10">
        <v>167</v>
      </c>
      <c r="G34" s="6">
        <v>6.32</v>
      </c>
      <c r="H34" s="15">
        <f t="shared" si="0"/>
        <v>-7.24</v>
      </c>
      <c r="I34" s="24"/>
      <c r="J34" s="7"/>
      <c r="K34" s="7"/>
      <c r="L34" s="25"/>
      <c r="M34" s="11" t="s">
        <v>75</v>
      </c>
    </row>
    <row r="35" spans="1:13">
      <c r="A35" s="84" t="s">
        <v>77</v>
      </c>
      <c r="B35" s="388" t="s">
        <v>785</v>
      </c>
      <c r="C35" s="72"/>
      <c r="D35" s="12">
        <v>0.15809078703524676</v>
      </c>
      <c r="E35" s="10">
        <v>15</v>
      </c>
      <c r="F35" s="10">
        <v>191.5</v>
      </c>
      <c r="G35" s="6">
        <v>3.39</v>
      </c>
      <c r="H35" s="15">
        <f t="shared" si="0"/>
        <v>-4.5549999999999997</v>
      </c>
      <c r="I35" s="24"/>
      <c r="J35" s="7"/>
      <c r="K35" s="7"/>
      <c r="L35" s="25"/>
      <c r="M35" s="11" t="s">
        <v>78</v>
      </c>
    </row>
    <row r="36" spans="1:13">
      <c r="A36" s="85" t="s">
        <v>80</v>
      </c>
      <c r="B36" s="388" t="s">
        <v>786</v>
      </c>
      <c r="C36" s="72"/>
      <c r="D36" s="12">
        <v>0.1911503089068218</v>
      </c>
      <c r="E36" s="10">
        <v>3</v>
      </c>
      <c r="F36" s="10">
        <v>246.2</v>
      </c>
      <c r="G36" s="6">
        <v>3.32</v>
      </c>
      <c r="H36" s="15">
        <f t="shared" si="0"/>
        <v>-5.032</v>
      </c>
      <c r="I36" s="26"/>
      <c r="J36" s="7"/>
      <c r="K36" s="7"/>
      <c r="L36" s="25"/>
      <c r="M36" s="11" t="s">
        <v>81</v>
      </c>
    </row>
    <row r="37" spans="1:13">
      <c r="A37" s="85" t="s">
        <v>73</v>
      </c>
      <c r="B37" s="388" t="s">
        <v>787</v>
      </c>
      <c r="C37" s="72"/>
      <c r="D37" s="12">
        <v>0.19050575600734274</v>
      </c>
      <c r="E37" s="10">
        <v>4</v>
      </c>
      <c r="F37" s="10">
        <v>304</v>
      </c>
      <c r="G37" s="6">
        <v>1.74</v>
      </c>
      <c r="H37" s="15">
        <f t="shared" si="0"/>
        <v>-4.03</v>
      </c>
      <c r="I37" s="26"/>
      <c r="J37" s="7"/>
      <c r="K37" s="7"/>
      <c r="L37" s="25"/>
      <c r="M37" s="11" t="s">
        <v>83</v>
      </c>
    </row>
    <row r="38" spans="1:13">
      <c r="A38" s="83" t="s">
        <v>76</v>
      </c>
      <c r="B38" s="388" t="s">
        <v>788</v>
      </c>
      <c r="C38" s="72"/>
      <c r="D38" s="12">
        <v>0.13682393527498057</v>
      </c>
      <c r="E38" s="10">
        <v>7</v>
      </c>
      <c r="F38" s="10">
        <v>187</v>
      </c>
      <c r="G38" s="6">
        <v>-0.87</v>
      </c>
      <c r="H38" s="15">
        <f t="shared" si="0"/>
        <v>-0.25</v>
      </c>
      <c r="I38" s="26"/>
      <c r="J38" s="7"/>
      <c r="K38" s="7"/>
      <c r="L38" s="25"/>
      <c r="M38" s="67" t="s">
        <v>85</v>
      </c>
    </row>
    <row r="39" spans="1:13">
      <c r="A39" s="83" t="s">
        <v>87</v>
      </c>
      <c r="B39" s="388" t="s">
        <v>789</v>
      </c>
      <c r="C39" s="72"/>
      <c r="D39" s="12">
        <v>0.20462356367492032</v>
      </c>
      <c r="E39" s="10">
        <v>4</v>
      </c>
      <c r="F39" s="10">
        <v>221.5</v>
      </c>
      <c r="G39" s="6">
        <v>0.71</v>
      </c>
      <c r="H39" s="15">
        <f t="shared" si="0"/>
        <v>-2.1749999999999998</v>
      </c>
      <c r="I39" s="26"/>
      <c r="J39" s="7"/>
      <c r="K39" s="7"/>
      <c r="L39" s="25"/>
      <c r="M39" s="11" t="s">
        <v>88</v>
      </c>
    </row>
    <row r="40" spans="1:13">
      <c r="A40" s="83" t="s">
        <v>90</v>
      </c>
      <c r="B40" s="388" t="s">
        <v>790</v>
      </c>
      <c r="C40" s="72"/>
      <c r="D40" s="12">
        <v>0.18274602564465547</v>
      </c>
      <c r="E40" s="10">
        <v>6</v>
      </c>
      <c r="F40" s="10">
        <v>157.83333333333334</v>
      </c>
      <c r="G40" s="6">
        <v>3.51</v>
      </c>
      <c r="H40" s="15">
        <f t="shared" si="0"/>
        <v>-4.3383333333333329</v>
      </c>
      <c r="I40" s="26"/>
      <c r="J40" s="40"/>
      <c r="K40" s="40"/>
      <c r="L40" s="41"/>
      <c r="M40" s="11" t="s">
        <v>91</v>
      </c>
    </row>
    <row r="41" spans="1:13">
      <c r="A41" s="86" t="s">
        <v>93</v>
      </c>
      <c r="B41" s="389" t="s">
        <v>791</v>
      </c>
      <c r="C41" s="73"/>
      <c r="D41" s="4">
        <v>0.12610247911779729</v>
      </c>
      <c r="E41" s="2">
        <v>8</v>
      </c>
      <c r="F41" s="10">
        <v>140</v>
      </c>
      <c r="G41" s="6">
        <v>0.35</v>
      </c>
      <c r="H41" s="15">
        <f t="shared" si="0"/>
        <v>-1</v>
      </c>
      <c r="I41" s="26"/>
      <c r="J41" s="40"/>
      <c r="K41" s="40"/>
      <c r="L41" s="41"/>
      <c r="M41" s="11" t="s">
        <v>94</v>
      </c>
    </row>
    <row r="42" spans="1:13">
      <c r="A42" s="84" t="s">
        <v>96</v>
      </c>
      <c r="B42" s="388" t="s">
        <v>792</v>
      </c>
      <c r="C42" s="72"/>
      <c r="D42" s="12">
        <v>0.14493441954543959</v>
      </c>
      <c r="E42" s="10">
        <v>7</v>
      </c>
      <c r="F42" s="10">
        <v>127.93333333333334</v>
      </c>
      <c r="G42" s="6">
        <v>1.74</v>
      </c>
      <c r="H42" s="15">
        <f t="shared" si="0"/>
        <v>-2.2693333333333334</v>
      </c>
      <c r="I42" s="26"/>
      <c r="J42" s="40"/>
      <c r="K42" s="40"/>
      <c r="L42" s="41"/>
      <c r="M42" s="11" t="s">
        <v>97</v>
      </c>
    </row>
    <row r="43" spans="1:13">
      <c r="A43" s="84" t="s">
        <v>79</v>
      </c>
      <c r="B43" s="388" t="s">
        <v>793</v>
      </c>
      <c r="C43" s="72"/>
      <c r="D43" s="12">
        <v>0.14861388626870758</v>
      </c>
      <c r="E43" s="10">
        <v>7</v>
      </c>
      <c r="F43" s="10">
        <v>176</v>
      </c>
      <c r="G43" s="6">
        <v>4.4800000000000004</v>
      </c>
      <c r="H43" s="15">
        <f t="shared" si="0"/>
        <v>-5.49</v>
      </c>
      <c r="I43" s="26"/>
      <c r="J43" s="40"/>
      <c r="K43" s="40"/>
      <c r="L43" s="41"/>
      <c r="M43" s="11" t="s">
        <v>99</v>
      </c>
    </row>
    <row r="44" spans="1:13">
      <c r="A44" s="87" t="s">
        <v>101</v>
      </c>
      <c r="B44" s="389" t="s">
        <v>794</v>
      </c>
      <c r="C44" s="73"/>
      <c r="D44" s="4">
        <v>0.1280711495400205</v>
      </c>
      <c r="E44" s="2">
        <v>3</v>
      </c>
      <c r="F44" s="10">
        <v>159.69999999999999</v>
      </c>
      <c r="G44" s="6">
        <v>3.46</v>
      </c>
      <c r="H44" s="15">
        <f t="shared" si="0"/>
        <v>-4.3070000000000004</v>
      </c>
      <c r="I44" s="26"/>
      <c r="J44" s="40"/>
      <c r="K44" s="40"/>
      <c r="L44" s="41"/>
      <c r="M44" s="11" t="s">
        <v>102</v>
      </c>
    </row>
    <row r="45" spans="1:13">
      <c r="A45" s="86" t="s">
        <v>104</v>
      </c>
      <c r="B45" s="389" t="s">
        <v>795</v>
      </c>
      <c r="C45" s="73"/>
      <c r="D45" s="4">
        <v>0.21683500301481054</v>
      </c>
      <c r="E45" s="2">
        <v>8</v>
      </c>
      <c r="F45" s="10">
        <v>142</v>
      </c>
      <c r="G45" s="6">
        <v>0.6</v>
      </c>
      <c r="H45" s="15">
        <f t="shared" si="0"/>
        <v>-1.27</v>
      </c>
      <c r="I45" s="26"/>
      <c r="J45" s="40"/>
      <c r="K45" s="40"/>
      <c r="L45" s="41"/>
      <c r="M45" s="11" t="s">
        <v>105</v>
      </c>
    </row>
    <row r="46" spans="1:13">
      <c r="A46" s="84" t="s">
        <v>107</v>
      </c>
      <c r="B46" s="388" t="s">
        <v>796</v>
      </c>
      <c r="C46" s="72"/>
      <c r="D46" s="12">
        <v>0.18255878892749886</v>
      </c>
      <c r="E46" s="10">
        <v>20</v>
      </c>
      <c r="F46" s="10">
        <v>267</v>
      </c>
      <c r="G46" s="6">
        <v>1.58</v>
      </c>
      <c r="H46" s="15">
        <f t="shared" si="0"/>
        <v>-3.5</v>
      </c>
      <c r="I46" s="26"/>
      <c r="J46" s="40"/>
      <c r="K46" s="40"/>
      <c r="L46" s="41"/>
      <c r="M46" s="11" t="s">
        <v>108</v>
      </c>
    </row>
    <row r="47" spans="1:13">
      <c r="A47" s="83" t="s">
        <v>110</v>
      </c>
      <c r="B47" s="388" t="s">
        <v>797</v>
      </c>
      <c r="C47" s="72"/>
      <c r="D47" s="12">
        <v>0.16704647063532602</v>
      </c>
      <c r="E47" s="10">
        <v>6</v>
      </c>
      <c r="F47" s="10">
        <v>110.00000000000001</v>
      </c>
      <c r="G47" s="6">
        <v>3.36</v>
      </c>
      <c r="H47" s="15">
        <f t="shared" si="0"/>
        <v>-3.71</v>
      </c>
      <c r="I47" s="26"/>
      <c r="J47" s="40"/>
      <c r="K47" s="40"/>
      <c r="L47" s="41"/>
      <c r="M47" s="11" t="s">
        <v>111</v>
      </c>
    </row>
    <row r="48" spans="1:13">
      <c r="A48" s="84" t="s">
        <v>82</v>
      </c>
      <c r="B48" s="388" t="s">
        <v>798</v>
      </c>
      <c r="C48" s="72"/>
      <c r="D48" s="12">
        <v>0.17164501312359953</v>
      </c>
      <c r="E48" s="10">
        <v>7</v>
      </c>
      <c r="F48" s="10">
        <v>182</v>
      </c>
      <c r="G48" s="6">
        <v>2.67</v>
      </c>
      <c r="H48" s="15">
        <f t="shared" si="0"/>
        <v>-3.74</v>
      </c>
      <c r="I48" s="26"/>
      <c r="J48" s="40"/>
      <c r="K48" s="40"/>
      <c r="L48" s="41"/>
      <c r="M48" s="11" t="s">
        <v>113</v>
      </c>
    </row>
    <row r="49" spans="1:13">
      <c r="A49" s="86" t="s">
        <v>115</v>
      </c>
      <c r="B49" s="389" t="s">
        <v>799</v>
      </c>
      <c r="C49" s="73"/>
      <c r="D49" s="4">
        <v>0.12558353028546052</v>
      </c>
      <c r="E49" s="2">
        <v>4</v>
      </c>
      <c r="F49" s="10">
        <v>222.00000000000003</v>
      </c>
      <c r="G49" s="6">
        <v>2.56</v>
      </c>
      <c r="H49" s="15">
        <f t="shared" si="0"/>
        <v>-4.03</v>
      </c>
      <c r="I49" s="26"/>
      <c r="J49" s="40"/>
      <c r="K49" s="40"/>
      <c r="L49" s="41"/>
      <c r="M49" s="11" t="s">
        <v>116</v>
      </c>
    </row>
    <row r="50" spans="1:13">
      <c r="A50" s="84" t="s">
        <v>118</v>
      </c>
      <c r="B50" s="388" t="s">
        <v>800</v>
      </c>
      <c r="C50" s="72"/>
      <c r="D50" s="12">
        <v>0.1568133990664792</v>
      </c>
      <c r="E50" s="10">
        <v>6</v>
      </c>
      <c r="F50" s="10">
        <v>151</v>
      </c>
      <c r="G50" s="6">
        <v>3.27</v>
      </c>
      <c r="H50" s="15">
        <f t="shared" si="0"/>
        <v>-4.03</v>
      </c>
      <c r="I50" s="26"/>
      <c r="J50" s="40"/>
      <c r="K50" s="40"/>
      <c r="L50" s="41"/>
      <c r="M50" s="11" t="s">
        <v>119</v>
      </c>
    </row>
    <row r="51" spans="1:13">
      <c r="A51" s="87" t="s">
        <v>84</v>
      </c>
      <c r="B51" s="389" t="s">
        <v>801</v>
      </c>
      <c r="C51" s="73"/>
      <c r="D51" s="4">
        <v>0.12789394574374285</v>
      </c>
      <c r="E51" s="2">
        <v>5</v>
      </c>
      <c r="F51" s="10">
        <v>330</v>
      </c>
      <c r="G51" s="6">
        <v>2.87</v>
      </c>
      <c r="H51" s="15">
        <f t="shared" si="0"/>
        <v>-5.42</v>
      </c>
      <c r="I51" s="26"/>
      <c r="J51" s="40"/>
      <c r="K51" s="40"/>
      <c r="L51" s="41"/>
      <c r="M51" s="11" t="s">
        <v>120</v>
      </c>
    </row>
    <row r="52" spans="1:13">
      <c r="A52" s="84" t="s">
        <v>121</v>
      </c>
      <c r="B52" s="388" t="s">
        <v>802</v>
      </c>
      <c r="C52" s="72"/>
      <c r="D52" s="12">
        <v>0.18012800124370357</v>
      </c>
      <c r="E52" s="10">
        <v>3</v>
      </c>
      <c r="F52" s="10">
        <v>100</v>
      </c>
      <c r="G52" s="6">
        <v>3.53</v>
      </c>
      <c r="H52" s="15">
        <f t="shared" si="0"/>
        <v>-3.78</v>
      </c>
      <c r="I52" s="24"/>
      <c r="J52" s="7"/>
      <c r="K52" s="7"/>
      <c r="L52" s="25"/>
      <c r="M52" s="11" t="s">
        <v>122</v>
      </c>
    </row>
    <row r="53" spans="1:13">
      <c r="A53" s="83" t="s">
        <v>123</v>
      </c>
      <c r="B53" s="388" t="s">
        <v>803</v>
      </c>
      <c r="C53" s="72"/>
      <c r="D53" s="12">
        <v>0.18062104750721683</v>
      </c>
      <c r="E53" s="10">
        <v>16</v>
      </c>
      <c r="F53" s="10">
        <v>262.5</v>
      </c>
      <c r="G53" s="6">
        <v>1.9</v>
      </c>
      <c r="H53" s="15">
        <f t="shared" si="0"/>
        <v>-3.7749999999999999</v>
      </c>
      <c r="I53" s="24"/>
      <c r="J53" s="7"/>
      <c r="K53" s="7"/>
      <c r="L53" s="25"/>
      <c r="M53" s="11" t="s">
        <v>124</v>
      </c>
    </row>
    <row r="54" spans="1:13">
      <c r="A54" s="86" t="s">
        <v>125</v>
      </c>
      <c r="B54" s="389" t="s">
        <v>804</v>
      </c>
      <c r="C54" s="73"/>
      <c r="D54" s="4">
        <v>0.22156244268660033</v>
      </c>
      <c r="E54" s="2">
        <v>4</v>
      </c>
      <c r="F54" s="10">
        <v>328.85</v>
      </c>
      <c r="G54" s="6">
        <v>1.87</v>
      </c>
      <c r="H54" s="15">
        <f t="shared" si="0"/>
        <v>-4.4085000000000001</v>
      </c>
      <c r="I54" s="24"/>
      <c r="J54" s="7"/>
      <c r="K54" s="7"/>
      <c r="L54" s="25"/>
      <c r="M54" s="11" t="s">
        <v>126</v>
      </c>
    </row>
    <row r="55" spans="1:13">
      <c r="A55" s="84" t="s">
        <v>127</v>
      </c>
      <c r="B55" s="388" t="s">
        <v>805</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388" t="s">
        <v>806</v>
      </c>
      <c r="C56" s="72"/>
      <c r="D56" s="12">
        <v>0.15609203233531485</v>
      </c>
      <c r="E56" s="10">
        <v>3</v>
      </c>
      <c r="F56" s="10">
        <v>223</v>
      </c>
      <c r="G56" s="6">
        <v>2.99</v>
      </c>
      <c r="H56" s="15">
        <f t="shared" si="0"/>
        <v>-4.4700000000000006</v>
      </c>
      <c r="I56" s="24"/>
      <c r="J56" s="7"/>
      <c r="K56" s="7"/>
      <c r="L56" s="25"/>
      <c r="M56" s="11" t="s">
        <v>129</v>
      </c>
    </row>
    <row r="57" spans="1:13">
      <c r="A57" s="84" t="s">
        <v>89</v>
      </c>
      <c r="B57" s="388" t="s">
        <v>807</v>
      </c>
      <c r="C57" s="72"/>
      <c r="D57" s="12">
        <v>0.20872343532408041</v>
      </c>
      <c r="E57" s="10">
        <v>3</v>
      </c>
      <c r="F57" s="10">
        <v>210.5</v>
      </c>
      <c r="G57" s="6">
        <v>2.72</v>
      </c>
      <c r="H57" s="15">
        <f t="shared" si="0"/>
        <v>-4.0750000000000002</v>
      </c>
      <c r="I57" s="27"/>
      <c r="J57" s="28"/>
      <c r="K57" s="28"/>
      <c r="L57" s="29"/>
      <c r="M57" s="11" t="s">
        <v>130</v>
      </c>
    </row>
    <row r="58" spans="1:13">
      <c r="A58" s="86" t="s">
        <v>131</v>
      </c>
      <c r="B58" s="389" t="s">
        <v>808</v>
      </c>
      <c r="C58" s="73"/>
      <c r="D58" s="4">
        <v>0.1297319013416561</v>
      </c>
      <c r="E58" s="2">
        <v>3</v>
      </c>
      <c r="F58" s="10">
        <v>209.75</v>
      </c>
      <c r="G58" s="6">
        <v>3.37</v>
      </c>
      <c r="H58" s="15">
        <f t="shared" si="0"/>
        <v>-4.7175000000000002</v>
      </c>
      <c r="J58" s="15"/>
      <c r="K58" s="15"/>
      <c r="L58" s="15"/>
      <c r="M58" s="11" t="s">
        <v>132</v>
      </c>
    </row>
    <row r="59" spans="1:13">
      <c r="A59" s="83" t="s">
        <v>92</v>
      </c>
      <c r="B59" s="388" t="s">
        <v>809</v>
      </c>
      <c r="C59" s="72"/>
      <c r="D59" s="12">
        <v>0.14124198841117766</v>
      </c>
      <c r="E59" s="10">
        <v>3</v>
      </c>
      <c r="F59" s="10">
        <v>53.5</v>
      </c>
      <c r="G59" s="6">
        <v>3.43</v>
      </c>
      <c r="H59" s="15">
        <f t="shared" si="0"/>
        <v>-3.2150000000000003</v>
      </c>
      <c r="I59" s="71" t="s">
        <v>133</v>
      </c>
      <c r="J59" s="908">
        <v>2666</v>
      </c>
      <c r="K59" s="909"/>
      <c r="L59" s="15"/>
      <c r="M59" s="11" t="s">
        <v>134</v>
      </c>
    </row>
    <row r="60" spans="1:13">
      <c r="A60" s="83" t="s">
        <v>135</v>
      </c>
      <c r="B60" s="388" t="s">
        <v>810</v>
      </c>
      <c r="C60" s="72"/>
      <c r="D60" s="12">
        <v>0.17069281866408892</v>
      </c>
      <c r="E60" s="10">
        <v>6</v>
      </c>
      <c r="F60" s="10">
        <v>270</v>
      </c>
      <c r="G60" s="6">
        <v>0.05</v>
      </c>
      <c r="H60" s="15">
        <f t="shared" si="0"/>
        <v>-2</v>
      </c>
      <c r="I60" s="71" t="s">
        <v>136</v>
      </c>
      <c r="J60" s="910" t="s">
        <v>811</v>
      </c>
      <c r="K60" s="911"/>
      <c r="L60" s="15"/>
      <c r="M60" s="11" t="s">
        <v>137</v>
      </c>
    </row>
    <row r="61" spans="1:13">
      <c r="A61" s="84" t="s">
        <v>138</v>
      </c>
      <c r="B61" s="388" t="s">
        <v>812</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388" t="s">
        <v>813</v>
      </c>
      <c r="C62" s="72"/>
      <c r="D62" s="12">
        <v>0.18021422622763517</v>
      </c>
      <c r="E62" s="10">
        <v>5</v>
      </c>
      <c r="F62" s="10">
        <v>214.5</v>
      </c>
      <c r="G62" s="6">
        <v>3.61</v>
      </c>
      <c r="H62" s="15">
        <f t="shared" si="0"/>
        <v>-5.0049999999999999</v>
      </c>
      <c r="I62" s="15"/>
      <c r="J62" s="15"/>
      <c r="K62" s="15"/>
      <c r="L62" s="15"/>
      <c r="M62" s="11" t="s">
        <v>142</v>
      </c>
    </row>
    <row r="63" spans="1:13">
      <c r="A63" s="84" t="s">
        <v>143</v>
      </c>
      <c r="B63" s="388" t="s">
        <v>814</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388" t="s">
        <v>815</v>
      </c>
      <c r="C64" s="72"/>
      <c r="D64" s="12">
        <v>0.17</v>
      </c>
      <c r="E64" s="10">
        <v>3</v>
      </c>
      <c r="F64" s="10">
        <v>189</v>
      </c>
      <c r="G64" s="6">
        <v>1.34</v>
      </c>
      <c r="H64" s="15">
        <f t="shared" si="0"/>
        <v>-2.4800000000000004</v>
      </c>
      <c r="I64" s="21" t="s">
        <v>816</v>
      </c>
      <c r="J64" s="22"/>
      <c r="K64" s="22"/>
      <c r="L64" s="23"/>
      <c r="M64" s="11" t="s">
        <v>148</v>
      </c>
    </row>
    <row r="65" spans="1:13">
      <c r="A65" s="84" t="s">
        <v>149</v>
      </c>
      <c r="B65" s="388" t="s">
        <v>817</v>
      </c>
      <c r="C65" s="72"/>
      <c r="D65" s="12">
        <v>0.19794493160510693</v>
      </c>
      <c r="E65" s="10">
        <v>4</v>
      </c>
      <c r="F65" s="10">
        <v>243.5</v>
      </c>
      <c r="G65" s="6">
        <v>1.34</v>
      </c>
      <c r="H65" s="15">
        <f t="shared" si="0"/>
        <v>-3.0250000000000004</v>
      </c>
      <c r="I65" s="24" t="s">
        <v>818</v>
      </c>
      <c r="J65" s="7"/>
      <c r="K65" s="7"/>
      <c r="L65" s="25"/>
      <c r="M65" s="11" t="s">
        <v>151</v>
      </c>
    </row>
    <row r="66" spans="1:13">
      <c r="A66" s="83" t="s">
        <v>95</v>
      </c>
      <c r="B66" s="388" t="s">
        <v>819</v>
      </c>
      <c r="C66" s="72"/>
      <c r="D66" s="12">
        <v>0.21056099074293383</v>
      </c>
      <c r="E66" s="10">
        <v>3</v>
      </c>
      <c r="F66" s="10">
        <v>36.5</v>
      </c>
      <c r="G66" s="6">
        <v>2.74</v>
      </c>
      <c r="H66" s="15">
        <f t="shared" si="0"/>
        <v>-2.3550000000000004</v>
      </c>
      <c r="I66" s="24" t="s">
        <v>820</v>
      </c>
      <c r="J66" s="7"/>
      <c r="K66" s="7"/>
      <c r="L66" s="25"/>
      <c r="M66" s="11" t="s">
        <v>152</v>
      </c>
    </row>
    <row r="67" spans="1:13">
      <c r="A67" s="85" t="s">
        <v>153</v>
      </c>
      <c r="B67" s="388" t="s">
        <v>821</v>
      </c>
      <c r="C67" s="72"/>
      <c r="D67" s="12">
        <v>0.21092434073951916</v>
      </c>
      <c r="E67" s="10">
        <v>10</v>
      </c>
      <c r="F67" s="10">
        <v>186</v>
      </c>
      <c r="G67" s="6">
        <v>3.4</v>
      </c>
      <c r="H67" s="15">
        <f t="shared" si="0"/>
        <v>-4.51</v>
      </c>
      <c r="I67" s="24" t="s">
        <v>822</v>
      </c>
      <c r="J67" s="7"/>
      <c r="K67" s="7"/>
      <c r="L67" s="25"/>
      <c r="M67" s="11" t="s">
        <v>154</v>
      </c>
    </row>
    <row r="68" spans="1:13">
      <c r="A68" s="83" t="s">
        <v>98</v>
      </c>
      <c r="B68" s="388" t="s">
        <v>823</v>
      </c>
      <c r="C68" s="72"/>
      <c r="D68" s="12">
        <v>0.18695478693957188</v>
      </c>
      <c r="E68" s="10">
        <v>3</v>
      </c>
      <c r="F68" s="10">
        <v>252.99999999999997</v>
      </c>
      <c r="G68" s="6">
        <v>2.35</v>
      </c>
      <c r="H68" s="15">
        <f t="shared" si="0"/>
        <v>-4.13</v>
      </c>
      <c r="I68" s="24" t="s">
        <v>635</v>
      </c>
      <c r="J68" s="7"/>
      <c r="K68" s="7"/>
      <c r="L68" s="25"/>
      <c r="M68" s="11" t="s">
        <v>155</v>
      </c>
    </row>
    <row r="69" spans="1:13">
      <c r="A69" s="85" t="s">
        <v>156</v>
      </c>
      <c r="B69" s="388" t="s">
        <v>824</v>
      </c>
      <c r="C69" s="72"/>
      <c r="D69" s="12">
        <v>0.20491085989689112</v>
      </c>
      <c r="E69" s="10">
        <v>23</v>
      </c>
      <c r="F69" s="10">
        <v>111.00000000000001</v>
      </c>
      <c r="G69" s="6">
        <v>3.68</v>
      </c>
      <c r="H69" s="15">
        <f t="shared" si="0"/>
        <v>-4.04</v>
      </c>
      <c r="I69" s="24" t="s">
        <v>825</v>
      </c>
      <c r="J69" s="7"/>
      <c r="K69" s="7"/>
      <c r="L69" s="25"/>
      <c r="M69" s="11" t="s">
        <v>157</v>
      </c>
    </row>
    <row r="70" spans="1:13">
      <c r="A70" s="83" t="s">
        <v>158</v>
      </c>
      <c r="B70" s="388" t="s">
        <v>826</v>
      </c>
      <c r="C70" s="72"/>
      <c r="D70" s="12">
        <v>0.15545016183846921</v>
      </c>
      <c r="E70" s="10">
        <v>6</v>
      </c>
      <c r="F70" s="10">
        <v>250</v>
      </c>
      <c r="G70" s="6">
        <v>-0.04</v>
      </c>
      <c r="H70" s="15">
        <f t="shared" si="0"/>
        <v>-1.71</v>
      </c>
      <c r="I70" s="24" t="s">
        <v>827</v>
      </c>
      <c r="J70" s="7"/>
      <c r="K70" s="7"/>
      <c r="L70" s="25"/>
      <c r="M70" s="11" t="s">
        <v>159</v>
      </c>
    </row>
    <row r="71" spans="1:13">
      <c r="A71" s="84" t="s">
        <v>160</v>
      </c>
      <c r="B71" s="388" t="s">
        <v>828</v>
      </c>
      <c r="C71" s="72"/>
      <c r="D71" s="12">
        <v>0.13261436390895148</v>
      </c>
      <c r="E71" s="10">
        <v>3</v>
      </c>
      <c r="F71" s="10">
        <v>250</v>
      </c>
      <c r="G71" s="6">
        <v>-1.97</v>
      </c>
      <c r="H71" s="15">
        <f t="shared" si="0"/>
        <v>0.21999999999999975</v>
      </c>
      <c r="I71" s="24"/>
      <c r="J71" s="7"/>
      <c r="K71" s="7"/>
      <c r="L71" s="25"/>
      <c r="M71" s="11" t="s">
        <v>161</v>
      </c>
    </row>
    <row r="72" spans="1:13">
      <c r="A72" s="84" t="s">
        <v>162</v>
      </c>
      <c r="B72" s="388" t="s">
        <v>829</v>
      </c>
      <c r="C72" s="72"/>
      <c r="D72" s="12">
        <v>0.21159815676624968</v>
      </c>
      <c r="E72" s="10">
        <v>9</v>
      </c>
      <c r="F72" s="10">
        <v>208.5</v>
      </c>
      <c r="G72" s="6">
        <v>2.08</v>
      </c>
      <c r="H72" s="15">
        <f t="shared" si="0"/>
        <v>-3.415</v>
      </c>
      <c r="I72" s="24"/>
      <c r="J72" s="7"/>
      <c r="K72" s="7"/>
      <c r="L72" s="25"/>
      <c r="M72" s="11" t="s">
        <v>163</v>
      </c>
    </row>
    <row r="73" spans="1:13">
      <c r="A73" s="84" t="s">
        <v>164</v>
      </c>
      <c r="B73" s="388" t="s">
        <v>830</v>
      </c>
      <c r="C73" s="72"/>
      <c r="D73" s="12">
        <v>0.1900151243705871</v>
      </c>
      <c r="E73" s="10">
        <v>15</v>
      </c>
      <c r="F73" s="10">
        <v>220.00000000000003</v>
      </c>
      <c r="G73" s="6">
        <v>2.69</v>
      </c>
      <c r="H73" s="15">
        <f t="shared" si="0"/>
        <v>-4.1400000000000006</v>
      </c>
      <c r="I73" s="24"/>
      <c r="J73" s="7"/>
      <c r="K73" s="7"/>
      <c r="L73" s="25"/>
      <c r="M73" s="11" t="s">
        <v>165</v>
      </c>
    </row>
    <row r="74" spans="1:13">
      <c r="A74" s="84" t="s">
        <v>166</v>
      </c>
      <c r="B74" s="388" t="s">
        <v>831</v>
      </c>
      <c r="C74" s="72"/>
      <c r="D74" s="12">
        <v>0.16978183023026608</v>
      </c>
      <c r="E74" s="10">
        <v>10</v>
      </c>
      <c r="F74" s="10">
        <v>151</v>
      </c>
      <c r="G74" s="6">
        <v>4.43</v>
      </c>
      <c r="H74" s="15">
        <f t="shared" si="0"/>
        <v>-5.1899999999999995</v>
      </c>
      <c r="I74" s="24"/>
      <c r="J74" s="7"/>
      <c r="K74" s="7"/>
      <c r="L74" s="25"/>
      <c r="M74" s="11" t="s">
        <v>167</v>
      </c>
    </row>
    <row r="75" spans="1:13">
      <c r="A75" s="85" t="s">
        <v>100</v>
      </c>
      <c r="B75" s="388" t="s">
        <v>832</v>
      </c>
      <c r="C75" s="72"/>
      <c r="D75" s="12">
        <v>0.19416214604145643</v>
      </c>
      <c r="E75" s="10">
        <v>7</v>
      </c>
      <c r="F75" s="10">
        <v>154.5</v>
      </c>
      <c r="G75" s="6">
        <v>4.22</v>
      </c>
      <c r="H75" s="15">
        <f t="shared" si="0"/>
        <v>-5.0149999999999997</v>
      </c>
      <c r="I75" s="24"/>
      <c r="J75" s="7"/>
      <c r="K75" s="7"/>
      <c r="L75" s="25"/>
      <c r="M75" s="11" t="s">
        <v>168</v>
      </c>
    </row>
    <row r="76" spans="1:13">
      <c r="A76" s="84" t="s">
        <v>169</v>
      </c>
      <c r="B76" s="388" t="s">
        <v>833</v>
      </c>
      <c r="C76" s="72"/>
      <c r="D76" s="12">
        <v>0.16048013551961601</v>
      </c>
      <c r="E76" s="10">
        <v>5</v>
      </c>
      <c r="F76" s="10">
        <v>167.75</v>
      </c>
      <c r="G76" s="6">
        <v>2.87</v>
      </c>
      <c r="H76" s="15">
        <f t="shared" si="0"/>
        <v>-3.7975000000000003</v>
      </c>
      <c r="I76" s="24"/>
      <c r="J76" s="7"/>
      <c r="K76" s="7"/>
      <c r="L76" s="25"/>
      <c r="M76" s="11" t="s">
        <v>170</v>
      </c>
    </row>
    <row r="77" spans="1:13">
      <c r="A77" s="86" t="s">
        <v>171</v>
      </c>
      <c r="B77" s="389" t="s">
        <v>834</v>
      </c>
      <c r="C77" s="73"/>
      <c r="D77" s="4">
        <v>0.22239504833634874</v>
      </c>
      <c r="E77" s="2">
        <v>21</v>
      </c>
      <c r="F77" s="10">
        <v>159</v>
      </c>
      <c r="G77" s="6">
        <v>3.93</v>
      </c>
      <c r="H77" s="15">
        <f t="shared" si="0"/>
        <v>-4.7700000000000005</v>
      </c>
      <c r="I77" s="24"/>
      <c r="J77" s="7"/>
      <c r="K77" s="7"/>
      <c r="L77" s="25"/>
      <c r="M77" s="11" t="s">
        <v>172</v>
      </c>
    </row>
    <row r="78" spans="1:13">
      <c r="A78" s="84" t="s">
        <v>173</v>
      </c>
      <c r="B78" s="388" t="s">
        <v>835</v>
      </c>
      <c r="C78" s="72"/>
      <c r="D78" s="12">
        <v>0.21209434799218393</v>
      </c>
      <c r="E78" s="10">
        <v>5</v>
      </c>
      <c r="F78" s="10">
        <v>213.49999999999997</v>
      </c>
      <c r="G78" s="6">
        <v>3.04</v>
      </c>
      <c r="H78" s="15">
        <f t="shared" si="0"/>
        <v>-4.4249999999999998</v>
      </c>
      <c r="I78" s="24"/>
      <c r="J78" s="7"/>
      <c r="K78" s="7"/>
      <c r="L78" s="25"/>
      <c r="M78" s="11" t="s">
        <v>174</v>
      </c>
    </row>
    <row r="79" spans="1:13">
      <c r="A79" s="84" t="s">
        <v>175</v>
      </c>
      <c r="B79" s="388" t="s">
        <v>836</v>
      </c>
      <c r="C79" s="72"/>
      <c r="D79" s="12">
        <v>0.1407224156406931</v>
      </c>
      <c r="E79" s="10">
        <v>11</v>
      </c>
      <c r="F79" s="10">
        <v>146</v>
      </c>
      <c r="G79" s="6">
        <v>4.21</v>
      </c>
      <c r="H79" s="15">
        <f t="shared" si="0"/>
        <v>-4.92</v>
      </c>
      <c r="I79" s="24"/>
      <c r="J79" s="7"/>
      <c r="K79" s="7"/>
      <c r="L79" s="25"/>
      <c r="M79" s="11" t="s">
        <v>176</v>
      </c>
    </row>
    <row r="80" spans="1:13">
      <c r="A80" s="84" t="s">
        <v>177</v>
      </c>
      <c r="B80" s="388" t="s">
        <v>837</v>
      </c>
      <c r="C80" s="72"/>
      <c r="D80" s="12">
        <v>0.21748916450754371</v>
      </c>
      <c r="E80" s="10">
        <v>5</v>
      </c>
      <c r="F80" s="10">
        <v>92.333333333333329</v>
      </c>
      <c r="G80" s="6">
        <v>4.21</v>
      </c>
      <c r="H80" s="15">
        <f t="shared" si="0"/>
        <v>-4.3833333333333329</v>
      </c>
      <c r="I80" s="24"/>
      <c r="J80" s="7"/>
      <c r="K80" s="7"/>
      <c r="L80" s="25"/>
      <c r="M80" s="11" t="s">
        <v>178</v>
      </c>
    </row>
    <row r="81" spans="1:13">
      <c r="A81" s="83" t="s">
        <v>179</v>
      </c>
      <c r="B81" s="388" t="s">
        <v>838</v>
      </c>
      <c r="C81" s="72"/>
      <c r="D81" s="12">
        <v>0.20531013145176411</v>
      </c>
      <c r="E81" s="10">
        <v>8</v>
      </c>
      <c r="F81" s="10">
        <v>256</v>
      </c>
      <c r="G81" s="6">
        <v>2.71</v>
      </c>
      <c r="H81" s="15">
        <f t="shared" si="0"/>
        <v>-4.5199999999999996</v>
      </c>
      <c r="I81" s="24"/>
      <c r="J81" s="7"/>
      <c r="K81" s="7"/>
      <c r="L81" s="25"/>
      <c r="M81" s="11" t="s">
        <v>180</v>
      </c>
    </row>
    <row r="82" spans="1:13">
      <c r="A82" s="83" t="s">
        <v>181</v>
      </c>
      <c r="B82" s="388" t="s">
        <v>839</v>
      </c>
      <c r="C82" s="72"/>
      <c r="D82" s="12">
        <v>0.21176785142223761</v>
      </c>
      <c r="E82" s="10">
        <v>3</v>
      </c>
      <c r="F82" s="10">
        <v>80</v>
      </c>
      <c r="G82" s="6">
        <v>3.37</v>
      </c>
      <c r="H82" s="15">
        <f t="shared" si="0"/>
        <v>-3.42</v>
      </c>
      <c r="I82" s="24"/>
      <c r="J82" s="7"/>
      <c r="K82" s="7"/>
      <c r="L82" s="25"/>
      <c r="M82" s="11" t="s">
        <v>182</v>
      </c>
    </row>
    <row r="83" spans="1:13">
      <c r="A83" s="83" t="s">
        <v>183</v>
      </c>
      <c r="B83" s="388" t="s">
        <v>840</v>
      </c>
      <c r="C83" s="72"/>
      <c r="D83" s="12">
        <v>0.16217657762412213</v>
      </c>
      <c r="E83" s="10">
        <v>17</v>
      </c>
      <c r="F83" s="10">
        <v>153</v>
      </c>
      <c r="G83" s="6">
        <v>3.04</v>
      </c>
      <c r="H83" s="15">
        <f t="shared" si="0"/>
        <v>-3.8200000000000003</v>
      </c>
      <c r="I83" s="24"/>
      <c r="J83" s="7"/>
      <c r="K83" s="7"/>
      <c r="L83" s="25"/>
      <c r="M83" s="11" t="s">
        <v>184</v>
      </c>
    </row>
    <row r="84" spans="1:13">
      <c r="A84" s="84" t="s">
        <v>185</v>
      </c>
      <c r="B84" s="388" t="s">
        <v>841</v>
      </c>
      <c r="C84" s="72"/>
      <c r="D84" s="12">
        <v>0.20448827496623867</v>
      </c>
      <c r="E84" s="10">
        <v>3</v>
      </c>
      <c r="F84" s="10">
        <v>349.84</v>
      </c>
      <c r="G84" s="6">
        <v>4.75</v>
      </c>
      <c r="H84" s="15">
        <f t="shared" si="0"/>
        <v>-7.4984000000000002</v>
      </c>
      <c r="I84" s="24"/>
      <c r="J84" s="7"/>
      <c r="K84" s="7"/>
      <c r="L84" s="25"/>
      <c r="M84" s="11" t="s">
        <v>186</v>
      </c>
    </row>
    <row r="85" spans="1:13">
      <c r="A85" s="84" t="s">
        <v>187</v>
      </c>
      <c r="B85" s="388" t="s">
        <v>842</v>
      </c>
      <c r="C85" s="72"/>
      <c r="D85" s="12">
        <v>0.14358294446577732</v>
      </c>
      <c r="E85" s="10">
        <v>6</v>
      </c>
      <c r="F85" s="10">
        <v>248</v>
      </c>
      <c r="G85" s="6">
        <v>2.65</v>
      </c>
      <c r="H85" s="15">
        <f t="shared" si="0"/>
        <v>-4.38</v>
      </c>
      <c r="I85" s="24"/>
      <c r="J85" s="7"/>
      <c r="K85" s="7"/>
      <c r="L85" s="25"/>
      <c r="M85" s="11" t="s">
        <v>188</v>
      </c>
    </row>
    <row r="86" spans="1:13">
      <c r="A86" s="84" t="s">
        <v>189</v>
      </c>
      <c r="B86" s="388" t="s">
        <v>843</v>
      </c>
      <c r="C86" s="72"/>
      <c r="D86" s="12">
        <v>0.15384096988991314</v>
      </c>
      <c r="E86" s="10">
        <v>11</v>
      </c>
      <c r="F86" s="10">
        <v>173</v>
      </c>
      <c r="G86" s="6">
        <v>2.1800000000000002</v>
      </c>
      <c r="H86" s="15">
        <f t="shared" si="0"/>
        <v>-3.16</v>
      </c>
      <c r="I86" s="24"/>
      <c r="J86" s="7"/>
      <c r="K86" s="7"/>
      <c r="L86" s="25"/>
      <c r="M86" s="11" t="s">
        <v>190</v>
      </c>
    </row>
    <row r="87" spans="1:13">
      <c r="A87" s="84" t="s">
        <v>191</v>
      </c>
      <c r="B87" s="388" t="s">
        <v>844</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388" t="s">
        <v>845</v>
      </c>
      <c r="C88" s="72"/>
      <c r="D88" s="12">
        <v>0.16213928191469343</v>
      </c>
      <c r="E88" s="10">
        <v>19</v>
      </c>
      <c r="F88" s="10">
        <v>220.5</v>
      </c>
      <c r="G88" s="6">
        <v>1.27</v>
      </c>
      <c r="H88" s="15">
        <f t="shared" si="1"/>
        <v>-2.7250000000000001</v>
      </c>
      <c r="I88" s="24"/>
      <c r="J88" s="7"/>
      <c r="K88" s="7"/>
      <c r="L88" s="25"/>
      <c r="M88" s="11" t="s">
        <v>194</v>
      </c>
    </row>
    <row r="89" spans="1:13">
      <c r="A89" s="84" t="s">
        <v>195</v>
      </c>
      <c r="B89" s="388" t="s">
        <v>846</v>
      </c>
      <c r="C89" s="72"/>
      <c r="D89" s="12">
        <v>0.16127920198135692</v>
      </c>
      <c r="E89" s="10">
        <v>5</v>
      </c>
      <c r="F89" s="10">
        <v>214</v>
      </c>
      <c r="G89" s="6">
        <v>3.83</v>
      </c>
      <c r="H89" s="15">
        <f t="shared" si="1"/>
        <v>-5.2200000000000006</v>
      </c>
      <c r="I89" s="24"/>
      <c r="J89" s="7"/>
      <c r="K89" s="7"/>
      <c r="L89" s="25"/>
      <c r="M89" s="11" t="s">
        <v>196</v>
      </c>
    </row>
    <row r="90" spans="1:13">
      <c r="A90" s="85" t="s">
        <v>197</v>
      </c>
      <c r="B90" s="388" t="s">
        <v>847</v>
      </c>
      <c r="C90" s="72"/>
      <c r="D90" s="12">
        <v>0.13869006117838048</v>
      </c>
      <c r="E90" s="10">
        <v>3</v>
      </c>
      <c r="F90" s="10">
        <v>176</v>
      </c>
      <c r="G90" s="6">
        <v>2.88</v>
      </c>
      <c r="H90" s="15">
        <f t="shared" si="1"/>
        <v>-3.8899999999999997</v>
      </c>
      <c r="I90" s="24"/>
      <c r="J90" s="7"/>
      <c r="K90" s="7"/>
      <c r="L90" s="25"/>
      <c r="M90" s="11" t="s">
        <v>198</v>
      </c>
    </row>
    <row r="91" spans="1:13">
      <c r="A91" s="87" t="s">
        <v>199</v>
      </c>
      <c r="B91" s="389" t="s">
        <v>848</v>
      </c>
      <c r="C91" s="73"/>
      <c r="D91" s="4">
        <v>0.1259834086188602</v>
      </c>
      <c r="E91" s="2">
        <v>14</v>
      </c>
      <c r="F91" s="10">
        <v>253.5</v>
      </c>
      <c r="G91" s="6">
        <v>1.54</v>
      </c>
      <c r="H91" s="15">
        <f t="shared" si="1"/>
        <v>-3.3250000000000002</v>
      </c>
      <c r="I91" s="24"/>
      <c r="J91" s="7"/>
      <c r="K91" s="7"/>
      <c r="L91" s="25"/>
      <c r="M91" s="11" t="s">
        <v>200</v>
      </c>
    </row>
    <row r="92" spans="1:13">
      <c r="A92" s="84" t="s">
        <v>201</v>
      </c>
      <c r="B92" s="388" t="s">
        <v>849</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388" t="s">
        <v>850</v>
      </c>
      <c r="C93" s="72"/>
      <c r="D93" s="12">
        <v>0.19426266518058349</v>
      </c>
      <c r="E93" s="10">
        <v>3</v>
      </c>
      <c r="F93" s="10">
        <v>96</v>
      </c>
      <c r="G93" s="6">
        <v>3.49</v>
      </c>
      <c r="H93" s="15">
        <f t="shared" si="1"/>
        <v>-3.7</v>
      </c>
      <c r="I93" s="24"/>
      <c r="J93" s="7"/>
      <c r="K93" s="7"/>
      <c r="L93" s="25"/>
      <c r="M93" s="11" t="s">
        <v>204</v>
      </c>
    </row>
    <row r="94" spans="1:13">
      <c r="A94" s="84" t="s">
        <v>205</v>
      </c>
      <c r="B94" s="388" t="s">
        <v>851</v>
      </c>
      <c r="C94" s="72"/>
      <c r="D94" s="12">
        <v>0.18894337149737056</v>
      </c>
      <c r="E94" s="10">
        <v>12</v>
      </c>
      <c r="F94" s="10">
        <v>147.25</v>
      </c>
      <c r="G94" s="6">
        <v>3.86</v>
      </c>
      <c r="H94" s="15">
        <f t="shared" si="1"/>
        <v>-4.5824999999999996</v>
      </c>
      <c r="I94" s="24"/>
      <c r="J94" s="7"/>
      <c r="K94" s="7"/>
      <c r="L94" s="25"/>
      <c r="M94" s="11" t="s">
        <v>206</v>
      </c>
    </row>
    <row r="95" spans="1:13">
      <c r="A95" s="84" t="s">
        <v>207</v>
      </c>
      <c r="B95" s="388" t="s">
        <v>852</v>
      </c>
      <c r="C95" s="72"/>
      <c r="D95" s="12">
        <v>0.17391407185160324</v>
      </c>
      <c r="E95" s="10">
        <v>6</v>
      </c>
      <c r="F95" s="10">
        <v>97</v>
      </c>
      <c r="G95" s="6">
        <v>3.94</v>
      </c>
      <c r="H95" s="15">
        <f t="shared" si="1"/>
        <v>-4.16</v>
      </c>
      <c r="I95" s="24"/>
      <c r="J95" s="7"/>
      <c r="K95" s="7"/>
      <c r="L95" s="25"/>
      <c r="M95" s="11" t="s">
        <v>208</v>
      </c>
    </row>
    <row r="96" spans="1:13">
      <c r="A96" s="83" t="s">
        <v>209</v>
      </c>
      <c r="B96" s="388" t="s">
        <v>853</v>
      </c>
      <c r="C96" s="72"/>
      <c r="D96" s="12">
        <v>0.13764369691033657</v>
      </c>
      <c r="E96" s="10">
        <v>10</v>
      </c>
      <c r="F96" s="10">
        <v>134.5</v>
      </c>
      <c r="G96" s="6">
        <v>2.04</v>
      </c>
      <c r="H96" s="15">
        <f t="shared" si="1"/>
        <v>-2.6349999999999998</v>
      </c>
      <c r="I96" s="24"/>
      <c r="J96" s="7"/>
      <c r="K96" s="7"/>
      <c r="L96" s="25"/>
      <c r="M96" s="11" t="s">
        <v>210</v>
      </c>
    </row>
    <row r="97" spans="1:13">
      <c r="A97" s="84" t="s">
        <v>211</v>
      </c>
      <c r="B97" s="388" t="s">
        <v>854</v>
      </c>
      <c r="C97" s="72"/>
      <c r="D97" s="12">
        <v>0.16245746888591447</v>
      </c>
      <c r="E97" s="10">
        <v>7</v>
      </c>
      <c r="F97" s="10">
        <v>139</v>
      </c>
      <c r="G97" s="6">
        <v>2.66</v>
      </c>
      <c r="H97" s="15">
        <f t="shared" si="1"/>
        <v>-3.3000000000000003</v>
      </c>
      <c r="I97" s="24"/>
      <c r="J97" s="7"/>
      <c r="K97" s="7"/>
      <c r="L97" s="25"/>
      <c r="M97" s="11" t="s">
        <v>212</v>
      </c>
    </row>
    <row r="98" spans="1:13">
      <c r="A98" s="84" t="s">
        <v>213</v>
      </c>
      <c r="B98" s="388" t="s">
        <v>855</v>
      </c>
      <c r="C98" s="72"/>
      <c r="D98" s="12">
        <v>0.15322122505052199</v>
      </c>
      <c r="E98" s="10">
        <v>9</v>
      </c>
      <c r="F98" s="10">
        <v>170</v>
      </c>
      <c r="G98" s="6">
        <v>1.91</v>
      </c>
      <c r="H98" s="15">
        <f t="shared" si="1"/>
        <v>-2.86</v>
      </c>
      <c r="I98" s="24"/>
      <c r="J98" s="7"/>
      <c r="K98" s="7"/>
      <c r="L98" s="25"/>
      <c r="M98" s="11" t="s">
        <v>214</v>
      </c>
    </row>
    <row r="99" spans="1:13">
      <c r="A99" s="83" t="s">
        <v>215</v>
      </c>
      <c r="B99" s="388" t="s">
        <v>856</v>
      </c>
      <c r="C99" s="72"/>
      <c r="D99" s="12">
        <v>0.15273607916541068</v>
      </c>
      <c r="E99" s="10">
        <v>10</v>
      </c>
      <c r="F99" s="10">
        <v>326</v>
      </c>
      <c r="G99" s="6">
        <v>2.44</v>
      </c>
      <c r="H99" s="15">
        <f t="shared" si="1"/>
        <v>-4.95</v>
      </c>
      <c r="I99" s="24"/>
      <c r="J99" s="7"/>
      <c r="K99" s="7"/>
      <c r="L99" s="25"/>
      <c r="M99" s="11" t="s">
        <v>216</v>
      </c>
    </row>
    <row r="100" spans="1:13">
      <c r="A100" s="84" t="s">
        <v>217</v>
      </c>
      <c r="B100" s="388" t="s">
        <v>857</v>
      </c>
      <c r="C100" s="72"/>
      <c r="D100" s="12">
        <v>0.18404701512102448</v>
      </c>
      <c r="E100" s="10">
        <v>5</v>
      </c>
      <c r="F100" s="10">
        <v>232.50000000000003</v>
      </c>
      <c r="G100" s="6">
        <v>1.8</v>
      </c>
      <c r="H100" s="15">
        <f t="shared" si="1"/>
        <v>-3.375</v>
      </c>
      <c r="I100" s="24"/>
      <c r="J100" s="7"/>
      <c r="K100" s="7"/>
      <c r="L100" s="25"/>
      <c r="M100" s="11" t="s">
        <v>218</v>
      </c>
    </row>
    <row r="101" spans="1:13">
      <c r="A101" s="84" t="s">
        <v>219</v>
      </c>
      <c r="B101" s="388" t="s">
        <v>858</v>
      </c>
      <c r="C101" s="72"/>
      <c r="D101" s="12">
        <v>0.13604063752604376</v>
      </c>
      <c r="E101" s="10">
        <v>4</v>
      </c>
      <c r="F101" s="10">
        <v>281.5</v>
      </c>
      <c r="G101" s="6">
        <v>0.54</v>
      </c>
      <c r="H101" s="15">
        <f t="shared" si="1"/>
        <v>-2.605</v>
      </c>
      <c r="I101" s="24"/>
      <c r="J101" s="7"/>
      <c r="K101" s="7"/>
      <c r="L101" s="25"/>
      <c r="M101" s="11" t="s">
        <v>220</v>
      </c>
    </row>
    <row r="102" spans="1:13">
      <c r="A102" s="84" t="s">
        <v>221</v>
      </c>
      <c r="B102" s="388" t="s">
        <v>859</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388" t="s">
        <v>860</v>
      </c>
      <c r="C103" s="72"/>
      <c r="D103" s="12">
        <v>0.13486720020739137</v>
      </c>
      <c r="E103" s="10">
        <v>4</v>
      </c>
      <c r="F103" s="10">
        <v>33</v>
      </c>
      <c r="G103" s="6">
        <v>4.24</v>
      </c>
      <c r="H103" s="15">
        <f t="shared" si="1"/>
        <v>-3.8200000000000003</v>
      </c>
      <c r="I103" s="24"/>
      <c r="J103" s="7"/>
      <c r="K103" s="7"/>
      <c r="L103" s="25"/>
      <c r="M103" s="11" t="s">
        <v>224</v>
      </c>
    </row>
    <row r="104" spans="1:13">
      <c r="A104" s="84" t="s">
        <v>225</v>
      </c>
      <c r="B104" s="388" t="s">
        <v>861</v>
      </c>
      <c r="C104" s="72"/>
      <c r="D104" s="12">
        <v>0.18801274760604275</v>
      </c>
      <c r="E104" s="10">
        <v>11</v>
      </c>
      <c r="F104" s="10">
        <v>60</v>
      </c>
      <c r="G104" s="6">
        <v>4.24</v>
      </c>
      <c r="H104" s="15">
        <f t="shared" si="1"/>
        <v>-4.09</v>
      </c>
      <c r="I104" s="24"/>
      <c r="J104" s="7"/>
      <c r="K104" s="7"/>
      <c r="L104" s="25"/>
      <c r="M104" s="11" t="s">
        <v>226</v>
      </c>
    </row>
    <row r="105" spans="1:13">
      <c r="A105" s="84" t="s">
        <v>227</v>
      </c>
      <c r="B105" s="388" t="s">
        <v>862</v>
      </c>
      <c r="C105" s="72"/>
      <c r="D105" s="12">
        <v>0.1664014074224209</v>
      </c>
      <c r="E105" s="10">
        <v>4</v>
      </c>
      <c r="F105" s="10">
        <v>130.5</v>
      </c>
      <c r="G105" s="6">
        <v>5.22</v>
      </c>
      <c r="H105" s="15">
        <f t="shared" si="1"/>
        <v>-5.7749999999999995</v>
      </c>
      <c r="I105" s="24"/>
      <c r="J105" s="7"/>
      <c r="K105" s="7"/>
      <c r="L105" s="25"/>
      <c r="M105" s="11" t="s">
        <v>228</v>
      </c>
    </row>
    <row r="106" spans="1:13">
      <c r="A106" s="85" t="s">
        <v>103</v>
      </c>
      <c r="B106" s="388" t="s">
        <v>863</v>
      </c>
      <c r="C106" s="72"/>
      <c r="D106" s="12">
        <v>0.17506472136100007</v>
      </c>
      <c r="E106" s="10">
        <v>7</v>
      </c>
      <c r="F106" s="10">
        <v>254</v>
      </c>
      <c r="G106" s="6">
        <v>2.97</v>
      </c>
      <c r="H106" s="15">
        <f t="shared" si="1"/>
        <v>-4.76</v>
      </c>
      <c r="I106" s="24"/>
      <c r="J106" s="7"/>
      <c r="K106" s="7"/>
      <c r="L106" s="25"/>
      <c r="M106" s="11" t="s">
        <v>229</v>
      </c>
    </row>
    <row r="107" spans="1:13">
      <c r="A107" s="85" t="s">
        <v>230</v>
      </c>
      <c r="B107" s="388" t="s">
        <v>864</v>
      </c>
      <c r="C107" s="72"/>
      <c r="D107" s="12">
        <v>0.1605416460069265</v>
      </c>
      <c r="E107" s="10">
        <v>5</v>
      </c>
      <c r="F107" s="10">
        <v>121</v>
      </c>
      <c r="G107" s="6">
        <v>5.91</v>
      </c>
      <c r="H107" s="15">
        <f t="shared" si="1"/>
        <v>-6.37</v>
      </c>
      <c r="I107" s="24"/>
      <c r="J107" s="7"/>
      <c r="K107" s="7"/>
      <c r="L107" s="25"/>
      <c r="M107" s="11" t="s">
        <v>231</v>
      </c>
    </row>
    <row r="108" spans="1:13">
      <c r="A108" s="84" t="s">
        <v>232</v>
      </c>
      <c r="B108" s="388" t="s">
        <v>865</v>
      </c>
      <c r="C108" s="72"/>
      <c r="D108" s="12">
        <v>0.15756984748208766</v>
      </c>
      <c r="E108" s="10">
        <v>5</v>
      </c>
      <c r="F108" s="10">
        <v>206.99999999999997</v>
      </c>
      <c r="G108" s="6">
        <v>2.56</v>
      </c>
      <c r="H108" s="15">
        <f t="shared" si="1"/>
        <v>-3.88</v>
      </c>
      <c r="I108" s="24"/>
      <c r="J108" s="7"/>
      <c r="K108" s="7"/>
      <c r="L108" s="25"/>
      <c r="M108" s="11" t="s">
        <v>233</v>
      </c>
    </row>
    <row r="109" spans="1:13">
      <c r="A109" s="83" t="s">
        <v>234</v>
      </c>
      <c r="B109" s="388" t="s">
        <v>866</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388" t="s">
        <v>867</v>
      </c>
      <c r="C110" s="72"/>
      <c r="D110" s="12">
        <v>0.18685765827673947</v>
      </c>
      <c r="E110" s="10">
        <v>6</v>
      </c>
      <c r="F110" s="10">
        <v>275</v>
      </c>
      <c r="G110" s="6">
        <v>2.09</v>
      </c>
      <c r="H110" s="15">
        <f t="shared" si="1"/>
        <v>-4.09</v>
      </c>
      <c r="I110" s="24"/>
      <c r="J110" s="7"/>
      <c r="K110" s="7"/>
      <c r="L110" s="25"/>
      <c r="M110" s="11" t="s">
        <v>237</v>
      </c>
    </row>
    <row r="111" spans="1:13">
      <c r="A111" s="84" t="s">
        <v>238</v>
      </c>
      <c r="B111" s="388" t="s">
        <v>868</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389" t="s">
        <v>869</v>
      </c>
      <c r="C112" s="73"/>
      <c r="D112" s="4">
        <v>0.22014005046870977</v>
      </c>
      <c r="E112" s="2">
        <v>9</v>
      </c>
      <c r="F112" s="10">
        <v>202</v>
      </c>
      <c r="G112" s="6">
        <v>1.53</v>
      </c>
      <c r="H112" s="15">
        <f t="shared" si="1"/>
        <v>-2.8</v>
      </c>
      <c r="I112" s="24"/>
      <c r="J112" s="7"/>
      <c r="K112" s="7"/>
      <c r="L112" s="25"/>
      <c r="M112" s="11" t="s">
        <v>241</v>
      </c>
    </row>
    <row r="113" spans="1:28">
      <c r="A113" s="84" t="s">
        <v>242</v>
      </c>
      <c r="B113" s="388" t="s">
        <v>870</v>
      </c>
      <c r="C113" s="72"/>
      <c r="D113" s="12">
        <v>0.14014083879485537</v>
      </c>
      <c r="E113" s="10">
        <v>3</v>
      </c>
      <c r="F113" s="10">
        <v>243.00000000000003</v>
      </c>
      <c r="G113" s="6">
        <v>1.48</v>
      </c>
      <c r="H113" s="15">
        <f t="shared" si="1"/>
        <v>-3.16</v>
      </c>
      <c r="I113" s="24"/>
      <c r="J113" s="7"/>
      <c r="K113" s="7"/>
      <c r="L113" s="25"/>
      <c r="M113" s="11" t="s">
        <v>243</v>
      </c>
    </row>
    <row r="114" spans="1:28">
      <c r="A114" s="85" t="s">
        <v>244</v>
      </c>
      <c r="B114" s="388" t="s">
        <v>871</v>
      </c>
      <c r="C114" s="72"/>
      <c r="D114" s="12">
        <v>0.13726989684757951</v>
      </c>
      <c r="E114" s="10">
        <v>3</v>
      </c>
      <c r="F114" s="10">
        <v>191</v>
      </c>
      <c r="G114" s="6">
        <v>1.67</v>
      </c>
      <c r="H114" s="15">
        <f t="shared" si="1"/>
        <v>-2.83</v>
      </c>
      <c r="I114" s="24"/>
      <c r="J114" s="7"/>
      <c r="K114" s="7"/>
      <c r="L114" s="25"/>
      <c r="M114" s="11" t="s">
        <v>245</v>
      </c>
    </row>
    <row r="115" spans="1:28">
      <c r="A115" s="84" t="s">
        <v>246</v>
      </c>
      <c r="B115" s="388" t="s">
        <v>872</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388" t="s">
        <v>873</v>
      </c>
      <c r="C116" s="72"/>
      <c r="D116" s="12">
        <v>0.10564411177747912</v>
      </c>
      <c r="E116" s="10">
        <v>3</v>
      </c>
      <c r="F116" s="10">
        <v>149</v>
      </c>
      <c r="G116" s="6">
        <v>2.62</v>
      </c>
      <c r="H116" s="15">
        <f t="shared" si="1"/>
        <v>-3.3600000000000003</v>
      </c>
      <c r="I116" s="24"/>
      <c r="J116" s="7"/>
      <c r="K116" s="7"/>
      <c r="L116" s="25"/>
      <c r="M116" s="11" t="s">
        <v>249</v>
      </c>
    </row>
    <row r="117" spans="1:28">
      <c r="A117" s="83" t="s">
        <v>250</v>
      </c>
      <c r="B117" s="388" t="s">
        <v>874</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388" t="s">
        <v>875</v>
      </c>
      <c r="C118" s="72"/>
      <c r="D118" s="12">
        <v>0.16291639539032501</v>
      </c>
      <c r="E118" s="10">
        <v>10</v>
      </c>
      <c r="F118" s="10">
        <v>225</v>
      </c>
      <c r="G118" s="6">
        <v>0.81</v>
      </c>
      <c r="H118" s="15">
        <f t="shared" si="1"/>
        <v>-2.31</v>
      </c>
      <c r="I118" s="24"/>
      <c r="J118" s="7"/>
      <c r="K118" s="7"/>
      <c r="L118" s="25"/>
      <c r="M118" s="11" t="s">
        <v>253</v>
      </c>
    </row>
    <row r="119" spans="1:28">
      <c r="A119" s="84" t="s">
        <v>254</v>
      </c>
      <c r="B119" s="388" t="s">
        <v>876</v>
      </c>
      <c r="C119" s="72"/>
      <c r="D119" s="12">
        <v>0.21166647357477791</v>
      </c>
      <c r="E119" s="10">
        <v>5</v>
      </c>
      <c r="F119" s="10">
        <v>270</v>
      </c>
      <c r="G119" s="6">
        <v>0.62</v>
      </c>
      <c r="H119" s="15">
        <f t="shared" si="1"/>
        <v>-2.5700000000000003</v>
      </c>
      <c r="I119" s="24"/>
      <c r="J119" s="7"/>
      <c r="K119" s="7"/>
      <c r="L119" s="25"/>
      <c r="M119" s="11" t="s">
        <v>255</v>
      </c>
    </row>
    <row r="120" spans="1:28">
      <c r="A120" s="83" t="s">
        <v>256</v>
      </c>
      <c r="B120" s="388" t="s">
        <v>877</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388" t="s">
        <v>878</v>
      </c>
      <c r="C121" s="72"/>
      <c r="D121" s="12">
        <v>0.2034688635346244</v>
      </c>
      <c r="E121" s="10">
        <v>11</v>
      </c>
      <c r="F121" s="10">
        <v>161</v>
      </c>
      <c r="G121" s="6">
        <v>3.61</v>
      </c>
      <c r="H121" s="15">
        <f t="shared" si="1"/>
        <v>-4.47</v>
      </c>
      <c r="I121" s="24"/>
      <c r="J121" s="7"/>
      <c r="K121" s="7"/>
      <c r="L121" s="25"/>
      <c r="M121" s="11" t="s">
        <v>259</v>
      </c>
    </row>
    <row r="122" spans="1:28">
      <c r="A122" s="83" t="s">
        <v>109</v>
      </c>
      <c r="B122" s="388" t="s">
        <v>879</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387" t="s">
        <v>880</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90" t="s">
        <v>881</v>
      </c>
      <c r="C130" s="74" t="s">
        <v>36</v>
      </c>
      <c r="D130" s="12">
        <v>0.5</v>
      </c>
      <c r="E130" s="6">
        <v>5</v>
      </c>
      <c r="F130" s="10">
        <v>156</v>
      </c>
      <c r="G130" s="1">
        <v>6.94</v>
      </c>
      <c r="H130" s="15">
        <f t="shared" si="2"/>
        <v>-7.75</v>
      </c>
      <c r="I130" s="54" t="s">
        <v>37</v>
      </c>
      <c r="J130" s="55"/>
      <c r="K130" s="15"/>
      <c r="L130" s="15"/>
      <c r="M130" s="3" t="s">
        <v>271</v>
      </c>
    </row>
    <row r="131" spans="1:13">
      <c r="A131" s="85" t="s">
        <v>272</v>
      </c>
      <c r="B131" s="388" t="s">
        <v>882</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388" t="s">
        <v>883</v>
      </c>
      <c r="C132" s="74" t="s">
        <v>46</v>
      </c>
      <c r="D132" s="12">
        <v>0.59285217963150294</v>
      </c>
      <c r="E132" s="10">
        <v>3</v>
      </c>
      <c r="F132" s="10">
        <v>100</v>
      </c>
      <c r="G132" s="1">
        <v>2.37</v>
      </c>
      <c r="H132" s="15">
        <f t="shared" si="2"/>
        <v>-2.62</v>
      </c>
      <c r="I132" s="16" t="s">
        <v>47</v>
      </c>
      <c r="J132" s="30" t="s">
        <v>32</v>
      </c>
      <c r="K132" s="15"/>
      <c r="L132" s="15"/>
      <c r="M132" s="3" t="s">
        <v>275</v>
      </c>
    </row>
    <row r="133" spans="1:13">
      <c r="A133" s="84" t="s">
        <v>276</v>
      </c>
      <c r="B133" s="388" t="s">
        <v>884</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388" t="s">
        <v>885</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388" t="s">
        <v>886</v>
      </c>
      <c r="C135" s="72"/>
      <c r="D135" s="12">
        <v>0.51097181417141646</v>
      </c>
      <c r="E135" s="10">
        <v>6</v>
      </c>
      <c r="F135" s="10">
        <v>97.5</v>
      </c>
      <c r="G135" s="1">
        <v>5.19</v>
      </c>
      <c r="H135" s="15">
        <f t="shared" si="2"/>
        <v>-5.415</v>
      </c>
      <c r="I135" s="16" t="s">
        <v>60</v>
      </c>
      <c r="J135" s="32"/>
      <c r="K135" s="15"/>
      <c r="L135" s="15"/>
      <c r="M135" s="3" t="s">
        <v>281</v>
      </c>
    </row>
    <row r="136" spans="1:13">
      <c r="A136" s="83" t="s">
        <v>282</v>
      </c>
      <c r="B136" s="388" t="s">
        <v>887</v>
      </c>
      <c r="C136" s="72"/>
      <c r="D136" s="12">
        <v>0.92735432696895004</v>
      </c>
      <c r="E136" s="10">
        <v>5</v>
      </c>
      <c r="F136" s="10">
        <v>211</v>
      </c>
      <c r="G136" s="1">
        <v>7.49</v>
      </c>
      <c r="H136" s="15">
        <f t="shared" si="2"/>
        <v>-8.85</v>
      </c>
      <c r="I136" s="31" t="s">
        <v>64</v>
      </c>
      <c r="J136" s="33"/>
      <c r="K136" s="34"/>
      <c r="L136" s="35"/>
      <c r="M136" s="3" t="s">
        <v>283</v>
      </c>
    </row>
    <row r="137" spans="1:13">
      <c r="A137" s="84" t="s">
        <v>112</v>
      </c>
      <c r="B137" s="388" t="s">
        <v>888</v>
      </c>
      <c r="C137" s="72"/>
      <c r="D137" s="12">
        <v>0.68239272333923895</v>
      </c>
      <c r="E137" s="10">
        <v>3</v>
      </c>
      <c r="F137" s="10">
        <v>177</v>
      </c>
      <c r="G137" s="1">
        <v>3.37</v>
      </c>
      <c r="H137" s="15">
        <f t="shared" si="2"/>
        <v>-4.3900000000000006</v>
      </c>
      <c r="J137" s="15"/>
      <c r="K137" s="15"/>
      <c r="L137" s="15"/>
      <c r="M137" s="3" t="s">
        <v>284</v>
      </c>
    </row>
    <row r="138" spans="1:13">
      <c r="A138" s="84" t="s">
        <v>285</v>
      </c>
      <c r="B138" s="388" t="s">
        <v>889</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388" t="s">
        <v>890</v>
      </c>
      <c r="C139" s="72"/>
      <c r="D139" s="12">
        <v>0.53906642829149898</v>
      </c>
      <c r="E139" s="10">
        <v>3</v>
      </c>
      <c r="F139" s="10">
        <v>161.5</v>
      </c>
      <c r="G139" s="1">
        <v>-0.21</v>
      </c>
      <c r="H139" s="15">
        <f t="shared" si="2"/>
        <v>-0.65500000000000003</v>
      </c>
      <c r="I139" s="21" t="s">
        <v>783</v>
      </c>
      <c r="J139" s="22"/>
      <c r="K139" s="22"/>
      <c r="L139" s="23"/>
      <c r="M139" s="3" t="s">
        <v>289</v>
      </c>
    </row>
    <row r="140" spans="1:13">
      <c r="A140" s="83" t="s">
        <v>290</v>
      </c>
      <c r="B140" s="388" t="s">
        <v>891</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388" t="s">
        <v>892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388" t="s">
        <v>893</v>
      </c>
      <c r="C142" s="72"/>
      <c r="D142" s="12">
        <v>0.54612637818466869</v>
      </c>
      <c r="E142" s="10">
        <v>3</v>
      </c>
      <c r="F142" s="13">
        <v>124.1</v>
      </c>
      <c r="G142" s="1">
        <v>2.81</v>
      </c>
      <c r="H142" s="15">
        <f t="shared" si="2"/>
        <v>-3.3010000000000002</v>
      </c>
      <c r="I142" s="26"/>
      <c r="J142" s="7"/>
      <c r="K142" s="7"/>
      <c r="L142" s="25"/>
      <c r="M142" s="3" t="s">
        <v>294</v>
      </c>
    </row>
    <row r="143" spans="1:13">
      <c r="A143" s="83" t="s">
        <v>295</v>
      </c>
      <c r="B143" s="388" t="s">
        <v>894</v>
      </c>
      <c r="C143" s="72"/>
      <c r="D143" s="12">
        <v>0.51160213896594608</v>
      </c>
      <c r="E143" s="10">
        <v>4</v>
      </c>
      <c r="F143" s="10">
        <v>165</v>
      </c>
      <c r="G143" s="1">
        <v>4.8899999999999997</v>
      </c>
      <c r="H143" s="15">
        <f t="shared" si="2"/>
        <v>-5.79</v>
      </c>
      <c r="I143" s="26"/>
      <c r="J143" s="7"/>
      <c r="K143" s="7"/>
      <c r="L143" s="25"/>
      <c r="M143" s="3" t="s">
        <v>296</v>
      </c>
    </row>
    <row r="144" spans="1:13">
      <c r="A144" s="83" t="s">
        <v>117</v>
      </c>
      <c r="B144" s="388" t="s">
        <v>895</v>
      </c>
      <c r="C144" s="72"/>
      <c r="D144" s="12">
        <v>0.65141515533308314</v>
      </c>
      <c r="E144" s="10">
        <v>4</v>
      </c>
      <c r="F144" s="10">
        <v>161.1</v>
      </c>
      <c r="G144" s="1">
        <v>4.76</v>
      </c>
      <c r="H144" s="15">
        <f t="shared" si="2"/>
        <v>-5.6209999999999996</v>
      </c>
      <c r="I144" s="26"/>
      <c r="J144" s="7"/>
      <c r="K144" s="7"/>
      <c r="L144" s="25"/>
      <c r="M144" s="3" t="s">
        <v>297</v>
      </c>
    </row>
    <row r="145" spans="1:28">
      <c r="A145" s="85" t="s">
        <v>298</v>
      </c>
      <c r="B145" s="388" t="s">
        <v>896</v>
      </c>
      <c r="C145" s="72"/>
      <c r="D145" s="12">
        <v>0.65883215509381909</v>
      </c>
      <c r="E145" s="10">
        <v>3</v>
      </c>
      <c r="F145" s="10">
        <v>155</v>
      </c>
      <c r="G145" s="1">
        <v>3.74</v>
      </c>
      <c r="H145" s="15">
        <f t="shared" si="2"/>
        <v>-4.54</v>
      </c>
      <c r="I145" s="26"/>
      <c r="J145" s="7"/>
      <c r="K145" s="7"/>
      <c r="L145" s="25"/>
      <c r="M145" s="3" t="s">
        <v>299</v>
      </c>
    </row>
    <row r="146" spans="1:28">
      <c r="A146" s="84" t="s">
        <v>300</v>
      </c>
      <c r="B146" s="388" t="s">
        <v>897</v>
      </c>
      <c r="C146" s="72"/>
      <c r="D146" s="12">
        <v>0.61400477095750339</v>
      </c>
      <c r="E146" s="10">
        <v>3</v>
      </c>
      <c r="F146" s="10">
        <v>165.4</v>
      </c>
      <c r="G146" s="1">
        <v>5.58</v>
      </c>
      <c r="H146" s="15">
        <f t="shared" si="2"/>
        <v>-6.484</v>
      </c>
      <c r="I146" s="26"/>
      <c r="J146" s="7"/>
      <c r="K146" s="7"/>
      <c r="L146" s="25"/>
      <c r="M146" s="3" t="s">
        <v>301</v>
      </c>
    </row>
    <row r="147" spans="1:28">
      <c r="A147" s="84" t="s">
        <v>302</v>
      </c>
      <c r="B147" s="388" t="s">
        <v>898</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388" t="s">
        <v>899</v>
      </c>
      <c r="C148" s="72"/>
      <c r="D148" s="12">
        <v>0.75493366325441691</v>
      </c>
      <c r="E148" s="10">
        <v>4</v>
      </c>
      <c r="F148" s="10">
        <v>193.5</v>
      </c>
      <c r="G148" s="1">
        <v>5.41</v>
      </c>
      <c r="H148" s="15">
        <f t="shared" si="2"/>
        <v>-6.5950000000000006</v>
      </c>
      <c r="J148" s="15"/>
      <c r="K148" s="15"/>
      <c r="L148" s="15"/>
      <c r="M148" s="3" t="s">
        <v>305</v>
      </c>
    </row>
    <row r="149" spans="1:28">
      <c r="A149" s="84" t="s">
        <v>306</v>
      </c>
      <c r="B149" s="388" t="s">
        <v>900</v>
      </c>
      <c r="C149" s="72"/>
      <c r="D149" s="12">
        <v>0.50089358058597189</v>
      </c>
      <c r="E149" s="10">
        <v>3</v>
      </c>
      <c r="F149" s="10">
        <v>156</v>
      </c>
      <c r="G149" s="1">
        <v>2.9</v>
      </c>
      <c r="H149" s="15">
        <f t="shared" si="2"/>
        <v>-3.71</v>
      </c>
      <c r="I149" s="71" t="s">
        <v>133</v>
      </c>
      <c r="J149" s="908">
        <v>2666</v>
      </c>
      <c r="K149" s="909"/>
      <c r="L149" s="15"/>
      <c r="M149" s="3" t="s">
        <v>307</v>
      </c>
    </row>
    <row r="150" spans="1:28">
      <c r="A150" s="85" t="s">
        <v>308</v>
      </c>
      <c r="B150" s="388" t="s">
        <v>901</v>
      </c>
      <c r="C150" s="72"/>
      <c r="D150" s="12">
        <v>0.6587984329866341</v>
      </c>
      <c r="E150" s="10">
        <v>4</v>
      </c>
      <c r="F150" s="10">
        <v>183.5</v>
      </c>
      <c r="G150" s="1">
        <v>3.16</v>
      </c>
      <c r="H150" s="15">
        <f t="shared" si="2"/>
        <v>-4.2450000000000001</v>
      </c>
      <c r="I150" s="71" t="s">
        <v>136</v>
      </c>
      <c r="J150" s="910" t="s">
        <v>811</v>
      </c>
      <c r="K150" s="911"/>
      <c r="L150" s="15"/>
      <c r="M150" s="3" t="s">
        <v>309</v>
      </c>
    </row>
    <row r="151" spans="1:28">
      <c r="A151" s="85" t="s">
        <v>310</v>
      </c>
      <c r="B151" s="388" t="s">
        <v>902</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388" t="s">
        <v>903</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388" t="s">
        <v>904</v>
      </c>
      <c r="C153" s="72"/>
      <c r="D153" s="12">
        <v>0.55807775121880254</v>
      </c>
      <c r="E153" s="10">
        <v>6</v>
      </c>
      <c r="F153" s="10">
        <v>145</v>
      </c>
      <c r="G153" s="1">
        <v>6.08</v>
      </c>
      <c r="H153" s="15">
        <f t="shared" si="2"/>
        <v>-6.78</v>
      </c>
      <c r="I153" s="20" t="s">
        <v>144</v>
      </c>
      <c r="J153" s="18"/>
      <c r="K153" s="18"/>
      <c r="L153" s="19"/>
      <c r="M153" s="3" t="s">
        <v>315</v>
      </c>
    </row>
    <row r="154" spans="1:28">
      <c r="A154" s="83" t="s">
        <v>316</v>
      </c>
      <c r="B154" s="388" t="s">
        <v>905</v>
      </c>
      <c r="C154" s="72"/>
      <c r="D154" s="12">
        <v>0.66417698790166113</v>
      </c>
      <c r="E154" s="10">
        <v>3</v>
      </c>
      <c r="F154" s="13">
        <v>175.8</v>
      </c>
      <c r="G154" s="1">
        <v>4.62</v>
      </c>
      <c r="H154" s="15">
        <f t="shared" si="2"/>
        <v>-5.6280000000000001</v>
      </c>
      <c r="I154" s="21" t="s">
        <v>816</v>
      </c>
      <c r="J154" s="22"/>
      <c r="K154" s="22"/>
      <c r="L154" s="23"/>
      <c r="M154" s="3" t="s">
        <v>317</v>
      </c>
    </row>
    <row r="155" spans="1:28">
      <c r="A155" s="84" t="s">
        <v>318</v>
      </c>
      <c r="B155" s="388" t="s">
        <v>906</v>
      </c>
      <c r="C155" s="72"/>
      <c r="D155" s="12">
        <v>0.57716593661781801</v>
      </c>
      <c r="E155" s="10">
        <v>3</v>
      </c>
      <c r="F155" s="10">
        <v>349.84</v>
      </c>
      <c r="G155" s="1">
        <v>3.09</v>
      </c>
      <c r="H155" s="15">
        <f t="shared" si="2"/>
        <v>-5.8384</v>
      </c>
      <c r="I155" s="24" t="s">
        <v>818</v>
      </c>
      <c r="J155" s="7"/>
      <c r="K155" s="7"/>
      <c r="L155" s="25"/>
      <c r="M155" s="3" t="s">
        <v>319</v>
      </c>
    </row>
    <row r="156" spans="1:28">
      <c r="A156" s="85" t="s">
        <v>320</v>
      </c>
      <c r="B156" s="388" t="s">
        <v>907</v>
      </c>
      <c r="C156" s="72"/>
      <c r="D156" s="12">
        <v>0.70324590282883903</v>
      </c>
      <c r="E156" s="10">
        <v>3</v>
      </c>
      <c r="F156" s="10">
        <v>204</v>
      </c>
      <c r="G156" s="1">
        <v>0.88</v>
      </c>
      <c r="H156" s="15">
        <f t="shared" si="2"/>
        <v>-2.17</v>
      </c>
      <c r="I156" s="24" t="s">
        <v>820</v>
      </c>
      <c r="J156" s="7"/>
      <c r="K156" s="7"/>
      <c r="L156" s="25"/>
      <c r="M156" s="3" t="s">
        <v>321</v>
      </c>
    </row>
    <row r="157" spans="1:28">
      <c r="A157" s="84" t="s">
        <v>322</v>
      </c>
      <c r="B157" s="388" t="s">
        <v>908</v>
      </c>
      <c r="C157" s="72"/>
      <c r="D157" s="12">
        <v>0.7237903588794764</v>
      </c>
      <c r="E157" s="10">
        <v>7</v>
      </c>
      <c r="F157" s="10">
        <v>97.8</v>
      </c>
      <c r="G157" s="1">
        <v>6</v>
      </c>
      <c r="H157" s="15">
        <f t="shared" si="2"/>
        <v>-6.2279999999999998</v>
      </c>
      <c r="I157" s="24" t="s">
        <v>822</v>
      </c>
      <c r="J157" s="7"/>
      <c r="K157" s="7"/>
      <c r="L157" s="25"/>
      <c r="M157" s="3" t="s">
        <v>323</v>
      </c>
    </row>
    <row r="158" spans="1:28">
      <c r="A158" s="84" t="s">
        <v>324</v>
      </c>
      <c r="B158" s="388" t="s">
        <v>909</v>
      </c>
      <c r="C158" s="72"/>
      <c r="D158" s="12">
        <v>0.84033450922624497</v>
      </c>
      <c r="E158" s="10">
        <v>5</v>
      </c>
      <c r="F158" s="10">
        <v>262</v>
      </c>
      <c r="G158" s="1">
        <v>7.26</v>
      </c>
      <c r="H158" s="15">
        <f t="shared" si="2"/>
        <v>-9.129999999999999</v>
      </c>
      <c r="I158" s="24" t="s">
        <v>635</v>
      </c>
      <c r="J158" s="7"/>
      <c r="K158" s="7"/>
      <c r="L158" s="25"/>
      <c r="M158" s="3" t="s">
        <v>325</v>
      </c>
    </row>
    <row r="159" spans="1:28">
      <c r="A159" s="84" t="s">
        <v>326</v>
      </c>
      <c r="B159" s="388" t="s">
        <v>910</v>
      </c>
      <c r="C159" s="72"/>
      <c r="D159" s="12">
        <v>0.70969645885144073</v>
      </c>
      <c r="E159" s="10">
        <v>11</v>
      </c>
      <c r="F159" s="10">
        <v>149.6</v>
      </c>
      <c r="G159" s="1">
        <v>6.45</v>
      </c>
      <c r="H159" s="15">
        <f t="shared" si="2"/>
        <v>-7.1959999999999997</v>
      </c>
      <c r="I159" s="912" t="s">
        <v>911</v>
      </c>
      <c r="J159" s="913"/>
      <c r="K159" s="7"/>
      <c r="L159" s="25"/>
      <c r="M159" s="3" t="s">
        <v>327</v>
      </c>
    </row>
    <row r="160" spans="1:28" s="63" customFormat="1">
      <c r="A160" s="83" t="s">
        <v>328</v>
      </c>
      <c r="B160" s="388" t="s">
        <v>912</v>
      </c>
      <c r="C160" s="72"/>
      <c r="D160" s="12">
        <v>0.49644864464459931</v>
      </c>
      <c r="E160" s="10">
        <v>4</v>
      </c>
      <c r="F160" s="10">
        <v>304.5</v>
      </c>
      <c r="G160" s="1">
        <v>2.69</v>
      </c>
      <c r="H160" s="15">
        <f t="shared" si="2"/>
        <v>-4.9849999999999994</v>
      </c>
      <c r="I160" s="24" t="s">
        <v>913</v>
      </c>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914</v>
      </c>
      <c r="B194" s="45"/>
      <c r="C194" s="45"/>
      <c r="D194" s="45"/>
      <c r="E194" s="45"/>
      <c r="F194" s="45"/>
      <c r="G194" s="45"/>
      <c r="H194" s="45"/>
      <c r="I194" s="45"/>
      <c r="J194" s="45"/>
      <c r="K194" s="45"/>
      <c r="L194" s="45"/>
      <c r="M194" s="49"/>
      <c r="N194" s="45"/>
      <c r="O194" s="45"/>
      <c r="P194" s="45"/>
      <c r="Q194" s="46"/>
    </row>
  </sheetData>
  <mergeCells count="5">
    <mergeCell ref="J59:K59"/>
    <mergeCell ref="J60:K60"/>
    <mergeCell ref="J149:K149"/>
    <mergeCell ref="J150:K150"/>
    <mergeCell ref="I159:J159"/>
  </mergeCells>
  <pageMargins left="0" right="0" top="0" bottom="0" header="0.3" footer="0.3"/>
  <pageSetup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E36C5-354B-4FDB-A5F6-AD42C00D183F}">
  <dimension ref="A1:AB199"/>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5.33203125" style="14" customWidth="1"/>
    <col min="11" max="12" width="9.109375" style="14"/>
    <col min="13" max="13" width="9" style="48" customWidth="1"/>
    <col min="14" max="22" width="9.109375" style="14"/>
    <col min="23" max="23" width="21" style="14" bestFit="1" customWidth="1"/>
    <col min="24" max="24" width="15.33203125" style="14" bestFit="1" customWidth="1"/>
    <col min="25" max="25" width="11.6640625" style="14" bestFit="1" customWidth="1"/>
    <col min="26" max="26" width="3.44140625" style="14" bestFit="1" customWidth="1"/>
    <col min="27"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c r="C14" s="14" t="s">
        <v>11</v>
      </c>
    </row>
    <row r="15" spans="1:25" s="94" customFormat="1">
      <c r="A15" s="93" t="s">
        <v>12</v>
      </c>
    </row>
    <row r="16" spans="1:25">
      <c r="B16" s="138" t="s">
        <v>367</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28.2"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39">
        <v>-1.75032864</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39">
        <v>-2.05285786</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39">
        <v>-3.1424478499999999</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39">
        <v>-2.6593367300000001</v>
      </c>
      <c r="C26" s="74" t="s">
        <v>46</v>
      </c>
      <c r="D26" s="12">
        <v>0.16999222507469616</v>
      </c>
      <c r="E26" s="10">
        <v>3</v>
      </c>
      <c r="F26" s="10">
        <v>234</v>
      </c>
      <c r="G26" s="6">
        <v>3.19</v>
      </c>
      <c r="H26" s="15">
        <f t="shared" si="0"/>
        <v>-4.7799999999999994</v>
      </c>
      <c r="I26" s="16" t="s">
        <v>47</v>
      </c>
      <c r="J26" s="30" t="s">
        <v>367</v>
      </c>
      <c r="K26" s="15"/>
      <c r="L26" s="15"/>
      <c r="M26" s="11" t="s">
        <v>48</v>
      </c>
    </row>
    <row r="27" spans="1:28">
      <c r="A27" s="84" t="s">
        <v>50</v>
      </c>
      <c r="B27" s="139">
        <v>-4.2128528699999999</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39">
        <v>-8.0816593599999997</v>
      </c>
      <c r="C28" s="72"/>
      <c r="D28" s="12">
        <v>0.18412396392404196</v>
      </c>
      <c r="E28" s="10">
        <v>3</v>
      </c>
      <c r="F28" s="10">
        <v>224.00000000000003</v>
      </c>
      <c r="G28" s="6">
        <v>5.51</v>
      </c>
      <c r="H28" s="15">
        <f t="shared" si="0"/>
        <v>-7</v>
      </c>
      <c r="I28" s="16" t="s">
        <v>56</v>
      </c>
      <c r="J28" s="30"/>
      <c r="K28" s="15"/>
      <c r="L28" s="15"/>
      <c r="M28" s="11" t="s">
        <v>57</v>
      </c>
    </row>
    <row r="29" spans="1:28">
      <c r="A29" s="83" t="s">
        <v>59</v>
      </c>
      <c r="B29" s="139">
        <v>-3.3989867899999999</v>
      </c>
      <c r="C29" s="72"/>
      <c r="D29" s="12">
        <v>0.14933733874523175</v>
      </c>
      <c r="E29" s="10">
        <v>6</v>
      </c>
      <c r="F29" s="10">
        <v>172.5</v>
      </c>
      <c r="G29" s="6">
        <v>1.78</v>
      </c>
      <c r="H29" s="15">
        <f t="shared" si="0"/>
        <v>-2.7549999999999999</v>
      </c>
      <c r="I29" s="16" t="s">
        <v>60</v>
      </c>
      <c r="J29" s="32"/>
      <c r="K29" s="15"/>
      <c r="L29" s="15"/>
      <c r="M29" s="11" t="s">
        <v>61</v>
      </c>
    </row>
    <row r="30" spans="1:28">
      <c r="A30" s="83" t="s">
        <v>63</v>
      </c>
      <c r="B30" s="139">
        <v>-1.75152485</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39">
        <v>-2.3980715799999999</v>
      </c>
      <c r="C31" s="72"/>
      <c r="D31" s="12">
        <v>0.1617973106900604</v>
      </c>
      <c r="E31" s="10">
        <v>10</v>
      </c>
      <c r="F31" s="10">
        <v>166.5</v>
      </c>
      <c r="G31" s="6">
        <v>0.79</v>
      </c>
      <c r="H31" s="15">
        <f t="shared" si="0"/>
        <v>-1.7050000000000001</v>
      </c>
      <c r="J31" s="15"/>
      <c r="K31" s="15"/>
      <c r="L31" s="15"/>
      <c r="M31" s="11" t="s">
        <v>67</v>
      </c>
    </row>
    <row r="32" spans="1:28">
      <c r="A32" s="84" t="s">
        <v>68</v>
      </c>
      <c r="B32" s="139">
        <v>-4.5296847900000001</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39">
        <v>-3.8309912399999999</v>
      </c>
      <c r="C33" s="73"/>
      <c r="D33" s="4">
        <v>0.12912520605069597</v>
      </c>
      <c r="E33" s="2">
        <v>3</v>
      </c>
      <c r="F33" s="13">
        <v>192.7</v>
      </c>
      <c r="G33" s="6">
        <v>2.63</v>
      </c>
      <c r="H33" s="15">
        <f t="shared" si="0"/>
        <v>-3.8069999999999995</v>
      </c>
      <c r="I33" s="21" t="s">
        <v>390</v>
      </c>
      <c r="J33" s="22"/>
      <c r="K33" s="22"/>
      <c r="L33" s="23"/>
      <c r="M33" s="11" t="s">
        <v>72</v>
      </c>
    </row>
    <row r="34" spans="1:13">
      <c r="A34" s="83" t="s">
        <v>74</v>
      </c>
      <c r="B34" s="139">
        <v>-6.1098125300000001</v>
      </c>
      <c r="C34" s="72"/>
      <c r="D34" s="12">
        <v>0.14911462098310888</v>
      </c>
      <c r="E34" s="10">
        <v>6</v>
      </c>
      <c r="F34" s="10">
        <v>167</v>
      </c>
      <c r="G34" s="6">
        <v>6.32</v>
      </c>
      <c r="H34" s="15">
        <f t="shared" si="0"/>
        <v>-7.24</v>
      </c>
      <c r="I34" s="24"/>
      <c r="J34" s="7"/>
      <c r="K34" s="7"/>
      <c r="L34" s="25"/>
      <c r="M34" s="11" t="s">
        <v>75</v>
      </c>
    </row>
    <row r="35" spans="1:13">
      <c r="A35" s="84" t="s">
        <v>77</v>
      </c>
      <c r="B35" s="139">
        <v>-4.3396101099999997</v>
      </c>
      <c r="C35" s="72"/>
      <c r="D35" s="12">
        <v>0.15809078703524676</v>
      </c>
      <c r="E35" s="10">
        <v>15</v>
      </c>
      <c r="F35" s="10">
        <v>191.5</v>
      </c>
      <c r="G35" s="6">
        <v>3.39</v>
      </c>
      <c r="H35" s="15">
        <f t="shared" si="0"/>
        <v>-4.5549999999999997</v>
      </c>
      <c r="I35" s="24"/>
      <c r="J35" s="7"/>
      <c r="K35" s="7"/>
      <c r="L35" s="25"/>
      <c r="M35" s="11" t="s">
        <v>78</v>
      </c>
    </row>
    <row r="36" spans="1:13">
      <c r="A36" s="85" t="s">
        <v>80</v>
      </c>
      <c r="B36" s="139">
        <v>-3.7134836099999999</v>
      </c>
      <c r="C36" s="72"/>
      <c r="D36" s="12">
        <v>0.1911503089068218</v>
      </c>
      <c r="E36" s="10">
        <v>3</v>
      </c>
      <c r="F36" s="10">
        <v>246.2</v>
      </c>
      <c r="G36" s="6">
        <v>3.32</v>
      </c>
      <c r="H36" s="15">
        <f t="shared" si="0"/>
        <v>-5.032</v>
      </c>
      <c r="I36" s="26"/>
      <c r="J36" s="7"/>
      <c r="K36" s="7"/>
      <c r="L36" s="25"/>
      <c r="M36" s="11" t="s">
        <v>81</v>
      </c>
    </row>
    <row r="37" spans="1:13">
      <c r="A37" s="85" t="s">
        <v>73</v>
      </c>
      <c r="B37" s="139">
        <v>-3.4908370799999999</v>
      </c>
      <c r="C37" s="72"/>
      <c r="D37" s="12">
        <v>0.19050575600734274</v>
      </c>
      <c r="E37" s="10">
        <v>4</v>
      </c>
      <c r="F37" s="10">
        <v>304</v>
      </c>
      <c r="G37" s="6">
        <v>1.74</v>
      </c>
      <c r="H37" s="15">
        <f t="shared" si="0"/>
        <v>-4.03</v>
      </c>
      <c r="I37" s="26"/>
      <c r="J37" s="7"/>
      <c r="K37" s="7"/>
      <c r="L37" s="25"/>
      <c r="M37" s="11" t="s">
        <v>83</v>
      </c>
    </row>
    <row r="38" spans="1:13">
      <c r="A38" s="83" t="s">
        <v>76</v>
      </c>
      <c r="B38" s="139">
        <v>-3.4498157699999998</v>
      </c>
      <c r="C38" s="72"/>
      <c r="D38" s="12">
        <v>0.13682393527498057</v>
      </c>
      <c r="E38" s="10">
        <v>7</v>
      </c>
      <c r="F38" s="10">
        <v>187</v>
      </c>
      <c r="G38" s="6">
        <v>-0.87</v>
      </c>
      <c r="H38" s="15">
        <f t="shared" si="0"/>
        <v>-0.25</v>
      </c>
      <c r="I38" s="26"/>
      <c r="J38" s="7"/>
      <c r="K38" s="7"/>
      <c r="L38" s="25"/>
      <c r="M38" s="67" t="s">
        <v>85</v>
      </c>
    </row>
    <row r="39" spans="1:13">
      <c r="A39" s="83" t="s">
        <v>87</v>
      </c>
      <c r="B39" s="139">
        <v>-2.3875913199999999</v>
      </c>
      <c r="C39" s="72"/>
      <c r="D39" s="12">
        <v>0.20462356367492032</v>
      </c>
      <c r="E39" s="10">
        <v>4</v>
      </c>
      <c r="F39" s="10">
        <v>221.5</v>
      </c>
      <c r="G39" s="6">
        <v>0.71</v>
      </c>
      <c r="H39" s="15">
        <f t="shared" si="0"/>
        <v>-2.1749999999999998</v>
      </c>
      <c r="I39" s="26"/>
      <c r="J39" s="7"/>
      <c r="K39" s="7"/>
      <c r="L39" s="25"/>
      <c r="M39" s="11" t="s">
        <v>88</v>
      </c>
    </row>
    <row r="40" spans="1:13">
      <c r="A40" s="83" t="s">
        <v>90</v>
      </c>
      <c r="B40" s="139">
        <v>-4.8163829199999997</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39">
        <v>-1.39881429</v>
      </c>
      <c r="C41" s="73"/>
      <c r="D41" s="4">
        <v>0.12610247911779729</v>
      </c>
      <c r="E41" s="2">
        <v>8</v>
      </c>
      <c r="F41" s="10">
        <v>140</v>
      </c>
      <c r="G41" s="6">
        <v>0.35</v>
      </c>
      <c r="H41" s="15">
        <f t="shared" si="0"/>
        <v>-1</v>
      </c>
      <c r="I41" s="26"/>
      <c r="J41" s="40"/>
      <c r="K41" s="40"/>
      <c r="L41" s="41"/>
      <c r="M41" s="11" t="s">
        <v>94</v>
      </c>
    </row>
    <row r="42" spans="1:13">
      <c r="A42" s="84" t="s">
        <v>96</v>
      </c>
      <c r="B42" s="139">
        <v>-2.8358877900000001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39">
        <v>-4.0680723399999996</v>
      </c>
      <c r="C43" s="72"/>
      <c r="D43" s="12">
        <v>0.14861388626870758</v>
      </c>
      <c r="E43" s="10">
        <v>7</v>
      </c>
      <c r="F43" s="10">
        <v>176</v>
      </c>
      <c r="G43" s="6">
        <v>4.4800000000000004</v>
      </c>
      <c r="H43" s="15">
        <f t="shared" si="0"/>
        <v>-5.49</v>
      </c>
      <c r="I43" s="26"/>
      <c r="J43" s="40"/>
      <c r="K43" s="40"/>
      <c r="L43" s="41"/>
      <c r="M43" s="11" t="s">
        <v>99</v>
      </c>
    </row>
    <row r="44" spans="1:13">
      <c r="A44" s="87" t="s">
        <v>101</v>
      </c>
      <c r="B44" s="139">
        <v>-3.3156777200000001</v>
      </c>
      <c r="C44" s="73"/>
      <c r="D44" s="4">
        <v>0.1280711495400205</v>
      </c>
      <c r="E44" s="2">
        <v>3</v>
      </c>
      <c r="F44" s="10">
        <v>159.69999999999999</v>
      </c>
      <c r="G44" s="6">
        <v>3.46</v>
      </c>
      <c r="H44" s="15">
        <f t="shared" si="0"/>
        <v>-4.3070000000000004</v>
      </c>
      <c r="I44" s="26"/>
      <c r="J44" s="40"/>
      <c r="K44" s="40"/>
      <c r="L44" s="41"/>
      <c r="M44" s="11" t="s">
        <v>102</v>
      </c>
    </row>
    <row r="45" spans="1:13">
      <c r="A45" s="86" t="s">
        <v>104</v>
      </c>
      <c r="B45" s="139">
        <v>-3.0788339100000002</v>
      </c>
      <c r="C45" s="73"/>
      <c r="D45" s="4">
        <v>0.21683500301481054</v>
      </c>
      <c r="E45" s="2">
        <v>8</v>
      </c>
      <c r="F45" s="10">
        <v>142</v>
      </c>
      <c r="G45" s="6">
        <v>0.6</v>
      </c>
      <c r="H45" s="15">
        <f t="shared" si="0"/>
        <v>-1.27</v>
      </c>
      <c r="I45" s="26"/>
      <c r="J45" s="40"/>
      <c r="K45" s="40"/>
      <c r="L45" s="41"/>
      <c r="M45" s="11" t="s">
        <v>105</v>
      </c>
    </row>
    <row r="46" spans="1:13">
      <c r="A46" s="84" t="s">
        <v>107</v>
      </c>
      <c r="B46" s="139">
        <v>-4.1191730599999996</v>
      </c>
      <c r="C46" s="72"/>
      <c r="D46" s="12">
        <v>0.18255878892749886</v>
      </c>
      <c r="E46" s="10">
        <v>20</v>
      </c>
      <c r="F46" s="10">
        <v>267</v>
      </c>
      <c r="G46" s="6">
        <v>1.58</v>
      </c>
      <c r="H46" s="15">
        <f t="shared" si="0"/>
        <v>-3.5</v>
      </c>
      <c r="I46" s="26"/>
      <c r="J46" s="40"/>
      <c r="K46" s="40"/>
      <c r="L46" s="41"/>
      <c r="M46" s="11" t="s">
        <v>108</v>
      </c>
    </row>
    <row r="47" spans="1:13">
      <c r="A47" s="83" t="s">
        <v>110</v>
      </c>
      <c r="B47" s="139">
        <v>-3.5612877300000001</v>
      </c>
      <c r="C47" s="72"/>
      <c r="D47" s="12">
        <v>0.16704647063532602</v>
      </c>
      <c r="E47" s="10">
        <v>6</v>
      </c>
      <c r="F47" s="10">
        <v>110.00000000000001</v>
      </c>
      <c r="G47" s="6">
        <v>3.36</v>
      </c>
      <c r="H47" s="15">
        <f t="shared" si="0"/>
        <v>-3.71</v>
      </c>
      <c r="I47" s="26"/>
      <c r="J47" s="40"/>
      <c r="K47" s="40"/>
      <c r="L47" s="41"/>
      <c r="M47" s="11" t="s">
        <v>111</v>
      </c>
    </row>
    <row r="48" spans="1:13">
      <c r="A48" s="84" t="s">
        <v>82</v>
      </c>
      <c r="B48" s="139">
        <v>-3.42331926</v>
      </c>
      <c r="C48" s="72"/>
      <c r="D48" s="12">
        <v>0.17164501312359953</v>
      </c>
      <c r="E48" s="10">
        <v>7</v>
      </c>
      <c r="F48" s="10">
        <v>182</v>
      </c>
      <c r="G48" s="6">
        <v>2.67</v>
      </c>
      <c r="H48" s="15">
        <f t="shared" si="0"/>
        <v>-3.74</v>
      </c>
      <c r="I48" s="26"/>
      <c r="J48" s="40"/>
      <c r="K48" s="40"/>
      <c r="L48" s="41"/>
      <c r="M48" s="11" t="s">
        <v>113</v>
      </c>
    </row>
    <row r="49" spans="1:13">
      <c r="A49" s="86" t="s">
        <v>115</v>
      </c>
      <c r="B49" s="139">
        <v>-4.2015154499999996</v>
      </c>
      <c r="C49" s="73"/>
      <c r="D49" s="4">
        <v>0.12558353028546052</v>
      </c>
      <c r="E49" s="2">
        <v>4</v>
      </c>
      <c r="F49" s="10">
        <v>222.00000000000003</v>
      </c>
      <c r="G49" s="6">
        <v>2.56</v>
      </c>
      <c r="H49" s="15">
        <f t="shared" si="0"/>
        <v>-4.03</v>
      </c>
      <c r="I49" s="26"/>
      <c r="J49" s="40"/>
      <c r="K49" s="40"/>
      <c r="L49" s="41"/>
      <c r="M49" s="11" t="s">
        <v>116</v>
      </c>
    </row>
    <row r="50" spans="1:13">
      <c r="A50" s="84" t="s">
        <v>118</v>
      </c>
      <c r="B50" s="139">
        <v>-3.9746657299999999</v>
      </c>
      <c r="C50" s="72"/>
      <c r="D50" s="12">
        <v>0.1568133990664792</v>
      </c>
      <c r="E50" s="10">
        <v>6</v>
      </c>
      <c r="F50" s="10">
        <v>151</v>
      </c>
      <c r="G50" s="6">
        <v>3.27</v>
      </c>
      <c r="H50" s="15">
        <f t="shared" si="0"/>
        <v>-4.03</v>
      </c>
      <c r="I50" s="26"/>
      <c r="J50" s="40"/>
      <c r="K50" s="40"/>
      <c r="L50" s="41"/>
      <c r="M50" s="11" t="s">
        <v>119</v>
      </c>
    </row>
    <row r="51" spans="1:13">
      <c r="A51" s="87" t="s">
        <v>84</v>
      </c>
      <c r="B51" s="139">
        <v>-3.6857201700000002</v>
      </c>
      <c r="C51" s="73"/>
      <c r="D51" s="4">
        <v>0.12789394574374285</v>
      </c>
      <c r="E51" s="2">
        <v>5</v>
      </c>
      <c r="F51" s="10">
        <v>330</v>
      </c>
      <c r="G51" s="6">
        <v>2.87</v>
      </c>
      <c r="H51" s="15">
        <f t="shared" si="0"/>
        <v>-5.42</v>
      </c>
      <c r="I51" s="26"/>
      <c r="J51" s="40"/>
      <c r="K51" s="40"/>
      <c r="L51" s="41"/>
      <c r="M51" s="11" t="s">
        <v>120</v>
      </c>
    </row>
    <row r="52" spans="1:13">
      <c r="A52" s="84" t="s">
        <v>121</v>
      </c>
      <c r="B52" s="139">
        <v>-3.21553142</v>
      </c>
      <c r="C52" s="72"/>
      <c r="D52" s="12">
        <v>0.18012800124370357</v>
      </c>
      <c r="E52" s="10">
        <v>3</v>
      </c>
      <c r="F52" s="10">
        <v>100</v>
      </c>
      <c r="G52" s="6">
        <v>3.53</v>
      </c>
      <c r="H52" s="15">
        <f t="shared" si="0"/>
        <v>-3.78</v>
      </c>
      <c r="I52" s="24"/>
      <c r="J52" s="7"/>
      <c r="K52" s="7"/>
      <c r="L52" s="25"/>
      <c r="M52" s="11" t="s">
        <v>122</v>
      </c>
    </row>
    <row r="53" spans="1:13">
      <c r="A53" s="83" t="s">
        <v>123</v>
      </c>
      <c r="B53" s="139">
        <v>-3.6296854000000001</v>
      </c>
      <c r="C53" s="72"/>
      <c r="D53" s="12">
        <v>0.18062104750721683</v>
      </c>
      <c r="E53" s="10">
        <v>16</v>
      </c>
      <c r="F53" s="10">
        <v>262.5</v>
      </c>
      <c r="G53" s="6">
        <v>1.9</v>
      </c>
      <c r="H53" s="15">
        <f t="shared" si="0"/>
        <v>-3.7749999999999999</v>
      </c>
      <c r="I53" s="24"/>
      <c r="J53" s="7"/>
      <c r="K53" s="7"/>
      <c r="L53" s="25"/>
      <c r="M53" s="11" t="s">
        <v>124</v>
      </c>
    </row>
    <row r="54" spans="1:13">
      <c r="A54" s="86" t="s">
        <v>125</v>
      </c>
      <c r="B54" s="139">
        <v>-3.0548115600000001</v>
      </c>
      <c r="C54" s="73"/>
      <c r="D54" s="4">
        <v>0.22156244268660033</v>
      </c>
      <c r="E54" s="2">
        <v>4</v>
      </c>
      <c r="F54" s="10">
        <v>328.85</v>
      </c>
      <c r="G54" s="6">
        <v>1.87</v>
      </c>
      <c r="H54" s="15">
        <f t="shared" si="0"/>
        <v>-4.4085000000000001</v>
      </c>
      <c r="I54" s="24"/>
      <c r="J54" s="7"/>
      <c r="K54" s="7"/>
      <c r="L54" s="25"/>
      <c r="M54" s="11" t="s">
        <v>126</v>
      </c>
    </row>
    <row r="55" spans="1:13">
      <c r="A55" s="84" t="s">
        <v>127</v>
      </c>
      <c r="B55" s="139">
        <v>-4.1933119300000001</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39">
        <v>-4.6545294100000003</v>
      </c>
      <c r="C56" s="72"/>
      <c r="D56" s="12">
        <v>0.15609203233531485</v>
      </c>
      <c r="E56" s="10">
        <v>3</v>
      </c>
      <c r="F56" s="10">
        <v>223</v>
      </c>
      <c r="G56" s="6">
        <v>2.99</v>
      </c>
      <c r="H56" s="15">
        <f t="shared" si="0"/>
        <v>-4.4700000000000006</v>
      </c>
      <c r="I56" s="24"/>
      <c r="J56" s="7"/>
      <c r="K56" s="7"/>
      <c r="L56" s="25"/>
      <c r="M56" s="11" t="s">
        <v>129</v>
      </c>
    </row>
    <row r="57" spans="1:13">
      <c r="A57" s="84" t="s">
        <v>89</v>
      </c>
      <c r="B57" s="139">
        <v>-4.0189115600000003</v>
      </c>
      <c r="C57" s="72"/>
      <c r="D57" s="12">
        <v>0.20872343532408041</v>
      </c>
      <c r="E57" s="10">
        <v>3</v>
      </c>
      <c r="F57" s="10">
        <v>210.5</v>
      </c>
      <c r="G57" s="6">
        <v>2.72</v>
      </c>
      <c r="H57" s="15">
        <f t="shared" si="0"/>
        <v>-4.0750000000000002</v>
      </c>
      <c r="I57" s="27"/>
      <c r="J57" s="28"/>
      <c r="K57" s="28"/>
      <c r="L57" s="29"/>
      <c r="M57" s="11" t="s">
        <v>130</v>
      </c>
    </row>
    <row r="58" spans="1:13">
      <c r="A58" s="86" t="s">
        <v>131</v>
      </c>
      <c r="B58" s="139">
        <v>-2.64945392</v>
      </c>
      <c r="C58" s="73"/>
      <c r="D58" s="4">
        <v>0.1297319013416561</v>
      </c>
      <c r="E58" s="2">
        <v>3</v>
      </c>
      <c r="F58" s="10">
        <v>209.75</v>
      </c>
      <c r="G58" s="6">
        <v>3.37</v>
      </c>
      <c r="H58" s="15">
        <f t="shared" si="0"/>
        <v>-4.7175000000000002</v>
      </c>
      <c r="J58" s="15"/>
      <c r="K58" s="15"/>
      <c r="L58" s="15"/>
      <c r="M58" s="11" t="s">
        <v>132</v>
      </c>
    </row>
    <row r="59" spans="1:13">
      <c r="A59" s="83" t="s">
        <v>92</v>
      </c>
      <c r="B59" s="139">
        <v>-2.9493490200000001</v>
      </c>
      <c r="C59" s="72"/>
      <c r="D59" s="12">
        <v>0.14124198841117766</v>
      </c>
      <c r="E59" s="10">
        <v>3</v>
      </c>
      <c r="F59" s="10">
        <v>53.5</v>
      </c>
      <c r="G59" s="6">
        <v>3.43</v>
      </c>
      <c r="H59" s="15">
        <f t="shared" si="0"/>
        <v>-3.2150000000000003</v>
      </c>
      <c r="I59" s="71" t="s">
        <v>133</v>
      </c>
      <c r="J59" s="140">
        <v>2641</v>
      </c>
      <c r="K59" s="35"/>
      <c r="L59" s="15"/>
      <c r="M59" s="11" t="s">
        <v>134</v>
      </c>
    </row>
    <row r="60" spans="1:13">
      <c r="A60" s="83" t="s">
        <v>135</v>
      </c>
      <c r="B60" s="139">
        <v>-1.46861193</v>
      </c>
      <c r="C60" s="72"/>
      <c r="D60" s="12">
        <v>0.17069281866408892</v>
      </c>
      <c r="E60" s="10">
        <v>6</v>
      </c>
      <c r="F60" s="10">
        <v>270</v>
      </c>
      <c r="G60" s="6">
        <v>0.05</v>
      </c>
      <c r="H60" s="15">
        <f t="shared" si="0"/>
        <v>-2</v>
      </c>
      <c r="I60" s="71" t="s">
        <v>136</v>
      </c>
      <c r="J60" s="140">
        <v>955</v>
      </c>
      <c r="K60" s="35"/>
      <c r="L60" s="15"/>
      <c r="M60" s="11" t="s">
        <v>137</v>
      </c>
    </row>
    <row r="61" spans="1:13">
      <c r="A61" s="84" t="s">
        <v>138</v>
      </c>
      <c r="B61" s="139">
        <v>-2.1211776499999999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39">
        <v>-4.4825186300000004</v>
      </c>
      <c r="C62" s="72"/>
      <c r="D62" s="12">
        <v>0.18021422622763517</v>
      </c>
      <c r="E62" s="10">
        <v>5</v>
      </c>
      <c r="F62" s="10">
        <v>214.5</v>
      </c>
      <c r="G62" s="6">
        <v>3.61</v>
      </c>
      <c r="H62" s="15">
        <f t="shared" si="0"/>
        <v>-5.0049999999999999</v>
      </c>
      <c r="I62" s="15"/>
      <c r="J62" s="15"/>
      <c r="K62" s="15"/>
      <c r="L62" s="15"/>
      <c r="M62" s="11" t="s">
        <v>142</v>
      </c>
    </row>
    <row r="63" spans="1:13">
      <c r="A63" s="84" t="s">
        <v>143</v>
      </c>
      <c r="B63" s="139">
        <v>-4.3832456999999998</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39">
        <v>-3.3168299999999999</v>
      </c>
      <c r="C64" s="72"/>
      <c r="D64" s="12">
        <v>0.17</v>
      </c>
      <c r="E64" s="10">
        <v>3</v>
      </c>
      <c r="F64" s="10">
        <v>189</v>
      </c>
      <c r="G64" s="6">
        <v>1.34</v>
      </c>
      <c r="H64" s="15">
        <f t="shared" si="0"/>
        <v>-2.4800000000000004</v>
      </c>
      <c r="I64" s="21"/>
      <c r="J64" s="22"/>
      <c r="K64" s="22"/>
      <c r="L64" s="23"/>
      <c r="M64" s="11" t="s">
        <v>148</v>
      </c>
    </row>
    <row r="65" spans="1:13">
      <c r="A65" s="84" t="s">
        <v>149</v>
      </c>
      <c r="B65" s="139">
        <v>-3.1126214800000001</v>
      </c>
      <c r="C65" s="72"/>
      <c r="D65" s="12">
        <v>0.19794493160510693</v>
      </c>
      <c r="E65" s="10">
        <v>4</v>
      </c>
      <c r="F65" s="10">
        <v>243.5</v>
      </c>
      <c r="G65" s="6">
        <v>1.34</v>
      </c>
      <c r="H65" s="15">
        <f t="shared" si="0"/>
        <v>-3.0250000000000004</v>
      </c>
      <c r="I65" s="24"/>
      <c r="J65" s="7"/>
      <c r="K65" s="7"/>
      <c r="L65" s="25"/>
      <c r="M65" s="11" t="s">
        <v>151</v>
      </c>
    </row>
    <row r="66" spans="1:13">
      <c r="A66" s="83" t="s">
        <v>95</v>
      </c>
      <c r="B66" s="139">
        <v>-2.6030351199999999</v>
      </c>
      <c r="C66" s="72"/>
      <c r="D66" s="12">
        <v>0.21056099074293383</v>
      </c>
      <c r="E66" s="10">
        <v>3</v>
      </c>
      <c r="F66" s="10">
        <v>36.5</v>
      </c>
      <c r="G66" s="6">
        <v>2.74</v>
      </c>
      <c r="H66" s="15">
        <f t="shared" si="0"/>
        <v>-2.3550000000000004</v>
      </c>
      <c r="I66" s="24"/>
      <c r="J66" s="7"/>
      <c r="K66" s="7"/>
      <c r="L66" s="25"/>
      <c r="M66" s="11" t="s">
        <v>152</v>
      </c>
    </row>
    <row r="67" spans="1:13">
      <c r="A67" s="85" t="s">
        <v>153</v>
      </c>
      <c r="B67" s="139">
        <v>-4.8409922999999999</v>
      </c>
      <c r="C67" s="72"/>
      <c r="D67" s="12">
        <v>0.21092434073951916</v>
      </c>
      <c r="E67" s="10">
        <v>10</v>
      </c>
      <c r="F67" s="10">
        <v>186</v>
      </c>
      <c r="G67" s="6">
        <v>3.4</v>
      </c>
      <c r="H67" s="15">
        <f t="shared" si="0"/>
        <v>-4.51</v>
      </c>
      <c r="I67" s="24"/>
      <c r="J67" s="7"/>
      <c r="K67" s="7"/>
      <c r="L67" s="25"/>
      <c r="M67" s="11" t="s">
        <v>154</v>
      </c>
    </row>
    <row r="68" spans="1:13">
      <c r="A68" s="83" t="s">
        <v>98</v>
      </c>
      <c r="B68" s="139">
        <v>-3.8301255699999999</v>
      </c>
      <c r="C68" s="72"/>
      <c r="D68" s="12">
        <v>0.18695478693957188</v>
      </c>
      <c r="E68" s="10">
        <v>3</v>
      </c>
      <c r="F68" s="10">
        <v>252.99999999999997</v>
      </c>
      <c r="G68" s="6">
        <v>2.35</v>
      </c>
      <c r="H68" s="15">
        <f t="shared" si="0"/>
        <v>-4.13</v>
      </c>
      <c r="I68" s="24"/>
      <c r="J68" s="7"/>
      <c r="K68" s="7"/>
      <c r="L68" s="25"/>
      <c r="M68" s="11" t="s">
        <v>155</v>
      </c>
    </row>
    <row r="69" spans="1:13">
      <c r="A69" s="85" t="s">
        <v>156</v>
      </c>
      <c r="B69" s="139">
        <v>-4.5584107300000003</v>
      </c>
      <c r="C69" s="72"/>
      <c r="D69" s="12">
        <v>0.20491085989689112</v>
      </c>
      <c r="E69" s="10">
        <v>23</v>
      </c>
      <c r="F69" s="10">
        <v>111.00000000000001</v>
      </c>
      <c r="G69" s="6">
        <v>3.68</v>
      </c>
      <c r="H69" s="15">
        <f t="shared" si="0"/>
        <v>-4.04</v>
      </c>
      <c r="I69" s="24"/>
      <c r="J69" s="7"/>
      <c r="K69" s="7"/>
      <c r="L69" s="25"/>
      <c r="M69" s="11" t="s">
        <v>157</v>
      </c>
    </row>
    <row r="70" spans="1:13">
      <c r="A70" s="83" t="s">
        <v>158</v>
      </c>
      <c r="B70" s="139">
        <v>-4.2782971200000004</v>
      </c>
      <c r="C70" s="72"/>
      <c r="D70" s="12">
        <v>0.15545016183846921</v>
      </c>
      <c r="E70" s="10">
        <v>6</v>
      </c>
      <c r="F70" s="10">
        <v>250</v>
      </c>
      <c r="G70" s="6">
        <v>-0.04</v>
      </c>
      <c r="H70" s="15">
        <f t="shared" si="0"/>
        <v>-1.71</v>
      </c>
      <c r="I70" s="24"/>
      <c r="J70" s="7"/>
      <c r="K70" s="7"/>
      <c r="L70" s="25"/>
      <c r="M70" s="11" t="s">
        <v>159</v>
      </c>
    </row>
    <row r="71" spans="1:13">
      <c r="A71" s="84" t="s">
        <v>160</v>
      </c>
      <c r="B71" s="139">
        <v>-1.85918136</v>
      </c>
      <c r="C71" s="72"/>
      <c r="D71" s="12">
        <v>0.13261436390895148</v>
      </c>
      <c r="E71" s="10">
        <v>3</v>
      </c>
      <c r="F71" s="10">
        <v>250</v>
      </c>
      <c r="G71" s="6">
        <v>-1.97</v>
      </c>
      <c r="H71" s="15">
        <f t="shared" si="0"/>
        <v>0.21999999999999975</v>
      </c>
      <c r="I71" s="24"/>
      <c r="J71" s="7"/>
      <c r="K71" s="7"/>
      <c r="L71" s="25"/>
      <c r="M71" s="11" t="s">
        <v>161</v>
      </c>
    </row>
    <row r="72" spans="1:13">
      <c r="A72" s="84" t="s">
        <v>162</v>
      </c>
      <c r="B72" s="139">
        <v>-3.6451519000000001</v>
      </c>
      <c r="C72" s="72"/>
      <c r="D72" s="12">
        <v>0.21159815676624968</v>
      </c>
      <c r="E72" s="10">
        <v>9</v>
      </c>
      <c r="F72" s="10">
        <v>208.5</v>
      </c>
      <c r="G72" s="6">
        <v>2.08</v>
      </c>
      <c r="H72" s="15">
        <f t="shared" si="0"/>
        <v>-3.415</v>
      </c>
      <c r="I72" s="24"/>
      <c r="J72" s="7"/>
      <c r="K72" s="7"/>
      <c r="L72" s="25"/>
      <c r="M72" s="11" t="s">
        <v>163</v>
      </c>
    </row>
    <row r="73" spans="1:13">
      <c r="A73" s="84" t="s">
        <v>164</v>
      </c>
      <c r="B73" s="139">
        <v>-4.25482476</v>
      </c>
      <c r="C73" s="72"/>
      <c r="D73" s="12">
        <v>0.1900151243705871</v>
      </c>
      <c r="E73" s="10">
        <v>15</v>
      </c>
      <c r="F73" s="10">
        <v>220.00000000000003</v>
      </c>
      <c r="G73" s="6">
        <v>2.69</v>
      </c>
      <c r="H73" s="15">
        <f t="shared" si="0"/>
        <v>-4.1400000000000006</v>
      </c>
      <c r="I73" s="24"/>
      <c r="J73" s="7"/>
      <c r="K73" s="7"/>
      <c r="L73" s="25"/>
      <c r="M73" s="11" t="s">
        <v>165</v>
      </c>
    </row>
    <row r="74" spans="1:13">
      <c r="A74" s="84" t="s">
        <v>166</v>
      </c>
      <c r="B74" s="139">
        <v>-4.1834997600000001</v>
      </c>
      <c r="C74" s="72"/>
      <c r="D74" s="12">
        <v>0.16978183023026608</v>
      </c>
      <c r="E74" s="10">
        <v>10</v>
      </c>
      <c r="F74" s="10">
        <v>151</v>
      </c>
      <c r="G74" s="6">
        <v>4.43</v>
      </c>
      <c r="H74" s="15">
        <f t="shared" si="0"/>
        <v>-5.1899999999999995</v>
      </c>
      <c r="I74" s="24"/>
      <c r="J74" s="7"/>
      <c r="K74" s="7"/>
      <c r="L74" s="25"/>
      <c r="M74" s="11" t="s">
        <v>167</v>
      </c>
    </row>
    <row r="75" spans="1:13">
      <c r="A75" s="85" t="s">
        <v>100</v>
      </c>
      <c r="B75" s="139">
        <v>-3.2310956200000001</v>
      </c>
      <c r="C75" s="72"/>
      <c r="D75" s="12">
        <v>0.19416214604145643</v>
      </c>
      <c r="E75" s="10">
        <v>7</v>
      </c>
      <c r="F75" s="10">
        <v>154.5</v>
      </c>
      <c r="G75" s="6">
        <v>4.22</v>
      </c>
      <c r="H75" s="15">
        <f t="shared" si="0"/>
        <v>-5.0149999999999997</v>
      </c>
      <c r="I75" s="24"/>
      <c r="J75" s="7"/>
      <c r="K75" s="7"/>
      <c r="L75" s="25"/>
      <c r="M75" s="11" t="s">
        <v>168</v>
      </c>
    </row>
    <row r="76" spans="1:13">
      <c r="A76" s="84" t="s">
        <v>169</v>
      </c>
      <c r="B76" s="139">
        <v>-4.2014362800000002</v>
      </c>
      <c r="C76" s="72"/>
      <c r="D76" s="12">
        <v>0.16048013551961601</v>
      </c>
      <c r="E76" s="10">
        <v>5</v>
      </c>
      <c r="F76" s="10">
        <v>167.75</v>
      </c>
      <c r="G76" s="6">
        <v>2.87</v>
      </c>
      <c r="H76" s="15">
        <f t="shared" si="0"/>
        <v>-3.7975000000000003</v>
      </c>
      <c r="I76" s="24"/>
      <c r="J76" s="7"/>
      <c r="K76" s="7"/>
      <c r="L76" s="25"/>
      <c r="M76" s="11" t="s">
        <v>170</v>
      </c>
    </row>
    <row r="77" spans="1:13">
      <c r="A77" s="86" t="s">
        <v>171</v>
      </c>
      <c r="B77" s="139">
        <v>-5.3436998000000004</v>
      </c>
      <c r="C77" s="73"/>
      <c r="D77" s="4">
        <v>0.22239504833634874</v>
      </c>
      <c r="E77" s="2">
        <v>21</v>
      </c>
      <c r="F77" s="10">
        <v>159</v>
      </c>
      <c r="G77" s="6">
        <v>3.93</v>
      </c>
      <c r="H77" s="15">
        <f t="shared" si="0"/>
        <v>-4.7700000000000005</v>
      </c>
      <c r="I77" s="24"/>
      <c r="J77" s="7"/>
      <c r="K77" s="7"/>
      <c r="L77" s="25"/>
      <c r="M77" s="11" t="s">
        <v>172</v>
      </c>
    </row>
    <row r="78" spans="1:13">
      <c r="A78" s="84" t="s">
        <v>173</v>
      </c>
      <c r="B78" s="139">
        <v>-4.0315123799999997</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39">
        <v>-3.7000671600000001</v>
      </c>
      <c r="C79" s="72"/>
      <c r="D79" s="12">
        <v>0.1407224156406931</v>
      </c>
      <c r="E79" s="10">
        <v>11</v>
      </c>
      <c r="F79" s="10">
        <v>146</v>
      </c>
      <c r="G79" s="6">
        <v>4.21</v>
      </c>
      <c r="H79" s="15">
        <f t="shared" si="0"/>
        <v>-4.92</v>
      </c>
      <c r="I79" s="24"/>
      <c r="J79" s="7"/>
      <c r="K79" s="7"/>
      <c r="L79" s="25"/>
      <c r="M79" s="11" t="s">
        <v>176</v>
      </c>
    </row>
    <row r="80" spans="1:13">
      <c r="A80" s="84" t="s">
        <v>177</v>
      </c>
      <c r="B80" s="139">
        <v>-3.9547408399999999</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39">
        <v>-4.29088037</v>
      </c>
      <c r="C81" s="72"/>
      <c r="D81" s="12">
        <v>0.20531013145176411</v>
      </c>
      <c r="E81" s="10">
        <v>8</v>
      </c>
      <c r="F81" s="10">
        <v>256</v>
      </c>
      <c r="G81" s="6">
        <v>2.71</v>
      </c>
      <c r="H81" s="15">
        <f t="shared" si="0"/>
        <v>-4.5199999999999996</v>
      </c>
      <c r="I81" s="24"/>
      <c r="J81" s="7"/>
      <c r="K81" s="7"/>
      <c r="L81" s="25"/>
      <c r="M81" s="11" t="s">
        <v>180</v>
      </c>
    </row>
    <row r="82" spans="1:13">
      <c r="A82" s="83" t="s">
        <v>181</v>
      </c>
      <c r="B82" s="139">
        <v>-4.48755595</v>
      </c>
      <c r="C82" s="72"/>
      <c r="D82" s="12">
        <v>0.21176785142223761</v>
      </c>
      <c r="E82" s="10">
        <v>3</v>
      </c>
      <c r="F82" s="10">
        <v>80</v>
      </c>
      <c r="G82" s="6">
        <v>3.37</v>
      </c>
      <c r="H82" s="15">
        <f t="shared" si="0"/>
        <v>-3.42</v>
      </c>
      <c r="I82" s="24"/>
      <c r="J82" s="7"/>
      <c r="K82" s="7"/>
      <c r="L82" s="25"/>
      <c r="M82" s="11" t="s">
        <v>182</v>
      </c>
    </row>
    <row r="83" spans="1:13">
      <c r="A83" s="83" t="s">
        <v>183</v>
      </c>
      <c r="B83" s="139">
        <v>-3.7167011300000001</v>
      </c>
      <c r="C83" s="72"/>
      <c r="D83" s="12">
        <v>0.16217657762412213</v>
      </c>
      <c r="E83" s="10">
        <v>17</v>
      </c>
      <c r="F83" s="10">
        <v>153</v>
      </c>
      <c r="G83" s="6">
        <v>3.04</v>
      </c>
      <c r="H83" s="15">
        <f t="shared" si="0"/>
        <v>-3.8200000000000003</v>
      </c>
      <c r="I83" s="24"/>
      <c r="J83" s="7"/>
      <c r="K83" s="7"/>
      <c r="L83" s="25"/>
      <c r="M83" s="11" t="s">
        <v>184</v>
      </c>
    </row>
    <row r="84" spans="1:13">
      <c r="A84" s="84" t="s">
        <v>185</v>
      </c>
      <c r="B84" s="139">
        <v>-3.8867151299999998</v>
      </c>
      <c r="C84" s="72"/>
      <c r="D84" s="12">
        <v>0.20448827496623867</v>
      </c>
      <c r="E84" s="10">
        <v>3</v>
      </c>
      <c r="F84" s="10">
        <v>349.84</v>
      </c>
      <c r="G84" s="6">
        <v>4.75</v>
      </c>
      <c r="H84" s="15">
        <f t="shared" si="0"/>
        <v>-7.4984000000000002</v>
      </c>
      <c r="I84" s="24"/>
      <c r="J84" s="7"/>
      <c r="K84" s="7"/>
      <c r="L84" s="25"/>
      <c r="M84" s="11" t="s">
        <v>186</v>
      </c>
    </row>
    <row r="85" spans="1:13">
      <c r="A85" s="84" t="s">
        <v>187</v>
      </c>
      <c r="B85" s="139">
        <v>-3.3372733499999998</v>
      </c>
      <c r="C85" s="72"/>
      <c r="D85" s="12">
        <v>0.14358294446577732</v>
      </c>
      <c r="E85" s="10">
        <v>6</v>
      </c>
      <c r="F85" s="10">
        <v>248</v>
      </c>
      <c r="G85" s="6">
        <v>2.65</v>
      </c>
      <c r="H85" s="15">
        <f t="shared" si="0"/>
        <v>-4.38</v>
      </c>
      <c r="I85" s="24"/>
      <c r="J85" s="7"/>
      <c r="K85" s="7"/>
      <c r="L85" s="25"/>
      <c r="M85" s="11" t="s">
        <v>188</v>
      </c>
    </row>
    <row r="86" spans="1:13">
      <c r="A86" s="84" t="s">
        <v>189</v>
      </c>
      <c r="B86" s="139">
        <v>-3.6098204599999999</v>
      </c>
      <c r="C86" s="72"/>
      <c r="D86" s="12">
        <v>0.15384096988991314</v>
      </c>
      <c r="E86" s="10">
        <v>11</v>
      </c>
      <c r="F86" s="10">
        <v>173</v>
      </c>
      <c r="G86" s="6">
        <v>2.1800000000000002</v>
      </c>
      <c r="H86" s="15">
        <f t="shared" si="0"/>
        <v>-3.16</v>
      </c>
      <c r="I86" s="24"/>
      <c r="J86" s="7"/>
      <c r="K86" s="7"/>
      <c r="L86" s="25"/>
      <c r="M86" s="11" t="s">
        <v>190</v>
      </c>
    </row>
    <row r="87" spans="1:13">
      <c r="A87" s="84" t="s">
        <v>191</v>
      </c>
      <c r="B87" s="139">
        <v>-4.4271169800000001</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39">
        <v>-3.86517344</v>
      </c>
      <c r="C88" s="72"/>
      <c r="D88" s="12">
        <v>0.16213928191469343</v>
      </c>
      <c r="E88" s="10">
        <v>19</v>
      </c>
      <c r="F88" s="10">
        <v>220.5</v>
      </c>
      <c r="G88" s="6">
        <v>1.27</v>
      </c>
      <c r="H88" s="15">
        <f t="shared" si="1"/>
        <v>-2.7250000000000001</v>
      </c>
      <c r="I88" s="24"/>
      <c r="J88" s="7"/>
      <c r="K88" s="7"/>
      <c r="L88" s="25"/>
      <c r="M88" s="11" t="s">
        <v>194</v>
      </c>
    </row>
    <row r="89" spans="1:13">
      <c r="A89" s="84" t="s">
        <v>195</v>
      </c>
      <c r="B89" s="139">
        <v>-3.40987522</v>
      </c>
      <c r="C89" s="72"/>
      <c r="D89" s="12">
        <v>0.16127920198135692</v>
      </c>
      <c r="E89" s="10">
        <v>5</v>
      </c>
      <c r="F89" s="10">
        <v>214</v>
      </c>
      <c r="G89" s="6">
        <v>3.83</v>
      </c>
      <c r="H89" s="15">
        <f t="shared" si="1"/>
        <v>-5.2200000000000006</v>
      </c>
      <c r="I89" s="24"/>
      <c r="J89" s="7"/>
      <c r="K89" s="7"/>
      <c r="L89" s="25"/>
      <c r="M89" s="11" t="s">
        <v>196</v>
      </c>
    </row>
    <row r="90" spans="1:13">
      <c r="A90" s="85" t="s">
        <v>197</v>
      </c>
      <c r="B90" s="139">
        <v>-3.7094002700000002</v>
      </c>
      <c r="C90" s="72"/>
      <c r="D90" s="12">
        <v>0.13869006117838048</v>
      </c>
      <c r="E90" s="10">
        <v>3</v>
      </c>
      <c r="F90" s="10">
        <v>176</v>
      </c>
      <c r="G90" s="6">
        <v>2.88</v>
      </c>
      <c r="H90" s="15">
        <f t="shared" si="1"/>
        <v>-3.8899999999999997</v>
      </c>
      <c r="I90" s="24"/>
      <c r="J90" s="7"/>
      <c r="K90" s="7"/>
      <c r="L90" s="25"/>
      <c r="M90" s="11" t="s">
        <v>198</v>
      </c>
    </row>
    <row r="91" spans="1:13">
      <c r="A91" s="87" t="s">
        <v>199</v>
      </c>
      <c r="B91" s="139">
        <v>-3.7619014599999998</v>
      </c>
      <c r="C91" s="73"/>
      <c r="D91" s="4">
        <v>0.1259834086188602</v>
      </c>
      <c r="E91" s="2">
        <v>14</v>
      </c>
      <c r="F91" s="10">
        <v>253.5</v>
      </c>
      <c r="G91" s="6">
        <v>1.54</v>
      </c>
      <c r="H91" s="15">
        <f t="shared" si="1"/>
        <v>-3.3250000000000002</v>
      </c>
      <c r="I91" s="24"/>
      <c r="J91" s="7"/>
      <c r="K91" s="7"/>
      <c r="L91" s="25"/>
      <c r="M91" s="11" t="s">
        <v>200</v>
      </c>
    </row>
    <row r="92" spans="1:13">
      <c r="A92" s="84" t="s">
        <v>201</v>
      </c>
      <c r="B92" s="139">
        <v>-3.7722266499999999</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39">
        <v>-3.99708036</v>
      </c>
      <c r="C93" s="72"/>
      <c r="D93" s="12">
        <v>0.19426266518058349</v>
      </c>
      <c r="E93" s="10">
        <v>3</v>
      </c>
      <c r="F93" s="10">
        <v>96</v>
      </c>
      <c r="G93" s="6">
        <v>3.49</v>
      </c>
      <c r="H93" s="15">
        <f t="shared" si="1"/>
        <v>-3.7</v>
      </c>
      <c r="I93" s="24"/>
      <c r="J93" s="7"/>
      <c r="K93" s="7"/>
      <c r="L93" s="25"/>
      <c r="M93" s="11" t="s">
        <v>204</v>
      </c>
    </row>
    <row r="94" spans="1:13">
      <c r="A94" s="84" t="s">
        <v>205</v>
      </c>
      <c r="B94" s="139">
        <v>-4.6136519800000002</v>
      </c>
      <c r="C94" s="72"/>
      <c r="D94" s="12">
        <v>0.18894337149737056</v>
      </c>
      <c r="E94" s="10">
        <v>12</v>
      </c>
      <c r="F94" s="10">
        <v>147.25</v>
      </c>
      <c r="G94" s="6">
        <v>3.86</v>
      </c>
      <c r="H94" s="15">
        <f t="shared" si="1"/>
        <v>-4.5824999999999996</v>
      </c>
      <c r="I94" s="24"/>
      <c r="J94" s="7"/>
      <c r="K94" s="7"/>
      <c r="L94" s="25"/>
      <c r="M94" s="11" t="s">
        <v>206</v>
      </c>
    </row>
    <row r="95" spans="1:13">
      <c r="A95" s="84" t="s">
        <v>207</v>
      </c>
      <c r="B95" s="139">
        <v>-3.9850753000000001</v>
      </c>
      <c r="C95" s="72"/>
      <c r="D95" s="12">
        <v>0.17391407185160324</v>
      </c>
      <c r="E95" s="10">
        <v>6</v>
      </c>
      <c r="F95" s="10">
        <v>97</v>
      </c>
      <c r="G95" s="6">
        <v>3.94</v>
      </c>
      <c r="H95" s="15">
        <f t="shared" si="1"/>
        <v>-4.16</v>
      </c>
      <c r="I95" s="24"/>
      <c r="J95" s="7"/>
      <c r="K95" s="7"/>
      <c r="L95" s="25"/>
      <c r="M95" s="11" t="s">
        <v>208</v>
      </c>
    </row>
    <row r="96" spans="1:13">
      <c r="A96" s="83" t="s">
        <v>209</v>
      </c>
      <c r="B96" s="139">
        <v>-2.02615101</v>
      </c>
      <c r="C96" s="72"/>
      <c r="D96" s="12">
        <v>0.13764369691033657</v>
      </c>
      <c r="E96" s="10">
        <v>10</v>
      </c>
      <c r="F96" s="10">
        <v>134.5</v>
      </c>
      <c r="G96" s="6">
        <v>2.04</v>
      </c>
      <c r="H96" s="15">
        <f t="shared" si="1"/>
        <v>-2.6349999999999998</v>
      </c>
      <c r="I96" s="24"/>
      <c r="J96" s="7"/>
      <c r="K96" s="7"/>
      <c r="L96" s="25"/>
      <c r="M96" s="11" t="s">
        <v>210</v>
      </c>
    </row>
    <row r="97" spans="1:13">
      <c r="A97" s="84" t="s">
        <v>211</v>
      </c>
      <c r="B97" s="139">
        <v>-4.4392479199999997</v>
      </c>
      <c r="C97" s="72"/>
      <c r="D97" s="12">
        <v>0.16245746888591447</v>
      </c>
      <c r="E97" s="10">
        <v>7</v>
      </c>
      <c r="F97" s="10">
        <v>139</v>
      </c>
      <c r="G97" s="6">
        <v>2.66</v>
      </c>
      <c r="H97" s="15">
        <f t="shared" si="1"/>
        <v>-3.3000000000000003</v>
      </c>
      <c r="I97" s="24"/>
      <c r="J97" s="7"/>
      <c r="K97" s="7"/>
      <c r="L97" s="25"/>
      <c r="M97" s="11" t="s">
        <v>212</v>
      </c>
    </row>
    <row r="98" spans="1:13">
      <c r="A98" s="84" t="s">
        <v>213</v>
      </c>
      <c r="B98" s="139">
        <v>-1.83984189</v>
      </c>
      <c r="C98" s="72"/>
      <c r="D98" s="12">
        <v>0.15322122505052199</v>
      </c>
      <c r="E98" s="10">
        <v>9</v>
      </c>
      <c r="F98" s="10">
        <v>170</v>
      </c>
      <c r="G98" s="6">
        <v>1.91</v>
      </c>
      <c r="H98" s="15">
        <f t="shared" si="1"/>
        <v>-2.86</v>
      </c>
      <c r="I98" s="24"/>
      <c r="J98" s="7"/>
      <c r="K98" s="7"/>
      <c r="L98" s="25"/>
      <c r="M98" s="11" t="s">
        <v>214</v>
      </c>
    </row>
    <row r="99" spans="1:13">
      <c r="A99" s="83" t="s">
        <v>215</v>
      </c>
      <c r="B99" s="139">
        <v>-2.5258593299999998</v>
      </c>
      <c r="C99" s="72"/>
      <c r="D99" s="12">
        <v>0.15273607916541068</v>
      </c>
      <c r="E99" s="10">
        <v>10</v>
      </c>
      <c r="F99" s="10">
        <v>326</v>
      </c>
      <c r="G99" s="6">
        <v>2.44</v>
      </c>
      <c r="H99" s="15">
        <f t="shared" si="1"/>
        <v>-4.95</v>
      </c>
      <c r="I99" s="24"/>
      <c r="J99" s="7"/>
      <c r="K99" s="7"/>
      <c r="L99" s="25"/>
      <c r="M99" s="11" t="s">
        <v>216</v>
      </c>
    </row>
    <row r="100" spans="1:13">
      <c r="A100" s="84" t="s">
        <v>217</v>
      </c>
      <c r="B100" s="139">
        <v>-3.2815820699999998</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39">
        <v>-2.0000819600000002</v>
      </c>
      <c r="C101" s="72"/>
      <c r="D101" s="12">
        <v>0.13604063752604376</v>
      </c>
      <c r="E101" s="10">
        <v>4</v>
      </c>
      <c r="F101" s="10">
        <v>281.5</v>
      </c>
      <c r="G101" s="6">
        <v>0.54</v>
      </c>
      <c r="H101" s="15">
        <f t="shared" si="1"/>
        <v>-2.605</v>
      </c>
      <c r="I101" s="24"/>
      <c r="J101" s="7"/>
      <c r="K101" s="7"/>
      <c r="L101" s="25"/>
      <c r="M101" s="11" t="s">
        <v>220</v>
      </c>
    </row>
    <row r="102" spans="1:13">
      <c r="A102" s="84" t="s">
        <v>221</v>
      </c>
      <c r="B102" s="139">
        <v>-2.47007529</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39">
        <v>-3.7785085899999999</v>
      </c>
      <c r="C103" s="72"/>
      <c r="D103" s="12">
        <v>0.13486720020739137</v>
      </c>
      <c r="E103" s="10">
        <v>4</v>
      </c>
      <c r="F103" s="10">
        <v>33</v>
      </c>
      <c r="G103" s="6">
        <v>4.24</v>
      </c>
      <c r="H103" s="15">
        <f t="shared" si="1"/>
        <v>-3.8200000000000003</v>
      </c>
      <c r="I103" s="24"/>
      <c r="J103" s="7"/>
      <c r="K103" s="7"/>
      <c r="L103" s="25"/>
      <c r="M103" s="11" t="s">
        <v>224</v>
      </c>
    </row>
    <row r="104" spans="1:13">
      <c r="A104" s="84" t="s">
        <v>225</v>
      </c>
      <c r="B104" s="139">
        <v>-3.6477993500000001</v>
      </c>
      <c r="C104" s="72"/>
      <c r="D104" s="12">
        <v>0.18801274760604275</v>
      </c>
      <c r="E104" s="10">
        <v>11</v>
      </c>
      <c r="F104" s="10">
        <v>60</v>
      </c>
      <c r="G104" s="6">
        <v>4.24</v>
      </c>
      <c r="H104" s="15">
        <f t="shared" si="1"/>
        <v>-4.09</v>
      </c>
      <c r="I104" s="24"/>
      <c r="J104" s="7"/>
      <c r="K104" s="7"/>
      <c r="L104" s="25"/>
      <c r="M104" s="11" t="s">
        <v>226</v>
      </c>
    </row>
    <row r="105" spans="1:13">
      <c r="A105" s="84" t="s">
        <v>227</v>
      </c>
      <c r="B105" s="139">
        <v>-3.8601332199999998</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39">
        <v>-3.13090606</v>
      </c>
      <c r="C106" s="72"/>
      <c r="D106" s="12">
        <v>0.17506472136100007</v>
      </c>
      <c r="E106" s="10">
        <v>7</v>
      </c>
      <c r="F106" s="10">
        <v>254</v>
      </c>
      <c r="G106" s="6">
        <v>2.97</v>
      </c>
      <c r="H106" s="15">
        <f t="shared" si="1"/>
        <v>-4.76</v>
      </c>
      <c r="I106" s="24"/>
      <c r="J106" s="7"/>
      <c r="K106" s="7"/>
      <c r="L106" s="25"/>
      <c r="M106" s="11" t="s">
        <v>229</v>
      </c>
    </row>
    <row r="107" spans="1:13">
      <c r="A107" s="85" t="s">
        <v>230</v>
      </c>
      <c r="B107" s="139">
        <v>-4.9032961000000004</v>
      </c>
      <c r="C107" s="72"/>
      <c r="D107" s="12">
        <v>0.1605416460069265</v>
      </c>
      <c r="E107" s="10">
        <v>5</v>
      </c>
      <c r="F107" s="10">
        <v>121</v>
      </c>
      <c r="G107" s="6">
        <v>5.91</v>
      </c>
      <c r="H107" s="15">
        <f t="shared" si="1"/>
        <v>-6.37</v>
      </c>
      <c r="I107" s="24"/>
      <c r="J107" s="7"/>
      <c r="K107" s="7"/>
      <c r="L107" s="25"/>
      <c r="M107" s="11" t="s">
        <v>231</v>
      </c>
    </row>
    <row r="108" spans="1:13">
      <c r="A108" s="84" t="s">
        <v>232</v>
      </c>
      <c r="B108" s="139">
        <v>-4.7222451400000001</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39">
        <v>-5.1956270199999999</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39">
        <v>-2.36936086</v>
      </c>
      <c r="C110" s="72"/>
      <c r="D110" s="12">
        <v>0.18685765827673947</v>
      </c>
      <c r="E110" s="10">
        <v>6</v>
      </c>
      <c r="F110" s="10">
        <v>275</v>
      </c>
      <c r="G110" s="6">
        <v>2.09</v>
      </c>
      <c r="H110" s="15">
        <f t="shared" si="1"/>
        <v>-4.09</v>
      </c>
      <c r="I110" s="24"/>
      <c r="J110" s="7"/>
      <c r="K110" s="7"/>
      <c r="L110" s="25"/>
      <c r="M110" s="11" t="s">
        <v>237</v>
      </c>
    </row>
    <row r="111" spans="1:13">
      <c r="A111" s="84" t="s">
        <v>238</v>
      </c>
      <c r="B111" s="139">
        <v>-7.2921409099999996</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39">
        <v>-3.0873284700000001</v>
      </c>
      <c r="C112" s="73"/>
      <c r="D112" s="4">
        <v>0.22014005046870977</v>
      </c>
      <c r="E112" s="2">
        <v>9</v>
      </c>
      <c r="F112" s="10">
        <v>202</v>
      </c>
      <c r="G112" s="6">
        <v>1.53</v>
      </c>
      <c r="H112" s="15">
        <f t="shared" si="1"/>
        <v>-2.8</v>
      </c>
      <c r="I112" s="24"/>
      <c r="J112" s="7"/>
      <c r="K112" s="7"/>
      <c r="L112" s="25"/>
      <c r="M112" s="11" t="s">
        <v>241</v>
      </c>
    </row>
    <row r="113" spans="1:28">
      <c r="A113" s="84" t="s">
        <v>242</v>
      </c>
      <c r="B113" s="139">
        <v>-3.1289476999999999</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39">
        <v>-3.4803500399999998</v>
      </c>
      <c r="C114" s="72"/>
      <c r="D114" s="12">
        <v>0.13726989684757951</v>
      </c>
      <c r="E114" s="10">
        <v>3</v>
      </c>
      <c r="F114" s="10">
        <v>191</v>
      </c>
      <c r="G114" s="6">
        <v>1.67</v>
      </c>
      <c r="H114" s="15">
        <f t="shared" si="1"/>
        <v>-2.83</v>
      </c>
      <c r="I114" s="24"/>
      <c r="J114" s="7"/>
      <c r="K114" s="7"/>
      <c r="L114" s="25"/>
      <c r="M114" s="11" t="s">
        <v>245</v>
      </c>
    </row>
    <row r="115" spans="1:28">
      <c r="A115" s="84" t="s">
        <v>246</v>
      </c>
      <c r="B115" s="139">
        <v>-3.5080007200000001</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39">
        <v>-2.7946203299999999</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39">
        <v>-2.47628234</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39">
        <v>-3.01090196</v>
      </c>
      <c r="C118" s="72"/>
      <c r="D118" s="12">
        <v>0.16291639539032501</v>
      </c>
      <c r="E118" s="10">
        <v>10</v>
      </c>
      <c r="F118" s="10">
        <v>225</v>
      </c>
      <c r="G118" s="6">
        <v>0.81</v>
      </c>
      <c r="H118" s="15">
        <f t="shared" si="1"/>
        <v>-2.31</v>
      </c>
      <c r="I118" s="24"/>
      <c r="J118" s="7"/>
      <c r="K118" s="7"/>
      <c r="L118" s="25"/>
      <c r="M118" s="11" t="s">
        <v>253</v>
      </c>
    </row>
    <row r="119" spans="1:28">
      <c r="A119" s="84" t="s">
        <v>254</v>
      </c>
      <c r="B119" s="139">
        <v>-2.9994230800000001</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39">
        <v>-3.7499838200000002</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39">
        <v>-4.4795760400000004</v>
      </c>
      <c r="C121" s="72"/>
      <c r="D121" s="12">
        <v>0.2034688635346244</v>
      </c>
      <c r="E121" s="10">
        <v>11</v>
      </c>
      <c r="F121" s="10">
        <v>161</v>
      </c>
      <c r="G121" s="6">
        <v>3.61</v>
      </c>
      <c r="H121" s="15">
        <f t="shared" si="1"/>
        <v>-4.47</v>
      </c>
      <c r="I121" s="24"/>
      <c r="J121" s="7"/>
      <c r="K121" s="7"/>
      <c r="L121" s="25"/>
      <c r="M121" s="11" t="s">
        <v>259</v>
      </c>
    </row>
    <row r="122" spans="1:28">
      <c r="A122" s="83" t="s">
        <v>109</v>
      </c>
      <c r="B122" s="139">
        <v>-3.55394896</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29.4"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14"/>
      <c r="X127" s="14"/>
      <c r="Y127" s="14"/>
      <c r="Z127" s="14"/>
      <c r="AA127" s="48"/>
      <c r="AB127" s="48"/>
    </row>
    <row r="128" spans="1:28" ht="28.2"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AA128" s="47"/>
      <c r="AB128" s="47"/>
    </row>
    <row r="129" spans="1:26">
      <c r="A129" s="84" t="s">
        <v>268</v>
      </c>
      <c r="B129" s="139">
        <v>-1.2271503699999999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26">
      <c r="A130" s="84" t="s">
        <v>270</v>
      </c>
      <c r="B130" s="139">
        <v>-4.8265792000000003</v>
      </c>
      <c r="C130" s="74" t="s">
        <v>36</v>
      </c>
      <c r="D130" s="12">
        <v>0.5</v>
      </c>
      <c r="E130" s="6">
        <v>5</v>
      </c>
      <c r="F130" s="10">
        <v>156</v>
      </c>
      <c r="G130" s="1">
        <v>6.94</v>
      </c>
      <c r="H130" s="15">
        <f t="shared" si="2"/>
        <v>-7.75</v>
      </c>
      <c r="I130" s="54" t="s">
        <v>37</v>
      </c>
      <c r="J130" s="55"/>
      <c r="K130" s="15"/>
      <c r="L130" s="15"/>
      <c r="M130" s="3" t="s">
        <v>271</v>
      </c>
    </row>
    <row r="131" spans="1:26">
      <c r="A131" s="85" t="s">
        <v>272</v>
      </c>
      <c r="B131" s="139">
        <v>-4.2372014499999997</v>
      </c>
      <c r="C131" s="74" t="s">
        <v>41</v>
      </c>
      <c r="D131" s="12">
        <v>0.6530957900260097</v>
      </c>
      <c r="E131" s="10">
        <v>3</v>
      </c>
      <c r="F131" s="10">
        <v>208</v>
      </c>
      <c r="G131" s="1">
        <v>5.18</v>
      </c>
      <c r="H131" s="15">
        <f t="shared" si="2"/>
        <v>-6.51</v>
      </c>
      <c r="I131" s="54" t="s">
        <v>42</v>
      </c>
      <c r="J131" s="55"/>
      <c r="K131" s="15"/>
      <c r="L131" s="15"/>
      <c r="M131" s="3" t="s">
        <v>273</v>
      </c>
    </row>
    <row r="132" spans="1:26">
      <c r="A132" s="84" t="s">
        <v>274</v>
      </c>
      <c r="B132" s="139">
        <v>-1.8298131500000001</v>
      </c>
      <c r="C132" s="74" t="s">
        <v>46</v>
      </c>
      <c r="D132" s="12">
        <v>0.59285217963150294</v>
      </c>
      <c r="E132" s="10">
        <v>3</v>
      </c>
      <c r="F132" s="10">
        <v>100</v>
      </c>
      <c r="G132" s="1">
        <v>2.37</v>
      </c>
      <c r="H132" s="15">
        <f t="shared" si="2"/>
        <v>-2.62</v>
      </c>
      <c r="I132" s="16" t="s">
        <v>47</v>
      </c>
      <c r="J132" s="30" t="s">
        <v>367</v>
      </c>
      <c r="K132" s="15"/>
      <c r="L132" s="15"/>
      <c r="M132" s="3" t="s">
        <v>275</v>
      </c>
    </row>
    <row r="133" spans="1:26">
      <c r="A133" s="84" t="s">
        <v>276</v>
      </c>
      <c r="B133" s="141">
        <v>-4.2200272600000002</v>
      </c>
      <c r="C133" s="74" t="s">
        <v>51</v>
      </c>
      <c r="D133" s="12">
        <v>0.51067901383936642</v>
      </c>
      <c r="E133" s="10">
        <v>5</v>
      </c>
      <c r="F133" s="10">
        <v>217</v>
      </c>
      <c r="G133" s="1">
        <v>3.19</v>
      </c>
      <c r="H133" s="15">
        <f t="shared" si="2"/>
        <v>-4.6099999999999994</v>
      </c>
      <c r="I133" s="16" t="s">
        <v>52</v>
      </c>
      <c r="J133" s="30"/>
      <c r="K133" s="15"/>
      <c r="L133" s="15"/>
      <c r="M133" s="3" t="s">
        <v>277</v>
      </c>
    </row>
    <row r="134" spans="1:26">
      <c r="A134" s="84" t="s">
        <v>278</v>
      </c>
      <c r="B134" s="142">
        <v>-4.33459824</v>
      </c>
      <c r="C134" s="72"/>
      <c r="D134" s="12">
        <v>0.83065522865171437</v>
      </c>
      <c r="E134" s="10">
        <v>3</v>
      </c>
      <c r="F134" s="10">
        <v>209.50000000000003</v>
      </c>
      <c r="G134" s="1">
        <v>4.41</v>
      </c>
      <c r="H134" s="15">
        <f t="shared" si="2"/>
        <v>-5.7550000000000008</v>
      </c>
      <c r="I134" s="16" t="s">
        <v>56</v>
      </c>
      <c r="J134" s="30"/>
      <c r="K134" s="15"/>
      <c r="L134" s="15"/>
      <c r="M134" s="3" t="s">
        <v>279</v>
      </c>
      <c r="W134" s="48"/>
      <c r="X134" s="48"/>
      <c r="Y134" s="48"/>
      <c r="Z134" s="48"/>
    </row>
    <row r="135" spans="1:26">
      <c r="A135" s="84" t="s">
        <v>280</v>
      </c>
      <c r="B135" s="139">
        <v>-4.9241780000000004</v>
      </c>
      <c r="C135" s="72"/>
      <c r="D135" s="12">
        <v>0.51097181417141646</v>
      </c>
      <c r="E135" s="10">
        <v>6</v>
      </c>
      <c r="F135" s="10">
        <v>97.5</v>
      </c>
      <c r="G135" s="1">
        <v>5.19</v>
      </c>
      <c r="H135" s="15">
        <f t="shared" si="2"/>
        <v>-5.415</v>
      </c>
      <c r="I135" s="16" t="s">
        <v>60</v>
      </c>
      <c r="J135" s="32"/>
      <c r="K135" s="15"/>
      <c r="L135" s="15"/>
      <c r="M135" s="3" t="s">
        <v>281</v>
      </c>
      <c r="W135" s="47"/>
      <c r="X135" s="47"/>
      <c r="Y135" s="47"/>
      <c r="Z135" s="47"/>
    </row>
    <row r="136" spans="1:26">
      <c r="A136" s="83" t="s">
        <v>282</v>
      </c>
      <c r="B136" s="139">
        <v>-5.3378285999999999</v>
      </c>
      <c r="C136" s="72"/>
      <c r="D136" s="12">
        <v>0.92735432696895004</v>
      </c>
      <c r="E136" s="10">
        <v>5</v>
      </c>
      <c r="F136" s="10">
        <v>211</v>
      </c>
      <c r="G136" s="1">
        <v>7.49</v>
      </c>
      <c r="H136" s="15">
        <f t="shared" si="2"/>
        <v>-8.85</v>
      </c>
      <c r="I136" s="31" t="s">
        <v>64</v>
      </c>
      <c r="J136" s="33"/>
      <c r="K136" s="34"/>
      <c r="L136" s="35"/>
      <c r="M136" s="3" t="s">
        <v>283</v>
      </c>
    </row>
    <row r="137" spans="1:26">
      <c r="A137" s="84" t="s">
        <v>112</v>
      </c>
      <c r="B137" s="139">
        <v>-3.9123232099999998</v>
      </c>
      <c r="C137" s="72"/>
      <c r="D137" s="12">
        <v>0.68239272333923895</v>
      </c>
      <c r="E137" s="10">
        <v>3</v>
      </c>
      <c r="F137" s="10">
        <v>177</v>
      </c>
      <c r="G137" s="1">
        <v>3.37</v>
      </c>
      <c r="H137" s="15">
        <f t="shared" si="2"/>
        <v>-4.3900000000000006</v>
      </c>
      <c r="J137" s="15"/>
      <c r="K137" s="15"/>
      <c r="L137" s="15"/>
      <c r="M137" s="3" t="s">
        <v>284</v>
      </c>
    </row>
    <row r="138" spans="1:26">
      <c r="A138" s="84" t="s">
        <v>285</v>
      </c>
      <c r="B138" s="139">
        <v>-5.1333368100000003</v>
      </c>
      <c r="C138" s="72"/>
      <c r="D138" s="12">
        <v>0.520951861602862</v>
      </c>
      <c r="E138" s="10">
        <v>10</v>
      </c>
      <c r="F138" s="10">
        <v>228.6</v>
      </c>
      <c r="G138" s="1">
        <v>4.22</v>
      </c>
      <c r="H138" s="15">
        <f t="shared" si="2"/>
        <v>-5.7560000000000002</v>
      </c>
      <c r="I138" s="17" t="s">
        <v>286</v>
      </c>
      <c r="J138" s="18"/>
      <c r="K138" s="18"/>
      <c r="L138" s="19"/>
      <c r="M138" s="3" t="s">
        <v>287</v>
      </c>
    </row>
    <row r="139" spans="1:26">
      <c r="A139" s="83" t="s">
        <v>288</v>
      </c>
      <c r="B139" s="139">
        <v>-1.68087813</v>
      </c>
      <c r="C139" s="72"/>
      <c r="D139" s="12">
        <v>0.53906642829149898</v>
      </c>
      <c r="E139" s="10">
        <v>3</v>
      </c>
      <c r="F139" s="10">
        <v>161.5</v>
      </c>
      <c r="G139" s="1">
        <v>-0.21</v>
      </c>
      <c r="H139" s="15">
        <f t="shared" si="2"/>
        <v>-0.65500000000000003</v>
      </c>
      <c r="I139" s="21" t="s">
        <v>390</v>
      </c>
      <c r="J139" s="22"/>
      <c r="K139" s="22"/>
      <c r="L139" s="23"/>
      <c r="M139" s="3" t="s">
        <v>289</v>
      </c>
    </row>
    <row r="140" spans="1:26">
      <c r="A140" s="83" t="s">
        <v>290</v>
      </c>
      <c r="B140" s="139">
        <v>-3.3183111900000002</v>
      </c>
      <c r="C140" s="72"/>
      <c r="D140" s="12">
        <v>0.56233984781338708</v>
      </c>
      <c r="E140" s="10">
        <v>11</v>
      </c>
      <c r="F140" s="10">
        <v>213.49999999999997</v>
      </c>
      <c r="G140" s="1">
        <v>3.04</v>
      </c>
      <c r="H140" s="15">
        <f t="shared" si="2"/>
        <v>-4.4249999999999998</v>
      </c>
      <c r="I140" s="24"/>
      <c r="J140" s="7"/>
      <c r="K140" s="7"/>
      <c r="L140" s="25"/>
      <c r="M140" s="3" t="s">
        <v>291</v>
      </c>
    </row>
    <row r="141" spans="1:26">
      <c r="A141" s="85" t="s">
        <v>292</v>
      </c>
      <c r="B141" s="139">
        <v>-2.26037248</v>
      </c>
      <c r="C141" s="72"/>
      <c r="D141" s="12">
        <v>0.54710381306524825</v>
      </c>
      <c r="E141" s="10">
        <v>4</v>
      </c>
      <c r="F141" s="10">
        <v>168.5</v>
      </c>
      <c r="G141" s="1">
        <v>3.35</v>
      </c>
      <c r="H141" s="15">
        <f t="shared" si="2"/>
        <v>-4.2850000000000001</v>
      </c>
      <c r="I141" s="24"/>
      <c r="J141" s="7"/>
      <c r="K141" s="7"/>
      <c r="L141" s="25"/>
      <c r="M141" s="3" t="s">
        <v>293</v>
      </c>
    </row>
    <row r="142" spans="1:26">
      <c r="A142" s="83" t="s">
        <v>114</v>
      </c>
      <c r="B142" s="139">
        <v>-1.86202917</v>
      </c>
      <c r="C142" s="72"/>
      <c r="D142" s="12">
        <v>0.54612637818466869</v>
      </c>
      <c r="E142" s="10">
        <v>3</v>
      </c>
      <c r="F142" s="13">
        <v>124.1</v>
      </c>
      <c r="G142" s="1">
        <v>2.81</v>
      </c>
      <c r="H142" s="15">
        <f t="shared" si="2"/>
        <v>-3.3010000000000002</v>
      </c>
      <c r="I142" s="26"/>
      <c r="J142" s="7"/>
      <c r="K142" s="7"/>
      <c r="L142" s="25"/>
      <c r="M142" s="3" t="s">
        <v>294</v>
      </c>
    </row>
    <row r="143" spans="1:26">
      <c r="A143" s="83" t="s">
        <v>295</v>
      </c>
      <c r="B143" s="139">
        <v>-3.5503047799999998</v>
      </c>
      <c r="C143" s="72"/>
      <c r="D143" s="12">
        <v>0.51160213896594608</v>
      </c>
      <c r="E143" s="10">
        <v>4</v>
      </c>
      <c r="F143" s="10">
        <v>165</v>
      </c>
      <c r="G143" s="1">
        <v>4.8899999999999997</v>
      </c>
      <c r="H143" s="15">
        <f t="shared" si="2"/>
        <v>-5.79</v>
      </c>
      <c r="I143" s="26"/>
      <c r="J143" s="7"/>
      <c r="K143" s="7"/>
      <c r="L143" s="25"/>
      <c r="M143" s="3" t="s">
        <v>296</v>
      </c>
    </row>
    <row r="144" spans="1:26">
      <c r="A144" s="83" t="s">
        <v>117</v>
      </c>
      <c r="B144" s="139">
        <v>-5.2452411699999999</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39">
        <v>-3.8508865499999998</v>
      </c>
      <c r="C145" s="72"/>
      <c r="D145" s="12">
        <v>0.65883215509381909</v>
      </c>
      <c r="E145" s="10">
        <v>3</v>
      </c>
      <c r="F145" s="10">
        <v>155</v>
      </c>
      <c r="G145" s="1">
        <v>3.74</v>
      </c>
      <c r="H145" s="15">
        <f t="shared" si="2"/>
        <v>-4.54</v>
      </c>
      <c r="I145" s="26"/>
      <c r="J145" s="7"/>
      <c r="K145" s="7"/>
      <c r="L145" s="25"/>
      <c r="M145" s="3" t="s">
        <v>299</v>
      </c>
    </row>
    <row r="146" spans="1:28">
      <c r="A146" s="84" t="s">
        <v>300</v>
      </c>
      <c r="B146" s="139">
        <v>-4.98494686</v>
      </c>
      <c r="C146" s="72"/>
      <c r="D146" s="12">
        <v>0.61400477095750339</v>
      </c>
      <c r="E146" s="10">
        <v>3</v>
      </c>
      <c r="F146" s="10">
        <v>165.4</v>
      </c>
      <c r="G146" s="1">
        <v>5.58</v>
      </c>
      <c r="H146" s="15">
        <f t="shared" si="2"/>
        <v>-6.484</v>
      </c>
      <c r="I146" s="26"/>
      <c r="J146" s="7"/>
      <c r="K146" s="7"/>
      <c r="L146" s="25"/>
      <c r="M146" s="3" t="s">
        <v>301</v>
      </c>
    </row>
    <row r="147" spans="1:28">
      <c r="A147" s="84" t="s">
        <v>302</v>
      </c>
      <c r="B147" s="139">
        <v>-4.6815193600000002</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39">
        <v>-5.5099842299999997</v>
      </c>
      <c r="C148" s="72"/>
      <c r="D148" s="12">
        <v>0.75493366325441691</v>
      </c>
      <c r="E148" s="10">
        <v>4</v>
      </c>
      <c r="F148" s="10">
        <v>193.5</v>
      </c>
      <c r="G148" s="1">
        <v>5.41</v>
      </c>
      <c r="H148" s="15">
        <f t="shared" si="2"/>
        <v>-6.5950000000000006</v>
      </c>
      <c r="J148" s="15"/>
      <c r="K148" s="15"/>
      <c r="L148" s="15"/>
      <c r="M148" s="3" t="s">
        <v>305</v>
      </c>
    </row>
    <row r="149" spans="1:28">
      <c r="A149" s="84" t="s">
        <v>306</v>
      </c>
      <c r="B149" s="139">
        <v>-2.97510948</v>
      </c>
      <c r="C149" s="72"/>
      <c r="D149" s="12">
        <v>0.50089358058597189</v>
      </c>
      <c r="E149" s="10">
        <v>3</v>
      </c>
      <c r="F149" s="10">
        <v>156</v>
      </c>
      <c r="G149" s="1">
        <v>2.9</v>
      </c>
      <c r="H149" s="15">
        <f t="shared" si="2"/>
        <v>-3.71</v>
      </c>
      <c r="I149" s="71" t="s">
        <v>133</v>
      </c>
      <c r="J149" s="140">
        <v>2641</v>
      </c>
      <c r="K149" s="35"/>
      <c r="L149" s="15"/>
      <c r="M149" s="3" t="s">
        <v>307</v>
      </c>
    </row>
    <row r="150" spans="1:28">
      <c r="A150" s="85" t="s">
        <v>308</v>
      </c>
      <c r="B150" s="139">
        <v>-4.4258538700000001</v>
      </c>
      <c r="C150" s="72"/>
      <c r="D150" s="12">
        <v>0.6587984329866341</v>
      </c>
      <c r="E150" s="10">
        <v>4</v>
      </c>
      <c r="F150" s="10">
        <v>183.5</v>
      </c>
      <c r="G150" s="1">
        <v>3.16</v>
      </c>
      <c r="H150" s="15">
        <f t="shared" si="2"/>
        <v>-4.2450000000000001</v>
      </c>
      <c r="I150" s="71" t="s">
        <v>136</v>
      </c>
      <c r="J150" s="140">
        <v>955</v>
      </c>
      <c r="K150" s="35"/>
      <c r="L150" s="15"/>
      <c r="M150" s="3" t="s">
        <v>309</v>
      </c>
    </row>
    <row r="151" spans="1:28">
      <c r="A151" s="85" t="s">
        <v>310</v>
      </c>
      <c r="B151" s="139">
        <v>-1.94347414</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39">
        <v>-2.8314489200000001</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39">
        <v>-4.1917812100000003</v>
      </c>
      <c r="C153" s="72"/>
      <c r="D153" s="12">
        <v>0.55807775121880254</v>
      </c>
      <c r="E153" s="10">
        <v>6</v>
      </c>
      <c r="F153" s="10">
        <v>145</v>
      </c>
      <c r="G153" s="1">
        <v>6.08</v>
      </c>
      <c r="H153" s="15">
        <f t="shared" si="2"/>
        <v>-6.78</v>
      </c>
      <c r="I153" s="20" t="s">
        <v>144</v>
      </c>
      <c r="J153" s="18"/>
      <c r="K153" s="18"/>
      <c r="L153" s="19"/>
      <c r="M153" s="3" t="s">
        <v>315</v>
      </c>
    </row>
    <row r="154" spans="1:28">
      <c r="A154" s="83" t="s">
        <v>316</v>
      </c>
      <c r="B154" s="139">
        <v>-4.1792243899999999</v>
      </c>
      <c r="C154" s="72"/>
      <c r="D154" s="12">
        <v>0.66417698790166113</v>
      </c>
      <c r="E154" s="10">
        <v>3</v>
      </c>
      <c r="F154" s="13">
        <v>175.8</v>
      </c>
      <c r="G154" s="1">
        <v>4.62</v>
      </c>
      <c r="H154" s="15">
        <f t="shared" si="2"/>
        <v>-5.6280000000000001</v>
      </c>
      <c r="I154" s="21"/>
      <c r="J154" s="22"/>
      <c r="K154" s="22"/>
      <c r="L154" s="23"/>
      <c r="M154" s="3" t="s">
        <v>317</v>
      </c>
    </row>
    <row r="155" spans="1:28">
      <c r="A155" s="84" t="s">
        <v>318</v>
      </c>
      <c r="B155" s="139">
        <v>-4.0013369699999997</v>
      </c>
      <c r="C155" s="72"/>
      <c r="D155" s="12">
        <v>0.57716593661781801</v>
      </c>
      <c r="E155" s="10">
        <v>3</v>
      </c>
      <c r="F155" s="10">
        <v>349.84</v>
      </c>
      <c r="G155" s="1">
        <v>3.09</v>
      </c>
      <c r="H155" s="15">
        <f t="shared" si="2"/>
        <v>-5.8384</v>
      </c>
      <c r="I155" s="24"/>
      <c r="J155" s="7"/>
      <c r="K155" s="7"/>
      <c r="L155" s="25"/>
      <c r="M155" s="3" t="s">
        <v>319</v>
      </c>
    </row>
    <row r="156" spans="1:28">
      <c r="A156" s="85" t="s">
        <v>320</v>
      </c>
      <c r="B156" s="139">
        <v>-3.2202409400000001</v>
      </c>
      <c r="C156" s="72"/>
      <c r="D156" s="12">
        <v>0.70324590282883903</v>
      </c>
      <c r="E156" s="10">
        <v>3</v>
      </c>
      <c r="F156" s="10">
        <v>204</v>
      </c>
      <c r="G156" s="1">
        <v>0.88</v>
      </c>
      <c r="H156" s="15">
        <f t="shared" si="2"/>
        <v>-2.17</v>
      </c>
      <c r="I156" s="24"/>
      <c r="J156" s="7"/>
      <c r="K156" s="7"/>
      <c r="L156" s="25"/>
      <c r="M156" s="3" t="s">
        <v>321</v>
      </c>
    </row>
    <row r="157" spans="1:28">
      <c r="A157" s="84" t="s">
        <v>322</v>
      </c>
      <c r="B157" s="139">
        <v>-5.3798261399999996</v>
      </c>
      <c r="C157" s="72"/>
      <c r="D157" s="12">
        <v>0.7237903588794764</v>
      </c>
      <c r="E157" s="10">
        <v>7</v>
      </c>
      <c r="F157" s="10">
        <v>97.8</v>
      </c>
      <c r="G157" s="1">
        <v>6</v>
      </c>
      <c r="H157" s="15">
        <f t="shared" si="2"/>
        <v>-6.2279999999999998</v>
      </c>
      <c r="I157" s="24"/>
      <c r="J157" s="7"/>
      <c r="K157" s="7"/>
      <c r="L157" s="25"/>
      <c r="M157" s="3" t="s">
        <v>323</v>
      </c>
    </row>
    <row r="158" spans="1:28">
      <c r="A158" s="84" t="s">
        <v>324</v>
      </c>
      <c r="B158" s="139">
        <v>-3.9430460300000001</v>
      </c>
      <c r="C158" s="72"/>
      <c r="D158" s="12">
        <v>0.84033450922624497</v>
      </c>
      <c r="E158" s="10">
        <v>5</v>
      </c>
      <c r="F158" s="10">
        <v>262</v>
      </c>
      <c r="G158" s="1">
        <v>7.26</v>
      </c>
      <c r="H158" s="15">
        <f t="shared" si="2"/>
        <v>-9.129999999999999</v>
      </c>
      <c r="I158" s="24"/>
      <c r="J158" s="7"/>
      <c r="K158" s="7"/>
      <c r="L158" s="25"/>
      <c r="M158" s="3" t="s">
        <v>325</v>
      </c>
    </row>
    <row r="159" spans="1:28">
      <c r="A159" s="84" t="s">
        <v>326</v>
      </c>
      <c r="B159" s="139">
        <v>-5.1893738100000002</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139">
        <v>-3.6116861999999998</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c r="W168" s="63"/>
      <c r="X168" s="63"/>
      <c r="Y168" s="63"/>
      <c r="Z168" s="63"/>
    </row>
    <row r="169" spans="1:28">
      <c r="A169" s="14" t="s">
        <v>334</v>
      </c>
    </row>
    <row r="170" spans="1:28" ht="15.75" customHeight="1"/>
    <row r="171" spans="1:28" s="48" customFormat="1" ht="18">
      <c r="A171" s="108" t="s">
        <v>335</v>
      </c>
      <c r="W171" s="14"/>
      <c r="X171" s="14"/>
      <c r="Y171" s="14"/>
      <c r="Z171" s="14"/>
    </row>
    <row r="172" spans="1:28" s="48" customFormat="1" ht="18">
      <c r="A172" s="100" t="s">
        <v>336</v>
      </c>
      <c r="W172" s="14"/>
      <c r="X172" s="14"/>
      <c r="Y172" s="14"/>
      <c r="Z172" s="14"/>
    </row>
    <row r="173" spans="1:28" s="48" customFormat="1" ht="15.6">
      <c r="A173" s="100" t="s">
        <v>337</v>
      </c>
      <c r="W173" s="14"/>
      <c r="X173" s="14"/>
      <c r="Y173" s="14"/>
      <c r="Z173" s="14"/>
    </row>
    <row r="174" spans="1:28" s="48" customFormat="1">
      <c r="A174" s="101" t="s">
        <v>338</v>
      </c>
      <c r="W174" s="14"/>
      <c r="X174" s="14"/>
      <c r="Y174" s="14"/>
      <c r="Z174" s="14"/>
    </row>
    <row r="175" spans="1:28" s="48" customFormat="1">
      <c r="A175" s="102" t="s">
        <v>339</v>
      </c>
      <c r="W175" s="14"/>
      <c r="X175" s="14"/>
      <c r="Y175" s="14"/>
      <c r="Z175" s="14"/>
    </row>
    <row r="176" spans="1:28" s="48" customFormat="1">
      <c r="A176" s="103" t="s">
        <v>340</v>
      </c>
      <c r="W176" s="14"/>
      <c r="X176" s="14"/>
      <c r="Y176" s="14"/>
      <c r="Z176" s="14"/>
    </row>
    <row r="177" spans="1:26" s="48" customFormat="1">
      <c r="A177" s="48" t="s">
        <v>341</v>
      </c>
      <c r="W177" s="14"/>
      <c r="X177" s="14"/>
      <c r="Y177" s="14"/>
      <c r="Z177" s="14"/>
    </row>
    <row r="178" spans="1:26" s="48" customFormat="1">
      <c r="A178" s="104" t="s">
        <v>342</v>
      </c>
    </row>
    <row r="179" spans="1:26" s="48" customFormat="1">
      <c r="A179" s="48" t="s">
        <v>343</v>
      </c>
    </row>
    <row r="180" spans="1:26" s="48" customFormat="1">
      <c r="A180" s="103" t="s">
        <v>344</v>
      </c>
    </row>
    <row r="181" spans="1:26" s="48" customFormat="1">
      <c r="A181" s="48" t="s">
        <v>345</v>
      </c>
    </row>
    <row r="182" spans="1:26" s="48" customFormat="1">
      <c r="A182" s="48" t="s">
        <v>346</v>
      </c>
    </row>
    <row r="183" spans="1:26" s="48" customFormat="1">
      <c r="A183" s="101" t="s">
        <v>347</v>
      </c>
    </row>
    <row r="184" spans="1:26" s="48" customFormat="1">
      <c r="A184" s="101" t="s">
        <v>348</v>
      </c>
    </row>
    <row r="185" spans="1:26" s="48" customFormat="1">
      <c r="A185" s="48" t="s">
        <v>349</v>
      </c>
    </row>
    <row r="186" spans="1:26" s="48" customFormat="1">
      <c r="A186" s="48" t="s">
        <v>350</v>
      </c>
    </row>
    <row r="187" spans="1:26" s="48" customFormat="1">
      <c r="A187" s="104" t="s">
        <v>351</v>
      </c>
    </row>
    <row r="188" spans="1:26" s="48" customFormat="1">
      <c r="A188" s="104" t="s">
        <v>352</v>
      </c>
    </row>
    <row r="189" spans="1:26" s="48" customFormat="1">
      <c r="A189" s="105" t="s">
        <v>353</v>
      </c>
    </row>
    <row r="190" spans="1:26" s="48" customFormat="1">
      <c r="A190" s="104" t="s">
        <v>354</v>
      </c>
    </row>
    <row r="191" spans="1:26" s="48" customFormat="1">
      <c r="A191" s="106" t="s">
        <v>355</v>
      </c>
    </row>
    <row r="192" spans="1:26" s="48" customFormat="1"/>
    <row r="193" spans="1:26">
      <c r="A193" s="75" t="s">
        <v>356</v>
      </c>
      <c r="W193" s="48"/>
      <c r="X193" s="48"/>
      <c r="Y193" s="48"/>
      <c r="Z193" s="48"/>
    </row>
    <row r="194" spans="1:26">
      <c r="A194" s="44"/>
      <c r="B194" s="45"/>
      <c r="C194" s="45"/>
      <c r="D194" s="45"/>
      <c r="E194" s="45"/>
      <c r="F194" s="45"/>
      <c r="G194" s="45"/>
      <c r="H194" s="45"/>
      <c r="I194" s="45"/>
      <c r="J194" s="45"/>
      <c r="K194" s="45"/>
      <c r="L194" s="45"/>
      <c r="M194" s="49"/>
      <c r="N194" s="45"/>
      <c r="O194" s="45"/>
      <c r="P194" s="45"/>
      <c r="Q194" s="46"/>
      <c r="W194" s="48"/>
      <c r="X194" s="48"/>
      <c r="Y194" s="48"/>
      <c r="Z194" s="48"/>
    </row>
    <row r="195" spans="1:26">
      <c r="W195" s="48"/>
      <c r="X195" s="48"/>
      <c r="Y195" s="48"/>
      <c r="Z195" s="48"/>
    </row>
    <row r="196" spans="1:26">
      <c r="W196" s="48"/>
      <c r="X196" s="48"/>
      <c r="Y196" s="48"/>
      <c r="Z196" s="48"/>
    </row>
    <row r="197" spans="1:26">
      <c r="W197" s="48"/>
      <c r="X197" s="48"/>
      <c r="Y197" s="48"/>
      <c r="Z197" s="48"/>
    </row>
    <row r="198" spans="1:26">
      <c r="W198" s="48"/>
      <c r="X198" s="48"/>
      <c r="Y198" s="48"/>
      <c r="Z198" s="48"/>
    </row>
    <row r="199" spans="1:26">
      <c r="W199" s="48"/>
      <c r="X199" s="48"/>
      <c r="Y199" s="48"/>
      <c r="Z199" s="48"/>
    </row>
  </sheetData>
  <pageMargins left="0" right="0" top="0" bottom="0" header="0.3" footer="0.3"/>
  <pageSetup scale="54"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C2C5-CB63-49BA-A4EF-5D7F58F7F35D}">
  <dimension ref="A1:AB194"/>
  <sheetViews>
    <sheetView workbookViewId="0">
      <selection activeCell="B4" sqref="B4:B9"/>
    </sheetView>
  </sheetViews>
  <sheetFormatPr defaultColWidth="9.109375" defaultRowHeight="14.4"/>
  <cols>
    <col min="1" max="1" width="18.88671875" style="391" customWidth="1"/>
    <col min="2" max="3" width="11.33203125" style="391" customWidth="1"/>
    <col min="4" max="4" width="7.6640625" style="391" customWidth="1"/>
    <col min="5" max="5" width="7.88671875" style="391" customWidth="1"/>
    <col min="6" max="6" width="10.109375" style="391" customWidth="1"/>
    <col min="7" max="7" width="11.44140625" style="391" customWidth="1"/>
    <col min="8" max="8" width="9.109375" style="391"/>
    <col min="9" max="9" width="13.109375" style="391" customWidth="1"/>
    <col min="10" max="10" width="4.44140625" style="391" customWidth="1"/>
    <col min="11" max="12" width="9.109375" style="391"/>
    <col min="13" max="13" width="9" style="394" customWidth="1"/>
    <col min="14" max="16384" width="9.109375" style="391"/>
  </cols>
  <sheetData>
    <row r="1" spans="1:25" ht="33.6">
      <c r="B1" s="392" t="s">
        <v>0</v>
      </c>
      <c r="C1" s="393"/>
      <c r="Y1" s="395"/>
    </row>
    <row r="2" spans="1:25" s="394" customFormat="1" ht="21">
      <c r="B2" s="396" t="s">
        <v>1</v>
      </c>
      <c r="C2" s="397"/>
      <c r="Y2" s="398"/>
    </row>
    <row r="3" spans="1:25" s="394" customFormat="1" ht="18">
      <c r="B3" s="399" t="s">
        <v>2</v>
      </c>
      <c r="C3" s="397"/>
      <c r="Y3" s="400"/>
    </row>
    <row r="4" spans="1:25">
      <c r="A4" s="401" t="s">
        <v>3</v>
      </c>
      <c r="B4" s="402"/>
      <c r="C4" s="403"/>
      <c r="D4" s="403"/>
      <c r="E4" s="403"/>
      <c r="F4" s="403"/>
      <c r="G4" s="403"/>
      <c r="H4" s="403"/>
      <c r="I4" s="403"/>
      <c r="J4" s="403"/>
      <c r="K4" s="403"/>
      <c r="L4" s="403"/>
      <c r="M4" s="404"/>
      <c r="N4" s="403"/>
      <c r="O4" s="403"/>
      <c r="P4" s="403"/>
      <c r="Q4" s="403"/>
      <c r="R4" s="405"/>
    </row>
    <row r="5" spans="1:25">
      <c r="A5" s="401" t="s">
        <v>4</v>
      </c>
      <c r="B5" s="406"/>
      <c r="C5" s="406"/>
      <c r="D5" s="406"/>
      <c r="E5" s="406"/>
      <c r="F5" s="406"/>
      <c r="G5" s="406"/>
      <c r="H5" s="406"/>
      <c r="I5" s="406"/>
      <c r="J5" s="406"/>
      <c r="K5" s="406"/>
      <c r="L5" s="406"/>
      <c r="M5" s="407"/>
      <c r="N5" s="406"/>
      <c r="O5" s="406"/>
      <c r="P5" s="406"/>
      <c r="Q5" s="406"/>
      <c r="R5" s="408"/>
    </row>
    <row r="6" spans="1:25">
      <c r="A6" s="409" t="s">
        <v>5</v>
      </c>
      <c r="B6" s="402"/>
      <c r="C6" s="403"/>
      <c r="D6" s="403"/>
      <c r="E6" s="403"/>
      <c r="F6" s="403"/>
      <c r="G6" s="403"/>
      <c r="H6" s="403"/>
      <c r="I6" s="403"/>
      <c r="J6" s="403"/>
      <c r="K6" s="403"/>
      <c r="L6" s="403"/>
      <c r="M6" s="404"/>
      <c r="N6" s="403"/>
      <c r="O6" s="403"/>
      <c r="P6" s="403"/>
      <c r="Q6" s="403"/>
      <c r="R6" s="405"/>
    </row>
    <row r="7" spans="1:25">
      <c r="A7" s="410"/>
      <c r="B7" s="411"/>
      <c r="C7" s="406"/>
      <c r="D7" s="406"/>
      <c r="E7" s="406"/>
      <c r="F7" s="406"/>
      <c r="G7" s="406"/>
      <c r="H7" s="406"/>
      <c r="I7" s="406"/>
      <c r="J7" s="406"/>
      <c r="K7" s="406"/>
      <c r="L7" s="406"/>
      <c r="M7" s="407"/>
      <c r="N7" s="406"/>
      <c r="O7" s="406"/>
      <c r="P7" s="406"/>
      <c r="Q7" s="406"/>
      <c r="R7" s="408"/>
    </row>
    <row r="8" spans="1:25">
      <c r="A8" s="409" t="s">
        <v>6</v>
      </c>
      <c r="B8" s="412"/>
      <c r="C8" s="403"/>
      <c r="D8" s="403"/>
      <c r="E8" s="403"/>
      <c r="F8" s="413"/>
      <c r="G8" s="403"/>
      <c r="H8" s="403"/>
      <c r="I8" s="403"/>
      <c r="J8" s="403"/>
      <c r="K8" s="403"/>
      <c r="L8" s="403"/>
      <c r="M8" s="404"/>
      <c r="N8" s="403"/>
      <c r="O8" s="403"/>
      <c r="P8" s="403"/>
      <c r="Q8" s="403"/>
      <c r="R8" s="405"/>
    </row>
    <row r="9" spans="1:25">
      <c r="A9" s="414" t="s">
        <v>7</v>
      </c>
      <c r="B9" s="415"/>
      <c r="C9" s="415"/>
      <c r="D9" s="415"/>
      <c r="E9" s="415"/>
      <c r="F9" s="415"/>
      <c r="G9" s="415"/>
      <c r="H9" s="415"/>
      <c r="I9" s="415"/>
      <c r="J9" s="415"/>
      <c r="K9" s="415"/>
      <c r="L9" s="415"/>
      <c r="M9" s="416"/>
      <c r="N9" s="415"/>
      <c r="O9" s="415"/>
      <c r="P9" s="415"/>
      <c r="Q9" s="415"/>
      <c r="R9" s="417"/>
    </row>
    <row r="10" spans="1:25">
      <c r="A10" s="418"/>
      <c r="B10" s="419"/>
      <c r="C10" s="419"/>
      <c r="D10" s="419"/>
      <c r="E10" s="419"/>
      <c r="F10" s="419"/>
      <c r="G10" s="419"/>
      <c r="H10" s="419"/>
      <c r="I10" s="419"/>
      <c r="J10" s="419"/>
      <c r="K10" s="419"/>
      <c r="L10" s="419"/>
      <c r="M10" s="420"/>
      <c r="N10" s="419"/>
      <c r="O10" s="419"/>
      <c r="P10" s="419"/>
      <c r="Q10" s="419"/>
      <c r="R10" s="419"/>
    </row>
    <row r="11" spans="1:25" s="421" customFormat="1" ht="27">
      <c r="A11" s="421" t="s">
        <v>915</v>
      </c>
    </row>
    <row r="12" spans="1:25">
      <c r="B12" s="422" t="s">
        <v>916</v>
      </c>
      <c r="C12" s="419"/>
      <c r="D12" s="419"/>
      <c r="E12" s="419"/>
      <c r="F12" s="419"/>
      <c r="G12" s="419"/>
      <c r="H12" s="419"/>
      <c r="I12" s="419"/>
      <c r="J12" s="419"/>
      <c r="K12" s="419"/>
      <c r="L12" s="419"/>
      <c r="M12" s="420"/>
      <c r="N12" s="419"/>
      <c r="O12" s="419"/>
      <c r="P12" s="419"/>
      <c r="Q12" s="419"/>
      <c r="R12" s="419"/>
    </row>
    <row r="13" spans="1:25" s="424" customFormat="1">
      <c r="A13" s="423" t="s">
        <v>917</v>
      </c>
    </row>
    <row r="14" spans="1:25">
      <c r="B14" s="425" t="s">
        <v>32</v>
      </c>
      <c r="C14" s="391" t="s">
        <v>11</v>
      </c>
    </row>
    <row r="15" spans="1:25" s="424" customFormat="1">
      <c r="A15" s="423" t="s">
        <v>12</v>
      </c>
    </row>
    <row r="16" spans="1:25">
      <c r="B16" s="425"/>
      <c r="C16" s="391" t="s">
        <v>11</v>
      </c>
    </row>
    <row r="17" spans="1:28" s="424" customFormat="1">
      <c r="A17" s="423" t="s">
        <v>13</v>
      </c>
    </row>
    <row r="18" spans="1:28">
      <c r="B18" s="402"/>
      <c r="C18" s="403"/>
      <c r="D18" s="403"/>
      <c r="E18" s="403"/>
      <c r="F18" s="403"/>
      <c r="G18" s="403"/>
      <c r="H18" s="403"/>
      <c r="I18" s="403"/>
      <c r="J18" s="403"/>
      <c r="K18" s="403"/>
      <c r="L18" s="403"/>
      <c r="M18" s="404"/>
      <c r="N18" s="403"/>
      <c r="O18" s="403"/>
      <c r="P18" s="403"/>
      <c r="Q18" s="403"/>
      <c r="R18" s="405"/>
      <c r="S18" s="391" t="s">
        <v>15</v>
      </c>
    </row>
    <row r="19" spans="1:28">
      <c r="B19" s="419"/>
    </row>
    <row r="20" spans="1:28" s="427" customFormat="1">
      <c r="A20" s="426" t="s">
        <v>918</v>
      </c>
    </row>
    <row r="21" spans="1:28" s="431" customFormat="1" ht="29.4" thickBot="1">
      <c r="A21" s="428" t="s">
        <v>919</v>
      </c>
      <c r="B21" s="429"/>
      <c r="C21" s="429"/>
      <c r="D21" s="429"/>
      <c r="E21" s="429"/>
      <c r="F21" s="429"/>
      <c r="G21" s="429"/>
      <c r="H21" s="429"/>
      <c r="I21" s="429"/>
      <c r="J21" s="429"/>
      <c r="K21" s="429"/>
      <c r="L21" s="429"/>
      <c r="M21" s="430"/>
      <c r="N21" s="394"/>
      <c r="O21" s="394"/>
      <c r="P21" s="394"/>
      <c r="Q21" s="394"/>
      <c r="R21" s="394"/>
      <c r="S21" s="394"/>
      <c r="T21" s="394"/>
      <c r="U21" s="394"/>
      <c r="V21" s="394"/>
      <c r="W21" s="394"/>
      <c r="X21" s="394"/>
      <c r="Y21" s="394"/>
      <c r="Z21" s="394"/>
      <c r="AA21" s="394"/>
      <c r="AB21" s="394"/>
    </row>
    <row r="22" spans="1:28" ht="41.25" customHeight="1" thickBot="1">
      <c r="A22" s="432" t="s">
        <v>18</v>
      </c>
      <c r="B22" s="433" t="s">
        <v>920</v>
      </c>
      <c r="C22" s="433" t="s">
        <v>921</v>
      </c>
      <c r="D22" s="433" t="s">
        <v>21</v>
      </c>
      <c r="E22" s="433" t="s">
        <v>22</v>
      </c>
      <c r="F22" s="433" t="s">
        <v>23</v>
      </c>
      <c r="G22" s="434" t="s">
        <v>922</v>
      </c>
      <c r="H22" s="434" t="s">
        <v>923</v>
      </c>
      <c r="I22" s="435"/>
      <c r="J22" s="436" t="s">
        <v>27</v>
      </c>
      <c r="K22" s="436"/>
      <c r="L22" s="436"/>
      <c r="M22" s="437" t="s">
        <v>28</v>
      </c>
      <c r="N22" s="438"/>
      <c r="O22" s="438"/>
      <c r="P22" s="438"/>
      <c r="Q22" s="438"/>
      <c r="R22" s="438"/>
      <c r="S22" s="438"/>
      <c r="T22" s="439"/>
      <c r="U22" s="431"/>
      <c r="V22" s="431"/>
      <c r="W22" s="431"/>
      <c r="X22" s="431"/>
      <c r="Y22" s="431"/>
      <c r="Z22" s="431"/>
      <c r="AA22" s="431"/>
      <c r="AB22" s="431"/>
    </row>
    <row r="23" spans="1:28">
      <c r="A23" s="440" t="s">
        <v>29</v>
      </c>
      <c r="B23" s="441">
        <v>-1.4036911999999999</v>
      </c>
      <c r="C23" s="442" t="s">
        <v>30</v>
      </c>
      <c r="D23" s="443">
        <v>0.17592262140645501</v>
      </c>
      <c r="E23" s="444">
        <v>11</v>
      </c>
      <c r="F23" s="444">
        <v>258.5</v>
      </c>
      <c r="G23" s="445">
        <v>-0.86</v>
      </c>
      <c r="H23" s="446">
        <f t="shared" ref="H23:H86" si="0">0.5-G23-0.01*(F23-25)</f>
        <v>-0.97500000000000009</v>
      </c>
      <c r="I23" s="447" t="s">
        <v>31</v>
      </c>
      <c r="J23" s="448"/>
      <c r="K23" s="446"/>
      <c r="L23" s="446"/>
      <c r="M23" s="449" t="s">
        <v>33</v>
      </c>
    </row>
    <row r="24" spans="1:28">
      <c r="A24" s="450" t="s">
        <v>35</v>
      </c>
      <c r="B24" s="441">
        <v>-2.0843117000000002</v>
      </c>
      <c r="C24" s="442" t="s">
        <v>36</v>
      </c>
      <c r="D24" s="443">
        <v>0.14701293131372201</v>
      </c>
      <c r="E24" s="444">
        <v>16</v>
      </c>
      <c r="F24" s="444">
        <v>142.4</v>
      </c>
      <c r="G24" s="445">
        <v>1.31</v>
      </c>
      <c r="H24" s="446">
        <f t="shared" si="0"/>
        <v>-1.9840000000000002</v>
      </c>
      <c r="I24" s="447" t="s">
        <v>37</v>
      </c>
      <c r="J24" s="448"/>
      <c r="K24" s="446"/>
      <c r="L24" s="446"/>
      <c r="M24" s="449" t="s">
        <v>38</v>
      </c>
    </row>
    <row r="25" spans="1:28">
      <c r="A25" s="440" t="s">
        <v>40</v>
      </c>
      <c r="B25" s="441">
        <v>-3.2759147</v>
      </c>
      <c r="C25" s="442" t="s">
        <v>41</v>
      </c>
      <c r="D25" s="443">
        <v>0.15746026945991601</v>
      </c>
      <c r="E25" s="444">
        <v>4</v>
      </c>
      <c r="F25" s="444">
        <v>92</v>
      </c>
      <c r="G25" s="445">
        <v>2.5299999999999998</v>
      </c>
      <c r="H25" s="446">
        <f t="shared" si="0"/>
        <v>-2.6999999999999997</v>
      </c>
      <c r="I25" s="447" t="s">
        <v>42</v>
      </c>
      <c r="J25" s="448"/>
      <c r="K25" s="446"/>
      <c r="L25" s="446"/>
      <c r="M25" s="449" t="s">
        <v>43</v>
      </c>
    </row>
    <row r="26" spans="1:28">
      <c r="A26" s="450" t="s">
        <v>45</v>
      </c>
      <c r="B26" s="441">
        <v>-2.4516179999999999</v>
      </c>
      <c r="C26" s="442" t="s">
        <v>46</v>
      </c>
      <c r="D26" s="443">
        <v>0.169992225074696</v>
      </c>
      <c r="E26" s="444">
        <v>3</v>
      </c>
      <c r="F26" s="444">
        <v>234</v>
      </c>
      <c r="G26" s="445">
        <v>3.19</v>
      </c>
      <c r="H26" s="446">
        <f t="shared" si="0"/>
        <v>-4.7799999999999994</v>
      </c>
      <c r="I26" s="451" t="s">
        <v>47</v>
      </c>
      <c r="J26" s="452"/>
      <c r="K26" s="446"/>
      <c r="L26" s="446"/>
      <c r="M26" s="449" t="s">
        <v>48</v>
      </c>
    </row>
    <row r="27" spans="1:28">
      <c r="A27" s="450" t="s">
        <v>50</v>
      </c>
      <c r="B27" s="441">
        <v>-5.1689816000000004</v>
      </c>
      <c r="C27" s="442" t="s">
        <v>51</v>
      </c>
      <c r="D27" s="443">
        <v>0.21168830858587201</v>
      </c>
      <c r="E27" s="444">
        <v>3</v>
      </c>
      <c r="F27" s="444">
        <v>139.25</v>
      </c>
      <c r="G27" s="445">
        <v>4.8600000000000003</v>
      </c>
      <c r="H27" s="446">
        <f t="shared" si="0"/>
        <v>-5.5025000000000004</v>
      </c>
      <c r="I27" s="451" t="s">
        <v>52</v>
      </c>
      <c r="J27" s="452"/>
      <c r="K27" s="446"/>
      <c r="L27" s="446"/>
      <c r="M27" s="449" t="s">
        <v>53</v>
      </c>
    </row>
    <row r="28" spans="1:28">
      <c r="A28" s="440" t="s">
        <v>55</v>
      </c>
      <c r="B28" s="441">
        <v>-5.9634219999999996</v>
      </c>
      <c r="C28" s="453"/>
      <c r="D28" s="443">
        <v>0.18412396392404201</v>
      </c>
      <c r="E28" s="444">
        <v>3</v>
      </c>
      <c r="F28" s="444">
        <v>224</v>
      </c>
      <c r="G28" s="445">
        <v>5.51</v>
      </c>
      <c r="H28" s="446">
        <f t="shared" si="0"/>
        <v>-7</v>
      </c>
      <c r="I28" s="451" t="s">
        <v>56</v>
      </c>
      <c r="J28" s="452"/>
      <c r="K28" s="446"/>
      <c r="L28" s="446"/>
      <c r="M28" s="449" t="s">
        <v>57</v>
      </c>
    </row>
    <row r="29" spans="1:28">
      <c r="A29" s="440" t="s">
        <v>59</v>
      </c>
      <c r="B29" s="441">
        <v>-2.5378500000000002</v>
      </c>
      <c r="C29" s="453"/>
      <c r="D29" s="443">
        <v>0.149337338745232</v>
      </c>
      <c r="E29" s="444">
        <v>6</v>
      </c>
      <c r="F29" s="444">
        <v>172.5</v>
      </c>
      <c r="G29" s="445">
        <v>1.78</v>
      </c>
      <c r="H29" s="446">
        <f t="shared" si="0"/>
        <v>-2.7549999999999999</v>
      </c>
      <c r="I29" s="451" t="s">
        <v>60</v>
      </c>
      <c r="J29" s="454"/>
      <c r="K29" s="446"/>
      <c r="L29" s="446"/>
      <c r="M29" s="449" t="s">
        <v>61</v>
      </c>
    </row>
    <row r="30" spans="1:28" ht="21" customHeight="1">
      <c r="A30" s="440" t="s">
        <v>63</v>
      </c>
      <c r="B30" s="441">
        <v>-2.1477162999999999</v>
      </c>
      <c r="C30" s="453"/>
      <c r="D30" s="443">
        <v>0.14842266063120099</v>
      </c>
      <c r="E30" s="444">
        <v>4</v>
      </c>
      <c r="F30" s="444">
        <v>207.5</v>
      </c>
      <c r="G30" s="445">
        <v>1.86</v>
      </c>
      <c r="H30" s="446">
        <f t="shared" si="0"/>
        <v>-3.1850000000000001</v>
      </c>
      <c r="I30" s="455" t="s">
        <v>64</v>
      </c>
      <c r="J30" s="926" t="s">
        <v>924</v>
      </c>
      <c r="K30" s="927"/>
      <c r="L30" s="928"/>
      <c r="M30" s="449" t="s">
        <v>65</v>
      </c>
    </row>
    <row r="31" spans="1:28">
      <c r="A31" s="456" t="s">
        <v>66</v>
      </c>
      <c r="B31" s="441">
        <v>-2.5784286999999999</v>
      </c>
      <c r="C31" s="453"/>
      <c r="D31" s="443">
        <v>0.16179731069006001</v>
      </c>
      <c r="E31" s="444">
        <v>10</v>
      </c>
      <c r="F31" s="444">
        <v>166.5</v>
      </c>
      <c r="G31" s="445">
        <v>0.79</v>
      </c>
      <c r="H31" s="446">
        <f t="shared" si="0"/>
        <v>-1.7050000000000001</v>
      </c>
      <c r="J31" s="446"/>
      <c r="K31" s="446"/>
      <c r="L31" s="446"/>
      <c r="M31" s="449" t="s">
        <v>67</v>
      </c>
    </row>
    <row r="32" spans="1:28">
      <c r="A32" s="450" t="s">
        <v>68</v>
      </c>
      <c r="B32" s="441">
        <v>-3.6894952999999999</v>
      </c>
      <c r="C32" s="453"/>
      <c r="D32" s="443">
        <v>0.21543706061278201</v>
      </c>
      <c r="E32" s="444">
        <v>6</v>
      </c>
      <c r="F32" s="444">
        <v>231.5</v>
      </c>
      <c r="G32" s="445">
        <v>2.4300000000000002</v>
      </c>
      <c r="H32" s="446">
        <f t="shared" si="0"/>
        <v>-3.9950000000000001</v>
      </c>
      <c r="I32" s="457" t="s">
        <v>69</v>
      </c>
      <c r="J32" s="458"/>
      <c r="K32" s="458"/>
      <c r="L32" s="459"/>
      <c r="M32" s="449" t="s">
        <v>70</v>
      </c>
    </row>
    <row r="33" spans="1:13">
      <c r="A33" s="460" t="s">
        <v>71</v>
      </c>
      <c r="B33" s="441">
        <v>-4.0274479999999997</v>
      </c>
      <c r="C33" s="461"/>
      <c r="D33" s="462">
        <v>0.129125206050696</v>
      </c>
      <c r="E33" s="463">
        <v>3</v>
      </c>
      <c r="F33" s="464">
        <v>192.7</v>
      </c>
      <c r="G33" s="445">
        <v>2.63</v>
      </c>
      <c r="H33" s="446">
        <f t="shared" si="0"/>
        <v>-3.8069999999999995</v>
      </c>
      <c r="I33" s="917" t="s">
        <v>925</v>
      </c>
      <c r="J33" s="918"/>
      <c r="K33" s="918"/>
      <c r="L33" s="919"/>
      <c r="M33" s="449" t="s">
        <v>72</v>
      </c>
    </row>
    <row r="34" spans="1:13">
      <c r="A34" s="440" t="s">
        <v>74</v>
      </c>
      <c r="B34" s="441">
        <v>-7.3716353999999997</v>
      </c>
      <c r="C34" s="453"/>
      <c r="D34" s="443">
        <v>0.14911462098310899</v>
      </c>
      <c r="E34" s="444">
        <v>6</v>
      </c>
      <c r="F34" s="444">
        <v>167</v>
      </c>
      <c r="G34" s="445">
        <v>6.32</v>
      </c>
      <c r="H34" s="446">
        <f t="shared" si="0"/>
        <v>-7.24</v>
      </c>
      <c r="I34" s="920"/>
      <c r="J34" s="921"/>
      <c r="K34" s="921"/>
      <c r="L34" s="922"/>
      <c r="M34" s="449" t="s">
        <v>75</v>
      </c>
    </row>
    <row r="35" spans="1:13">
      <c r="A35" s="450" t="s">
        <v>77</v>
      </c>
      <c r="B35" s="441">
        <v>-3.7682628999999999</v>
      </c>
      <c r="C35" s="453"/>
      <c r="D35" s="443">
        <v>0.15809078703524701</v>
      </c>
      <c r="E35" s="444">
        <v>15</v>
      </c>
      <c r="F35" s="444">
        <v>191.5</v>
      </c>
      <c r="G35" s="445">
        <v>3.39</v>
      </c>
      <c r="H35" s="446">
        <f t="shared" si="0"/>
        <v>-4.5549999999999997</v>
      </c>
      <c r="I35" s="920"/>
      <c r="J35" s="921"/>
      <c r="K35" s="921"/>
      <c r="L35" s="922"/>
      <c r="M35" s="449" t="s">
        <v>78</v>
      </c>
    </row>
    <row r="36" spans="1:13">
      <c r="A36" s="456" t="s">
        <v>80</v>
      </c>
      <c r="B36" s="441">
        <v>-3.7087015999999999</v>
      </c>
      <c r="C36" s="453"/>
      <c r="D36" s="443">
        <v>0.191150308906822</v>
      </c>
      <c r="E36" s="444">
        <v>3</v>
      </c>
      <c r="F36" s="444">
        <v>246.2</v>
      </c>
      <c r="G36" s="445">
        <v>3.32</v>
      </c>
      <c r="H36" s="446">
        <f t="shared" si="0"/>
        <v>-5.032</v>
      </c>
      <c r="I36" s="920"/>
      <c r="J36" s="921"/>
      <c r="K36" s="921"/>
      <c r="L36" s="922"/>
      <c r="M36" s="449" t="s">
        <v>81</v>
      </c>
    </row>
    <row r="37" spans="1:13">
      <c r="A37" s="456" t="s">
        <v>73</v>
      </c>
      <c r="B37" s="441">
        <v>-2.8829693999999999</v>
      </c>
      <c r="C37" s="453"/>
      <c r="D37" s="443">
        <v>0.19050575600734301</v>
      </c>
      <c r="E37" s="444">
        <v>4</v>
      </c>
      <c r="F37" s="444">
        <v>304</v>
      </c>
      <c r="G37" s="445">
        <v>1.74</v>
      </c>
      <c r="H37" s="446">
        <f t="shared" si="0"/>
        <v>-4.03</v>
      </c>
      <c r="I37" s="914"/>
      <c r="J37" s="915"/>
      <c r="K37" s="915"/>
      <c r="L37" s="916"/>
      <c r="M37" s="449" t="s">
        <v>83</v>
      </c>
    </row>
    <row r="38" spans="1:13">
      <c r="A38" s="440" t="s">
        <v>76</v>
      </c>
      <c r="B38" s="441">
        <v>-2.9547338000000001</v>
      </c>
      <c r="C38" s="453"/>
      <c r="D38" s="443">
        <v>0.13682393527498099</v>
      </c>
      <c r="E38" s="444">
        <v>7</v>
      </c>
      <c r="F38" s="444">
        <v>187</v>
      </c>
      <c r="G38" s="445">
        <v>-0.87</v>
      </c>
      <c r="H38" s="446">
        <f t="shared" si="0"/>
        <v>-0.25</v>
      </c>
      <c r="I38" s="914"/>
      <c r="J38" s="915"/>
      <c r="K38" s="915"/>
      <c r="L38" s="916"/>
      <c r="M38" s="465" t="s">
        <v>85</v>
      </c>
    </row>
    <row r="39" spans="1:13">
      <c r="A39" s="440" t="s">
        <v>87</v>
      </c>
      <c r="B39" s="441">
        <v>-2.7139053</v>
      </c>
      <c r="C39" s="453"/>
      <c r="D39" s="443">
        <v>0.20462356367491999</v>
      </c>
      <c r="E39" s="444">
        <v>4</v>
      </c>
      <c r="F39" s="444">
        <v>221.5</v>
      </c>
      <c r="G39" s="445">
        <v>0.71</v>
      </c>
      <c r="H39" s="446">
        <f t="shared" si="0"/>
        <v>-2.1749999999999998</v>
      </c>
      <c r="I39" s="914"/>
      <c r="J39" s="915"/>
      <c r="K39" s="915"/>
      <c r="L39" s="916"/>
      <c r="M39" s="449" t="s">
        <v>88</v>
      </c>
    </row>
    <row r="40" spans="1:13">
      <c r="A40" s="440" t="s">
        <v>90</v>
      </c>
      <c r="B40" s="441">
        <v>-4.6483163999999997</v>
      </c>
      <c r="C40" s="453"/>
      <c r="D40" s="443">
        <v>0.182746025644655</v>
      </c>
      <c r="E40" s="444">
        <v>6</v>
      </c>
      <c r="F40" s="444">
        <v>157.833333333333</v>
      </c>
      <c r="G40" s="445">
        <v>3.51</v>
      </c>
      <c r="H40" s="446">
        <f t="shared" si="0"/>
        <v>-4.3383333333333294</v>
      </c>
      <c r="I40" s="466"/>
      <c r="J40" s="406"/>
      <c r="K40" s="406"/>
      <c r="L40" s="408"/>
      <c r="M40" s="449" t="s">
        <v>91</v>
      </c>
    </row>
    <row r="41" spans="1:13">
      <c r="A41" s="460" t="s">
        <v>93</v>
      </c>
      <c r="B41" s="441">
        <v>-2.1002958</v>
      </c>
      <c r="C41" s="461"/>
      <c r="D41" s="462">
        <v>0.12610247911779701</v>
      </c>
      <c r="E41" s="463">
        <v>8</v>
      </c>
      <c r="F41" s="444">
        <v>140</v>
      </c>
      <c r="G41" s="445">
        <v>0.35</v>
      </c>
      <c r="H41" s="446">
        <f t="shared" si="0"/>
        <v>-1</v>
      </c>
      <c r="I41" s="466"/>
      <c r="J41" s="406"/>
      <c r="K41" s="406"/>
      <c r="L41" s="408"/>
      <c r="M41" s="449" t="s">
        <v>94</v>
      </c>
    </row>
    <row r="42" spans="1:13">
      <c r="A42" s="450" t="s">
        <v>96</v>
      </c>
      <c r="B42" s="441">
        <v>-2.7815318000000002</v>
      </c>
      <c r="C42" s="453"/>
      <c r="D42" s="443">
        <v>0.14493441954544001</v>
      </c>
      <c r="E42" s="444">
        <v>7</v>
      </c>
      <c r="F42" s="444">
        <v>127.933333333333</v>
      </c>
      <c r="G42" s="445">
        <v>1.74</v>
      </c>
      <c r="H42" s="446">
        <f t="shared" si="0"/>
        <v>-2.2693333333333299</v>
      </c>
      <c r="I42" s="466"/>
      <c r="J42" s="406"/>
      <c r="K42" s="406"/>
      <c r="L42" s="408"/>
      <c r="M42" s="449" t="s">
        <v>97</v>
      </c>
    </row>
    <row r="43" spans="1:13">
      <c r="A43" s="450" t="s">
        <v>79</v>
      </c>
      <c r="B43" s="441">
        <v>-4.981414</v>
      </c>
      <c r="C43" s="453"/>
      <c r="D43" s="443">
        <v>0.148613886268708</v>
      </c>
      <c r="E43" s="444">
        <v>7</v>
      </c>
      <c r="F43" s="444">
        <v>176</v>
      </c>
      <c r="G43" s="445">
        <v>4.4800000000000004</v>
      </c>
      <c r="H43" s="446">
        <f t="shared" si="0"/>
        <v>-5.49</v>
      </c>
      <c r="I43" s="466"/>
      <c r="J43" s="406"/>
      <c r="K43" s="406"/>
      <c r="L43" s="408"/>
      <c r="M43" s="449" t="s">
        <v>99</v>
      </c>
    </row>
    <row r="44" spans="1:13">
      <c r="A44" s="467" t="s">
        <v>101</v>
      </c>
      <c r="B44" s="441">
        <v>-4.1847560000000001</v>
      </c>
      <c r="C44" s="461"/>
      <c r="D44" s="462">
        <v>0.12807114954002</v>
      </c>
      <c r="E44" s="463">
        <v>3</v>
      </c>
      <c r="F44" s="444">
        <v>159.69999999999999</v>
      </c>
      <c r="G44" s="445">
        <v>3.46</v>
      </c>
      <c r="H44" s="446">
        <f t="shared" si="0"/>
        <v>-4.3070000000000004</v>
      </c>
      <c r="I44" s="466"/>
      <c r="J44" s="406"/>
      <c r="K44" s="406"/>
      <c r="L44" s="408"/>
      <c r="M44" s="449" t="s">
        <v>102</v>
      </c>
    </row>
    <row r="45" spans="1:13">
      <c r="A45" s="460" t="s">
        <v>104</v>
      </c>
      <c r="B45" s="441">
        <v>-1.1403274999999999</v>
      </c>
      <c r="C45" s="461"/>
      <c r="D45" s="462">
        <v>0.21683500301481101</v>
      </c>
      <c r="E45" s="463">
        <v>8</v>
      </c>
      <c r="F45" s="444">
        <v>142</v>
      </c>
      <c r="G45" s="445">
        <v>0.6</v>
      </c>
      <c r="H45" s="446">
        <f t="shared" si="0"/>
        <v>-1.27</v>
      </c>
      <c r="I45" s="466"/>
      <c r="J45" s="406"/>
      <c r="K45" s="406"/>
      <c r="L45" s="408"/>
      <c r="M45" s="449" t="s">
        <v>105</v>
      </c>
    </row>
    <row r="46" spans="1:13">
      <c r="A46" s="450" t="s">
        <v>107</v>
      </c>
      <c r="B46" s="441">
        <v>-3.4190407</v>
      </c>
      <c r="C46" s="453"/>
      <c r="D46" s="443">
        <v>0.18255878892749899</v>
      </c>
      <c r="E46" s="444">
        <v>20</v>
      </c>
      <c r="F46" s="444">
        <v>267</v>
      </c>
      <c r="G46" s="445">
        <v>1.58</v>
      </c>
      <c r="H46" s="446">
        <f t="shared" si="0"/>
        <v>-3.5</v>
      </c>
      <c r="I46" s="466"/>
      <c r="J46" s="406"/>
      <c r="K46" s="406"/>
      <c r="L46" s="408"/>
      <c r="M46" s="449" t="s">
        <v>108</v>
      </c>
    </row>
    <row r="47" spans="1:13">
      <c r="A47" s="440" t="s">
        <v>110</v>
      </c>
      <c r="B47" s="441">
        <v>-4.1189530000000003</v>
      </c>
      <c r="C47" s="453"/>
      <c r="D47" s="443">
        <v>0.16704647063532599</v>
      </c>
      <c r="E47" s="444">
        <v>6</v>
      </c>
      <c r="F47" s="444">
        <v>110</v>
      </c>
      <c r="G47" s="445">
        <v>3.36</v>
      </c>
      <c r="H47" s="446">
        <f t="shared" si="0"/>
        <v>-3.71</v>
      </c>
      <c r="I47" s="466"/>
      <c r="J47" s="406"/>
      <c r="K47" s="406"/>
      <c r="L47" s="408"/>
      <c r="M47" s="449" t="s">
        <v>111</v>
      </c>
    </row>
    <row r="48" spans="1:13">
      <c r="A48" s="450" t="s">
        <v>82</v>
      </c>
      <c r="B48" s="441">
        <v>-3.8235114000000001</v>
      </c>
      <c r="C48" s="453"/>
      <c r="D48" s="443">
        <v>0.1716450131236</v>
      </c>
      <c r="E48" s="444">
        <v>7</v>
      </c>
      <c r="F48" s="444">
        <v>182</v>
      </c>
      <c r="G48" s="445">
        <v>2.67</v>
      </c>
      <c r="H48" s="446">
        <f t="shared" si="0"/>
        <v>-3.74</v>
      </c>
      <c r="I48" s="466"/>
      <c r="J48" s="406"/>
      <c r="K48" s="406"/>
      <c r="L48" s="408"/>
      <c r="M48" s="449" t="s">
        <v>113</v>
      </c>
    </row>
    <row r="49" spans="1:13">
      <c r="A49" s="460" t="s">
        <v>115</v>
      </c>
      <c r="B49" s="441">
        <v>-4.2279986999999997</v>
      </c>
      <c r="C49" s="461"/>
      <c r="D49" s="462">
        <v>0.12558353028546099</v>
      </c>
      <c r="E49" s="463">
        <v>4</v>
      </c>
      <c r="F49" s="444">
        <v>222</v>
      </c>
      <c r="G49" s="445">
        <v>2.56</v>
      </c>
      <c r="H49" s="446">
        <f t="shared" si="0"/>
        <v>-4.03</v>
      </c>
      <c r="I49" s="466"/>
      <c r="J49" s="406"/>
      <c r="K49" s="406"/>
      <c r="L49" s="408"/>
      <c r="M49" s="449" t="s">
        <v>116</v>
      </c>
    </row>
    <row r="50" spans="1:13">
      <c r="A50" s="450" t="s">
        <v>118</v>
      </c>
      <c r="B50" s="441">
        <v>-1.4792236000000001</v>
      </c>
      <c r="C50" s="453"/>
      <c r="D50" s="443">
        <v>0.15681339906647901</v>
      </c>
      <c r="E50" s="444">
        <v>6</v>
      </c>
      <c r="F50" s="444">
        <v>151</v>
      </c>
      <c r="G50" s="445">
        <v>3.27</v>
      </c>
      <c r="H50" s="446">
        <f t="shared" si="0"/>
        <v>-4.03</v>
      </c>
      <c r="I50" s="466"/>
      <c r="J50" s="406"/>
      <c r="K50" s="406"/>
      <c r="L50" s="408"/>
      <c r="M50" s="449" t="s">
        <v>119</v>
      </c>
    </row>
    <row r="51" spans="1:13">
      <c r="A51" s="467" t="s">
        <v>84</v>
      </c>
      <c r="B51" s="441">
        <v>-3.6893628000000001</v>
      </c>
      <c r="C51" s="461"/>
      <c r="D51" s="462">
        <v>0.12789394574374299</v>
      </c>
      <c r="E51" s="463">
        <v>5</v>
      </c>
      <c r="F51" s="444">
        <v>330</v>
      </c>
      <c r="G51" s="445">
        <v>2.87</v>
      </c>
      <c r="H51" s="446">
        <f t="shared" si="0"/>
        <v>-5.42</v>
      </c>
      <c r="I51" s="466"/>
      <c r="J51" s="406"/>
      <c r="K51" s="406"/>
      <c r="L51" s="408"/>
      <c r="M51" s="449" t="s">
        <v>120</v>
      </c>
    </row>
    <row r="52" spans="1:13">
      <c r="A52" s="450" t="s">
        <v>121</v>
      </c>
      <c r="B52" s="441">
        <v>-3.0391924000000001</v>
      </c>
      <c r="C52" s="453"/>
      <c r="D52" s="443">
        <v>0.18012800124370401</v>
      </c>
      <c r="E52" s="444">
        <v>3</v>
      </c>
      <c r="F52" s="444">
        <v>100</v>
      </c>
      <c r="G52" s="445">
        <v>3.53</v>
      </c>
      <c r="H52" s="446">
        <f t="shared" si="0"/>
        <v>-3.78</v>
      </c>
      <c r="I52" s="468"/>
      <c r="J52" s="469"/>
      <c r="K52" s="469"/>
      <c r="L52" s="470"/>
      <c r="M52" s="449" t="s">
        <v>122</v>
      </c>
    </row>
    <row r="53" spans="1:13">
      <c r="A53" s="440" t="s">
        <v>123</v>
      </c>
      <c r="B53" s="441">
        <v>-3.9550052</v>
      </c>
      <c r="C53" s="453"/>
      <c r="D53" s="443">
        <v>0.180621047507217</v>
      </c>
      <c r="E53" s="444">
        <v>16</v>
      </c>
      <c r="F53" s="444">
        <v>262.5</v>
      </c>
      <c r="G53" s="445">
        <v>1.9</v>
      </c>
      <c r="H53" s="446">
        <f t="shared" si="0"/>
        <v>-3.7749999999999999</v>
      </c>
      <c r="I53" s="468"/>
      <c r="J53" s="469"/>
      <c r="K53" s="469"/>
      <c r="L53" s="470"/>
      <c r="M53" s="449" t="s">
        <v>124</v>
      </c>
    </row>
    <row r="54" spans="1:13">
      <c r="A54" s="460" t="s">
        <v>125</v>
      </c>
      <c r="B54" s="441">
        <v>-3.0086203</v>
      </c>
      <c r="C54" s="461"/>
      <c r="D54" s="462">
        <v>0.2215624426866</v>
      </c>
      <c r="E54" s="463">
        <v>4</v>
      </c>
      <c r="F54" s="444">
        <v>328.85</v>
      </c>
      <c r="G54" s="445">
        <v>1.87</v>
      </c>
      <c r="H54" s="446">
        <f t="shared" si="0"/>
        <v>-4.4085000000000001</v>
      </c>
      <c r="I54" s="468"/>
      <c r="J54" s="469"/>
      <c r="K54" s="469"/>
      <c r="L54" s="470"/>
      <c r="M54" s="449" t="s">
        <v>126</v>
      </c>
    </row>
    <row r="55" spans="1:13">
      <c r="A55" s="450" t="s">
        <v>127</v>
      </c>
      <c r="B55" s="441">
        <v>-4.1777296000000002</v>
      </c>
      <c r="C55" s="453"/>
      <c r="D55" s="443">
        <v>0.184508117807134</v>
      </c>
      <c r="E55" s="444">
        <v>33</v>
      </c>
      <c r="F55" s="444">
        <v>167.5</v>
      </c>
      <c r="G55" s="445">
        <v>4.3600000000000003</v>
      </c>
      <c r="H55" s="446">
        <f t="shared" si="0"/>
        <v>-5.2850000000000001</v>
      </c>
      <c r="I55" s="468"/>
      <c r="J55" s="469"/>
      <c r="K55" s="469"/>
      <c r="L55" s="470"/>
      <c r="M55" s="449" t="s">
        <v>128</v>
      </c>
    </row>
    <row r="56" spans="1:13">
      <c r="A56" s="450" t="s">
        <v>86</v>
      </c>
      <c r="B56" s="441">
        <v>-5.2300579999999997</v>
      </c>
      <c r="C56" s="453"/>
      <c r="D56" s="443">
        <v>0.15609203233531499</v>
      </c>
      <c r="E56" s="444">
        <v>3</v>
      </c>
      <c r="F56" s="444">
        <v>223</v>
      </c>
      <c r="G56" s="445">
        <v>2.99</v>
      </c>
      <c r="H56" s="446">
        <f t="shared" si="0"/>
        <v>-4.4700000000000006</v>
      </c>
      <c r="I56" s="468"/>
      <c r="J56" s="469"/>
      <c r="K56" s="469"/>
      <c r="L56" s="470"/>
      <c r="M56" s="449" t="s">
        <v>129</v>
      </c>
    </row>
    <row r="57" spans="1:13">
      <c r="A57" s="450" t="s">
        <v>89</v>
      </c>
      <c r="B57" s="441">
        <v>-4.1327759999999998</v>
      </c>
      <c r="C57" s="453"/>
      <c r="D57" s="443">
        <v>0.20872343532408</v>
      </c>
      <c r="E57" s="444">
        <v>3</v>
      </c>
      <c r="F57" s="444">
        <v>210.5</v>
      </c>
      <c r="G57" s="445">
        <v>2.72</v>
      </c>
      <c r="H57" s="446">
        <f t="shared" si="0"/>
        <v>-4.0750000000000002</v>
      </c>
      <c r="I57" s="411"/>
      <c r="J57" s="471"/>
      <c r="K57" s="471"/>
      <c r="L57" s="472"/>
      <c r="M57" s="449" t="s">
        <v>130</v>
      </c>
    </row>
    <row r="58" spans="1:13">
      <c r="A58" s="460" t="s">
        <v>131</v>
      </c>
      <c r="B58" s="441">
        <v>-3.7360715999999998</v>
      </c>
      <c r="C58" s="461"/>
      <c r="D58" s="462">
        <v>0.12973190134165599</v>
      </c>
      <c r="E58" s="463">
        <v>3</v>
      </c>
      <c r="F58" s="444">
        <v>209.75</v>
      </c>
      <c r="G58" s="445">
        <v>3.37</v>
      </c>
      <c r="H58" s="446">
        <f t="shared" si="0"/>
        <v>-4.7175000000000002</v>
      </c>
      <c r="J58" s="446"/>
      <c r="K58" s="446"/>
      <c r="L58" s="446"/>
      <c r="M58" s="449" t="s">
        <v>132</v>
      </c>
    </row>
    <row r="59" spans="1:13">
      <c r="A59" s="440" t="s">
        <v>92</v>
      </c>
      <c r="B59" s="441">
        <v>-3.4096790000000001</v>
      </c>
      <c r="C59" s="453"/>
      <c r="D59" s="443">
        <v>0.14124198841117799</v>
      </c>
      <c r="E59" s="444">
        <v>3</v>
      </c>
      <c r="F59" s="444">
        <v>53.5</v>
      </c>
      <c r="G59" s="445">
        <v>3.43</v>
      </c>
      <c r="H59" s="446">
        <f t="shared" si="0"/>
        <v>-3.2150000000000003</v>
      </c>
      <c r="I59" s="473" t="s">
        <v>133</v>
      </c>
      <c r="J59" s="474">
        <v>8000</v>
      </c>
      <c r="K59" s="475"/>
      <c r="L59" s="446"/>
      <c r="M59" s="449" t="s">
        <v>134</v>
      </c>
    </row>
    <row r="60" spans="1:13">
      <c r="A60" s="440" t="s">
        <v>135</v>
      </c>
      <c r="B60" s="441">
        <v>-1.0356334</v>
      </c>
      <c r="C60" s="453"/>
      <c r="D60" s="443">
        <v>0.170692818664089</v>
      </c>
      <c r="E60" s="444">
        <v>6</v>
      </c>
      <c r="F60" s="444">
        <v>270</v>
      </c>
      <c r="G60" s="445">
        <v>0.05</v>
      </c>
      <c r="H60" s="446">
        <f t="shared" si="0"/>
        <v>-2</v>
      </c>
      <c r="I60" s="473" t="s">
        <v>136</v>
      </c>
      <c r="J60" s="474">
        <v>1961</v>
      </c>
      <c r="K60" s="475"/>
      <c r="L60" s="446"/>
      <c r="M60" s="449" t="s">
        <v>137</v>
      </c>
    </row>
    <row r="61" spans="1:13">
      <c r="A61" s="450" t="s">
        <v>138</v>
      </c>
      <c r="B61" s="441">
        <v>-1.8605859</v>
      </c>
      <c r="C61" s="453"/>
      <c r="D61" s="443">
        <v>0.206147596831632</v>
      </c>
      <c r="E61" s="444">
        <v>3</v>
      </c>
      <c r="F61" s="444">
        <v>143.75</v>
      </c>
      <c r="G61" s="445">
        <v>1.6</v>
      </c>
      <c r="H61" s="446">
        <f t="shared" si="0"/>
        <v>-2.2875000000000001</v>
      </c>
      <c r="I61" s="473" t="s">
        <v>139</v>
      </c>
      <c r="J61" s="476">
        <f>COUNTA(A23:A122)</f>
        <v>100</v>
      </c>
      <c r="K61" s="475"/>
      <c r="L61" s="446"/>
      <c r="M61" s="449" t="s">
        <v>140</v>
      </c>
    </row>
    <row r="62" spans="1:13">
      <c r="A62" s="440" t="s">
        <v>141</v>
      </c>
      <c r="B62" s="441">
        <v>-4.5214166999999996</v>
      </c>
      <c r="C62" s="453"/>
      <c r="D62" s="443">
        <v>0.180214226227635</v>
      </c>
      <c r="E62" s="444">
        <v>5</v>
      </c>
      <c r="F62" s="444">
        <v>214.5</v>
      </c>
      <c r="G62" s="445">
        <v>3.61</v>
      </c>
      <c r="H62" s="446">
        <f t="shared" si="0"/>
        <v>-5.0049999999999999</v>
      </c>
      <c r="I62" s="446"/>
      <c r="J62" s="446"/>
      <c r="K62" s="446"/>
      <c r="L62" s="446"/>
      <c r="M62" s="449" t="s">
        <v>142</v>
      </c>
    </row>
    <row r="63" spans="1:13">
      <c r="A63" s="450" t="s">
        <v>143</v>
      </c>
      <c r="B63" s="441">
        <v>-4.833113</v>
      </c>
      <c r="C63" s="453"/>
      <c r="D63" s="443">
        <v>0.19225415374507401</v>
      </c>
      <c r="E63" s="444">
        <v>8</v>
      </c>
      <c r="F63" s="444">
        <v>255.3</v>
      </c>
      <c r="G63" s="445">
        <v>3.82</v>
      </c>
      <c r="H63" s="446">
        <f t="shared" si="0"/>
        <v>-5.6230000000000002</v>
      </c>
      <c r="I63" s="477" t="s">
        <v>144</v>
      </c>
      <c r="J63" s="458"/>
      <c r="K63" s="458"/>
      <c r="L63" s="459"/>
      <c r="M63" s="449" t="s">
        <v>145</v>
      </c>
    </row>
    <row r="64" spans="1:13">
      <c r="A64" s="450" t="s">
        <v>146</v>
      </c>
      <c r="B64" s="441">
        <v>-2.7727325</v>
      </c>
      <c r="C64" s="453"/>
      <c r="D64" s="443">
        <v>0.17</v>
      </c>
      <c r="E64" s="444">
        <v>3</v>
      </c>
      <c r="F64" s="444">
        <v>189</v>
      </c>
      <c r="G64" s="445">
        <v>1.34</v>
      </c>
      <c r="H64" s="446">
        <f t="shared" si="0"/>
        <v>-2.4800000000000004</v>
      </c>
      <c r="I64" s="929" t="s">
        <v>926</v>
      </c>
      <c r="J64" s="930"/>
      <c r="K64" s="930"/>
      <c r="L64" s="931"/>
      <c r="M64" s="449" t="s">
        <v>148</v>
      </c>
    </row>
    <row r="65" spans="1:13">
      <c r="A65" s="450" t="s">
        <v>149</v>
      </c>
      <c r="B65" s="441">
        <v>-4.0295043000000001</v>
      </c>
      <c r="C65" s="453"/>
      <c r="D65" s="443">
        <v>0.19794493160510701</v>
      </c>
      <c r="E65" s="444">
        <v>4</v>
      </c>
      <c r="F65" s="444">
        <v>243.5</v>
      </c>
      <c r="G65" s="445">
        <v>1.34</v>
      </c>
      <c r="H65" s="446">
        <f t="shared" si="0"/>
        <v>-3.0250000000000004</v>
      </c>
      <c r="I65" s="932"/>
      <c r="J65" s="933"/>
      <c r="K65" s="933"/>
      <c r="L65" s="934"/>
      <c r="M65" s="449" t="s">
        <v>151</v>
      </c>
    </row>
    <row r="66" spans="1:13">
      <c r="A66" s="440" t="s">
        <v>95</v>
      </c>
      <c r="B66" s="441">
        <v>-2.8726232</v>
      </c>
      <c r="C66" s="453"/>
      <c r="D66" s="443">
        <v>0.210560990742934</v>
      </c>
      <c r="E66" s="444">
        <v>3</v>
      </c>
      <c r="F66" s="444">
        <v>36.5</v>
      </c>
      <c r="G66" s="445">
        <v>2.74</v>
      </c>
      <c r="H66" s="446">
        <f t="shared" si="0"/>
        <v>-2.3550000000000004</v>
      </c>
      <c r="I66" s="932"/>
      <c r="J66" s="933"/>
      <c r="K66" s="933"/>
      <c r="L66" s="934"/>
      <c r="M66" s="449" t="s">
        <v>152</v>
      </c>
    </row>
    <row r="67" spans="1:13">
      <c r="A67" s="456" t="s">
        <v>153</v>
      </c>
      <c r="B67" s="441">
        <v>-4.0643459999999996</v>
      </c>
      <c r="C67" s="453"/>
      <c r="D67" s="443">
        <v>0.21092434073951899</v>
      </c>
      <c r="E67" s="444">
        <v>10</v>
      </c>
      <c r="F67" s="444">
        <v>186</v>
      </c>
      <c r="G67" s="445">
        <v>3.4</v>
      </c>
      <c r="H67" s="446">
        <f t="shared" si="0"/>
        <v>-4.51</v>
      </c>
      <c r="I67" s="932"/>
      <c r="J67" s="933"/>
      <c r="K67" s="933"/>
      <c r="L67" s="934"/>
      <c r="M67" s="449" t="s">
        <v>154</v>
      </c>
    </row>
    <row r="68" spans="1:13">
      <c r="A68" s="440" t="s">
        <v>98</v>
      </c>
      <c r="B68" s="441">
        <v>-3.4329782</v>
      </c>
      <c r="C68" s="453"/>
      <c r="D68" s="443">
        <v>0.18695478693957199</v>
      </c>
      <c r="E68" s="444">
        <v>3</v>
      </c>
      <c r="F68" s="444">
        <v>253</v>
      </c>
      <c r="G68" s="445">
        <v>2.35</v>
      </c>
      <c r="H68" s="446">
        <f t="shared" si="0"/>
        <v>-4.1300000000000008</v>
      </c>
      <c r="I68" s="932"/>
      <c r="J68" s="933"/>
      <c r="K68" s="933"/>
      <c r="L68" s="934"/>
      <c r="M68" s="449" t="s">
        <v>155</v>
      </c>
    </row>
    <row r="69" spans="1:13">
      <c r="A69" s="456" t="s">
        <v>156</v>
      </c>
      <c r="B69" s="441">
        <v>-4.1760809999999999</v>
      </c>
      <c r="C69" s="453"/>
      <c r="D69" s="443">
        <v>0.20491085989689101</v>
      </c>
      <c r="E69" s="444">
        <v>23</v>
      </c>
      <c r="F69" s="444">
        <v>111</v>
      </c>
      <c r="G69" s="445">
        <v>3.68</v>
      </c>
      <c r="H69" s="446">
        <f t="shared" si="0"/>
        <v>-4.04</v>
      </c>
      <c r="I69" s="932"/>
      <c r="J69" s="933"/>
      <c r="K69" s="933"/>
      <c r="L69" s="934"/>
      <c r="M69" s="449" t="s">
        <v>157</v>
      </c>
    </row>
    <row r="70" spans="1:13">
      <c r="A70" s="440" t="s">
        <v>158</v>
      </c>
      <c r="B70" s="441">
        <v>-3.2166657000000001</v>
      </c>
      <c r="C70" s="453"/>
      <c r="D70" s="443">
        <v>0.15545016183846899</v>
      </c>
      <c r="E70" s="444">
        <v>6</v>
      </c>
      <c r="F70" s="444">
        <v>250</v>
      </c>
      <c r="G70" s="445">
        <v>-0.04</v>
      </c>
      <c r="H70" s="446">
        <f t="shared" si="0"/>
        <v>-1.71</v>
      </c>
      <c r="I70" s="932"/>
      <c r="J70" s="933"/>
      <c r="K70" s="933"/>
      <c r="L70" s="934"/>
      <c r="M70" s="449" t="s">
        <v>159</v>
      </c>
    </row>
    <row r="71" spans="1:13">
      <c r="A71" s="450" t="s">
        <v>160</v>
      </c>
      <c r="B71" s="441">
        <v>-1.4899693000000001</v>
      </c>
      <c r="C71" s="453"/>
      <c r="D71" s="443">
        <v>0.13261436390895101</v>
      </c>
      <c r="E71" s="444">
        <v>3</v>
      </c>
      <c r="F71" s="444">
        <v>250</v>
      </c>
      <c r="G71" s="445">
        <v>-1.97</v>
      </c>
      <c r="H71" s="446">
        <f t="shared" si="0"/>
        <v>0.21999999999999975</v>
      </c>
      <c r="I71" s="932"/>
      <c r="J71" s="933"/>
      <c r="K71" s="933"/>
      <c r="L71" s="934"/>
      <c r="M71" s="449" t="s">
        <v>161</v>
      </c>
    </row>
    <row r="72" spans="1:13">
      <c r="A72" s="450" t="s">
        <v>162</v>
      </c>
      <c r="B72" s="441">
        <v>-3.0141132000000002</v>
      </c>
      <c r="C72" s="453"/>
      <c r="D72" s="443">
        <v>0.21159815676624999</v>
      </c>
      <c r="E72" s="444">
        <v>9</v>
      </c>
      <c r="F72" s="444">
        <v>208.5</v>
      </c>
      <c r="G72" s="445">
        <v>2.08</v>
      </c>
      <c r="H72" s="446">
        <f t="shared" si="0"/>
        <v>-3.415</v>
      </c>
      <c r="I72" s="932"/>
      <c r="J72" s="933"/>
      <c r="K72" s="933"/>
      <c r="L72" s="934"/>
      <c r="M72" s="449" t="s">
        <v>163</v>
      </c>
    </row>
    <row r="73" spans="1:13">
      <c r="A73" s="450" t="s">
        <v>164</v>
      </c>
      <c r="B73" s="441">
        <v>-4.1649289999999999</v>
      </c>
      <c r="C73" s="453"/>
      <c r="D73" s="443">
        <v>0.19001512437058701</v>
      </c>
      <c r="E73" s="444">
        <v>15</v>
      </c>
      <c r="F73" s="444">
        <v>220</v>
      </c>
      <c r="G73" s="445">
        <v>2.69</v>
      </c>
      <c r="H73" s="446">
        <f t="shared" si="0"/>
        <v>-4.1399999999999997</v>
      </c>
      <c r="I73" s="932"/>
      <c r="J73" s="933"/>
      <c r="K73" s="933"/>
      <c r="L73" s="934"/>
      <c r="M73" s="449" t="s">
        <v>165</v>
      </c>
    </row>
    <row r="74" spans="1:13">
      <c r="A74" s="450" t="s">
        <v>166</v>
      </c>
      <c r="B74" s="441">
        <v>-4.6047459999999996</v>
      </c>
      <c r="C74" s="453"/>
      <c r="D74" s="443">
        <v>0.169781830230266</v>
      </c>
      <c r="E74" s="444">
        <v>10</v>
      </c>
      <c r="F74" s="444">
        <v>151</v>
      </c>
      <c r="G74" s="445">
        <v>4.43</v>
      </c>
      <c r="H74" s="446">
        <f t="shared" si="0"/>
        <v>-5.1899999999999995</v>
      </c>
      <c r="I74" s="932"/>
      <c r="J74" s="933"/>
      <c r="K74" s="933"/>
      <c r="L74" s="934"/>
      <c r="M74" s="449" t="s">
        <v>167</v>
      </c>
    </row>
    <row r="75" spans="1:13">
      <c r="A75" s="456" t="s">
        <v>100</v>
      </c>
      <c r="B75" s="441">
        <v>-5.2749275999999998</v>
      </c>
      <c r="C75" s="453"/>
      <c r="D75" s="443">
        <v>0.19416214604145601</v>
      </c>
      <c r="E75" s="444">
        <v>7</v>
      </c>
      <c r="F75" s="444">
        <v>154.5</v>
      </c>
      <c r="G75" s="445">
        <v>4.22</v>
      </c>
      <c r="H75" s="446">
        <f t="shared" si="0"/>
        <v>-5.0149999999999997</v>
      </c>
      <c r="I75" s="932"/>
      <c r="J75" s="933"/>
      <c r="K75" s="933"/>
      <c r="L75" s="934"/>
      <c r="M75" s="449" t="s">
        <v>168</v>
      </c>
    </row>
    <row r="76" spans="1:13">
      <c r="A76" s="450" t="s">
        <v>169</v>
      </c>
      <c r="B76" s="441">
        <v>-2.4124446000000002</v>
      </c>
      <c r="C76" s="453"/>
      <c r="D76" s="443">
        <v>0.16048013551961601</v>
      </c>
      <c r="E76" s="444">
        <v>5</v>
      </c>
      <c r="F76" s="444">
        <v>167.75</v>
      </c>
      <c r="G76" s="445">
        <v>2.87</v>
      </c>
      <c r="H76" s="446">
        <f t="shared" si="0"/>
        <v>-3.7975000000000003</v>
      </c>
      <c r="I76" s="932"/>
      <c r="J76" s="933"/>
      <c r="K76" s="933"/>
      <c r="L76" s="934"/>
      <c r="M76" s="449" t="s">
        <v>170</v>
      </c>
    </row>
    <row r="77" spans="1:13">
      <c r="A77" s="460" t="s">
        <v>171</v>
      </c>
      <c r="B77" s="441">
        <v>-4.5710949999999997</v>
      </c>
      <c r="C77" s="461"/>
      <c r="D77" s="462">
        <v>0.22239504833634899</v>
      </c>
      <c r="E77" s="463">
        <v>21</v>
      </c>
      <c r="F77" s="444">
        <v>159</v>
      </c>
      <c r="G77" s="445">
        <v>3.93</v>
      </c>
      <c r="H77" s="446">
        <f t="shared" si="0"/>
        <v>-4.7700000000000005</v>
      </c>
      <c r="I77" s="932"/>
      <c r="J77" s="933"/>
      <c r="K77" s="933"/>
      <c r="L77" s="934"/>
      <c r="M77" s="449" t="s">
        <v>172</v>
      </c>
    </row>
    <row r="78" spans="1:13">
      <c r="A78" s="450" t="s">
        <v>173</v>
      </c>
      <c r="B78" s="441">
        <v>-3.5279001999999999</v>
      </c>
      <c r="C78" s="453"/>
      <c r="D78" s="443">
        <v>0.21209434799218399</v>
      </c>
      <c r="E78" s="444">
        <v>5</v>
      </c>
      <c r="F78" s="444">
        <v>213.5</v>
      </c>
      <c r="G78" s="445">
        <v>3.04</v>
      </c>
      <c r="H78" s="446">
        <f t="shared" si="0"/>
        <v>-4.4249999999999998</v>
      </c>
      <c r="I78" s="932"/>
      <c r="J78" s="933"/>
      <c r="K78" s="933"/>
      <c r="L78" s="934"/>
      <c r="M78" s="449" t="s">
        <v>174</v>
      </c>
    </row>
    <row r="79" spans="1:13">
      <c r="A79" s="450" t="s">
        <v>175</v>
      </c>
      <c r="B79" s="441">
        <v>-4.5564499999999999</v>
      </c>
      <c r="C79" s="453"/>
      <c r="D79" s="443">
        <v>0.14072241564069299</v>
      </c>
      <c r="E79" s="444">
        <v>11</v>
      </c>
      <c r="F79" s="444">
        <v>146</v>
      </c>
      <c r="G79" s="445">
        <v>4.21</v>
      </c>
      <c r="H79" s="446">
        <f t="shared" si="0"/>
        <v>-4.92</v>
      </c>
      <c r="I79" s="932"/>
      <c r="J79" s="933"/>
      <c r="K79" s="933"/>
      <c r="L79" s="934"/>
      <c r="M79" s="449" t="s">
        <v>176</v>
      </c>
    </row>
    <row r="80" spans="1:13">
      <c r="A80" s="450" t="s">
        <v>177</v>
      </c>
      <c r="B80" s="441">
        <v>-3.4235112999999999</v>
      </c>
      <c r="C80" s="453"/>
      <c r="D80" s="443">
        <v>0.21748916450754399</v>
      </c>
      <c r="E80" s="444">
        <v>5</v>
      </c>
      <c r="F80" s="444">
        <v>92.3333333333333</v>
      </c>
      <c r="G80" s="445">
        <v>4.21</v>
      </c>
      <c r="H80" s="446">
        <f t="shared" si="0"/>
        <v>-4.3833333333333329</v>
      </c>
      <c r="I80" s="932"/>
      <c r="J80" s="933"/>
      <c r="K80" s="933"/>
      <c r="L80" s="934"/>
      <c r="M80" s="449" t="s">
        <v>178</v>
      </c>
    </row>
    <row r="81" spans="1:13">
      <c r="A81" s="440" t="s">
        <v>179</v>
      </c>
      <c r="B81" s="441">
        <v>-3.7798674000000001</v>
      </c>
      <c r="C81" s="453"/>
      <c r="D81" s="443">
        <v>0.20531013145176399</v>
      </c>
      <c r="E81" s="444">
        <v>8</v>
      </c>
      <c r="F81" s="444">
        <v>256</v>
      </c>
      <c r="G81" s="445">
        <v>2.71</v>
      </c>
      <c r="H81" s="446">
        <f t="shared" si="0"/>
        <v>-4.5199999999999996</v>
      </c>
      <c r="I81" s="932"/>
      <c r="J81" s="933"/>
      <c r="K81" s="933"/>
      <c r="L81" s="934"/>
      <c r="M81" s="449" t="s">
        <v>180</v>
      </c>
    </row>
    <row r="82" spans="1:13">
      <c r="A82" s="440" t="s">
        <v>181</v>
      </c>
      <c r="B82" s="441">
        <v>-4.4600058000000002</v>
      </c>
      <c r="C82" s="453"/>
      <c r="D82" s="443">
        <v>0.211767851422238</v>
      </c>
      <c r="E82" s="444">
        <v>3</v>
      </c>
      <c r="F82" s="444">
        <v>80</v>
      </c>
      <c r="G82" s="445">
        <v>3.37</v>
      </c>
      <c r="H82" s="446">
        <f t="shared" si="0"/>
        <v>-3.42</v>
      </c>
      <c r="I82" s="932"/>
      <c r="J82" s="933"/>
      <c r="K82" s="933"/>
      <c r="L82" s="934"/>
      <c r="M82" s="449" t="s">
        <v>182</v>
      </c>
    </row>
    <row r="83" spans="1:13">
      <c r="A83" s="440" t="s">
        <v>183</v>
      </c>
      <c r="B83" s="441">
        <v>-3.7883632</v>
      </c>
      <c r="C83" s="453"/>
      <c r="D83" s="443">
        <v>0.16217657762412199</v>
      </c>
      <c r="E83" s="444">
        <v>17</v>
      </c>
      <c r="F83" s="444">
        <v>153</v>
      </c>
      <c r="G83" s="445">
        <v>3.04</v>
      </c>
      <c r="H83" s="446">
        <f t="shared" si="0"/>
        <v>-3.8200000000000003</v>
      </c>
      <c r="I83" s="932"/>
      <c r="J83" s="933"/>
      <c r="K83" s="933"/>
      <c r="L83" s="934"/>
      <c r="M83" s="449" t="s">
        <v>184</v>
      </c>
    </row>
    <row r="84" spans="1:13">
      <c r="A84" s="450" t="s">
        <v>185</v>
      </c>
      <c r="B84" s="441">
        <v>-4.7971570000000003</v>
      </c>
      <c r="C84" s="453"/>
      <c r="D84" s="443">
        <v>0.204488274966239</v>
      </c>
      <c r="E84" s="444">
        <v>3</v>
      </c>
      <c r="F84" s="444">
        <v>349.84</v>
      </c>
      <c r="G84" s="445">
        <v>4.75</v>
      </c>
      <c r="H84" s="446">
        <f t="shared" si="0"/>
        <v>-7.4984000000000002</v>
      </c>
      <c r="I84" s="932"/>
      <c r="J84" s="933"/>
      <c r="K84" s="933"/>
      <c r="L84" s="934"/>
      <c r="M84" s="449" t="s">
        <v>186</v>
      </c>
    </row>
    <row r="85" spans="1:13">
      <c r="A85" s="450" t="s">
        <v>187</v>
      </c>
      <c r="B85" s="441">
        <v>-3.8409255</v>
      </c>
      <c r="C85" s="453"/>
      <c r="D85" s="443">
        <v>0.14358294446577699</v>
      </c>
      <c r="E85" s="444">
        <v>6</v>
      </c>
      <c r="F85" s="444">
        <v>248</v>
      </c>
      <c r="G85" s="445">
        <v>2.65</v>
      </c>
      <c r="H85" s="446">
        <f t="shared" si="0"/>
        <v>-4.38</v>
      </c>
      <c r="I85" s="932"/>
      <c r="J85" s="933"/>
      <c r="K85" s="933"/>
      <c r="L85" s="934"/>
      <c r="M85" s="449" t="s">
        <v>188</v>
      </c>
    </row>
    <row r="86" spans="1:13">
      <c r="A86" s="450" t="s">
        <v>189</v>
      </c>
      <c r="B86" s="441">
        <v>-3.8988833000000001</v>
      </c>
      <c r="C86" s="453"/>
      <c r="D86" s="443">
        <v>0.153840969889913</v>
      </c>
      <c r="E86" s="444">
        <v>11</v>
      </c>
      <c r="F86" s="444">
        <v>173</v>
      </c>
      <c r="G86" s="445">
        <v>2.1800000000000002</v>
      </c>
      <c r="H86" s="446">
        <f t="shared" si="0"/>
        <v>-3.16</v>
      </c>
      <c r="I86" s="932"/>
      <c r="J86" s="933"/>
      <c r="K86" s="933"/>
      <c r="L86" s="934"/>
      <c r="M86" s="449" t="s">
        <v>190</v>
      </c>
    </row>
    <row r="87" spans="1:13">
      <c r="A87" s="450" t="s">
        <v>191</v>
      </c>
      <c r="B87" s="441">
        <v>-4.183357</v>
      </c>
      <c r="C87" s="453"/>
      <c r="D87" s="443">
        <v>0.14176528631434901</v>
      </c>
      <c r="E87" s="444">
        <v>5</v>
      </c>
      <c r="F87" s="444">
        <v>143.75</v>
      </c>
      <c r="G87" s="445">
        <v>2.76</v>
      </c>
      <c r="H87" s="446">
        <f t="shared" ref="H87:H122" si="1">0.5-G87-0.01*(F87-25)</f>
        <v>-3.4474999999999998</v>
      </c>
      <c r="I87" s="932"/>
      <c r="J87" s="933"/>
      <c r="K87" s="933"/>
      <c r="L87" s="934"/>
      <c r="M87" s="449" t="s">
        <v>192</v>
      </c>
    </row>
    <row r="88" spans="1:13">
      <c r="A88" s="450" t="s">
        <v>193</v>
      </c>
      <c r="B88" s="441">
        <v>-2.7005667999999998</v>
      </c>
      <c r="C88" s="453"/>
      <c r="D88" s="443">
        <v>0.16213928191469301</v>
      </c>
      <c r="E88" s="444">
        <v>19</v>
      </c>
      <c r="F88" s="444">
        <v>220.5</v>
      </c>
      <c r="G88" s="445">
        <v>1.27</v>
      </c>
      <c r="H88" s="446">
        <f t="shared" si="1"/>
        <v>-2.7250000000000001</v>
      </c>
      <c r="I88" s="932"/>
      <c r="J88" s="933"/>
      <c r="K88" s="933"/>
      <c r="L88" s="934"/>
      <c r="M88" s="449" t="s">
        <v>194</v>
      </c>
    </row>
    <row r="89" spans="1:13">
      <c r="A89" s="450" t="s">
        <v>195</v>
      </c>
      <c r="B89" s="441">
        <v>-4.0234079999999999</v>
      </c>
      <c r="C89" s="453"/>
      <c r="D89" s="443">
        <v>0.16127920198135701</v>
      </c>
      <c r="E89" s="444">
        <v>5</v>
      </c>
      <c r="F89" s="444">
        <v>214</v>
      </c>
      <c r="G89" s="445">
        <v>3.83</v>
      </c>
      <c r="H89" s="446">
        <f t="shared" si="1"/>
        <v>-5.2200000000000006</v>
      </c>
      <c r="I89" s="932"/>
      <c r="J89" s="933"/>
      <c r="K89" s="933"/>
      <c r="L89" s="934"/>
      <c r="M89" s="449" t="s">
        <v>196</v>
      </c>
    </row>
    <row r="90" spans="1:13">
      <c r="A90" s="456" t="s">
        <v>197</v>
      </c>
      <c r="B90" s="441">
        <v>-4.1126775999999996</v>
      </c>
      <c r="C90" s="453"/>
      <c r="D90" s="443">
        <v>0.13869006117838001</v>
      </c>
      <c r="E90" s="444">
        <v>3</v>
      </c>
      <c r="F90" s="444">
        <v>176</v>
      </c>
      <c r="G90" s="445">
        <v>2.88</v>
      </c>
      <c r="H90" s="446">
        <f t="shared" si="1"/>
        <v>-3.8899999999999997</v>
      </c>
      <c r="I90" s="932"/>
      <c r="J90" s="933"/>
      <c r="K90" s="933"/>
      <c r="L90" s="934"/>
      <c r="M90" s="449" t="s">
        <v>198</v>
      </c>
    </row>
    <row r="91" spans="1:13">
      <c r="A91" s="467" t="s">
        <v>199</v>
      </c>
      <c r="B91" s="441">
        <v>-2.9003773000000002</v>
      </c>
      <c r="C91" s="461"/>
      <c r="D91" s="462">
        <v>0.12598340861886001</v>
      </c>
      <c r="E91" s="463">
        <v>14</v>
      </c>
      <c r="F91" s="444">
        <v>253.5</v>
      </c>
      <c r="G91" s="445">
        <v>1.54</v>
      </c>
      <c r="H91" s="446">
        <f t="shared" si="1"/>
        <v>-3.3250000000000002</v>
      </c>
      <c r="I91" s="932"/>
      <c r="J91" s="933"/>
      <c r="K91" s="933"/>
      <c r="L91" s="934"/>
      <c r="M91" s="449" t="s">
        <v>200</v>
      </c>
    </row>
    <row r="92" spans="1:13">
      <c r="A92" s="450" t="s">
        <v>201</v>
      </c>
      <c r="B92" s="441">
        <v>-4.2225647000000004</v>
      </c>
      <c r="C92" s="453"/>
      <c r="D92" s="443">
        <v>0.16504944177542499</v>
      </c>
      <c r="E92" s="444">
        <v>5</v>
      </c>
      <c r="F92" s="444">
        <v>205.5</v>
      </c>
      <c r="G92" s="445">
        <v>2.4500000000000002</v>
      </c>
      <c r="H92" s="446">
        <f t="shared" si="1"/>
        <v>-3.7549999999999999</v>
      </c>
      <c r="I92" s="932"/>
      <c r="J92" s="933"/>
      <c r="K92" s="933"/>
      <c r="L92" s="934"/>
      <c r="M92" s="449" t="s">
        <v>202</v>
      </c>
    </row>
    <row r="93" spans="1:13">
      <c r="A93" s="456" t="s">
        <v>203</v>
      </c>
      <c r="B93" s="441">
        <v>-4.4801393000000003</v>
      </c>
      <c r="C93" s="453"/>
      <c r="D93" s="443">
        <v>0.19426266518058299</v>
      </c>
      <c r="E93" s="444">
        <v>3</v>
      </c>
      <c r="F93" s="444">
        <v>96</v>
      </c>
      <c r="G93" s="445">
        <v>3.49</v>
      </c>
      <c r="H93" s="446">
        <f t="shared" si="1"/>
        <v>-3.7</v>
      </c>
      <c r="I93" s="932"/>
      <c r="J93" s="933"/>
      <c r="K93" s="933"/>
      <c r="L93" s="934"/>
      <c r="M93" s="449" t="s">
        <v>204</v>
      </c>
    </row>
    <row r="94" spans="1:13">
      <c r="A94" s="450" t="s">
        <v>205</v>
      </c>
      <c r="B94" s="441">
        <v>-4.8597526999999996</v>
      </c>
      <c r="C94" s="453"/>
      <c r="D94" s="443">
        <v>0.188943371497371</v>
      </c>
      <c r="E94" s="444">
        <v>12</v>
      </c>
      <c r="F94" s="444">
        <v>147.25</v>
      </c>
      <c r="G94" s="445">
        <v>3.86</v>
      </c>
      <c r="H94" s="446">
        <f t="shared" si="1"/>
        <v>-4.5824999999999996</v>
      </c>
      <c r="I94" s="932"/>
      <c r="J94" s="933"/>
      <c r="K94" s="933"/>
      <c r="L94" s="934"/>
      <c r="M94" s="449" t="s">
        <v>206</v>
      </c>
    </row>
    <row r="95" spans="1:13">
      <c r="A95" s="450" t="s">
        <v>207</v>
      </c>
      <c r="B95" s="441">
        <v>-4.4877871999999996</v>
      </c>
      <c r="C95" s="453"/>
      <c r="D95" s="443">
        <v>0.17391407185160301</v>
      </c>
      <c r="E95" s="444">
        <v>6</v>
      </c>
      <c r="F95" s="444">
        <v>97</v>
      </c>
      <c r="G95" s="445">
        <v>3.94</v>
      </c>
      <c r="H95" s="446">
        <f t="shared" si="1"/>
        <v>-4.16</v>
      </c>
      <c r="I95" s="932"/>
      <c r="J95" s="933"/>
      <c r="K95" s="933"/>
      <c r="L95" s="934"/>
      <c r="M95" s="449" t="s">
        <v>208</v>
      </c>
    </row>
    <row r="96" spans="1:13">
      <c r="A96" s="440" t="s">
        <v>209</v>
      </c>
      <c r="B96" s="441">
        <v>-2.4078849999999998</v>
      </c>
      <c r="C96" s="453"/>
      <c r="D96" s="443">
        <v>0.13764369691033701</v>
      </c>
      <c r="E96" s="444">
        <v>10</v>
      </c>
      <c r="F96" s="444">
        <v>134.5</v>
      </c>
      <c r="G96" s="445">
        <v>2.04</v>
      </c>
      <c r="H96" s="446">
        <f t="shared" si="1"/>
        <v>-2.6349999999999998</v>
      </c>
      <c r="I96" s="932"/>
      <c r="J96" s="933"/>
      <c r="K96" s="933"/>
      <c r="L96" s="934"/>
      <c r="M96" s="449" t="s">
        <v>210</v>
      </c>
    </row>
    <row r="97" spans="1:13">
      <c r="A97" s="450" t="s">
        <v>211</v>
      </c>
      <c r="B97" s="441">
        <v>-2.9473802999999998</v>
      </c>
      <c r="C97" s="453"/>
      <c r="D97" s="443">
        <v>0.162457468885914</v>
      </c>
      <c r="E97" s="444">
        <v>7</v>
      </c>
      <c r="F97" s="444">
        <v>139</v>
      </c>
      <c r="G97" s="445">
        <v>2.66</v>
      </c>
      <c r="H97" s="446">
        <f t="shared" si="1"/>
        <v>-3.3000000000000003</v>
      </c>
      <c r="I97" s="932"/>
      <c r="J97" s="933"/>
      <c r="K97" s="933"/>
      <c r="L97" s="934"/>
      <c r="M97" s="449" t="s">
        <v>212</v>
      </c>
    </row>
    <row r="98" spans="1:13">
      <c r="A98" s="450" t="s">
        <v>213</v>
      </c>
      <c r="B98" s="441">
        <v>-1.6516716</v>
      </c>
      <c r="C98" s="453"/>
      <c r="D98" s="443">
        <v>0.15322122505052199</v>
      </c>
      <c r="E98" s="444">
        <v>9</v>
      </c>
      <c r="F98" s="444">
        <v>170</v>
      </c>
      <c r="G98" s="445">
        <v>1.91</v>
      </c>
      <c r="H98" s="446">
        <f t="shared" si="1"/>
        <v>-2.86</v>
      </c>
      <c r="I98" s="932"/>
      <c r="J98" s="933"/>
      <c r="K98" s="933"/>
      <c r="L98" s="934"/>
      <c r="M98" s="449" t="s">
        <v>214</v>
      </c>
    </row>
    <row r="99" spans="1:13">
      <c r="A99" s="440" t="s">
        <v>215</v>
      </c>
      <c r="B99" s="441">
        <v>-2.4244610999999998</v>
      </c>
      <c r="C99" s="453"/>
      <c r="D99" s="443">
        <v>0.15273607916541099</v>
      </c>
      <c r="E99" s="444">
        <v>10</v>
      </c>
      <c r="F99" s="444">
        <v>326</v>
      </c>
      <c r="G99" s="445">
        <v>2.44</v>
      </c>
      <c r="H99" s="446">
        <f t="shared" si="1"/>
        <v>-4.95</v>
      </c>
      <c r="I99" s="932"/>
      <c r="J99" s="933"/>
      <c r="K99" s="933"/>
      <c r="L99" s="934"/>
      <c r="M99" s="449" t="s">
        <v>216</v>
      </c>
    </row>
    <row r="100" spans="1:13">
      <c r="A100" s="450" t="s">
        <v>217</v>
      </c>
      <c r="B100" s="441">
        <v>-4.20627</v>
      </c>
      <c r="C100" s="453"/>
      <c r="D100" s="443">
        <v>0.184047015121024</v>
      </c>
      <c r="E100" s="444">
        <v>5</v>
      </c>
      <c r="F100" s="444">
        <v>232.5</v>
      </c>
      <c r="G100" s="445">
        <v>1.8</v>
      </c>
      <c r="H100" s="446">
        <f t="shared" si="1"/>
        <v>-3.375</v>
      </c>
      <c r="I100" s="932"/>
      <c r="J100" s="933"/>
      <c r="K100" s="933"/>
      <c r="L100" s="934"/>
      <c r="M100" s="449" t="s">
        <v>218</v>
      </c>
    </row>
    <row r="101" spans="1:13">
      <c r="A101" s="450" t="s">
        <v>219</v>
      </c>
      <c r="B101" s="441">
        <v>-2.5021032999999999</v>
      </c>
      <c r="C101" s="453"/>
      <c r="D101" s="443">
        <v>0.13604063752604401</v>
      </c>
      <c r="E101" s="444">
        <v>4</v>
      </c>
      <c r="F101" s="444">
        <v>281.5</v>
      </c>
      <c r="G101" s="445">
        <v>0.54</v>
      </c>
      <c r="H101" s="446">
        <f t="shared" si="1"/>
        <v>-2.605</v>
      </c>
      <c r="I101" s="932"/>
      <c r="J101" s="933"/>
      <c r="K101" s="933"/>
      <c r="L101" s="934"/>
      <c r="M101" s="449" t="s">
        <v>220</v>
      </c>
    </row>
    <row r="102" spans="1:13">
      <c r="A102" s="450" t="s">
        <v>221</v>
      </c>
      <c r="B102" s="441">
        <v>-2.5481384</v>
      </c>
      <c r="C102" s="453"/>
      <c r="D102" s="443">
        <v>0.19798964803022501</v>
      </c>
      <c r="E102" s="444">
        <v>4</v>
      </c>
      <c r="F102" s="444">
        <v>197.1</v>
      </c>
      <c r="G102" s="445">
        <v>2.2000000000000002</v>
      </c>
      <c r="H102" s="446">
        <f t="shared" si="1"/>
        <v>-3.4210000000000003</v>
      </c>
      <c r="I102" s="932"/>
      <c r="J102" s="933"/>
      <c r="K102" s="933"/>
      <c r="L102" s="934"/>
      <c r="M102" s="449" t="s">
        <v>222</v>
      </c>
    </row>
    <row r="103" spans="1:13">
      <c r="A103" s="456" t="s">
        <v>223</v>
      </c>
      <c r="B103" s="441">
        <v>-3.4287497999999998</v>
      </c>
      <c r="C103" s="453"/>
      <c r="D103" s="443">
        <v>0.13486720020739101</v>
      </c>
      <c r="E103" s="444">
        <v>4</v>
      </c>
      <c r="F103" s="444">
        <v>33</v>
      </c>
      <c r="G103" s="445">
        <v>4.24</v>
      </c>
      <c r="H103" s="446">
        <f t="shared" si="1"/>
        <v>-3.8200000000000003</v>
      </c>
      <c r="I103" s="932"/>
      <c r="J103" s="933"/>
      <c r="K103" s="933"/>
      <c r="L103" s="934"/>
      <c r="M103" s="449" t="s">
        <v>224</v>
      </c>
    </row>
    <row r="104" spans="1:13">
      <c r="A104" s="450" t="s">
        <v>225</v>
      </c>
      <c r="B104" s="441">
        <v>-3.4904497000000001</v>
      </c>
      <c r="C104" s="453"/>
      <c r="D104" s="443">
        <v>0.188012747606043</v>
      </c>
      <c r="E104" s="444">
        <v>11</v>
      </c>
      <c r="F104" s="444">
        <v>60</v>
      </c>
      <c r="G104" s="445">
        <v>4.24</v>
      </c>
      <c r="H104" s="446">
        <f t="shared" si="1"/>
        <v>-4.09</v>
      </c>
      <c r="I104" s="932"/>
      <c r="J104" s="933"/>
      <c r="K104" s="933"/>
      <c r="L104" s="934"/>
      <c r="M104" s="449" t="s">
        <v>226</v>
      </c>
    </row>
    <row r="105" spans="1:13">
      <c r="A105" s="450" t="s">
        <v>227</v>
      </c>
      <c r="B105" s="441">
        <v>-4.6101020000000004</v>
      </c>
      <c r="C105" s="453"/>
      <c r="D105" s="443">
        <v>0.16640140742242099</v>
      </c>
      <c r="E105" s="444">
        <v>4</v>
      </c>
      <c r="F105" s="444">
        <v>130.5</v>
      </c>
      <c r="G105" s="445">
        <v>5.22</v>
      </c>
      <c r="H105" s="446">
        <f t="shared" si="1"/>
        <v>-5.7749999999999995</v>
      </c>
      <c r="I105" s="932"/>
      <c r="J105" s="933"/>
      <c r="K105" s="933"/>
      <c r="L105" s="934"/>
      <c r="M105" s="449" t="s">
        <v>228</v>
      </c>
    </row>
    <row r="106" spans="1:13">
      <c r="A106" s="456" t="s">
        <v>103</v>
      </c>
      <c r="B106" s="441">
        <v>-3.4624552999999998</v>
      </c>
      <c r="C106" s="453"/>
      <c r="D106" s="443">
        <v>0.17506472136099999</v>
      </c>
      <c r="E106" s="444">
        <v>7</v>
      </c>
      <c r="F106" s="444">
        <v>254</v>
      </c>
      <c r="G106" s="445">
        <v>2.97</v>
      </c>
      <c r="H106" s="446">
        <f t="shared" si="1"/>
        <v>-4.76</v>
      </c>
      <c r="I106" s="932"/>
      <c r="J106" s="933"/>
      <c r="K106" s="933"/>
      <c r="L106" s="934"/>
      <c r="M106" s="449" t="s">
        <v>229</v>
      </c>
    </row>
    <row r="107" spans="1:13">
      <c r="A107" s="456" t="s">
        <v>230</v>
      </c>
      <c r="B107" s="441">
        <v>-5.1154719999999996</v>
      </c>
      <c r="C107" s="453"/>
      <c r="D107" s="443">
        <v>0.160541646006926</v>
      </c>
      <c r="E107" s="444">
        <v>5</v>
      </c>
      <c r="F107" s="444">
        <v>121</v>
      </c>
      <c r="G107" s="445">
        <v>5.91</v>
      </c>
      <c r="H107" s="446">
        <f t="shared" si="1"/>
        <v>-6.37</v>
      </c>
      <c r="I107" s="932"/>
      <c r="J107" s="933"/>
      <c r="K107" s="933"/>
      <c r="L107" s="934"/>
      <c r="M107" s="449" t="s">
        <v>231</v>
      </c>
    </row>
    <row r="108" spans="1:13">
      <c r="A108" s="450" t="s">
        <v>232</v>
      </c>
      <c r="B108" s="441">
        <v>-3.5320507999999999</v>
      </c>
      <c r="C108" s="453"/>
      <c r="D108" s="443">
        <v>0.15756984748208799</v>
      </c>
      <c r="E108" s="444">
        <v>5</v>
      </c>
      <c r="F108" s="444">
        <v>207</v>
      </c>
      <c r="G108" s="445">
        <v>2.56</v>
      </c>
      <c r="H108" s="446">
        <f t="shared" si="1"/>
        <v>-3.88</v>
      </c>
      <c r="I108" s="932"/>
      <c r="J108" s="933"/>
      <c r="K108" s="933"/>
      <c r="L108" s="934"/>
      <c r="M108" s="449" t="s">
        <v>233</v>
      </c>
    </row>
    <row r="109" spans="1:13">
      <c r="A109" s="440" t="s">
        <v>234</v>
      </c>
      <c r="B109" s="441">
        <v>-5.5826187000000003</v>
      </c>
      <c r="C109" s="453"/>
      <c r="D109" s="443">
        <v>0.161603623531796</v>
      </c>
      <c r="E109" s="444">
        <v>6</v>
      </c>
      <c r="F109" s="444">
        <v>134.5</v>
      </c>
      <c r="G109" s="445">
        <v>4.8499999999999996</v>
      </c>
      <c r="H109" s="446">
        <f t="shared" si="1"/>
        <v>-5.4449999999999994</v>
      </c>
      <c r="I109" s="932"/>
      <c r="J109" s="933"/>
      <c r="K109" s="933"/>
      <c r="L109" s="934"/>
      <c r="M109" s="449" t="s">
        <v>235</v>
      </c>
    </row>
    <row r="110" spans="1:13">
      <c r="A110" s="440" t="s">
        <v>236</v>
      </c>
      <c r="B110" s="441">
        <v>-2.6752316999999999</v>
      </c>
      <c r="C110" s="453"/>
      <c r="D110" s="443">
        <v>0.186857658276739</v>
      </c>
      <c r="E110" s="444">
        <v>6</v>
      </c>
      <c r="F110" s="444">
        <v>275</v>
      </c>
      <c r="G110" s="445">
        <v>2.09</v>
      </c>
      <c r="H110" s="446">
        <f t="shared" si="1"/>
        <v>-4.09</v>
      </c>
      <c r="I110" s="932"/>
      <c r="J110" s="933"/>
      <c r="K110" s="933"/>
      <c r="L110" s="934"/>
      <c r="M110" s="449" t="s">
        <v>237</v>
      </c>
    </row>
    <row r="111" spans="1:13">
      <c r="A111" s="450" t="s">
        <v>238</v>
      </c>
      <c r="B111" s="441">
        <v>-3.5361767</v>
      </c>
      <c r="C111" s="453"/>
      <c r="D111" s="443">
        <v>0.13950112944748699</v>
      </c>
      <c r="E111" s="444">
        <v>9</v>
      </c>
      <c r="F111" s="444">
        <v>220</v>
      </c>
      <c r="G111" s="445">
        <v>1.8</v>
      </c>
      <c r="H111" s="446">
        <f t="shared" si="1"/>
        <v>-3.25</v>
      </c>
      <c r="I111" s="932"/>
      <c r="J111" s="933"/>
      <c r="K111" s="933"/>
      <c r="L111" s="934"/>
      <c r="M111" s="449" t="s">
        <v>239</v>
      </c>
    </row>
    <row r="112" spans="1:13">
      <c r="A112" s="467" t="s">
        <v>240</v>
      </c>
      <c r="B112" s="441">
        <v>-2.7110538000000002</v>
      </c>
      <c r="C112" s="461"/>
      <c r="D112" s="462">
        <v>0.22014005046870999</v>
      </c>
      <c r="E112" s="463">
        <v>9</v>
      </c>
      <c r="F112" s="444">
        <v>202</v>
      </c>
      <c r="G112" s="445">
        <v>1.53</v>
      </c>
      <c r="H112" s="446">
        <f t="shared" si="1"/>
        <v>-2.8</v>
      </c>
      <c r="I112" s="932"/>
      <c r="J112" s="933"/>
      <c r="K112" s="933"/>
      <c r="L112" s="934"/>
      <c r="M112" s="449" t="s">
        <v>241</v>
      </c>
    </row>
    <row r="113" spans="1:28">
      <c r="A113" s="450" t="s">
        <v>242</v>
      </c>
      <c r="B113" s="441">
        <v>-2.4406338000000001</v>
      </c>
      <c r="C113" s="453"/>
      <c r="D113" s="443">
        <v>0.140140838794855</v>
      </c>
      <c r="E113" s="444">
        <v>3</v>
      </c>
      <c r="F113" s="444">
        <v>243</v>
      </c>
      <c r="G113" s="445">
        <v>1.48</v>
      </c>
      <c r="H113" s="446">
        <f t="shared" si="1"/>
        <v>-3.16</v>
      </c>
      <c r="I113" s="932"/>
      <c r="J113" s="933"/>
      <c r="K113" s="933"/>
      <c r="L113" s="934"/>
      <c r="M113" s="449" t="s">
        <v>243</v>
      </c>
    </row>
    <row r="114" spans="1:28">
      <c r="A114" s="456" t="s">
        <v>244</v>
      </c>
      <c r="B114" s="441">
        <v>-2.7043056000000001</v>
      </c>
      <c r="C114" s="453"/>
      <c r="D114" s="443">
        <v>0.13726989684758001</v>
      </c>
      <c r="E114" s="444">
        <v>3</v>
      </c>
      <c r="F114" s="444">
        <v>191</v>
      </c>
      <c r="G114" s="445">
        <v>1.67</v>
      </c>
      <c r="H114" s="446">
        <f t="shared" si="1"/>
        <v>-2.83</v>
      </c>
      <c r="I114" s="932"/>
      <c r="J114" s="933"/>
      <c r="K114" s="933"/>
      <c r="L114" s="934"/>
      <c r="M114" s="449" t="s">
        <v>245</v>
      </c>
    </row>
    <row r="115" spans="1:28">
      <c r="A115" s="450" t="s">
        <v>246</v>
      </c>
      <c r="B115" s="441">
        <v>-4.7447824000000001</v>
      </c>
      <c r="C115" s="453"/>
      <c r="D115" s="443">
        <v>0.21357402153711499</v>
      </c>
      <c r="E115" s="444">
        <v>7</v>
      </c>
      <c r="F115" s="444">
        <v>183.5</v>
      </c>
      <c r="G115" s="445">
        <v>4.37</v>
      </c>
      <c r="H115" s="446">
        <f t="shared" si="1"/>
        <v>-5.4550000000000001</v>
      </c>
      <c r="I115" s="932"/>
      <c r="J115" s="933"/>
      <c r="K115" s="933"/>
      <c r="L115" s="934"/>
      <c r="M115" s="449" t="s">
        <v>247</v>
      </c>
    </row>
    <row r="116" spans="1:28">
      <c r="A116" s="450" t="s">
        <v>248</v>
      </c>
      <c r="B116" s="441">
        <v>-2.0766534999999999</v>
      </c>
      <c r="C116" s="453"/>
      <c r="D116" s="443">
        <v>0.105644111777479</v>
      </c>
      <c r="E116" s="444">
        <v>3</v>
      </c>
      <c r="F116" s="444">
        <v>149</v>
      </c>
      <c r="G116" s="445">
        <v>2.62</v>
      </c>
      <c r="H116" s="446">
        <f t="shared" si="1"/>
        <v>-3.3600000000000003</v>
      </c>
      <c r="I116" s="932"/>
      <c r="J116" s="933"/>
      <c r="K116" s="933"/>
      <c r="L116" s="934"/>
      <c r="M116" s="449" t="s">
        <v>249</v>
      </c>
    </row>
    <row r="117" spans="1:28">
      <c r="A117" s="440" t="s">
        <v>250</v>
      </c>
      <c r="B117" s="441">
        <v>-2.9333477000000001</v>
      </c>
      <c r="C117" s="453"/>
      <c r="D117" s="443">
        <v>0.14623917640453399</v>
      </c>
      <c r="E117" s="444">
        <v>8</v>
      </c>
      <c r="F117" s="444">
        <v>165</v>
      </c>
      <c r="G117" s="445">
        <v>-0.37</v>
      </c>
      <c r="H117" s="446">
        <f t="shared" si="1"/>
        <v>-0.53000000000000014</v>
      </c>
      <c r="I117" s="932"/>
      <c r="J117" s="933"/>
      <c r="K117" s="933"/>
      <c r="L117" s="934"/>
      <c r="M117" s="449" t="s">
        <v>251</v>
      </c>
    </row>
    <row r="118" spans="1:28">
      <c r="A118" s="450" t="s">
        <v>252</v>
      </c>
      <c r="B118" s="441">
        <v>-2.235589</v>
      </c>
      <c r="C118" s="453"/>
      <c r="D118" s="443">
        <v>0.16291639539032499</v>
      </c>
      <c r="E118" s="444">
        <v>10</v>
      </c>
      <c r="F118" s="444">
        <v>225</v>
      </c>
      <c r="G118" s="445">
        <v>0.81</v>
      </c>
      <c r="H118" s="446">
        <f t="shared" si="1"/>
        <v>-2.31</v>
      </c>
      <c r="I118" s="932"/>
      <c r="J118" s="933"/>
      <c r="K118" s="933"/>
      <c r="L118" s="934"/>
      <c r="M118" s="449" t="s">
        <v>253</v>
      </c>
    </row>
    <row r="119" spans="1:28">
      <c r="A119" s="450" t="s">
        <v>254</v>
      </c>
      <c r="B119" s="441">
        <v>-3.0857915999999999</v>
      </c>
      <c r="C119" s="453"/>
      <c r="D119" s="443">
        <v>0.211666473574778</v>
      </c>
      <c r="E119" s="444">
        <v>5</v>
      </c>
      <c r="F119" s="444">
        <v>270</v>
      </c>
      <c r="G119" s="445">
        <v>0.62</v>
      </c>
      <c r="H119" s="446">
        <f t="shared" si="1"/>
        <v>-2.5700000000000003</v>
      </c>
      <c r="I119" s="932"/>
      <c r="J119" s="933"/>
      <c r="K119" s="933"/>
      <c r="L119" s="934"/>
      <c r="M119" s="449" t="s">
        <v>255</v>
      </c>
    </row>
    <row r="120" spans="1:28">
      <c r="A120" s="440" t="s">
        <v>256</v>
      </c>
      <c r="B120" s="441">
        <v>-3.4614449999999999</v>
      </c>
      <c r="C120" s="453"/>
      <c r="D120" s="443">
        <v>0.14175650298978701</v>
      </c>
      <c r="E120" s="444">
        <v>9</v>
      </c>
      <c r="F120" s="444">
        <v>312.66666666666703</v>
      </c>
      <c r="G120" s="445">
        <v>0.83</v>
      </c>
      <c r="H120" s="446">
        <f t="shared" si="1"/>
        <v>-3.2066666666666706</v>
      </c>
      <c r="I120" s="932"/>
      <c r="J120" s="933"/>
      <c r="K120" s="933"/>
      <c r="L120" s="934"/>
      <c r="M120" s="449" t="s">
        <v>257</v>
      </c>
    </row>
    <row r="121" spans="1:28">
      <c r="A121" s="450" t="s">
        <v>258</v>
      </c>
      <c r="B121" s="441">
        <v>-4.0341772999999996</v>
      </c>
      <c r="C121" s="453"/>
      <c r="D121" s="443">
        <v>0.20346886353462401</v>
      </c>
      <c r="E121" s="444">
        <v>11</v>
      </c>
      <c r="F121" s="444">
        <v>161</v>
      </c>
      <c r="G121" s="445">
        <v>3.61</v>
      </c>
      <c r="H121" s="446">
        <f t="shared" si="1"/>
        <v>-4.47</v>
      </c>
      <c r="I121" s="932"/>
      <c r="J121" s="933"/>
      <c r="K121" s="933"/>
      <c r="L121" s="934"/>
      <c r="M121" s="449" t="s">
        <v>259</v>
      </c>
    </row>
    <row r="122" spans="1:28">
      <c r="A122" s="440" t="s">
        <v>109</v>
      </c>
      <c r="B122" s="441">
        <v>-2.4276711999999998</v>
      </c>
      <c r="C122" s="453"/>
      <c r="D122" s="443">
        <v>0.20579636821699801</v>
      </c>
      <c r="E122" s="444">
        <v>3</v>
      </c>
      <c r="F122" s="444">
        <v>300</v>
      </c>
      <c r="G122" s="445">
        <v>-1.06</v>
      </c>
      <c r="H122" s="446">
        <f t="shared" si="1"/>
        <v>-1.19</v>
      </c>
      <c r="I122" s="935"/>
      <c r="J122" s="936"/>
      <c r="K122" s="936"/>
      <c r="L122" s="937"/>
      <c r="M122" s="449" t="s">
        <v>260</v>
      </c>
    </row>
    <row r="123" spans="1:28">
      <c r="A123" s="449"/>
      <c r="C123" s="478" t="s">
        <v>261</v>
      </c>
      <c r="D123" s="479">
        <f>AVERAGE(D23:D122)</f>
        <v>0.17115851538193169</v>
      </c>
      <c r="E123" s="480"/>
      <c r="F123" s="481"/>
      <c r="G123" s="481"/>
      <c r="H123" s="482" t="s">
        <v>262</v>
      </c>
      <c r="I123" s="481"/>
      <c r="J123" s="445"/>
      <c r="K123" s="445"/>
      <c r="L123" s="445"/>
      <c r="M123" s="449"/>
    </row>
    <row r="124" spans="1:28">
      <c r="A124" s="449"/>
      <c r="C124" s="478" t="s">
        <v>263</v>
      </c>
      <c r="D124" s="479">
        <f>MIN(D23:D122)</f>
        <v>0.105644111777479</v>
      </c>
      <c r="E124" s="480"/>
      <c r="F124" s="481"/>
      <c r="G124" s="481"/>
      <c r="H124" s="483" t="s">
        <v>264</v>
      </c>
      <c r="I124" s="481"/>
      <c r="J124" s="445"/>
      <c r="K124" s="445"/>
      <c r="L124" s="445"/>
      <c r="M124" s="449"/>
    </row>
    <row r="125" spans="1:28">
      <c r="A125" s="449"/>
      <c r="C125" s="478" t="s">
        <v>265</v>
      </c>
      <c r="D125" s="479">
        <f>MAX(D23:D122)</f>
        <v>0.22239504833634899</v>
      </c>
      <c r="E125" s="480"/>
      <c r="F125" s="481"/>
      <c r="G125" s="481"/>
      <c r="H125" s="483"/>
      <c r="I125" s="481"/>
      <c r="J125" s="445"/>
      <c r="K125" s="445"/>
      <c r="L125" s="445"/>
      <c r="M125" s="449"/>
    </row>
    <row r="126" spans="1:28" s="394" customFormat="1">
      <c r="A126" s="484"/>
      <c r="B126" s="445"/>
      <c r="C126" s="445"/>
      <c r="D126" s="485"/>
      <c r="E126" s="445"/>
      <c r="F126" s="445"/>
      <c r="G126" s="445"/>
      <c r="H126" s="445"/>
      <c r="I126" s="445"/>
      <c r="J126" s="445"/>
      <c r="K126" s="445"/>
      <c r="L126" s="445"/>
      <c r="M126" s="449"/>
      <c r="N126" s="391"/>
      <c r="O126" s="391"/>
      <c r="P126" s="391"/>
      <c r="Q126" s="391"/>
      <c r="R126" s="391"/>
      <c r="S126" s="391"/>
      <c r="T126" s="391"/>
      <c r="U126" s="391"/>
      <c r="V126" s="391"/>
      <c r="W126" s="391"/>
      <c r="X126" s="391"/>
      <c r="Y126" s="391"/>
      <c r="Z126" s="391"/>
      <c r="AA126" s="391"/>
      <c r="AB126" s="391"/>
    </row>
    <row r="127" spans="1:28" s="431" customFormat="1" ht="32.25" customHeight="1" thickBot="1">
      <c r="A127" s="428" t="s">
        <v>927</v>
      </c>
      <c r="B127" s="485"/>
      <c r="C127" s="485"/>
      <c r="D127" s="485"/>
      <c r="E127" s="485"/>
      <c r="F127" s="485"/>
      <c r="G127" s="485"/>
      <c r="H127" s="485"/>
      <c r="I127" s="485"/>
      <c r="J127" s="485"/>
      <c r="K127" s="485"/>
      <c r="L127" s="485"/>
      <c r="M127" s="449"/>
      <c r="N127" s="394"/>
      <c r="O127" s="394"/>
      <c r="P127" s="394"/>
      <c r="Q127" s="394"/>
      <c r="R127" s="394"/>
      <c r="S127" s="394"/>
      <c r="T127" s="394"/>
      <c r="U127" s="394"/>
      <c r="V127" s="394"/>
      <c r="W127" s="394"/>
      <c r="X127" s="394"/>
      <c r="Y127" s="394"/>
      <c r="Z127" s="394"/>
      <c r="AA127" s="394"/>
      <c r="AB127" s="394"/>
    </row>
    <row r="128" spans="1:28" ht="43.5" customHeight="1" thickBot="1">
      <c r="A128" s="432" t="s">
        <v>18</v>
      </c>
      <c r="B128" s="433" t="s">
        <v>928</v>
      </c>
      <c r="C128" s="433" t="s">
        <v>921</v>
      </c>
      <c r="D128" s="433" t="s">
        <v>21</v>
      </c>
      <c r="E128" s="433" t="s">
        <v>22</v>
      </c>
      <c r="F128" s="433" t="s">
        <v>23</v>
      </c>
      <c r="G128" s="433" t="s">
        <v>922</v>
      </c>
      <c r="H128" s="433" t="s">
        <v>923</v>
      </c>
      <c r="I128" s="435"/>
      <c r="J128" s="436" t="s">
        <v>27</v>
      </c>
      <c r="K128" s="436"/>
      <c r="L128" s="436"/>
      <c r="M128" s="437" t="s">
        <v>28</v>
      </c>
      <c r="N128" s="438"/>
      <c r="O128" s="438"/>
      <c r="P128" s="438"/>
      <c r="Q128" s="438"/>
      <c r="R128" s="438"/>
      <c r="S128" s="438"/>
      <c r="T128" s="438"/>
      <c r="U128" s="438"/>
      <c r="V128" s="439"/>
      <c r="W128" s="431"/>
      <c r="X128" s="431"/>
      <c r="Y128" s="431"/>
      <c r="Z128" s="431"/>
      <c r="AA128" s="431"/>
      <c r="AB128" s="431"/>
    </row>
    <row r="129" spans="1:13">
      <c r="A129" s="450" t="s">
        <v>268</v>
      </c>
      <c r="B129" s="486">
        <v>-1.6762657999999999</v>
      </c>
      <c r="C129" s="442" t="s">
        <v>30</v>
      </c>
      <c r="D129" s="443">
        <v>0.50033555401430196</v>
      </c>
      <c r="E129" s="444">
        <v>3</v>
      </c>
      <c r="F129" s="444">
        <v>180</v>
      </c>
      <c r="G129" s="487">
        <v>1.91</v>
      </c>
      <c r="H129" s="446">
        <f t="shared" ref="H129:H160" si="2">0.5-G129-0.01*(F129-25)</f>
        <v>-2.96</v>
      </c>
      <c r="I129" s="447" t="s">
        <v>31</v>
      </c>
      <c r="J129" s="448"/>
      <c r="K129" s="446"/>
      <c r="L129" s="446"/>
      <c r="M129" s="488" t="s">
        <v>269</v>
      </c>
    </row>
    <row r="130" spans="1:13">
      <c r="A130" s="450" t="s">
        <v>270</v>
      </c>
      <c r="B130" s="486">
        <v>-6.1702985999999997</v>
      </c>
      <c r="C130" s="442" t="s">
        <v>36</v>
      </c>
      <c r="D130" s="443">
        <v>0.5</v>
      </c>
      <c r="E130" s="445">
        <v>5</v>
      </c>
      <c r="F130" s="444">
        <v>156</v>
      </c>
      <c r="G130" s="487">
        <v>6.94</v>
      </c>
      <c r="H130" s="446">
        <f t="shared" si="2"/>
        <v>-7.75</v>
      </c>
      <c r="I130" s="447" t="s">
        <v>37</v>
      </c>
      <c r="J130" s="448"/>
      <c r="K130" s="446"/>
      <c r="L130" s="446"/>
      <c r="M130" s="488" t="s">
        <v>271</v>
      </c>
    </row>
    <row r="131" spans="1:13">
      <c r="A131" s="456" t="s">
        <v>272</v>
      </c>
      <c r="B131" s="486">
        <v>-3.8702454999999998</v>
      </c>
      <c r="C131" s="442" t="s">
        <v>41</v>
      </c>
      <c r="D131" s="443">
        <v>0.65309579002601004</v>
      </c>
      <c r="E131" s="444">
        <v>3</v>
      </c>
      <c r="F131" s="444">
        <v>208</v>
      </c>
      <c r="G131" s="487">
        <v>5.18</v>
      </c>
      <c r="H131" s="446">
        <f t="shared" si="2"/>
        <v>-6.51</v>
      </c>
      <c r="I131" s="447" t="s">
        <v>42</v>
      </c>
      <c r="J131" s="448"/>
      <c r="K131" s="446"/>
      <c r="L131" s="446"/>
      <c r="M131" s="488" t="s">
        <v>273</v>
      </c>
    </row>
    <row r="132" spans="1:13">
      <c r="A132" s="450" t="s">
        <v>274</v>
      </c>
      <c r="B132" s="486">
        <v>-1.6367555</v>
      </c>
      <c r="C132" s="442" t="s">
        <v>46</v>
      </c>
      <c r="D132" s="443">
        <v>0.59285217963150305</v>
      </c>
      <c r="E132" s="444">
        <v>3</v>
      </c>
      <c r="F132" s="444">
        <v>100</v>
      </c>
      <c r="G132" s="487">
        <v>2.37</v>
      </c>
      <c r="H132" s="446">
        <f t="shared" si="2"/>
        <v>-2.62</v>
      </c>
      <c r="I132" s="451" t="s">
        <v>47</v>
      </c>
      <c r="J132" s="452"/>
      <c r="K132" s="446"/>
      <c r="L132" s="446"/>
      <c r="M132" s="488" t="s">
        <v>275</v>
      </c>
    </row>
    <row r="133" spans="1:13">
      <c r="A133" s="450" t="s">
        <v>276</v>
      </c>
      <c r="B133" s="486">
        <v>-4.8974960000000003</v>
      </c>
      <c r="C133" s="442" t="s">
        <v>51</v>
      </c>
      <c r="D133" s="443">
        <v>0.51067901383936598</v>
      </c>
      <c r="E133" s="444">
        <v>5</v>
      </c>
      <c r="F133" s="444">
        <v>217</v>
      </c>
      <c r="G133" s="487">
        <v>3.19</v>
      </c>
      <c r="H133" s="446">
        <f t="shared" si="2"/>
        <v>-4.6099999999999994</v>
      </c>
      <c r="I133" s="451" t="s">
        <v>52</v>
      </c>
      <c r="J133" s="452"/>
      <c r="K133" s="446"/>
      <c r="L133" s="446"/>
      <c r="M133" s="488" t="s">
        <v>277</v>
      </c>
    </row>
    <row r="134" spans="1:13">
      <c r="A134" s="450" t="s">
        <v>278</v>
      </c>
      <c r="B134" s="486">
        <v>-4.6017729999999997</v>
      </c>
      <c r="C134" s="453"/>
      <c r="D134" s="443">
        <v>0.83065522865171404</v>
      </c>
      <c r="E134" s="444">
        <v>3</v>
      </c>
      <c r="F134" s="444">
        <v>209.5</v>
      </c>
      <c r="G134" s="487">
        <v>4.41</v>
      </c>
      <c r="H134" s="446">
        <f t="shared" si="2"/>
        <v>-5.7549999999999999</v>
      </c>
      <c r="I134" s="451" t="s">
        <v>56</v>
      </c>
      <c r="J134" s="452"/>
      <c r="K134" s="446"/>
      <c r="L134" s="446"/>
      <c r="M134" s="488" t="s">
        <v>279</v>
      </c>
    </row>
    <row r="135" spans="1:13">
      <c r="A135" s="450" t="s">
        <v>280</v>
      </c>
      <c r="B135" s="486">
        <v>-5.4180675000000003</v>
      </c>
      <c r="C135" s="453"/>
      <c r="D135" s="443">
        <v>0.51097181417141602</v>
      </c>
      <c r="E135" s="444">
        <v>6</v>
      </c>
      <c r="F135" s="444">
        <v>97.5</v>
      </c>
      <c r="G135" s="487">
        <v>5.19</v>
      </c>
      <c r="H135" s="446">
        <f t="shared" si="2"/>
        <v>-5.415</v>
      </c>
      <c r="I135" s="451" t="s">
        <v>60</v>
      </c>
      <c r="J135" s="454"/>
      <c r="K135" s="446"/>
      <c r="L135" s="446"/>
      <c r="M135" s="488" t="s">
        <v>281</v>
      </c>
    </row>
    <row r="136" spans="1:13" ht="28.2" customHeight="1">
      <c r="A136" s="440" t="s">
        <v>282</v>
      </c>
      <c r="B136" s="486">
        <v>-7.4428960000000002</v>
      </c>
      <c r="C136" s="453"/>
      <c r="D136" s="443">
        <v>0.92735432696895004</v>
      </c>
      <c r="E136" s="444">
        <v>5</v>
      </c>
      <c r="F136" s="444">
        <v>211</v>
      </c>
      <c r="G136" s="487">
        <v>7.49</v>
      </c>
      <c r="H136" s="446">
        <f t="shared" si="2"/>
        <v>-8.85</v>
      </c>
      <c r="I136" s="455" t="s">
        <v>64</v>
      </c>
      <c r="J136" s="926" t="s">
        <v>924</v>
      </c>
      <c r="K136" s="927"/>
      <c r="L136" s="928"/>
      <c r="M136" s="488" t="s">
        <v>283</v>
      </c>
    </row>
    <row r="137" spans="1:13">
      <c r="A137" s="450" t="s">
        <v>112</v>
      </c>
      <c r="B137" s="486">
        <v>-3.6382039000000002</v>
      </c>
      <c r="C137" s="453"/>
      <c r="D137" s="443">
        <v>0.68239272333923895</v>
      </c>
      <c r="E137" s="444">
        <v>3</v>
      </c>
      <c r="F137" s="444">
        <v>177</v>
      </c>
      <c r="G137" s="487">
        <v>3.37</v>
      </c>
      <c r="H137" s="446">
        <f t="shared" si="2"/>
        <v>-4.3900000000000006</v>
      </c>
      <c r="J137" s="446"/>
      <c r="K137" s="446"/>
      <c r="L137" s="446"/>
      <c r="M137" s="488" t="s">
        <v>284</v>
      </c>
    </row>
    <row r="138" spans="1:13">
      <c r="A138" s="450" t="s">
        <v>285</v>
      </c>
      <c r="B138" s="486">
        <v>-4.1491769999999999</v>
      </c>
      <c r="C138" s="453"/>
      <c r="D138" s="443">
        <v>0.520951861602862</v>
      </c>
      <c r="E138" s="444">
        <v>10</v>
      </c>
      <c r="F138" s="444">
        <v>228.6</v>
      </c>
      <c r="G138" s="487">
        <v>4.22</v>
      </c>
      <c r="H138" s="446">
        <f t="shared" si="2"/>
        <v>-5.7560000000000002</v>
      </c>
      <c r="I138" s="457" t="s">
        <v>286</v>
      </c>
      <c r="J138" s="458"/>
      <c r="K138" s="458"/>
      <c r="L138" s="459"/>
      <c r="M138" s="488" t="s">
        <v>287</v>
      </c>
    </row>
    <row r="139" spans="1:13">
      <c r="A139" s="440" t="s">
        <v>288</v>
      </c>
      <c r="B139" s="486">
        <v>-1.7828325</v>
      </c>
      <c r="C139" s="453"/>
      <c r="D139" s="443">
        <v>0.53906642829149898</v>
      </c>
      <c r="E139" s="444">
        <v>3</v>
      </c>
      <c r="F139" s="444">
        <v>161.5</v>
      </c>
      <c r="G139" s="487">
        <v>-0.21</v>
      </c>
      <c r="H139" s="446">
        <f t="shared" si="2"/>
        <v>-0.65500000000000003</v>
      </c>
      <c r="I139" s="917" t="s">
        <v>925</v>
      </c>
      <c r="J139" s="918"/>
      <c r="K139" s="918"/>
      <c r="L139" s="919"/>
      <c r="M139" s="488" t="s">
        <v>289</v>
      </c>
    </row>
    <row r="140" spans="1:13">
      <c r="A140" s="440" t="s">
        <v>290</v>
      </c>
      <c r="B140" s="486">
        <v>-3.8530639999999998</v>
      </c>
      <c r="C140" s="453"/>
      <c r="D140" s="443">
        <v>0.56233984781338697</v>
      </c>
      <c r="E140" s="444">
        <v>11</v>
      </c>
      <c r="F140" s="444">
        <v>213.5</v>
      </c>
      <c r="G140" s="487">
        <v>3.04</v>
      </c>
      <c r="H140" s="446">
        <f t="shared" si="2"/>
        <v>-4.4249999999999998</v>
      </c>
      <c r="I140" s="920"/>
      <c r="J140" s="921"/>
      <c r="K140" s="921"/>
      <c r="L140" s="922"/>
      <c r="M140" s="488" t="s">
        <v>291</v>
      </c>
    </row>
    <row r="141" spans="1:13">
      <c r="A141" s="456" t="s">
        <v>292</v>
      </c>
      <c r="B141" s="486">
        <v>-2.7379929999999999</v>
      </c>
      <c r="C141" s="453"/>
      <c r="D141" s="443">
        <v>0.54710381306524802</v>
      </c>
      <c r="E141" s="444">
        <v>4</v>
      </c>
      <c r="F141" s="444">
        <v>168.5</v>
      </c>
      <c r="G141" s="487">
        <v>3.35</v>
      </c>
      <c r="H141" s="446">
        <f t="shared" si="2"/>
        <v>-4.2850000000000001</v>
      </c>
      <c r="I141" s="920"/>
      <c r="J141" s="921"/>
      <c r="K141" s="921"/>
      <c r="L141" s="922"/>
      <c r="M141" s="488" t="s">
        <v>293</v>
      </c>
    </row>
    <row r="142" spans="1:13">
      <c r="A142" s="440" t="s">
        <v>114</v>
      </c>
      <c r="B142" s="486">
        <v>-2.4973592999999998</v>
      </c>
      <c r="C142" s="453"/>
      <c r="D142" s="443">
        <v>0.54612637818466903</v>
      </c>
      <c r="E142" s="444">
        <v>3</v>
      </c>
      <c r="F142" s="464">
        <v>124.1</v>
      </c>
      <c r="G142" s="487">
        <v>2.81</v>
      </c>
      <c r="H142" s="446">
        <f t="shared" si="2"/>
        <v>-3.3010000000000002</v>
      </c>
      <c r="I142" s="920"/>
      <c r="J142" s="921"/>
      <c r="K142" s="921"/>
      <c r="L142" s="922"/>
      <c r="M142" s="488" t="s">
        <v>294</v>
      </c>
    </row>
    <row r="143" spans="1:13">
      <c r="A143" s="440" t="s">
        <v>295</v>
      </c>
      <c r="B143" s="486">
        <v>-4.821726</v>
      </c>
      <c r="C143" s="453"/>
      <c r="D143" s="443">
        <v>0.51160213896594597</v>
      </c>
      <c r="E143" s="444">
        <v>4</v>
      </c>
      <c r="F143" s="444">
        <v>165</v>
      </c>
      <c r="G143" s="487">
        <v>4.8899999999999997</v>
      </c>
      <c r="H143" s="446">
        <f t="shared" si="2"/>
        <v>-5.79</v>
      </c>
      <c r="I143" s="914"/>
      <c r="J143" s="915"/>
      <c r="K143" s="915"/>
      <c r="L143" s="916"/>
      <c r="M143" s="488" t="s">
        <v>296</v>
      </c>
    </row>
    <row r="144" spans="1:13">
      <c r="A144" s="440" t="s">
        <v>117</v>
      </c>
      <c r="B144" s="486">
        <v>-5.1597346999999996</v>
      </c>
      <c r="C144" s="453"/>
      <c r="D144" s="443">
        <v>0.65141515533308303</v>
      </c>
      <c r="E144" s="444">
        <v>4</v>
      </c>
      <c r="F144" s="444">
        <v>161.1</v>
      </c>
      <c r="G144" s="487">
        <v>4.76</v>
      </c>
      <c r="H144" s="446">
        <f t="shared" si="2"/>
        <v>-5.6209999999999996</v>
      </c>
      <c r="I144" s="914"/>
      <c r="J144" s="915"/>
      <c r="K144" s="915"/>
      <c r="L144" s="916"/>
      <c r="M144" s="488" t="s">
        <v>297</v>
      </c>
    </row>
    <row r="145" spans="1:28">
      <c r="A145" s="456" t="s">
        <v>298</v>
      </c>
      <c r="B145" s="486">
        <v>-3.1740824999999999</v>
      </c>
      <c r="C145" s="453"/>
      <c r="D145" s="443">
        <v>0.65883215509381898</v>
      </c>
      <c r="E145" s="444">
        <v>3</v>
      </c>
      <c r="F145" s="444">
        <v>155</v>
      </c>
      <c r="G145" s="487">
        <v>3.74</v>
      </c>
      <c r="H145" s="446">
        <f t="shared" si="2"/>
        <v>-4.54</v>
      </c>
      <c r="I145" s="914"/>
      <c r="J145" s="915"/>
      <c r="K145" s="915"/>
      <c r="L145" s="916"/>
      <c r="M145" s="488" t="s">
        <v>299</v>
      </c>
    </row>
    <row r="146" spans="1:28">
      <c r="A146" s="450" t="s">
        <v>300</v>
      </c>
      <c r="B146" s="486">
        <v>-7.6401440000000003</v>
      </c>
      <c r="C146" s="453"/>
      <c r="D146" s="443">
        <v>0.61400477095750305</v>
      </c>
      <c r="E146" s="444">
        <v>3</v>
      </c>
      <c r="F146" s="444">
        <v>165.4</v>
      </c>
      <c r="G146" s="487">
        <v>5.58</v>
      </c>
      <c r="H146" s="446">
        <f t="shared" si="2"/>
        <v>-6.484</v>
      </c>
      <c r="I146" s="466"/>
      <c r="J146" s="469"/>
      <c r="K146" s="469"/>
      <c r="L146" s="470"/>
      <c r="M146" s="488" t="s">
        <v>301</v>
      </c>
    </row>
    <row r="147" spans="1:28">
      <c r="A147" s="450" t="s">
        <v>302</v>
      </c>
      <c r="B147" s="486">
        <v>-6.0472602999999996</v>
      </c>
      <c r="C147" s="453"/>
      <c r="D147" s="443">
        <v>0.50406532001413296</v>
      </c>
      <c r="E147" s="444">
        <v>6</v>
      </c>
      <c r="F147" s="444">
        <v>161</v>
      </c>
      <c r="G147" s="487">
        <v>6.45</v>
      </c>
      <c r="H147" s="446">
        <f t="shared" si="2"/>
        <v>-7.3100000000000005</v>
      </c>
      <c r="I147" s="411"/>
      <c r="J147" s="471"/>
      <c r="K147" s="471"/>
      <c r="L147" s="472"/>
      <c r="M147" s="488" t="s">
        <v>303</v>
      </c>
    </row>
    <row r="148" spans="1:28">
      <c r="A148" s="450" t="s">
        <v>304</v>
      </c>
      <c r="B148" s="486">
        <v>-5.5817614000000004</v>
      </c>
      <c r="C148" s="453"/>
      <c r="D148" s="443">
        <v>0.75493366325441702</v>
      </c>
      <c r="E148" s="444">
        <v>4</v>
      </c>
      <c r="F148" s="444">
        <v>193.5</v>
      </c>
      <c r="G148" s="487">
        <v>5.41</v>
      </c>
      <c r="H148" s="446">
        <f t="shared" si="2"/>
        <v>-6.5950000000000006</v>
      </c>
      <c r="J148" s="446"/>
      <c r="K148" s="446"/>
      <c r="L148" s="446"/>
      <c r="M148" s="488" t="s">
        <v>305</v>
      </c>
    </row>
    <row r="149" spans="1:28">
      <c r="A149" s="450" t="s">
        <v>306</v>
      </c>
      <c r="B149" s="486">
        <v>-3.7721931999999998</v>
      </c>
      <c r="C149" s="453"/>
      <c r="D149" s="443">
        <v>0.500893580585972</v>
      </c>
      <c r="E149" s="444">
        <v>3</v>
      </c>
      <c r="F149" s="444">
        <v>156</v>
      </c>
      <c r="G149" s="487">
        <v>2.9</v>
      </c>
      <c r="H149" s="446">
        <f t="shared" si="2"/>
        <v>-3.71</v>
      </c>
      <c r="I149" s="473" t="s">
        <v>133</v>
      </c>
      <c r="J149" s="474">
        <v>8000</v>
      </c>
      <c r="K149" s="475"/>
      <c r="L149" s="446"/>
      <c r="M149" s="488" t="s">
        <v>307</v>
      </c>
    </row>
    <row r="150" spans="1:28">
      <c r="A150" s="456" t="s">
        <v>308</v>
      </c>
      <c r="B150" s="486">
        <v>-4.4024489999999998</v>
      </c>
      <c r="C150" s="453"/>
      <c r="D150" s="443">
        <v>0.65879843298663399</v>
      </c>
      <c r="E150" s="444">
        <v>4</v>
      </c>
      <c r="F150" s="444">
        <v>183.5</v>
      </c>
      <c r="G150" s="487">
        <v>3.16</v>
      </c>
      <c r="H150" s="446">
        <f t="shared" si="2"/>
        <v>-4.2450000000000001</v>
      </c>
      <c r="I150" s="473" t="s">
        <v>136</v>
      </c>
      <c r="J150" s="474">
        <v>1961</v>
      </c>
      <c r="K150" s="475"/>
      <c r="L150" s="446"/>
      <c r="M150" s="488" t="s">
        <v>309</v>
      </c>
    </row>
    <row r="151" spans="1:28">
      <c r="A151" s="456" t="s">
        <v>310</v>
      </c>
      <c r="B151" s="486">
        <v>-1.5494964</v>
      </c>
      <c r="C151" s="453"/>
      <c r="D151" s="443">
        <v>0.59871706042825701</v>
      </c>
      <c r="E151" s="444">
        <v>3</v>
      </c>
      <c r="F151" s="444">
        <v>61</v>
      </c>
      <c r="G151" s="487">
        <v>1.77</v>
      </c>
      <c r="H151" s="446">
        <f t="shared" si="2"/>
        <v>-1.63</v>
      </c>
      <c r="I151" s="473" t="s">
        <v>139</v>
      </c>
      <c r="J151" s="476">
        <f>COUNTA(A129:A160)</f>
        <v>32</v>
      </c>
      <c r="K151" s="475"/>
      <c r="L151" s="446"/>
      <c r="M151" s="488" t="s">
        <v>311</v>
      </c>
    </row>
    <row r="152" spans="1:28">
      <c r="A152" s="450" t="s">
        <v>312</v>
      </c>
      <c r="B152" s="486">
        <v>-2.9003320000000001</v>
      </c>
      <c r="C152" s="453"/>
      <c r="D152" s="443">
        <v>0.57115657899345496</v>
      </c>
      <c r="E152" s="444">
        <v>7</v>
      </c>
      <c r="F152" s="444">
        <v>177</v>
      </c>
      <c r="G152" s="487">
        <v>3.17</v>
      </c>
      <c r="H152" s="446">
        <f t="shared" si="2"/>
        <v>-4.1899999999999995</v>
      </c>
      <c r="I152" s="446"/>
      <c r="J152" s="446"/>
      <c r="K152" s="446"/>
      <c r="L152" s="446"/>
      <c r="M152" s="488" t="s">
        <v>313</v>
      </c>
    </row>
    <row r="153" spans="1:28">
      <c r="A153" s="440" t="s">
        <v>314</v>
      </c>
      <c r="B153" s="486">
        <v>-5.9307860000000003</v>
      </c>
      <c r="C153" s="453"/>
      <c r="D153" s="443">
        <v>0.55807775121880299</v>
      </c>
      <c r="E153" s="444">
        <v>6</v>
      </c>
      <c r="F153" s="444">
        <v>145</v>
      </c>
      <c r="G153" s="487">
        <v>6.08</v>
      </c>
      <c r="H153" s="446">
        <f t="shared" si="2"/>
        <v>-6.78</v>
      </c>
      <c r="I153" s="477" t="s">
        <v>144</v>
      </c>
      <c r="J153" s="458"/>
      <c r="K153" s="458"/>
      <c r="L153" s="459"/>
      <c r="M153" s="488" t="s">
        <v>315</v>
      </c>
    </row>
    <row r="154" spans="1:28">
      <c r="A154" s="440" t="s">
        <v>316</v>
      </c>
      <c r="B154" s="486">
        <v>-4.507307</v>
      </c>
      <c r="C154" s="453"/>
      <c r="D154" s="443">
        <v>0.66417698790166102</v>
      </c>
      <c r="E154" s="444">
        <v>3</v>
      </c>
      <c r="F154" s="464">
        <v>175.8</v>
      </c>
      <c r="G154" s="487">
        <v>4.62</v>
      </c>
      <c r="H154" s="446">
        <f t="shared" si="2"/>
        <v>-5.6280000000000001</v>
      </c>
      <c r="I154" s="917" t="s">
        <v>926</v>
      </c>
      <c r="J154" s="918"/>
      <c r="K154" s="918"/>
      <c r="L154" s="919"/>
      <c r="M154" s="488" t="s">
        <v>317</v>
      </c>
    </row>
    <row r="155" spans="1:28">
      <c r="A155" s="450" t="s">
        <v>318</v>
      </c>
      <c r="B155" s="486">
        <v>-5.1006555999999996</v>
      </c>
      <c r="C155" s="453"/>
      <c r="D155" s="443">
        <v>0.57716593661781801</v>
      </c>
      <c r="E155" s="444">
        <v>3</v>
      </c>
      <c r="F155" s="444">
        <v>349.84</v>
      </c>
      <c r="G155" s="487">
        <v>3.09</v>
      </c>
      <c r="H155" s="446">
        <f t="shared" si="2"/>
        <v>-5.8384</v>
      </c>
      <c r="I155" s="920"/>
      <c r="J155" s="921"/>
      <c r="K155" s="921"/>
      <c r="L155" s="922"/>
      <c r="M155" s="488" t="s">
        <v>319</v>
      </c>
    </row>
    <row r="156" spans="1:28">
      <c r="A156" s="456" t="s">
        <v>320</v>
      </c>
      <c r="B156" s="486">
        <v>-3.1197197000000001</v>
      </c>
      <c r="C156" s="453"/>
      <c r="D156" s="443">
        <v>0.70324590282883903</v>
      </c>
      <c r="E156" s="444">
        <v>3</v>
      </c>
      <c r="F156" s="444">
        <v>204</v>
      </c>
      <c r="G156" s="487">
        <v>0.88</v>
      </c>
      <c r="H156" s="446">
        <f t="shared" si="2"/>
        <v>-2.17</v>
      </c>
      <c r="I156" s="920"/>
      <c r="J156" s="921"/>
      <c r="K156" s="921"/>
      <c r="L156" s="922"/>
      <c r="M156" s="488" t="s">
        <v>321</v>
      </c>
    </row>
    <row r="157" spans="1:28">
      <c r="A157" s="450" t="s">
        <v>322</v>
      </c>
      <c r="B157" s="486">
        <v>-5.6245637000000004</v>
      </c>
      <c r="C157" s="453"/>
      <c r="D157" s="443">
        <v>0.72379035887947596</v>
      </c>
      <c r="E157" s="444">
        <v>7</v>
      </c>
      <c r="F157" s="444">
        <v>97.8</v>
      </c>
      <c r="G157" s="487">
        <v>6</v>
      </c>
      <c r="H157" s="446">
        <f t="shared" si="2"/>
        <v>-6.2279999999999998</v>
      </c>
      <c r="I157" s="920"/>
      <c r="J157" s="921"/>
      <c r="K157" s="921"/>
      <c r="L157" s="922"/>
      <c r="M157" s="488" t="s">
        <v>323</v>
      </c>
    </row>
    <row r="158" spans="1:28">
      <c r="A158" s="450" t="s">
        <v>324</v>
      </c>
      <c r="B158" s="486">
        <v>-6.468521</v>
      </c>
      <c r="C158" s="453"/>
      <c r="D158" s="443">
        <v>0.84033450922624497</v>
      </c>
      <c r="E158" s="444">
        <v>5</v>
      </c>
      <c r="F158" s="444">
        <v>262</v>
      </c>
      <c r="G158" s="487">
        <v>7.26</v>
      </c>
      <c r="H158" s="446">
        <f t="shared" si="2"/>
        <v>-9.129999999999999</v>
      </c>
      <c r="I158" s="920"/>
      <c r="J158" s="921"/>
      <c r="K158" s="921"/>
      <c r="L158" s="922"/>
      <c r="M158" s="488" t="s">
        <v>325</v>
      </c>
    </row>
    <row r="159" spans="1:28">
      <c r="A159" s="450" t="s">
        <v>326</v>
      </c>
      <c r="B159" s="486">
        <v>-5.3529179999999998</v>
      </c>
      <c r="C159" s="453"/>
      <c r="D159" s="443">
        <v>0.70969645885144095</v>
      </c>
      <c r="E159" s="444">
        <v>11</v>
      </c>
      <c r="F159" s="444">
        <v>149.6</v>
      </c>
      <c r="G159" s="487">
        <v>6.45</v>
      </c>
      <c r="H159" s="446">
        <f t="shared" si="2"/>
        <v>-7.1959999999999997</v>
      </c>
      <c r="I159" s="920"/>
      <c r="J159" s="921"/>
      <c r="K159" s="921"/>
      <c r="L159" s="922"/>
      <c r="M159" s="488" t="s">
        <v>327</v>
      </c>
    </row>
    <row r="160" spans="1:28" s="489" customFormat="1">
      <c r="A160" s="440" t="s">
        <v>328</v>
      </c>
      <c r="B160" s="486">
        <v>-3.0738832999999999</v>
      </c>
      <c r="C160" s="453"/>
      <c r="D160" s="443">
        <v>0.49644864464459898</v>
      </c>
      <c r="E160" s="444">
        <v>4</v>
      </c>
      <c r="F160" s="444">
        <v>304.5</v>
      </c>
      <c r="G160" s="487">
        <v>2.69</v>
      </c>
      <c r="H160" s="446">
        <f t="shared" si="2"/>
        <v>-4.9849999999999994</v>
      </c>
      <c r="I160" s="923"/>
      <c r="J160" s="924"/>
      <c r="K160" s="924"/>
      <c r="L160" s="925"/>
      <c r="M160" s="488" t="s">
        <v>329</v>
      </c>
      <c r="N160" s="391"/>
      <c r="O160" s="391"/>
      <c r="P160" s="391"/>
      <c r="Q160" s="391"/>
      <c r="R160" s="391"/>
      <c r="S160" s="391"/>
      <c r="T160" s="391"/>
      <c r="U160" s="391"/>
      <c r="V160" s="391"/>
      <c r="W160" s="391"/>
      <c r="X160" s="391"/>
      <c r="Y160" s="391"/>
      <c r="Z160" s="391"/>
      <c r="AA160" s="391"/>
      <c r="AB160" s="391"/>
    </row>
    <row r="161" spans="1:28">
      <c r="A161" s="489"/>
      <c r="B161" s="489"/>
      <c r="C161" s="478" t="s">
        <v>261</v>
      </c>
      <c r="D161" s="479">
        <f>AVERAGE(D129:D160)</f>
        <v>0.61629001144944584</v>
      </c>
      <c r="E161" s="489"/>
      <c r="F161" s="489"/>
      <c r="G161" s="489"/>
      <c r="H161" s="482" t="s">
        <v>262</v>
      </c>
      <c r="I161" s="490"/>
      <c r="J161" s="490"/>
      <c r="K161" s="490"/>
      <c r="L161" s="490"/>
      <c r="M161" s="427"/>
      <c r="N161" s="489"/>
      <c r="O161" s="489"/>
      <c r="P161" s="489"/>
      <c r="Q161" s="489"/>
      <c r="R161" s="489"/>
      <c r="S161" s="489"/>
      <c r="T161" s="489"/>
      <c r="U161" s="489"/>
      <c r="V161" s="489"/>
      <c r="W161" s="489"/>
      <c r="X161" s="489"/>
      <c r="Y161" s="489"/>
      <c r="Z161" s="489"/>
      <c r="AA161" s="489"/>
      <c r="AB161" s="489"/>
    </row>
    <row r="162" spans="1:28">
      <c r="A162" s="449"/>
      <c r="C162" s="478" t="s">
        <v>263</v>
      </c>
      <c r="D162" s="479">
        <f>MIN(D129:D160)</f>
        <v>0.49644864464459898</v>
      </c>
      <c r="E162" s="480"/>
      <c r="F162" s="481"/>
      <c r="G162" s="481"/>
      <c r="H162" s="483" t="s">
        <v>330</v>
      </c>
      <c r="I162" s="481"/>
      <c r="J162" s="445"/>
      <c r="K162" s="445"/>
      <c r="L162" s="445"/>
      <c r="M162" s="449"/>
    </row>
    <row r="163" spans="1:28">
      <c r="A163" s="449"/>
      <c r="C163" s="478" t="s">
        <v>265</v>
      </c>
      <c r="D163" s="479">
        <f>MAX(D129:D160)</f>
        <v>0.92735432696895004</v>
      </c>
      <c r="E163" s="480"/>
      <c r="F163" s="481"/>
      <c r="G163" s="481"/>
      <c r="H163" s="483"/>
      <c r="I163" s="481"/>
      <c r="J163" s="445"/>
      <c r="K163" s="445"/>
      <c r="L163" s="445"/>
      <c r="M163" s="449"/>
    </row>
    <row r="165" spans="1:28">
      <c r="A165" s="391" t="s">
        <v>929</v>
      </c>
    </row>
    <row r="166" spans="1:28">
      <c r="A166" s="391" t="s">
        <v>332</v>
      </c>
    </row>
    <row r="168" spans="1:28">
      <c r="A168" s="391" t="s">
        <v>333</v>
      </c>
    </row>
    <row r="169" spans="1:28">
      <c r="A169" s="491" t="s">
        <v>930</v>
      </c>
    </row>
    <row r="170" spans="1:28" ht="15.75" customHeight="1"/>
    <row r="171" spans="1:28" s="394" customFormat="1" ht="18">
      <c r="A171" s="492" t="s">
        <v>335</v>
      </c>
    </row>
    <row r="172" spans="1:28" s="394" customFormat="1" ht="18">
      <c r="A172" s="493" t="s">
        <v>931</v>
      </c>
    </row>
    <row r="173" spans="1:28" s="394" customFormat="1" ht="15.6">
      <c r="A173" s="493" t="s">
        <v>932</v>
      </c>
    </row>
    <row r="174" spans="1:28" s="394" customFormat="1">
      <c r="A174" s="494" t="s">
        <v>933</v>
      </c>
    </row>
    <row r="175" spans="1:28" s="394" customFormat="1">
      <c r="A175" s="495" t="s">
        <v>934</v>
      </c>
    </row>
    <row r="176" spans="1:28" s="394" customFormat="1">
      <c r="A176" s="496" t="s">
        <v>935</v>
      </c>
    </row>
    <row r="177" spans="1:1" s="394" customFormat="1">
      <c r="A177" s="394" t="s">
        <v>936</v>
      </c>
    </row>
    <row r="178" spans="1:1" s="394" customFormat="1">
      <c r="A178" s="497" t="s">
        <v>937</v>
      </c>
    </row>
    <row r="179" spans="1:1" s="394" customFormat="1">
      <c r="A179" s="394" t="s">
        <v>938</v>
      </c>
    </row>
    <row r="180" spans="1:1" s="394" customFormat="1">
      <c r="A180" s="498" t="s">
        <v>939</v>
      </c>
    </row>
    <row r="181" spans="1:1" s="394" customFormat="1">
      <c r="A181" s="394" t="s">
        <v>940</v>
      </c>
    </row>
    <row r="182" spans="1:1" s="394" customFormat="1">
      <c r="A182" s="394" t="s">
        <v>941</v>
      </c>
    </row>
    <row r="183" spans="1:1" s="394" customFormat="1">
      <c r="A183" s="499" t="s">
        <v>942</v>
      </c>
    </row>
    <row r="184" spans="1:1" s="394" customFormat="1">
      <c r="A184" s="499" t="s">
        <v>943</v>
      </c>
    </row>
    <row r="185" spans="1:1" s="394" customFormat="1">
      <c r="A185" s="394" t="s">
        <v>944</v>
      </c>
    </row>
    <row r="186" spans="1:1" s="394" customFormat="1">
      <c r="A186" s="394" t="s">
        <v>945</v>
      </c>
    </row>
    <row r="187" spans="1:1" s="394" customFormat="1">
      <c r="A187" s="497" t="s">
        <v>946</v>
      </c>
    </row>
    <row r="188" spans="1:1" s="394" customFormat="1">
      <c r="A188" s="497" t="s">
        <v>947</v>
      </c>
    </row>
    <row r="189" spans="1:1" s="394" customFormat="1">
      <c r="A189" s="500" t="s">
        <v>948</v>
      </c>
    </row>
    <row r="190" spans="1:1" s="394" customFormat="1">
      <c r="A190" s="497" t="s">
        <v>949</v>
      </c>
    </row>
    <row r="191" spans="1:1" s="394" customFormat="1">
      <c r="A191" s="501" t="s">
        <v>950</v>
      </c>
    </row>
    <row r="192" spans="1:1" s="394" customFormat="1"/>
    <row r="193" spans="1:17">
      <c r="A193" s="502" t="s">
        <v>951</v>
      </c>
    </row>
    <row r="194" spans="1:17">
      <c r="A194" s="402" t="s">
        <v>952</v>
      </c>
      <c r="B194" s="403"/>
      <c r="C194" s="403"/>
      <c r="D194" s="403"/>
      <c r="E194" s="403"/>
      <c r="F194" s="403"/>
      <c r="G194" s="403"/>
      <c r="H194" s="403"/>
      <c r="I194" s="403"/>
      <c r="J194" s="403"/>
      <c r="K194" s="403"/>
      <c r="L194" s="403"/>
      <c r="M194" s="404"/>
      <c r="N194" s="403"/>
      <c r="O194" s="403"/>
      <c r="P194" s="403"/>
      <c r="Q194" s="405"/>
    </row>
  </sheetData>
  <mergeCells count="8">
    <mergeCell ref="I143:L145"/>
    <mergeCell ref="I154:L160"/>
    <mergeCell ref="J30:L30"/>
    <mergeCell ref="I33:L36"/>
    <mergeCell ref="I37:L39"/>
    <mergeCell ref="I64:L122"/>
    <mergeCell ref="J136:L136"/>
    <mergeCell ref="I139:L142"/>
  </mergeCells>
  <pageMargins left="0" right="0" top="0" bottom="0" header="0.3" footer="0.3"/>
  <pageSetup scale="54"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077E4-A1FC-4EEA-91BA-EF5611FB87C5}">
  <dimension ref="A1:AB194"/>
  <sheetViews>
    <sheetView workbookViewId="0">
      <selection activeCell="B4" sqref="B4:B9"/>
    </sheetView>
  </sheetViews>
  <sheetFormatPr defaultColWidth="9.109375" defaultRowHeight="14.4"/>
  <cols>
    <col min="1" max="1" width="18.88671875" style="391" customWidth="1"/>
    <col min="2" max="3" width="11.33203125" style="391" customWidth="1"/>
    <col min="4" max="4" width="7.6640625" style="391" customWidth="1"/>
    <col min="5" max="5" width="7.88671875" style="391" customWidth="1"/>
    <col min="6" max="6" width="10.109375" style="391" customWidth="1"/>
    <col min="7" max="7" width="11.44140625" style="391" customWidth="1"/>
    <col min="8" max="8" width="9.109375" style="391"/>
    <col min="9" max="9" width="13.109375" style="391" customWidth="1"/>
    <col min="10" max="10" width="4.44140625" style="391" customWidth="1"/>
    <col min="11" max="12" width="9.109375" style="391"/>
    <col min="13" max="13" width="9" style="394" customWidth="1"/>
    <col min="14" max="16384" width="9.109375" style="391"/>
  </cols>
  <sheetData>
    <row r="1" spans="1:25" ht="33.6">
      <c r="B1" s="392" t="s">
        <v>0</v>
      </c>
      <c r="C1" s="393"/>
      <c r="Y1" s="395"/>
    </row>
    <row r="2" spans="1:25" s="394" customFormat="1" ht="21">
      <c r="B2" s="396" t="s">
        <v>1</v>
      </c>
      <c r="C2" s="397"/>
      <c r="Y2" s="398"/>
    </row>
    <row r="3" spans="1:25" s="394" customFormat="1" ht="18">
      <c r="B3" s="399" t="s">
        <v>2</v>
      </c>
      <c r="C3" s="397"/>
      <c r="Y3" s="400"/>
    </row>
    <row r="4" spans="1:25">
      <c r="A4" s="401" t="s">
        <v>3</v>
      </c>
      <c r="B4" s="402"/>
      <c r="C4" s="403"/>
      <c r="D4" s="403"/>
      <c r="E4" s="403"/>
      <c r="F4" s="403"/>
      <c r="G4" s="403"/>
      <c r="H4" s="403"/>
      <c r="I4" s="403"/>
      <c r="J4" s="403"/>
      <c r="K4" s="403"/>
      <c r="L4" s="403"/>
      <c r="M4" s="404"/>
      <c r="N4" s="403"/>
      <c r="O4" s="403"/>
      <c r="P4" s="403"/>
      <c r="Q4" s="403"/>
      <c r="R4" s="405"/>
    </row>
    <row r="5" spans="1:25">
      <c r="A5" s="401" t="s">
        <v>4</v>
      </c>
      <c r="B5" s="406"/>
      <c r="C5" s="406"/>
      <c r="D5" s="406"/>
      <c r="E5" s="406"/>
      <c r="F5" s="406"/>
      <c r="G5" s="406"/>
      <c r="H5" s="406"/>
      <c r="I5" s="406"/>
      <c r="J5" s="406"/>
      <c r="K5" s="406"/>
      <c r="L5" s="406"/>
      <c r="M5" s="407"/>
      <c r="N5" s="406"/>
      <c r="O5" s="406"/>
      <c r="P5" s="406"/>
      <c r="Q5" s="406"/>
      <c r="R5" s="408"/>
    </row>
    <row r="6" spans="1:25">
      <c r="A6" s="409" t="s">
        <v>5</v>
      </c>
      <c r="B6" s="402"/>
      <c r="C6" s="403"/>
      <c r="D6" s="403"/>
      <c r="E6" s="403"/>
      <c r="F6" s="403"/>
      <c r="G6" s="403"/>
      <c r="H6" s="403"/>
      <c r="I6" s="403"/>
      <c r="J6" s="403"/>
      <c r="K6" s="403"/>
      <c r="L6" s="403"/>
      <c r="M6" s="404"/>
      <c r="N6" s="403"/>
      <c r="O6" s="403"/>
      <c r="P6" s="403"/>
      <c r="Q6" s="403"/>
      <c r="R6" s="405"/>
    </row>
    <row r="7" spans="1:25">
      <c r="A7" s="410"/>
      <c r="B7" s="411"/>
      <c r="C7" s="406"/>
      <c r="D7" s="406"/>
      <c r="E7" s="406"/>
      <c r="F7" s="406"/>
      <c r="G7" s="406"/>
      <c r="H7" s="406"/>
      <c r="I7" s="406"/>
      <c r="J7" s="406"/>
      <c r="K7" s="406"/>
      <c r="L7" s="406"/>
      <c r="M7" s="407"/>
      <c r="N7" s="406"/>
      <c r="O7" s="406"/>
      <c r="P7" s="406"/>
      <c r="Q7" s="406"/>
      <c r="R7" s="408"/>
    </row>
    <row r="8" spans="1:25">
      <c r="A8" s="409" t="s">
        <v>6</v>
      </c>
      <c r="B8" s="412"/>
      <c r="C8" s="403"/>
      <c r="D8" s="403"/>
      <c r="E8" s="403"/>
      <c r="F8" s="413"/>
      <c r="G8" s="403"/>
      <c r="H8" s="403"/>
      <c r="I8" s="403"/>
      <c r="J8" s="403"/>
      <c r="K8" s="403"/>
      <c r="L8" s="403"/>
      <c r="M8" s="404"/>
      <c r="N8" s="403"/>
      <c r="O8" s="403"/>
      <c r="P8" s="403"/>
      <c r="Q8" s="403"/>
      <c r="R8" s="405"/>
    </row>
    <row r="9" spans="1:25">
      <c r="A9" s="414" t="s">
        <v>7</v>
      </c>
      <c r="B9" s="415"/>
      <c r="C9" s="415"/>
      <c r="D9" s="415"/>
      <c r="E9" s="415"/>
      <c r="F9" s="415"/>
      <c r="G9" s="415"/>
      <c r="H9" s="415"/>
      <c r="I9" s="415"/>
      <c r="J9" s="415"/>
      <c r="K9" s="415"/>
      <c r="L9" s="415"/>
      <c r="M9" s="416"/>
      <c r="N9" s="415"/>
      <c r="O9" s="415"/>
      <c r="P9" s="415"/>
      <c r="Q9" s="415"/>
      <c r="R9" s="417"/>
    </row>
    <row r="10" spans="1:25">
      <c r="A10" s="418"/>
      <c r="B10" s="419"/>
      <c r="C10" s="419"/>
      <c r="D10" s="419"/>
      <c r="E10" s="419"/>
      <c r="F10" s="419"/>
      <c r="G10" s="419"/>
      <c r="H10" s="419"/>
      <c r="I10" s="419"/>
      <c r="J10" s="419"/>
      <c r="K10" s="419"/>
      <c r="L10" s="419"/>
      <c r="M10" s="420"/>
      <c r="N10" s="419"/>
      <c r="O10" s="419"/>
      <c r="P10" s="419"/>
      <c r="Q10" s="419"/>
      <c r="R10" s="419"/>
    </row>
    <row r="11" spans="1:25" s="421" customFormat="1" ht="27">
      <c r="A11" s="421" t="s">
        <v>915</v>
      </c>
    </row>
    <row r="12" spans="1:25">
      <c r="B12" s="422" t="s">
        <v>916</v>
      </c>
      <c r="C12" s="419"/>
      <c r="D12" s="419"/>
      <c r="E12" s="419"/>
      <c r="F12" s="419"/>
      <c r="G12" s="419"/>
      <c r="H12" s="419"/>
      <c r="I12" s="419"/>
      <c r="J12" s="419"/>
      <c r="K12" s="419"/>
      <c r="L12" s="419"/>
      <c r="M12" s="420"/>
      <c r="N12" s="419"/>
      <c r="O12" s="419"/>
      <c r="P12" s="419"/>
      <c r="Q12" s="419"/>
      <c r="R12" s="419"/>
    </row>
    <row r="13" spans="1:25" s="424" customFormat="1">
      <c r="A13" s="423" t="s">
        <v>917</v>
      </c>
    </row>
    <row r="14" spans="1:25">
      <c r="B14" s="425" t="s">
        <v>32</v>
      </c>
      <c r="C14" s="391" t="s">
        <v>11</v>
      </c>
    </row>
    <row r="15" spans="1:25" s="424" customFormat="1">
      <c r="A15" s="423" t="s">
        <v>12</v>
      </c>
    </row>
    <row r="16" spans="1:25">
      <c r="B16" s="425"/>
      <c r="C16" s="391" t="s">
        <v>11</v>
      </c>
    </row>
    <row r="17" spans="1:28" s="424" customFormat="1">
      <c r="A17" s="423" t="s">
        <v>13</v>
      </c>
    </row>
    <row r="18" spans="1:28">
      <c r="B18" s="402"/>
      <c r="C18" s="403"/>
      <c r="D18" s="403"/>
      <c r="E18" s="403"/>
      <c r="F18" s="403"/>
      <c r="G18" s="403"/>
      <c r="H18" s="403"/>
      <c r="I18" s="403"/>
      <c r="J18" s="403"/>
      <c r="K18" s="403"/>
      <c r="L18" s="403"/>
      <c r="M18" s="404"/>
      <c r="N18" s="403"/>
      <c r="O18" s="403"/>
      <c r="P18" s="403"/>
      <c r="Q18" s="403"/>
      <c r="R18" s="405"/>
      <c r="S18" s="391" t="s">
        <v>15</v>
      </c>
    </row>
    <row r="19" spans="1:28">
      <c r="B19" s="419"/>
    </row>
    <row r="20" spans="1:28" s="427" customFormat="1">
      <c r="A20" s="426" t="s">
        <v>918</v>
      </c>
    </row>
    <row r="21" spans="1:28" s="431" customFormat="1" ht="29.4" thickBot="1">
      <c r="A21" s="428" t="s">
        <v>919</v>
      </c>
      <c r="B21" s="429"/>
      <c r="C21" s="429"/>
      <c r="D21" s="429"/>
      <c r="E21" s="429"/>
      <c r="F21" s="429"/>
      <c r="G21" s="429"/>
      <c r="H21" s="429"/>
      <c r="I21" s="429"/>
      <c r="J21" s="429"/>
      <c r="K21" s="429"/>
      <c r="L21" s="429"/>
      <c r="M21" s="430"/>
      <c r="N21" s="394"/>
      <c r="O21" s="394"/>
      <c r="P21" s="394"/>
      <c r="Q21" s="394"/>
      <c r="R21" s="394"/>
      <c r="S21" s="394"/>
      <c r="T21" s="394"/>
      <c r="U21" s="394"/>
      <c r="V21" s="394"/>
      <c r="W21" s="394"/>
      <c r="X21" s="394"/>
      <c r="Y21" s="394"/>
      <c r="Z21" s="394"/>
      <c r="AA21" s="394"/>
      <c r="AB21" s="394"/>
    </row>
    <row r="22" spans="1:28" ht="41.25" customHeight="1" thickBot="1">
      <c r="A22" s="432" t="s">
        <v>18</v>
      </c>
      <c r="B22" s="433" t="s">
        <v>920</v>
      </c>
      <c r="C22" s="433" t="s">
        <v>921</v>
      </c>
      <c r="D22" s="433" t="s">
        <v>21</v>
      </c>
      <c r="E22" s="433" t="s">
        <v>22</v>
      </c>
      <c r="F22" s="433" t="s">
        <v>23</v>
      </c>
      <c r="G22" s="434" t="s">
        <v>922</v>
      </c>
      <c r="H22" s="434" t="s">
        <v>923</v>
      </c>
      <c r="I22" s="435"/>
      <c r="J22" s="436" t="s">
        <v>27</v>
      </c>
      <c r="K22" s="436"/>
      <c r="L22" s="436"/>
      <c r="M22" s="437" t="s">
        <v>28</v>
      </c>
      <c r="N22" s="438"/>
      <c r="O22" s="438"/>
      <c r="P22" s="438"/>
      <c r="Q22" s="438"/>
      <c r="R22" s="438"/>
      <c r="S22" s="438"/>
      <c r="T22" s="439"/>
      <c r="U22" s="431"/>
      <c r="V22" s="431"/>
      <c r="W22" s="431"/>
      <c r="X22" s="431"/>
      <c r="Y22" s="431"/>
      <c r="Z22" s="431"/>
      <c r="AA22" s="431"/>
      <c r="AB22" s="431"/>
    </row>
    <row r="23" spans="1:28">
      <c r="A23" s="440" t="s">
        <v>29</v>
      </c>
      <c r="B23" s="486">
        <v>-1.5262252000000001</v>
      </c>
      <c r="C23" s="442" t="s">
        <v>30</v>
      </c>
      <c r="D23" s="443">
        <v>0.17592262140645501</v>
      </c>
      <c r="E23" s="444">
        <v>11</v>
      </c>
      <c r="F23" s="444">
        <v>258.5</v>
      </c>
      <c r="G23" s="445">
        <v>-0.86</v>
      </c>
      <c r="H23" s="446">
        <f t="shared" ref="H23:H86" si="0">0.5-G23-0.01*(F23-25)</f>
        <v>-0.97500000000000009</v>
      </c>
      <c r="I23" s="447" t="s">
        <v>31</v>
      </c>
      <c r="J23" s="448"/>
      <c r="K23" s="446"/>
      <c r="L23" s="446"/>
      <c r="M23" s="449" t="s">
        <v>33</v>
      </c>
    </row>
    <row r="24" spans="1:28">
      <c r="A24" s="450" t="s">
        <v>35</v>
      </c>
      <c r="B24" s="486">
        <v>-2.1404939000000001</v>
      </c>
      <c r="C24" s="442" t="s">
        <v>36</v>
      </c>
      <c r="D24" s="443">
        <v>0.14701293131372201</v>
      </c>
      <c r="E24" s="444">
        <v>16</v>
      </c>
      <c r="F24" s="444">
        <v>142.4</v>
      </c>
      <c r="G24" s="445">
        <v>1.31</v>
      </c>
      <c r="H24" s="446">
        <f t="shared" si="0"/>
        <v>-1.9840000000000002</v>
      </c>
      <c r="I24" s="447" t="s">
        <v>37</v>
      </c>
      <c r="J24" s="448"/>
      <c r="K24" s="446"/>
      <c r="L24" s="446"/>
      <c r="M24" s="449" t="s">
        <v>38</v>
      </c>
    </row>
    <row r="25" spans="1:28">
      <c r="A25" s="440" t="s">
        <v>40</v>
      </c>
      <c r="B25" s="486">
        <v>-3.3261623</v>
      </c>
      <c r="C25" s="442" t="s">
        <v>41</v>
      </c>
      <c r="D25" s="443">
        <v>0.15746026945991601</v>
      </c>
      <c r="E25" s="444">
        <v>4</v>
      </c>
      <c r="F25" s="444">
        <v>92</v>
      </c>
      <c r="G25" s="445">
        <v>2.5299999999999998</v>
      </c>
      <c r="H25" s="446">
        <f t="shared" si="0"/>
        <v>-2.6999999999999997</v>
      </c>
      <c r="I25" s="447" t="s">
        <v>42</v>
      </c>
      <c r="J25" s="448"/>
      <c r="K25" s="446"/>
      <c r="L25" s="446"/>
      <c r="M25" s="449" t="s">
        <v>43</v>
      </c>
    </row>
    <row r="26" spans="1:28">
      <c r="A26" s="450" t="s">
        <v>45</v>
      </c>
      <c r="B26" s="486">
        <v>-2.4621586999999998</v>
      </c>
      <c r="C26" s="442" t="s">
        <v>46</v>
      </c>
      <c r="D26" s="443">
        <v>0.169992225074696</v>
      </c>
      <c r="E26" s="444">
        <v>3</v>
      </c>
      <c r="F26" s="444">
        <v>234</v>
      </c>
      <c r="G26" s="445">
        <v>3.19</v>
      </c>
      <c r="H26" s="446">
        <f t="shared" si="0"/>
        <v>-4.7799999999999994</v>
      </c>
      <c r="I26" s="451" t="s">
        <v>47</v>
      </c>
      <c r="J26" s="452"/>
      <c r="K26" s="446"/>
      <c r="L26" s="446"/>
      <c r="M26" s="449" t="s">
        <v>48</v>
      </c>
    </row>
    <row r="27" spans="1:28">
      <c r="A27" s="450" t="s">
        <v>50</v>
      </c>
      <c r="B27" s="486">
        <v>-5.2449079999999997</v>
      </c>
      <c r="C27" s="442" t="s">
        <v>51</v>
      </c>
      <c r="D27" s="443">
        <v>0.21168830858587201</v>
      </c>
      <c r="E27" s="444">
        <v>3</v>
      </c>
      <c r="F27" s="444">
        <v>139.25</v>
      </c>
      <c r="G27" s="445">
        <v>4.8600000000000003</v>
      </c>
      <c r="H27" s="446">
        <f t="shared" si="0"/>
        <v>-5.5025000000000004</v>
      </c>
      <c r="I27" s="451" t="s">
        <v>52</v>
      </c>
      <c r="J27" s="452"/>
      <c r="K27" s="446"/>
      <c r="L27" s="446"/>
      <c r="M27" s="449" t="s">
        <v>53</v>
      </c>
    </row>
    <row r="28" spans="1:28">
      <c r="A28" s="440" t="s">
        <v>55</v>
      </c>
      <c r="B28" s="486">
        <v>-5.9292692999999996</v>
      </c>
      <c r="C28" s="453"/>
      <c r="D28" s="443">
        <v>0.18412396392404201</v>
      </c>
      <c r="E28" s="444">
        <v>3</v>
      </c>
      <c r="F28" s="444">
        <v>224</v>
      </c>
      <c r="G28" s="445">
        <v>5.51</v>
      </c>
      <c r="H28" s="446">
        <f t="shared" si="0"/>
        <v>-7</v>
      </c>
      <c r="I28" s="451" t="s">
        <v>56</v>
      </c>
      <c r="J28" s="452"/>
      <c r="K28" s="446"/>
      <c r="L28" s="446"/>
      <c r="M28" s="449" t="s">
        <v>57</v>
      </c>
    </row>
    <row r="29" spans="1:28">
      <c r="A29" s="440" t="s">
        <v>59</v>
      </c>
      <c r="B29" s="486">
        <v>-2.2183603999999999</v>
      </c>
      <c r="C29" s="453"/>
      <c r="D29" s="443">
        <v>0.149337338745232</v>
      </c>
      <c r="E29" s="444">
        <v>6</v>
      </c>
      <c r="F29" s="444">
        <v>172.5</v>
      </c>
      <c r="G29" s="445">
        <v>1.78</v>
      </c>
      <c r="H29" s="446">
        <f t="shared" si="0"/>
        <v>-2.7549999999999999</v>
      </c>
      <c r="I29" s="451" t="s">
        <v>60</v>
      </c>
      <c r="J29" s="454"/>
      <c r="K29" s="446"/>
      <c r="L29" s="446"/>
      <c r="M29" s="449" t="s">
        <v>61</v>
      </c>
    </row>
    <row r="30" spans="1:28" ht="21" customHeight="1">
      <c r="A30" s="440" t="s">
        <v>63</v>
      </c>
      <c r="B30" s="486">
        <v>-2.3317260000000002</v>
      </c>
      <c r="C30" s="453"/>
      <c r="D30" s="443">
        <v>0.14842266063120099</v>
      </c>
      <c r="E30" s="444">
        <v>4</v>
      </c>
      <c r="F30" s="444">
        <v>207.5</v>
      </c>
      <c r="G30" s="445">
        <v>1.86</v>
      </c>
      <c r="H30" s="446">
        <f t="shared" si="0"/>
        <v>-3.1850000000000001</v>
      </c>
      <c r="I30" s="455" t="s">
        <v>64</v>
      </c>
      <c r="J30" s="926" t="s">
        <v>924</v>
      </c>
      <c r="K30" s="927"/>
      <c r="L30" s="928"/>
      <c r="M30" s="449" t="s">
        <v>65</v>
      </c>
    </row>
    <row r="31" spans="1:28">
      <c r="A31" s="456" t="s">
        <v>66</v>
      </c>
      <c r="B31" s="486">
        <v>-2.6801084999999998</v>
      </c>
      <c r="C31" s="453"/>
      <c r="D31" s="443">
        <v>0.16179731069006001</v>
      </c>
      <c r="E31" s="444">
        <v>10</v>
      </c>
      <c r="F31" s="444">
        <v>166.5</v>
      </c>
      <c r="G31" s="445">
        <v>0.79</v>
      </c>
      <c r="H31" s="446">
        <f t="shared" si="0"/>
        <v>-1.7050000000000001</v>
      </c>
      <c r="J31" s="446"/>
      <c r="K31" s="446"/>
      <c r="L31" s="446"/>
      <c r="M31" s="449" t="s">
        <v>67</v>
      </c>
    </row>
    <row r="32" spans="1:28">
      <c r="A32" s="450" t="s">
        <v>68</v>
      </c>
      <c r="B32" s="486">
        <v>-3.6626015000000001</v>
      </c>
      <c r="C32" s="453"/>
      <c r="D32" s="443">
        <v>0.21543706061278201</v>
      </c>
      <c r="E32" s="444">
        <v>6</v>
      </c>
      <c r="F32" s="444">
        <v>231.5</v>
      </c>
      <c r="G32" s="445">
        <v>2.4300000000000002</v>
      </c>
      <c r="H32" s="446">
        <f t="shared" si="0"/>
        <v>-3.9950000000000001</v>
      </c>
      <c r="I32" s="457" t="s">
        <v>69</v>
      </c>
      <c r="J32" s="458"/>
      <c r="K32" s="458"/>
      <c r="L32" s="459"/>
      <c r="M32" s="449" t="s">
        <v>70</v>
      </c>
    </row>
    <row r="33" spans="1:13">
      <c r="A33" s="460" t="s">
        <v>71</v>
      </c>
      <c r="B33" s="486">
        <v>-4.151732</v>
      </c>
      <c r="C33" s="461"/>
      <c r="D33" s="462">
        <v>0.129125206050696</v>
      </c>
      <c r="E33" s="463">
        <v>3</v>
      </c>
      <c r="F33" s="464">
        <v>192.7</v>
      </c>
      <c r="G33" s="445">
        <v>2.63</v>
      </c>
      <c r="H33" s="446">
        <f t="shared" si="0"/>
        <v>-3.8069999999999995</v>
      </c>
      <c r="I33" s="917" t="s">
        <v>925</v>
      </c>
      <c r="J33" s="918"/>
      <c r="K33" s="918"/>
      <c r="L33" s="919"/>
      <c r="M33" s="449" t="s">
        <v>72</v>
      </c>
    </row>
    <row r="34" spans="1:13">
      <c r="A34" s="440" t="s">
        <v>74</v>
      </c>
      <c r="B34" s="486">
        <v>-7.1222196000000002</v>
      </c>
      <c r="C34" s="453"/>
      <c r="D34" s="443">
        <v>0.14911462098310899</v>
      </c>
      <c r="E34" s="444">
        <v>6</v>
      </c>
      <c r="F34" s="444">
        <v>167</v>
      </c>
      <c r="G34" s="445">
        <v>6.32</v>
      </c>
      <c r="H34" s="446">
        <f t="shared" si="0"/>
        <v>-7.24</v>
      </c>
      <c r="I34" s="920"/>
      <c r="J34" s="921"/>
      <c r="K34" s="921"/>
      <c r="L34" s="922"/>
      <c r="M34" s="449" t="s">
        <v>75</v>
      </c>
    </row>
    <row r="35" spans="1:13">
      <c r="A35" s="450" t="s">
        <v>77</v>
      </c>
      <c r="B35" s="486">
        <v>-3.7975363999999998</v>
      </c>
      <c r="C35" s="453"/>
      <c r="D35" s="443">
        <v>0.15809078703524701</v>
      </c>
      <c r="E35" s="444">
        <v>15</v>
      </c>
      <c r="F35" s="444">
        <v>191.5</v>
      </c>
      <c r="G35" s="445">
        <v>3.39</v>
      </c>
      <c r="H35" s="446">
        <f t="shared" si="0"/>
        <v>-4.5549999999999997</v>
      </c>
      <c r="I35" s="920"/>
      <c r="J35" s="921"/>
      <c r="K35" s="921"/>
      <c r="L35" s="922"/>
      <c r="M35" s="449" t="s">
        <v>78</v>
      </c>
    </row>
    <row r="36" spans="1:13">
      <c r="A36" s="456" t="s">
        <v>80</v>
      </c>
      <c r="B36" s="486">
        <v>-3.7952712000000002</v>
      </c>
      <c r="C36" s="453"/>
      <c r="D36" s="443">
        <v>0.191150308906822</v>
      </c>
      <c r="E36" s="444">
        <v>3</v>
      </c>
      <c r="F36" s="444">
        <v>246.2</v>
      </c>
      <c r="G36" s="445">
        <v>3.32</v>
      </c>
      <c r="H36" s="446">
        <f t="shared" si="0"/>
        <v>-5.032</v>
      </c>
      <c r="I36" s="920"/>
      <c r="J36" s="921"/>
      <c r="K36" s="921"/>
      <c r="L36" s="922"/>
      <c r="M36" s="449" t="s">
        <v>81</v>
      </c>
    </row>
    <row r="37" spans="1:13">
      <c r="A37" s="456" t="s">
        <v>73</v>
      </c>
      <c r="B37" s="486">
        <v>-2.8645933000000001</v>
      </c>
      <c r="C37" s="453"/>
      <c r="D37" s="443">
        <v>0.19050575600734301</v>
      </c>
      <c r="E37" s="444">
        <v>4</v>
      </c>
      <c r="F37" s="444">
        <v>304</v>
      </c>
      <c r="G37" s="445">
        <v>1.74</v>
      </c>
      <c r="H37" s="446">
        <f t="shared" si="0"/>
        <v>-4.03</v>
      </c>
      <c r="I37" s="914"/>
      <c r="J37" s="915"/>
      <c r="K37" s="915"/>
      <c r="L37" s="916"/>
      <c r="M37" s="449" t="s">
        <v>83</v>
      </c>
    </row>
    <row r="38" spans="1:13">
      <c r="A38" s="440" t="s">
        <v>76</v>
      </c>
      <c r="B38" s="486">
        <v>-3.0343591999999999</v>
      </c>
      <c r="C38" s="453"/>
      <c r="D38" s="443">
        <v>0.13682393527498099</v>
      </c>
      <c r="E38" s="444">
        <v>7</v>
      </c>
      <c r="F38" s="444">
        <v>187</v>
      </c>
      <c r="G38" s="445">
        <v>-0.87</v>
      </c>
      <c r="H38" s="446">
        <f t="shared" si="0"/>
        <v>-0.25</v>
      </c>
      <c r="I38" s="914"/>
      <c r="J38" s="915"/>
      <c r="K38" s="915"/>
      <c r="L38" s="916"/>
      <c r="M38" s="465" t="s">
        <v>85</v>
      </c>
    </row>
    <row r="39" spans="1:13">
      <c r="A39" s="440" t="s">
        <v>87</v>
      </c>
      <c r="B39" s="486">
        <v>-2.7638557000000001</v>
      </c>
      <c r="C39" s="453"/>
      <c r="D39" s="443">
        <v>0.20462356367491999</v>
      </c>
      <c r="E39" s="444">
        <v>4</v>
      </c>
      <c r="F39" s="444">
        <v>221.5</v>
      </c>
      <c r="G39" s="445">
        <v>0.71</v>
      </c>
      <c r="H39" s="446">
        <f t="shared" si="0"/>
        <v>-2.1749999999999998</v>
      </c>
      <c r="I39" s="914"/>
      <c r="J39" s="915"/>
      <c r="K39" s="915"/>
      <c r="L39" s="916"/>
      <c r="M39" s="449" t="s">
        <v>88</v>
      </c>
    </row>
    <row r="40" spans="1:13">
      <c r="A40" s="440" t="s">
        <v>90</v>
      </c>
      <c r="B40" s="486">
        <v>-4.4754214000000001</v>
      </c>
      <c r="C40" s="453"/>
      <c r="D40" s="443">
        <v>0.182746025644655</v>
      </c>
      <c r="E40" s="444">
        <v>6</v>
      </c>
      <c r="F40" s="444">
        <v>157.833333333333</v>
      </c>
      <c r="G40" s="445">
        <v>3.51</v>
      </c>
      <c r="H40" s="446">
        <f t="shared" si="0"/>
        <v>-4.3383333333333294</v>
      </c>
      <c r="I40" s="466"/>
      <c r="J40" s="406"/>
      <c r="K40" s="406"/>
      <c r="L40" s="408"/>
      <c r="M40" s="449" t="s">
        <v>91</v>
      </c>
    </row>
    <row r="41" spans="1:13">
      <c r="A41" s="460" t="s">
        <v>93</v>
      </c>
      <c r="B41" s="486">
        <v>-2.2585540000000002</v>
      </c>
      <c r="C41" s="461"/>
      <c r="D41" s="462">
        <v>0.12610247911779701</v>
      </c>
      <c r="E41" s="463">
        <v>8</v>
      </c>
      <c r="F41" s="444">
        <v>140</v>
      </c>
      <c r="G41" s="445">
        <v>0.35</v>
      </c>
      <c r="H41" s="446">
        <f t="shared" si="0"/>
        <v>-1</v>
      </c>
      <c r="I41" s="466"/>
      <c r="J41" s="406"/>
      <c r="K41" s="406"/>
      <c r="L41" s="408"/>
      <c r="M41" s="449" t="s">
        <v>94</v>
      </c>
    </row>
    <row r="42" spans="1:13">
      <c r="A42" s="450" t="s">
        <v>96</v>
      </c>
      <c r="B42" s="486">
        <v>-2.9330945000000002</v>
      </c>
      <c r="C42" s="453"/>
      <c r="D42" s="443">
        <v>0.14493441954544001</v>
      </c>
      <c r="E42" s="444">
        <v>7</v>
      </c>
      <c r="F42" s="444">
        <v>127.933333333333</v>
      </c>
      <c r="G42" s="445">
        <v>1.74</v>
      </c>
      <c r="H42" s="446">
        <f t="shared" si="0"/>
        <v>-2.2693333333333299</v>
      </c>
      <c r="I42" s="466"/>
      <c r="J42" s="406"/>
      <c r="K42" s="406"/>
      <c r="L42" s="408"/>
      <c r="M42" s="449" t="s">
        <v>97</v>
      </c>
    </row>
    <row r="43" spans="1:13">
      <c r="A43" s="450" t="s">
        <v>79</v>
      </c>
      <c r="B43" s="486">
        <v>-4.4771656999999996</v>
      </c>
      <c r="C43" s="453"/>
      <c r="D43" s="443">
        <v>0.148613886268708</v>
      </c>
      <c r="E43" s="444">
        <v>7</v>
      </c>
      <c r="F43" s="444">
        <v>176</v>
      </c>
      <c r="G43" s="445">
        <v>4.4800000000000004</v>
      </c>
      <c r="H43" s="446">
        <f t="shared" si="0"/>
        <v>-5.49</v>
      </c>
      <c r="I43" s="466"/>
      <c r="J43" s="406"/>
      <c r="K43" s="406"/>
      <c r="L43" s="408"/>
      <c r="M43" s="449" t="s">
        <v>99</v>
      </c>
    </row>
    <row r="44" spans="1:13">
      <c r="A44" s="467" t="s">
        <v>101</v>
      </c>
      <c r="B44" s="486">
        <v>-4.1887354999999999</v>
      </c>
      <c r="C44" s="461"/>
      <c r="D44" s="462">
        <v>0.12807114954002</v>
      </c>
      <c r="E44" s="463">
        <v>3</v>
      </c>
      <c r="F44" s="444">
        <v>159.69999999999999</v>
      </c>
      <c r="G44" s="445">
        <v>3.46</v>
      </c>
      <c r="H44" s="446">
        <f t="shared" si="0"/>
        <v>-4.3070000000000004</v>
      </c>
      <c r="I44" s="466"/>
      <c r="J44" s="406"/>
      <c r="K44" s="406"/>
      <c r="L44" s="408"/>
      <c r="M44" s="449" t="s">
        <v>102</v>
      </c>
    </row>
    <row r="45" spans="1:13">
      <c r="A45" s="460" t="s">
        <v>104</v>
      </c>
      <c r="B45" s="486">
        <v>-1.4725944</v>
      </c>
      <c r="C45" s="461"/>
      <c r="D45" s="462">
        <v>0.21683500301481101</v>
      </c>
      <c r="E45" s="463">
        <v>8</v>
      </c>
      <c r="F45" s="444">
        <v>142</v>
      </c>
      <c r="G45" s="445">
        <v>0.6</v>
      </c>
      <c r="H45" s="446">
        <f t="shared" si="0"/>
        <v>-1.27</v>
      </c>
      <c r="I45" s="466"/>
      <c r="J45" s="406"/>
      <c r="K45" s="406"/>
      <c r="L45" s="408"/>
      <c r="M45" s="449" t="s">
        <v>105</v>
      </c>
    </row>
    <row r="46" spans="1:13">
      <c r="A46" s="450" t="s">
        <v>107</v>
      </c>
      <c r="B46" s="486">
        <v>-3.0642629000000001</v>
      </c>
      <c r="C46" s="453"/>
      <c r="D46" s="443">
        <v>0.18255878892749899</v>
      </c>
      <c r="E46" s="444">
        <v>20</v>
      </c>
      <c r="F46" s="444">
        <v>267</v>
      </c>
      <c r="G46" s="445">
        <v>1.58</v>
      </c>
      <c r="H46" s="446">
        <f t="shared" si="0"/>
        <v>-3.5</v>
      </c>
      <c r="I46" s="466"/>
      <c r="J46" s="406"/>
      <c r="K46" s="406"/>
      <c r="L46" s="408"/>
      <c r="M46" s="449" t="s">
        <v>108</v>
      </c>
    </row>
    <row r="47" spans="1:13">
      <c r="A47" s="440" t="s">
        <v>110</v>
      </c>
      <c r="B47" s="486">
        <v>-4.3519243999999997</v>
      </c>
      <c r="C47" s="453"/>
      <c r="D47" s="443">
        <v>0.16704647063532599</v>
      </c>
      <c r="E47" s="444">
        <v>6</v>
      </c>
      <c r="F47" s="444">
        <v>110</v>
      </c>
      <c r="G47" s="445">
        <v>3.36</v>
      </c>
      <c r="H47" s="446">
        <f t="shared" si="0"/>
        <v>-3.71</v>
      </c>
      <c r="I47" s="466"/>
      <c r="J47" s="406"/>
      <c r="K47" s="406"/>
      <c r="L47" s="408"/>
      <c r="M47" s="449" t="s">
        <v>111</v>
      </c>
    </row>
    <row r="48" spans="1:13">
      <c r="A48" s="450" t="s">
        <v>82</v>
      </c>
      <c r="B48" s="486">
        <v>-3.4754909999999999</v>
      </c>
      <c r="C48" s="453"/>
      <c r="D48" s="443">
        <v>0.1716450131236</v>
      </c>
      <c r="E48" s="444">
        <v>7</v>
      </c>
      <c r="F48" s="444">
        <v>182</v>
      </c>
      <c r="G48" s="445">
        <v>2.67</v>
      </c>
      <c r="H48" s="446">
        <f t="shared" si="0"/>
        <v>-3.74</v>
      </c>
      <c r="I48" s="466"/>
      <c r="J48" s="406"/>
      <c r="K48" s="406"/>
      <c r="L48" s="408"/>
      <c r="M48" s="449" t="s">
        <v>113</v>
      </c>
    </row>
    <row r="49" spans="1:13">
      <c r="A49" s="460" t="s">
        <v>115</v>
      </c>
      <c r="B49" s="486">
        <v>-3.8043431999999999</v>
      </c>
      <c r="C49" s="461"/>
      <c r="D49" s="462">
        <v>0.12558353028546099</v>
      </c>
      <c r="E49" s="463">
        <v>4</v>
      </c>
      <c r="F49" s="444">
        <v>222</v>
      </c>
      <c r="G49" s="445">
        <v>2.56</v>
      </c>
      <c r="H49" s="446">
        <f t="shared" si="0"/>
        <v>-4.03</v>
      </c>
      <c r="I49" s="466"/>
      <c r="J49" s="406"/>
      <c r="K49" s="406"/>
      <c r="L49" s="408"/>
      <c r="M49" s="449" t="s">
        <v>116</v>
      </c>
    </row>
    <row r="50" spans="1:13">
      <c r="A50" s="450" t="s">
        <v>118</v>
      </c>
      <c r="B50" s="486">
        <v>-2.1353507</v>
      </c>
      <c r="C50" s="453"/>
      <c r="D50" s="443">
        <v>0.15681339906647901</v>
      </c>
      <c r="E50" s="444">
        <v>6</v>
      </c>
      <c r="F50" s="444">
        <v>151</v>
      </c>
      <c r="G50" s="445">
        <v>3.27</v>
      </c>
      <c r="H50" s="446">
        <f t="shared" si="0"/>
        <v>-4.03</v>
      </c>
      <c r="I50" s="466"/>
      <c r="J50" s="406"/>
      <c r="K50" s="406"/>
      <c r="L50" s="408"/>
      <c r="M50" s="449" t="s">
        <v>119</v>
      </c>
    </row>
    <row r="51" spans="1:13">
      <c r="A51" s="467" t="s">
        <v>84</v>
      </c>
      <c r="B51" s="486">
        <v>-3.7916802999999999</v>
      </c>
      <c r="C51" s="461"/>
      <c r="D51" s="462">
        <v>0.12789394574374299</v>
      </c>
      <c r="E51" s="463">
        <v>5</v>
      </c>
      <c r="F51" s="444">
        <v>330</v>
      </c>
      <c r="G51" s="445">
        <v>2.87</v>
      </c>
      <c r="H51" s="446">
        <f t="shared" si="0"/>
        <v>-5.42</v>
      </c>
      <c r="I51" s="466"/>
      <c r="J51" s="406"/>
      <c r="K51" s="406"/>
      <c r="L51" s="408"/>
      <c r="M51" s="449" t="s">
        <v>120</v>
      </c>
    </row>
    <row r="52" spans="1:13">
      <c r="A52" s="450" t="s">
        <v>121</v>
      </c>
      <c r="B52" s="486">
        <v>-2.7644061999999998</v>
      </c>
      <c r="C52" s="453"/>
      <c r="D52" s="443">
        <v>0.18012800124370401</v>
      </c>
      <c r="E52" s="444">
        <v>3</v>
      </c>
      <c r="F52" s="444">
        <v>100</v>
      </c>
      <c r="G52" s="445">
        <v>3.53</v>
      </c>
      <c r="H52" s="446">
        <f t="shared" si="0"/>
        <v>-3.78</v>
      </c>
      <c r="I52" s="468"/>
      <c r="J52" s="469"/>
      <c r="K52" s="469"/>
      <c r="L52" s="470"/>
      <c r="M52" s="449" t="s">
        <v>122</v>
      </c>
    </row>
    <row r="53" spans="1:13">
      <c r="A53" s="440" t="s">
        <v>123</v>
      </c>
      <c r="B53" s="486">
        <v>-3.3751547</v>
      </c>
      <c r="C53" s="453"/>
      <c r="D53" s="443">
        <v>0.180621047507217</v>
      </c>
      <c r="E53" s="444">
        <v>16</v>
      </c>
      <c r="F53" s="444">
        <v>262.5</v>
      </c>
      <c r="G53" s="445">
        <v>1.9</v>
      </c>
      <c r="H53" s="446">
        <f t="shared" si="0"/>
        <v>-3.7749999999999999</v>
      </c>
      <c r="I53" s="468"/>
      <c r="J53" s="469"/>
      <c r="K53" s="469"/>
      <c r="L53" s="470"/>
      <c r="M53" s="449" t="s">
        <v>124</v>
      </c>
    </row>
    <row r="54" spans="1:13">
      <c r="A54" s="460" t="s">
        <v>125</v>
      </c>
      <c r="B54" s="486">
        <v>-3.0436716000000001</v>
      </c>
      <c r="C54" s="461"/>
      <c r="D54" s="462">
        <v>0.2215624426866</v>
      </c>
      <c r="E54" s="463">
        <v>4</v>
      </c>
      <c r="F54" s="444">
        <v>328.85</v>
      </c>
      <c r="G54" s="445">
        <v>1.87</v>
      </c>
      <c r="H54" s="446">
        <f t="shared" si="0"/>
        <v>-4.4085000000000001</v>
      </c>
      <c r="I54" s="468"/>
      <c r="J54" s="469"/>
      <c r="K54" s="469"/>
      <c r="L54" s="470"/>
      <c r="M54" s="449" t="s">
        <v>126</v>
      </c>
    </row>
    <row r="55" spans="1:13">
      <c r="A55" s="450" t="s">
        <v>127</v>
      </c>
      <c r="B55" s="486">
        <v>-4.2387632999999996</v>
      </c>
      <c r="C55" s="453"/>
      <c r="D55" s="443">
        <v>0.184508117807134</v>
      </c>
      <c r="E55" s="444">
        <v>33</v>
      </c>
      <c r="F55" s="444">
        <v>167.5</v>
      </c>
      <c r="G55" s="445">
        <v>4.3600000000000003</v>
      </c>
      <c r="H55" s="446">
        <f t="shared" si="0"/>
        <v>-5.2850000000000001</v>
      </c>
      <c r="I55" s="468"/>
      <c r="J55" s="469"/>
      <c r="K55" s="469"/>
      <c r="L55" s="470"/>
      <c r="M55" s="449" t="s">
        <v>128</v>
      </c>
    </row>
    <row r="56" spans="1:13">
      <c r="A56" s="450" t="s">
        <v>86</v>
      </c>
      <c r="B56" s="486">
        <v>-4.4668144999999999</v>
      </c>
      <c r="C56" s="453"/>
      <c r="D56" s="443">
        <v>0.15609203233531499</v>
      </c>
      <c r="E56" s="444">
        <v>3</v>
      </c>
      <c r="F56" s="444">
        <v>223</v>
      </c>
      <c r="G56" s="445">
        <v>2.99</v>
      </c>
      <c r="H56" s="446">
        <f t="shared" si="0"/>
        <v>-4.4700000000000006</v>
      </c>
      <c r="I56" s="468"/>
      <c r="J56" s="469"/>
      <c r="K56" s="469"/>
      <c r="L56" s="470"/>
      <c r="M56" s="449" t="s">
        <v>129</v>
      </c>
    </row>
    <row r="57" spans="1:13">
      <c r="A57" s="450" t="s">
        <v>89</v>
      </c>
      <c r="B57" s="486">
        <v>-4.2327045999999999</v>
      </c>
      <c r="C57" s="453"/>
      <c r="D57" s="443">
        <v>0.20872343532408</v>
      </c>
      <c r="E57" s="444">
        <v>3</v>
      </c>
      <c r="F57" s="444">
        <v>210.5</v>
      </c>
      <c r="G57" s="445">
        <v>2.72</v>
      </c>
      <c r="H57" s="446">
        <f t="shared" si="0"/>
        <v>-4.0750000000000002</v>
      </c>
      <c r="I57" s="411"/>
      <c r="J57" s="471"/>
      <c r="K57" s="471"/>
      <c r="L57" s="472"/>
      <c r="M57" s="449" t="s">
        <v>130</v>
      </c>
    </row>
    <row r="58" spans="1:13">
      <c r="A58" s="460" t="s">
        <v>131</v>
      </c>
      <c r="B58" s="486">
        <v>-3.7507402999999999</v>
      </c>
      <c r="C58" s="461"/>
      <c r="D58" s="462">
        <v>0.12973190134165599</v>
      </c>
      <c r="E58" s="463">
        <v>3</v>
      </c>
      <c r="F58" s="444">
        <v>209.75</v>
      </c>
      <c r="G58" s="445">
        <v>3.37</v>
      </c>
      <c r="H58" s="446">
        <f t="shared" si="0"/>
        <v>-4.7175000000000002</v>
      </c>
      <c r="J58" s="446"/>
      <c r="K58" s="446"/>
      <c r="L58" s="446"/>
      <c r="M58" s="449" t="s">
        <v>132</v>
      </c>
    </row>
    <row r="59" spans="1:13">
      <c r="A59" s="440" t="s">
        <v>92</v>
      </c>
      <c r="B59" s="486">
        <v>-3.4693111999999999</v>
      </c>
      <c r="C59" s="453"/>
      <c r="D59" s="443">
        <v>0.14124198841117799</v>
      </c>
      <c r="E59" s="444">
        <v>3</v>
      </c>
      <c r="F59" s="444">
        <v>53.5</v>
      </c>
      <c r="G59" s="445">
        <v>3.43</v>
      </c>
      <c r="H59" s="446">
        <f t="shared" si="0"/>
        <v>-3.2150000000000003</v>
      </c>
      <c r="I59" s="473" t="s">
        <v>133</v>
      </c>
      <c r="J59" s="474">
        <v>8000</v>
      </c>
      <c r="K59" s="475"/>
      <c r="L59" s="446"/>
      <c r="M59" s="449" t="s">
        <v>134</v>
      </c>
    </row>
    <row r="60" spans="1:13">
      <c r="A60" s="440" t="s">
        <v>135</v>
      </c>
      <c r="B60" s="486">
        <v>-1.1711062000000001</v>
      </c>
      <c r="C60" s="453"/>
      <c r="D60" s="443">
        <v>0.170692818664089</v>
      </c>
      <c r="E60" s="444">
        <v>6</v>
      </c>
      <c r="F60" s="444">
        <v>270</v>
      </c>
      <c r="G60" s="445">
        <v>0.05</v>
      </c>
      <c r="H60" s="446">
        <f t="shared" si="0"/>
        <v>-2</v>
      </c>
      <c r="I60" s="473" t="s">
        <v>136</v>
      </c>
      <c r="J60" s="474">
        <v>1961</v>
      </c>
      <c r="K60" s="475"/>
      <c r="L60" s="446"/>
      <c r="M60" s="449" t="s">
        <v>137</v>
      </c>
    </row>
    <row r="61" spans="1:13">
      <c r="A61" s="450" t="s">
        <v>138</v>
      </c>
      <c r="B61" s="486">
        <v>-2.1437849999999998</v>
      </c>
      <c r="C61" s="453"/>
      <c r="D61" s="443">
        <v>0.206147596831632</v>
      </c>
      <c r="E61" s="444">
        <v>3</v>
      </c>
      <c r="F61" s="444">
        <v>143.75</v>
      </c>
      <c r="G61" s="445">
        <v>1.6</v>
      </c>
      <c r="H61" s="446">
        <f t="shared" si="0"/>
        <v>-2.2875000000000001</v>
      </c>
      <c r="I61" s="473" t="s">
        <v>139</v>
      </c>
      <c r="J61" s="476">
        <f>COUNTA(A23:A122)</f>
        <v>100</v>
      </c>
      <c r="K61" s="475"/>
      <c r="L61" s="446"/>
      <c r="M61" s="449" t="s">
        <v>140</v>
      </c>
    </row>
    <row r="62" spans="1:13">
      <c r="A62" s="440" t="s">
        <v>141</v>
      </c>
      <c r="B62" s="486">
        <v>-4.2636037</v>
      </c>
      <c r="C62" s="453"/>
      <c r="D62" s="443">
        <v>0.180214226227635</v>
      </c>
      <c r="E62" s="444">
        <v>5</v>
      </c>
      <c r="F62" s="444">
        <v>214.5</v>
      </c>
      <c r="G62" s="445">
        <v>3.61</v>
      </c>
      <c r="H62" s="446">
        <f t="shared" si="0"/>
        <v>-5.0049999999999999</v>
      </c>
      <c r="I62" s="446"/>
      <c r="J62" s="446"/>
      <c r="K62" s="446"/>
      <c r="L62" s="446"/>
      <c r="M62" s="449" t="s">
        <v>142</v>
      </c>
    </row>
    <row r="63" spans="1:13">
      <c r="A63" s="450" t="s">
        <v>143</v>
      </c>
      <c r="B63" s="486">
        <v>-4.5401635000000002</v>
      </c>
      <c r="C63" s="453"/>
      <c r="D63" s="443">
        <v>0.19225415374507401</v>
      </c>
      <c r="E63" s="444">
        <v>8</v>
      </c>
      <c r="F63" s="444">
        <v>255.3</v>
      </c>
      <c r="G63" s="445">
        <v>3.82</v>
      </c>
      <c r="H63" s="446">
        <f t="shared" si="0"/>
        <v>-5.6230000000000002</v>
      </c>
      <c r="I63" s="477" t="s">
        <v>144</v>
      </c>
      <c r="J63" s="458"/>
      <c r="K63" s="458"/>
      <c r="L63" s="459"/>
      <c r="M63" s="449" t="s">
        <v>145</v>
      </c>
    </row>
    <row r="64" spans="1:13">
      <c r="A64" s="450" t="s">
        <v>146</v>
      </c>
      <c r="B64" s="486">
        <v>-2.8291979999999999</v>
      </c>
      <c r="C64" s="453"/>
      <c r="D64" s="443">
        <v>0.17</v>
      </c>
      <c r="E64" s="444">
        <v>3</v>
      </c>
      <c r="F64" s="444">
        <v>189</v>
      </c>
      <c r="G64" s="445">
        <v>1.34</v>
      </c>
      <c r="H64" s="446">
        <f t="shared" si="0"/>
        <v>-2.4800000000000004</v>
      </c>
      <c r="I64" s="929" t="s">
        <v>953</v>
      </c>
      <c r="J64" s="930"/>
      <c r="K64" s="930"/>
      <c r="L64" s="931"/>
      <c r="M64" s="449" t="s">
        <v>148</v>
      </c>
    </row>
    <row r="65" spans="1:13">
      <c r="A65" s="450" t="s">
        <v>149</v>
      </c>
      <c r="B65" s="486">
        <v>-4.271744</v>
      </c>
      <c r="C65" s="453"/>
      <c r="D65" s="443">
        <v>0.19794493160510701</v>
      </c>
      <c r="E65" s="444">
        <v>4</v>
      </c>
      <c r="F65" s="444">
        <v>243.5</v>
      </c>
      <c r="G65" s="445">
        <v>1.34</v>
      </c>
      <c r="H65" s="446">
        <f t="shared" si="0"/>
        <v>-3.0250000000000004</v>
      </c>
      <c r="I65" s="932"/>
      <c r="J65" s="933"/>
      <c r="K65" s="933"/>
      <c r="L65" s="934"/>
      <c r="M65" s="449" t="s">
        <v>151</v>
      </c>
    </row>
    <row r="66" spans="1:13">
      <c r="A66" s="440" t="s">
        <v>95</v>
      </c>
      <c r="B66" s="486">
        <v>-2.8602401999999998</v>
      </c>
      <c r="C66" s="453"/>
      <c r="D66" s="443">
        <v>0.210560990742934</v>
      </c>
      <c r="E66" s="444">
        <v>3</v>
      </c>
      <c r="F66" s="444">
        <v>36.5</v>
      </c>
      <c r="G66" s="445">
        <v>2.74</v>
      </c>
      <c r="H66" s="446">
        <f t="shared" si="0"/>
        <v>-2.3550000000000004</v>
      </c>
      <c r="I66" s="932"/>
      <c r="J66" s="933"/>
      <c r="K66" s="933"/>
      <c r="L66" s="934"/>
      <c r="M66" s="449" t="s">
        <v>152</v>
      </c>
    </row>
    <row r="67" spans="1:13">
      <c r="A67" s="456" t="s">
        <v>153</v>
      </c>
      <c r="B67" s="486">
        <v>-4.1402907000000004</v>
      </c>
      <c r="C67" s="453"/>
      <c r="D67" s="443">
        <v>0.21092434073951899</v>
      </c>
      <c r="E67" s="444">
        <v>10</v>
      </c>
      <c r="F67" s="444">
        <v>186</v>
      </c>
      <c r="G67" s="445">
        <v>3.4</v>
      </c>
      <c r="H67" s="446">
        <f t="shared" si="0"/>
        <v>-4.51</v>
      </c>
      <c r="I67" s="932"/>
      <c r="J67" s="933"/>
      <c r="K67" s="933"/>
      <c r="L67" s="934"/>
      <c r="M67" s="449" t="s">
        <v>154</v>
      </c>
    </row>
    <row r="68" spans="1:13">
      <c r="A68" s="440" t="s">
        <v>98</v>
      </c>
      <c r="B68" s="486">
        <v>-3.3401296</v>
      </c>
      <c r="C68" s="453"/>
      <c r="D68" s="443">
        <v>0.18695478693957199</v>
      </c>
      <c r="E68" s="444">
        <v>3</v>
      </c>
      <c r="F68" s="444">
        <v>253</v>
      </c>
      <c r="G68" s="445">
        <v>2.35</v>
      </c>
      <c r="H68" s="446">
        <f t="shared" si="0"/>
        <v>-4.1300000000000008</v>
      </c>
      <c r="I68" s="932"/>
      <c r="J68" s="933"/>
      <c r="K68" s="933"/>
      <c r="L68" s="934"/>
      <c r="M68" s="449" t="s">
        <v>155</v>
      </c>
    </row>
    <row r="69" spans="1:13">
      <c r="A69" s="456" t="s">
        <v>156</v>
      </c>
      <c r="B69" s="486">
        <v>-4.2465997</v>
      </c>
      <c r="C69" s="453"/>
      <c r="D69" s="443">
        <v>0.20491085989689101</v>
      </c>
      <c r="E69" s="444">
        <v>23</v>
      </c>
      <c r="F69" s="444">
        <v>111</v>
      </c>
      <c r="G69" s="445">
        <v>3.68</v>
      </c>
      <c r="H69" s="446">
        <f t="shared" si="0"/>
        <v>-4.04</v>
      </c>
      <c r="I69" s="932"/>
      <c r="J69" s="933"/>
      <c r="K69" s="933"/>
      <c r="L69" s="934"/>
      <c r="M69" s="449" t="s">
        <v>157</v>
      </c>
    </row>
    <row r="70" spans="1:13">
      <c r="A70" s="440" t="s">
        <v>158</v>
      </c>
      <c r="B70" s="486">
        <v>-3.1193960000000001</v>
      </c>
      <c r="C70" s="453"/>
      <c r="D70" s="443">
        <v>0.15545016183846899</v>
      </c>
      <c r="E70" s="444">
        <v>6</v>
      </c>
      <c r="F70" s="444">
        <v>250</v>
      </c>
      <c r="G70" s="445">
        <v>-0.04</v>
      </c>
      <c r="H70" s="446">
        <f t="shared" si="0"/>
        <v>-1.71</v>
      </c>
      <c r="I70" s="932"/>
      <c r="J70" s="933"/>
      <c r="K70" s="933"/>
      <c r="L70" s="934"/>
      <c r="M70" s="449" t="s">
        <v>159</v>
      </c>
    </row>
    <row r="71" spans="1:13">
      <c r="A71" s="450" t="s">
        <v>160</v>
      </c>
      <c r="B71" s="486">
        <v>-1.3920192</v>
      </c>
      <c r="C71" s="453"/>
      <c r="D71" s="443">
        <v>0.13261436390895101</v>
      </c>
      <c r="E71" s="444">
        <v>3</v>
      </c>
      <c r="F71" s="444">
        <v>250</v>
      </c>
      <c r="G71" s="445">
        <v>-1.97</v>
      </c>
      <c r="H71" s="446">
        <f t="shared" si="0"/>
        <v>0.21999999999999975</v>
      </c>
      <c r="I71" s="932"/>
      <c r="J71" s="933"/>
      <c r="K71" s="933"/>
      <c r="L71" s="934"/>
      <c r="M71" s="449" t="s">
        <v>161</v>
      </c>
    </row>
    <row r="72" spans="1:13">
      <c r="A72" s="450" t="s">
        <v>162</v>
      </c>
      <c r="B72" s="486">
        <v>-3.7000244000000002</v>
      </c>
      <c r="C72" s="453"/>
      <c r="D72" s="443">
        <v>0.21159815676624999</v>
      </c>
      <c r="E72" s="444">
        <v>9</v>
      </c>
      <c r="F72" s="444">
        <v>208.5</v>
      </c>
      <c r="G72" s="445">
        <v>2.08</v>
      </c>
      <c r="H72" s="446">
        <f t="shared" si="0"/>
        <v>-3.415</v>
      </c>
      <c r="I72" s="932"/>
      <c r="J72" s="933"/>
      <c r="K72" s="933"/>
      <c r="L72" s="934"/>
      <c r="M72" s="449" t="s">
        <v>163</v>
      </c>
    </row>
    <row r="73" spans="1:13">
      <c r="A73" s="450" t="s">
        <v>164</v>
      </c>
      <c r="B73" s="486">
        <v>-4.4479375000000001</v>
      </c>
      <c r="C73" s="453"/>
      <c r="D73" s="443">
        <v>0.19001512437058701</v>
      </c>
      <c r="E73" s="444">
        <v>15</v>
      </c>
      <c r="F73" s="444">
        <v>220</v>
      </c>
      <c r="G73" s="445">
        <v>2.69</v>
      </c>
      <c r="H73" s="446">
        <f t="shared" si="0"/>
        <v>-4.1399999999999997</v>
      </c>
      <c r="I73" s="932"/>
      <c r="J73" s="933"/>
      <c r="K73" s="933"/>
      <c r="L73" s="934"/>
      <c r="M73" s="449" t="s">
        <v>165</v>
      </c>
    </row>
    <row r="74" spans="1:13">
      <c r="A74" s="450" t="s">
        <v>166</v>
      </c>
      <c r="B74" s="486">
        <v>-4.8431649999999999</v>
      </c>
      <c r="C74" s="453"/>
      <c r="D74" s="443">
        <v>0.169781830230266</v>
      </c>
      <c r="E74" s="444">
        <v>10</v>
      </c>
      <c r="F74" s="444">
        <v>151</v>
      </c>
      <c r="G74" s="445">
        <v>4.43</v>
      </c>
      <c r="H74" s="446">
        <f t="shared" si="0"/>
        <v>-5.1899999999999995</v>
      </c>
      <c r="I74" s="932"/>
      <c r="J74" s="933"/>
      <c r="K74" s="933"/>
      <c r="L74" s="934"/>
      <c r="M74" s="449" t="s">
        <v>167</v>
      </c>
    </row>
    <row r="75" spans="1:13">
      <c r="A75" s="456" t="s">
        <v>100</v>
      </c>
      <c r="B75" s="486">
        <v>-5.4868592999999999</v>
      </c>
      <c r="C75" s="453"/>
      <c r="D75" s="443">
        <v>0.19416214604145601</v>
      </c>
      <c r="E75" s="444">
        <v>7</v>
      </c>
      <c r="F75" s="444">
        <v>154.5</v>
      </c>
      <c r="G75" s="445">
        <v>4.22</v>
      </c>
      <c r="H75" s="446">
        <f t="shared" si="0"/>
        <v>-5.0149999999999997</v>
      </c>
      <c r="I75" s="932"/>
      <c r="J75" s="933"/>
      <c r="K75" s="933"/>
      <c r="L75" s="934"/>
      <c r="M75" s="449" t="s">
        <v>168</v>
      </c>
    </row>
    <row r="76" spans="1:13">
      <c r="A76" s="450" t="s">
        <v>169</v>
      </c>
      <c r="B76" s="486">
        <v>-2.9865558000000001</v>
      </c>
      <c r="C76" s="453"/>
      <c r="D76" s="443">
        <v>0.16048013551961601</v>
      </c>
      <c r="E76" s="444">
        <v>5</v>
      </c>
      <c r="F76" s="444">
        <v>167.75</v>
      </c>
      <c r="G76" s="445">
        <v>2.87</v>
      </c>
      <c r="H76" s="446">
        <f t="shared" si="0"/>
        <v>-3.7975000000000003</v>
      </c>
      <c r="I76" s="932"/>
      <c r="J76" s="933"/>
      <c r="K76" s="933"/>
      <c r="L76" s="934"/>
      <c r="M76" s="449" t="s">
        <v>170</v>
      </c>
    </row>
    <row r="77" spans="1:13">
      <c r="A77" s="460" t="s">
        <v>171</v>
      </c>
      <c r="B77" s="486">
        <v>-4.5622816000000004</v>
      </c>
      <c r="C77" s="461"/>
      <c r="D77" s="462">
        <v>0.22239504833634899</v>
      </c>
      <c r="E77" s="463">
        <v>21</v>
      </c>
      <c r="F77" s="444">
        <v>159</v>
      </c>
      <c r="G77" s="445">
        <v>3.93</v>
      </c>
      <c r="H77" s="446">
        <f t="shared" si="0"/>
        <v>-4.7700000000000005</v>
      </c>
      <c r="I77" s="932"/>
      <c r="J77" s="933"/>
      <c r="K77" s="933"/>
      <c r="L77" s="934"/>
      <c r="M77" s="449" t="s">
        <v>172</v>
      </c>
    </row>
    <row r="78" spans="1:13">
      <c r="A78" s="450" t="s">
        <v>173</v>
      </c>
      <c r="B78" s="486">
        <v>-3.2582955</v>
      </c>
      <c r="C78" s="453"/>
      <c r="D78" s="443">
        <v>0.21209434799218399</v>
      </c>
      <c r="E78" s="444">
        <v>5</v>
      </c>
      <c r="F78" s="444">
        <v>213.5</v>
      </c>
      <c r="G78" s="445">
        <v>3.04</v>
      </c>
      <c r="H78" s="446">
        <f t="shared" si="0"/>
        <v>-4.4249999999999998</v>
      </c>
      <c r="I78" s="932"/>
      <c r="J78" s="933"/>
      <c r="K78" s="933"/>
      <c r="L78" s="934"/>
      <c r="M78" s="449" t="s">
        <v>174</v>
      </c>
    </row>
    <row r="79" spans="1:13">
      <c r="A79" s="450" t="s">
        <v>175</v>
      </c>
      <c r="B79" s="486">
        <v>-4.9692544999999999</v>
      </c>
      <c r="C79" s="453"/>
      <c r="D79" s="443">
        <v>0.14072241564069299</v>
      </c>
      <c r="E79" s="444">
        <v>11</v>
      </c>
      <c r="F79" s="444">
        <v>146</v>
      </c>
      <c r="G79" s="445">
        <v>4.21</v>
      </c>
      <c r="H79" s="446">
        <f t="shared" si="0"/>
        <v>-4.92</v>
      </c>
      <c r="I79" s="932"/>
      <c r="J79" s="933"/>
      <c r="K79" s="933"/>
      <c r="L79" s="934"/>
      <c r="M79" s="449" t="s">
        <v>176</v>
      </c>
    </row>
    <row r="80" spans="1:13">
      <c r="A80" s="450" t="s">
        <v>177</v>
      </c>
      <c r="B80" s="486">
        <v>-3.2860640000000001</v>
      </c>
      <c r="C80" s="453"/>
      <c r="D80" s="443">
        <v>0.21748916450754399</v>
      </c>
      <c r="E80" s="444">
        <v>5</v>
      </c>
      <c r="F80" s="444">
        <v>92.3333333333333</v>
      </c>
      <c r="G80" s="445">
        <v>4.21</v>
      </c>
      <c r="H80" s="446">
        <f t="shared" si="0"/>
        <v>-4.3833333333333329</v>
      </c>
      <c r="I80" s="932"/>
      <c r="J80" s="933"/>
      <c r="K80" s="933"/>
      <c r="L80" s="934"/>
      <c r="M80" s="449" t="s">
        <v>178</v>
      </c>
    </row>
    <row r="81" spans="1:13">
      <c r="A81" s="440" t="s">
        <v>179</v>
      </c>
      <c r="B81" s="486">
        <v>-3.5023412999999999</v>
      </c>
      <c r="C81" s="453"/>
      <c r="D81" s="443">
        <v>0.20531013145176399</v>
      </c>
      <c r="E81" s="444">
        <v>8</v>
      </c>
      <c r="F81" s="444">
        <v>256</v>
      </c>
      <c r="G81" s="445">
        <v>2.71</v>
      </c>
      <c r="H81" s="446">
        <f t="shared" si="0"/>
        <v>-4.5199999999999996</v>
      </c>
      <c r="I81" s="932"/>
      <c r="J81" s="933"/>
      <c r="K81" s="933"/>
      <c r="L81" s="934"/>
      <c r="M81" s="449" t="s">
        <v>180</v>
      </c>
    </row>
    <row r="82" spans="1:13">
      <c r="A82" s="440" t="s">
        <v>181</v>
      </c>
      <c r="B82" s="486">
        <v>-4.5719905000000001</v>
      </c>
      <c r="C82" s="453"/>
      <c r="D82" s="443">
        <v>0.211767851422238</v>
      </c>
      <c r="E82" s="444">
        <v>3</v>
      </c>
      <c r="F82" s="444">
        <v>80</v>
      </c>
      <c r="G82" s="445">
        <v>3.37</v>
      </c>
      <c r="H82" s="446">
        <f t="shared" si="0"/>
        <v>-3.42</v>
      </c>
      <c r="I82" s="932"/>
      <c r="J82" s="933"/>
      <c r="K82" s="933"/>
      <c r="L82" s="934"/>
      <c r="M82" s="449" t="s">
        <v>182</v>
      </c>
    </row>
    <row r="83" spans="1:13">
      <c r="A83" s="440" t="s">
        <v>183</v>
      </c>
      <c r="B83" s="486">
        <v>-3.8520840000000001</v>
      </c>
      <c r="C83" s="453"/>
      <c r="D83" s="443">
        <v>0.16217657762412199</v>
      </c>
      <c r="E83" s="444">
        <v>17</v>
      </c>
      <c r="F83" s="444">
        <v>153</v>
      </c>
      <c r="G83" s="445">
        <v>3.04</v>
      </c>
      <c r="H83" s="446">
        <f t="shared" si="0"/>
        <v>-3.8200000000000003</v>
      </c>
      <c r="I83" s="932"/>
      <c r="J83" s="933"/>
      <c r="K83" s="933"/>
      <c r="L83" s="934"/>
      <c r="M83" s="449" t="s">
        <v>184</v>
      </c>
    </row>
    <row r="84" spans="1:13">
      <c r="A84" s="450" t="s">
        <v>185</v>
      </c>
      <c r="B84" s="486">
        <v>-4.7392779999999997</v>
      </c>
      <c r="C84" s="453"/>
      <c r="D84" s="443">
        <v>0.204488274966239</v>
      </c>
      <c r="E84" s="444">
        <v>3</v>
      </c>
      <c r="F84" s="444">
        <v>349.84</v>
      </c>
      <c r="G84" s="445">
        <v>4.75</v>
      </c>
      <c r="H84" s="446">
        <f t="shared" si="0"/>
        <v>-7.4984000000000002</v>
      </c>
      <c r="I84" s="932"/>
      <c r="J84" s="933"/>
      <c r="K84" s="933"/>
      <c r="L84" s="934"/>
      <c r="M84" s="449" t="s">
        <v>186</v>
      </c>
    </row>
    <row r="85" spans="1:13">
      <c r="A85" s="450" t="s">
        <v>187</v>
      </c>
      <c r="B85" s="486">
        <v>-3.6875266999999998</v>
      </c>
      <c r="C85" s="453"/>
      <c r="D85" s="443">
        <v>0.14358294446577699</v>
      </c>
      <c r="E85" s="444">
        <v>6</v>
      </c>
      <c r="F85" s="444">
        <v>248</v>
      </c>
      <c r="G85" s="445">
        <v>2.65</v>
      </c>
      <c r="H85" s="446">
        <f t="shared" si="0"/>
        <v>-4.38</v>
      </c>
      <c r="I85" s="932"/>
      <c r="J85" s="933"/>
      <c r="K85" s="933"/>
      <c r="L85" s="934"/>
      <c r="M85" s="449" t="s">
        <v>188</v>
      </c>
    </row>
    <row r="86" spans="1:13">
      <c r="A86" s="450" t="s">
        <v>189</v>
      </c>
      <c r="B86" s="486">
        <v>-3.8747558999999998</v>
      </c>
      <c r="C86" s="453"/>
      <c r="D86" s="443">
        <v>0.153840969889913</v>
      </c>
      <c r="E86" s="444">
        <v>11</v>
      </c>
      <c r="F86" s="444">
        <v>173</v>
      </c>
      <c r="G86" s="445">
        <v>2.1800000000000002</v>
      </c>
      <c r="H86" s="446">
        <f t="shared" si="0"/>
        <v>-3.16</v>
      </c>
      <c r="I86" s="932"/>
      <c r="J86" s="933"/>
      <c r="K86" s="933"/>
      <c r="L86" s="934"/>
      <c r="M86" s="449" t="s">
        <v>190</v>
      </c>
    </row>
    <row r="87" spans="1:13">
      <c r="A87" s="450" t="s">
        <v>191</v>
      </c>
      <c r="B87" s="486">
        <v>-4.0779959999999997</v>
      </c>
      <c r="C87" s="453"/>
      <c r="D87" s="443">
        <v>0.14176528631434901</v>
      </c>
      <c r="E87" s="444">
        <v>5</v>
      </c>
      <c r="F87" s="444">
        <v>143.75</v>
      </c>
      <c r="G87" s="445">
        <v>2.76</v>
      </c>
      <c r="H87" s="446">
        <f t="shared" ref="H87:H122" si="1">0.5-G87-0.01*(F87-25)</f>
        <v>-3.4474999999999998</v>
      </c>
      <c r="I87" s="932"/>
      <c r="J87" s="933"/>
      <c r="K87" s="933"/>
      <c r="L87" s="934"/>
      <c r="M87" s="449" t="s">
        <v>192</v>
      </c>
    </row>
    <row r="88" spans="1:13">
      <c r="A88" s="450" t="s">
        <v>193</v>
      </c>
      <c r="B88" s="486">
        <v>-2.6228988000000002</v>
      </c>
      <c r="C88" s="453"/>
      <c r="D88" s="443">
        <v>0.16213928191469301</v>
      </c>
      <c r="E88" s="444">
        <v>19</v>
      </c>
      <c r="F88" s="444">
        <v>220.5</v>
      </c>
      <c r="G88" s="445">
        <v>1.27</v>
      </c>
      <c r="H88" s="446">
        <f t="shared" si="1"/>
        <v>-2.7250000000000001</v>
      </c>
      <c r="I88" s="932"/>
      <c r="J88" s="933"/>
      <c r="K88" s="933"/>
      <c r="L88" s="934"/>
      <c r="M88" s="449" t="s">
        <v>194</v>
      </c>
    </row>
    <row r="89" spans="1:13">
      <c r="A89" s="450" t="s">
        <v>195</v>
      </c>
      <c r="B89" s="486">
        <v>-4.1497489999999999</v>
      </c>
      <c r="C89" s="453"/>
      <c r="D89" s="443">
        <v>0.16127920198135701</v>
      </c>
      <c r="E89" s="444">
        <v>5</v>
      </c>
      <c r="F89" s="444">
        <v>214</v>
      </c>
      <c r="G89" s="445">
        <v>3.83</v>
      </c>
      <c r="H89" s="446">
        <f t="shared" si="1"/>
        <v>-5.2200000000000006</v>
      </c>
      <c r="I89" s="932"/>
      <c r="J89" s="933"/>
      <c r="K89" s="933"/>
      <c r="L89" s="934"/>
      <c r="M89" s="449" t="s">
        <v>196</v>
      </c>
    </row>
    <row r="90" spans="1:13">
      <c r="A90" s="456" t="s">
        <v>197</v>
      </c>
      <c r="B90" s="486">
        <v>-4.0160070000000001</v>
      </c>
      <c r="C90" s="453"/>
      <c r="D90" s="443">
        <v>0.13869006117838001</v>
      </c>
      <c r="E90" s="444">
        <v>3</v>
      </c>
      <c r="F90" s="444">
        <v>176</v>
      </c>
      <c r="G90" s="445">
        <v>2.88</v>
      </c>
      <c r="H90" s="446">
        <f t="shared" si="1"/>
        <v>-3.8899999999999997</v>
      </c>
      <c r="I90" s="932"/>
      <c r="J90" s="933"/>
      <c r="K90" s="933"/>
      <c r="L90" s="934"/>
      <c r="M90" s="449" t="s">
        <v>198</v>
      </c>
    </row>
    <row r="91" spans="1:13">
      <c r="A91" s="467" t="s">
        <v>199</v>
      </c>
      <c r="B91" s="486">
        <v>-2.8552995000000001</v>
      </c>
      <c r="C91" s="461"/>
      <c r="D91" s="462">
        <v>0.12598340861886001</v>
      </c>
      <c r="E91" s="463">
        <v>14</v>
      </c>
      <c r="F91" s="444">
        <v>253.5</v>
      </c>
      <c r="G91" s="445">
        <v>1.54</v>
      </c>
      <c r="H91" s="446">
        <f t="shared" si="1"/>
        <v>-3.3250000000000002</v>
      </c>
      <c r="I91" s="932"/>
      <c r="J91" s="933"/>
      <c r="K91" s="933"/>
      <c r="L91" s="934"/>
      <c r="M91" s="449" t="s">
        <v>200</v>
      </c>
    </row>
    <row r="92" spans="1:13">
      <c r="A92" s="450" t="s">
        <v>201</v>
      </c>
      <c r="B92" s="486">
        <v>-4.3672395000000002</v>
      </c>
      <c r="C92" s="453"/>
      <c r="D92" s="443">
        <v>0.16504944177542499</v>
      </c>
      <c r="E92" s="444">
        <v>5</v>
      </c>
      <c r="F92" s="444">
        <v>205.5</v>
      </c>
      <c r="G92" s="445">
        <v>2.4500000000000002</v>
      </c>
      <c r="H92" s="446">
        <f t="shared" si="1"/>
        <v>-3.7549999999999999</v>
      </c>
      <c r="I92" s="932"/>
      <c r="J92" s="933"/>
      <c r="K92" s="933"/>
      <c r="L92" s="934"/>
      <c r="M92" s="449" t="s">
        <v>202</v>
      </c>
    </row>
    <row r="93" spans="1:13">
      <c r="A93" s="456" t="s">
        <v>203</v>
      </c>
      <c r="B93" s="486">
        <v>-4.4325539999999997</v>
      </c>
      <c r="C93" s="453"/>
      <c r="D93" s="443">
        <v>0.19426266518058299</v>
      </c>
      <c r="E93" s="444">
        <v>3</v>
      </c>
      <c r="F93" s="444">
        <v>96</v>
      </c>
      <c r="G93" s="445">
        <v>3.49</v>
      </c>
      <c r="H93" s="446">
        <f t="shared" si="1"/>
        <v>-3.7</v>
      </c>
      <c r="I93" s="932"/>
      <c r="J93" s="933"/>
      <c r="K93" s="933"/>
      <c r="L93" s="934"/>
      <c r="M93" s="449" t="s">
        <v>204</v>
      </c>
    </row>
    <row r="94" spans="1:13">
      <c r="A94" s="450" t="s">
        <v>205</v>
      </c>
      <c r="B94" s="486">
        <v>-5.2516746999999997</v>
      </c>
      <c r="C94" s="453"/>
      <c r="D94" s="443">
        <v>0.188943371497371</v>
      </c>
      <c r="E94" s="444">
        <v>12</v>
      </c>
      <c r="F94" s="444">
        <v>147.25</v>
      </c>
      <c r="G94" s="445">
        <v>3.86</v>
      </c>
      <c r="H94" s="446">
        <f t="shared" si="1"/>
        <v>-4.5824999999999996</v>
      </c>
      <c r="I94" s="932"/>
      <c r="J94" s="933"/>
      <c r="K94" s="933"/>
      <c r="L94" s="934"/>
      <c r="M94" s="449" t="s">
        <v>206</v>
      </c>
    </row>
    <row r="95" spans="1:13">
      <c r="A95" s="450" t="s">
        <v>207</v>
      </c>
      <c r="B95" s="486">
        <v>-4.2908043999999999</v>
      </c>
      <c r="C95" s="453"/>
      <c r="D95" s="443">
        <v>0.17391407185160301</v>
      </c>
      <c r="E95" s="444">
        <v>6</v>
      </c>
      <c r="F95" s="444">
        <v>97</v>
      </c>
      <c r="G95" s="445">
        <v>3.94</v>
      </c>
      <c r="H95" s="446">
        <f t="shared" si="1"/>
        <v>-4.16</v>
      </c>
      <c r="I95" s="932"/>
      <c r="J95" s="933"/>
      <c r="K95" s="933"/>
      <c r="L95" s="934"/>
      <c r="M95" s="449" t="s">
        <v>208</v>
      </c>
    </row>
    <row r="96" spans="1:13">
      <c r="A96" s="440" t="s">
        <v>209</v>
      </c>
      <c r="B96" s="486">
        <v>-2.4690249999999998</v>
      </c>
      <c r="C96" s="453"/>
      <c r="D96" s="443">
        <v>0.13764369691033701</v>
      </c>
      <c r="E96" s="444">
        <v>10</v>
      </c>
      <c r="F96" s="444">
        <v>134.5</v>
      </c>
      <c r="G96" s="445">
        <v>2.04</v>
      </c>
      <c r="H96" s="446">
        <f t="shared" si="1"/>
        <v>-2.6349999999999998</v>
      </c>
      <c r="I96" s="932"/>
      <c r="J96" s="933"/>
      <c r="K96" s="933"/>
      <c r="L96" s="934"/>
      <c r="M96" s="449" t="s">
        <v>210</v>
      </c>
    </row>
    <row r="97" spans="1:13">
      <c r="A97" s="450" t="s">
        <v>211</v>
      </c>
      <c r="B97" s="486">
        <v>-3.1204896</v>
      </c>
      <c r="C97" s="453"/>
      <c r="D97" s="443">
        <v>0.162457468885914</v>
      </c>
      <c r="E97" s="444">
        <v>7</v>
      </c>
      <c r="F97" s="444">
        <v>139</v>
      </c>
      <c r="G97" s="445">
        <v>2.66</v>
      </c>
      <c r="H97" s="446">
        <f t="shared" si="1"/>
        <v>-3.3000000000000003</v>
      </c>
      <c r="I97" s="932"/>
      <c r="J97" s="933"/>
      <c r="K97" s="933"/>
      <c r="L97" s="934"/>
      <c r="M97" s="449" t="s">
        <v>212</v>
      </c>
    </row>
    <row r="98" spans="1:13">
      <c r="A98" s="450" t="s">
        <v>213</v>
      </c>
      <c r="B98" s="486">
        <v>-1.6531503000000001</v>
      </c>
      <c r="C98" s="453"/>
      <c r="D98" s="443">
        <v>0.15322122505052199</v>
      </c>
      <c r="E98" s="444">
        <v>9</v>
      </c>
      <c r="F98" s="444">
        <v>170</v>
      </c>
      <c r="G98" s="445">
        <v>1.91</v>
      </c>
      <c r="H98" s="446">
        <f t="shared" si="1"/>
        <v>-2.86</v>
      </c>
      <c r="I98" s="932"/>
      <c r="J98" s="933"/>
      <c r="K98" s="933"/>
      <c r="L98" s="934"/>
      <c r="M98" s="449" t="s">
        <v>214</v>
      </c>
    </row>
    <row r="99" spans="1:13">
      <c r="A99" s="440" t="s">
        <v>215</v>
      </c>
      <c r="B99" s="486">
        <v>-2.0560657999999998</v>
      </c>
      <c r="C99" s="453"/>
      <c r="D99" s="443">
        <v>0.15273607916541099</v>
      </c>
      <c r="E99" s="444">
        <v>10</v>
      </c>
      <c r="F99" s="444">
        <v>326</v>
      </c>
      <c r="G99" s="445">
        <v>2.44</v>
      </c>
      <c r="H99" s="446">
        <f t="shared" si="1"/>
        <v>-4.95</v>
      </c>
      <c r="I99" s="932"/>
      <c r="J99" s="933"/>
      <c r="K99" s="933"/>
      <c r="L99" s="934"/>
      <c r="M99" s="449" t="s">
        <v>216</v>
      </c>
    </row>
    <row r="100" spans="1:13">
      <c r="A100" s="450" t="s">
        <v>217</v>
      </c>
      <c r="B100" s="486">
        <v>-3.7338355000000001</v>
      </c>
      <c r="C100" s="453"/>
      <c r="D100" s="443">
        <v>0.184047015121024</v>
      </c>
      <c r="E100" s="444">
        <v>5</v>
      </c>
      <c r="F100" s="444">
        <v>232.5</v>
      </c>
      <c r="G100" s="445">
        <v>1.8</v>
      </c>
      <c r="H100" s="446">
        <f t="shared" si="1"/>
        <v>-3.375</v>
      </c>
      <c r="I100" s="932"/>
      <c r="J100" s="933"/>
      <c r="K100" s="933"/>
      <c r="L100" s="934"/>
      <c r="M100" s="449" t="s">
        <v>218</v>
      </c>
    </row>
    <row r="101" spans="1:13">
      <c r="A101" s="450" t="s">
        <v>219</v>
      </c>
      <c r="B101" s="486">
        <v>-2.6213039999999999</v>
      </c>
      <c r="C101" s="453"/>
      <c r="D101" s="443">
        <v>0.13604063752604401</v>
      </c>
      <c r="E101" s="444">
        <v>4</v>
      </c>
      <c r="F101" s="444">
        <v>281.5</v>
      </c>
      <c r="G101" s="445">
        <v>0.54</v>
      </c>
      <c r="H101" s="446">
        <f t="shared" si="1"/>
        <v>-2.605</v>
      </c>
      <c r="I101" s="932"/>
      <c r="J101" s="933"/>
      <c r="K101" s="933"/>
      <c r="L101" s="934"/>
      <c r="M101" s="449" t="s">
        <v>220</v>
      </c>
    </row>
    <row r="102" spans="1:13">
      <c r="A102" s="450" t="s">
        <v>221</v>
      </c>
      <c r="B102" s="486">
        <v>-2.4236944</v>
      </c>
      <c r="C102" s="453"/>
      <c r="D102" s="443">
        <v>0.19798964803022501</v>
      </c>
      <c r="E102" s="444">
        <v>4</v>
      </c>
      <c r="F102" s="444">
        <v>197.1</v>
      </c>
      <c r="G102" s="445">
        <v>2.2000000000000002</v>
      </c>
      <c r="H102" s="446">
        <f t="shared" si="1"/>
        <v>-3.4210000000000003</v>
      </c>
      <c r="I102" s="932"/>
      <c r="J102" s="933"/>
      <c r="K102" s="933"/>
      <c r="L102" s="934"/>
      <c r="M102" s="449" t="s">
        <v>222</v>
      </c>
    </row>
    <row r="103" spans="1:13">
      <c r="A103" s="456" t="s">
        <v>223</v>
      </c>
      <c r="B103" s="486">
        <v>-3.0432231000000001</v>
      </c>
      <c r="C103" s="453"/>
      <c r="D103" s="443">
        <v>0.13486720020739101</v>
      </c>
      <c r="E103" s="444">
        <v>4</v>
      </c>
      <c r="F103" s="444">
        <v>33</v>
      </c>
      <c r="G103" s="445">
        <v>4.24</v>
      </c>
      <c r="H103" s="446">
        <f t="shared" si="1"/>
        <v>-3.8200000000000003</v>
      </c>
      <c r="I103" s="932"/>
      <c r="J103" s="933"/>
      <c r="K103" s="933"/>
      <c r="L103" s="934"/>
      <c r="M103" s="449" t="s">
        <v>224</v>
      </c>
    </row>
    <row r="104" spans="1:13">
      <c r="A104" s="450" t="s">
        <v>225</v>
      </c>
      <c r="B104" s="486">
        <v>-3.0778805999999999</v>
      </c>
      <c r="C104" s="453"/>
      <c r="D104" s="443">
        <v>0.188012747606043</v>
      </c>
      <c r="E104" s="444">
        <v>11</v>
      </c>
      <c r="F104" s="444">
        <v>60</v>
      </c>
      <c r="G104" s="445">
        <v>4.24</v>
      </c>
      <c r="H104" s="446">
        <f t="shared" si="1"/>
        <v>-4.09</v>
      </c>
      <c r="I104" s="932"/>
      <c r="J104" s="933"/>
      <c r="K104" s="933"/>
      <c r="L104" s="934"/>
      <c r="M104" s="449" t="s">
        <v>226</v>
      </c>
    </row>
    <row r="105" spans="1:13">
      <c r="A105" s="450" t="s">
        <v>227</v>
      </c>
      <c r="B105" s="486">
        <v>-4.5247010000000003</v>
      </c>
      <c r="C105" s="453"/>
      <c r="D105" s="443">
        <v>0.16640140742242099</v>
      </c>
      <c r="E105" s="444">
        <v>4</v>
      </c>
      <c r="F105" s="444">
        <v>130.5</v>
      </c>
      <c r="G105" s="445">
        <v>5.22</v>
      </c>
      <c r="H105" s="446">
        <f t="shared" si="1"/>
        <v>-5.7749999999999995</v>
      </c>
      <c r="I105" s="932"/>
      <c r="J105" s="933"/>
      <c r="K105" s="933"/>
      <c r="L105" s="934"/>
      <c r="M105" s="449" t="s">
        <v>228</v>
      </c>
    </row>
    <row r="106" spans="1:13">
      <c r="A106" s="456" t="s">
        <v>103</v>
      </c>
      <c r="B106" s="486">
        <v>-3.4854968</v>
      </c>
      <c r="C106" s="453"/>
      <c r="D106" s="443">
        <v>0.17506472136099999</v>
      </c>
      <c r="E106" s="444">
        <v>7</v>
      </c>
      <c r="F106" s="444">
        <v>254</v>
      </c>
      <c r="G106" s="445">
        <v>2.97</v>
      </c>
      <c r="H106" s="446">
        <f t="shared" si="1"/>
        <v>-4.76</v>
      </c>
      <c r="I106" s="932"/>
      <c r="J106" s="933"/>
      <c r="K106" s="933"/>
      <c r="L106" s="934"/>
      <c r="M106" s="449" t="s">
        <v>229</v>
      </c>
    </row>
    <row r="107" spans="1:13">
      <c r="A107" s="456" t="s">
        <v>230</v>
      </c>
      <c r="B107" s="486">
        <v>-5.286772</v>
      </c>
      <c r="C107" s="453"/>
      <c r="D107" s="443">
        <v>0.160541646006926</v>
      </c>
      <c r="E107" s="444">
        <v>5</v>
      </c>
      <c r="F107" s="444">
        <v>121</v>
      </c>
      <c r="G107" s="445">
        <v>5.91</v>
      </c>
      <c r="H107" s="446">
        <f t="shared" si="1"/>
        <v>-6.37</v>
      </c>
      <c r="I107" s="932"/>
      <c r="J107" s="933"/>
      <c r="K107" s="933"/>
      <c r="L107" s="934"/>
      <c r="M107" s="449" t="s">
        <v>231</v>
      </c>
    </row>
    <row r="108" spans="1:13">
      <c r="A108" s="450" t="s">
        <v>232</v>
      </c>
      <c r="B108" s="486">
        <v>-3.6434448000000001</v>
      </c>
      <c r="C108" s="453"/>
      <c r="D108" s="443">
        <v>0.15756984748208799</v>
      </c>
      <c r="E108" s="444">
        <v>5</v>
      </c>
      <c r="F108" s="444">
        <v>207</v>
      </c>
      <c r="G108" s="445">
        <v>2.56</v>
      </c>
      <c r="H108" s="446">
        <f t="shared" si="1"/>
        <v>-3.88</v>
      </c>
      <c r="I108" s="932"/>
      <c r="J108" s="933"/>
      <c r="K108" s="933"/>
      <c r="L108" s="934"/>
      <c r="M108" s="449" t="s">
        <v>233</v>
      </c>
    </row>
    <row r="109" spans="1:13">
      <c r="A109" s="440" t="s">
        <v>234</v>
      </c>
      <c r="B109" s="486">
        <v>-5.2774067000000002</v>
      </c>
      <c r="C109" s="453"/>
      <c r="D109" s="443">
        <v>0.161603623531796</v>
      </c>
      <c r="E109" s="444">
        <v>6</v>
      </c>
      <c r="F109" s="444">
        <v>134.5</v>
      </c>
      <c r="G109" s="445">
        <v>4.8499999999999996</v>
      </c>
      <c r="H109" s="446">
        <f t="shared" si="1"/>
        <v>-5.4449999999999994</v>
      </c>
      <c r="I109" s="932"/>
      <c r="J109" s="933"/>
      <c r="K109" s="933"/>
      <c r="L109" s="934"/>
      <c r="M109" s="449" t="s">
        <v>235</v>
      </c>
    </row>
    <row r="110" spans="1:13">
      <c r="A110" s="440" t="s">
        <v>236</v>
      </c>
      <c r="B110" s="486">
        <v>-3.1531055000000001</v>
      </c>
      <c r="C110" s="453"/>
      <c r="D110" s="443">
        <v>0.186857658276739</v>
      </c>
      <c r="E110" s="444">
        <v>6</v>
      </c>
      <c r="F110" s="444">
        <v>275</v>
      </c>
      <c r="G110" s="445">
        <v>2.09</v>
      </c>
      <c r="H110" s="446">
        <f t="shared" si="1"/>
        <v>-4.09</v>
      </c>
      <c r="I110" s="932"/>
      <c r="J110" s="933"/>
      <c r="K110" s="933"/>
      <c r="L110" s="934"/>
      <c r="M110" s="449" t="s">
        <v>237</v>
      </c>
    </row>
    <row r="111" spans="1:13">
      <c r="A111" s="450" t="s">
        <v>238</v>
      </c>
      <c r="B111" s="486">
        <v>-3.7330806000000001</v>
      </c>
      <c r="C111" s="453"/>
      <c r="D111" s="443">
        <v>0.13950112944748699</v>
      </c>
      <c r="E111" s="444">
        <v>9</v>
      </c>
      <c r="F111" s="444">
        <v>220</v>
      </c>
      <c r="G111" s="445">
        <v>1.8</v>
      </c>
      <c r="H111" s="446">
        <f t="shared" si="1"/>
        <v>-3.25</v>
      </c>
      <c r="I111" s="932"/>
      <c r="J111" s="933"/>
      <c r="K111" s="933"/>
      <c r="L111" s="934"/>
      <c r="M111" s="449" t="s">
        <v>239</v>
      </c>
    </row>
    <row r="112" spans="1:13">
      <c r="A112" s="467" t="s">
        <v>240</v>
      </c>
      <c r="B112" s="486">
        <v>-2.6897829999999998</v>
      </c>
      <c r="C112" s="461"/>
      <c r="D112" s="462">
        <v>0.22014005046870999</v>
      </c>
      <c r="E112" s="463">
        <v>9</v>
      </c>
      <c r="F112" s="444">
        <v>202</v>
      </c>
      <c r="G112" s="445">
        <v>1.53</v>
      </c>
      <c r="H112" s="446">
        <f t="shared" si="1"/>
        <v>-2.8</v>
      </c>
      <c r="I112" s="932"/>
      <c r="J112" s="933"/>
      <c r="K112" s="933"/>
      <c r="L112" s="934"/>
      <c r="M112" s="449" t="s">
        <v>241</v>
      </c>
    </row>
    <row r="113" spans="1:28">
      <c r="A113" s="450" t="s">
        <v>242</v>
      </c>
      <c r="B113" s="486">
        <v>-2.7227442000000002</v>
      </c>
      <c r="C113" s="453"/>
      <c r="D113" s="443">
        <v>0.140140838794855</v>
      </c>
      <c r="E113" s="444">
        <v>3</v>
      </c>
      <c r="F113" s="444">
        <v>243</v>
      </c>
      <c r="G113" s="445">
        <v>1.48</v>
      </c>
      <c r="H113" s="446">
        <f t="shared" si="1"/>
        <v>-3.16</v>
      </c>
      <c r="I113" s="932"/>
      <c r="J113" s="933"/>
      <c r="K113" s="933"/>
      <c r="L113" s="934"/>
      <c r="M113" s="449" t="s">
        <v>243</v>
      </c>
    </row>
    <row r="114" spans="1:28">
      <c r="A114" s="456" t="s">
        <v>244</v>
      </c>
      <c r="B114" s="486">
        <v>-2.6879878000000001</v>
      </c>
      <c r="C114" s="453"/>
      <c r="D114" s="443">
        <v>0.13726989684758001</v>
      </c>
      <c r="E114" s="444">
        <v>3</v>
      </c>
      <c r="F114" s="444">
        <v>191</v>
      </c>
      <c r="G114" s="445">
        <v>1.67</v>
      </c>
      <c r="H114" s="446">
        <f t="shared" si="1"/>
        <v>-2.83</v>
      </c>
      <c r="I114" s="932"/>
      <c r="J114" s="933"/>
      <c r="K114" s="933"/>
      <c r="L114" s="934"/>
      <c r="M114" s="449" t="s">
        <v>245</v>
      </c>
    </row>
    <row r="115" spans="1:28">
      <c r="A115" s="450" t="s">
        <v>246</v>
      </c>
      <c r="B115" s="486">
        <v>-5.2388554000000003</v>
      </c>
      <c r="C115" s="453"/>
      <c r="D115" s="443">
        <v>0.21357402153711499</v>
      </c>
      <c r="E115" s="444">
        <v>7</v>
      </c>
      <c r="F115" s="444">
        <v>183.5</v>
      </c>
      <c r="G115" s="445">
        <v>4.37</v>
      </c>
      <c r="H115" s="446">
        <f t="shared" si="1"/>
        <v>-5.4550000000000001</v>
      </c>
      <c r="I115" s="932"/>
      <c r="J115" s="933"/>
      <c r="K115" s="933"/>
      <c r="L115" s="934"/>
      <c r="M115" s="449" t="s">
        <v>247</v>
      </c>
    </row>
    <row r="116" spans="1:28">
      <c r="A116" s="450" t="s">
        <v>248</v>
      </c>
      <c r="B116" s="486">
        <v>-1.9428936000000001</v>
      </c>
      <c r="C116" s="453"/>
      <c r="D116" s="443">
        <v>0.105644111777479</v>
      </c>
      <c r="E116" s="444">
        <v>3</v>
      </c>
      <c r="F116" s="444">
        <v>149</v>
      </c>
      <c r="G116" s="445">
        <v>2.62</v>
      </c>
      <c r="H116" s="446">
        <f t="shared" si="1"/>
        <v>-3.3600000000000003</v>
      </c>
      <c r="I116" s="932"/>
      <c r="J116" s="933"/>
      <c r="K116" s="933"/>
      <c r="L116" s="934"/>
      <c r="M116" s="449" t="s">
        <v>249</v>
      </c>
    </row>
    <row r="117" spans="1:28">
      <c r="A117" s="440" t="s">
        <v>250</v>
      </c>
      <c r="B117" s="486">
        <v>-2.7972944000000002</v>
      </c>
      <c r="C117" s="453"/>
      <c r="D117" s="443">
        <v>0.14623917640453399</v>
      </c>
      <c r="E117" s="444">
        <v>8</v>
      </c>
      <c r="F117" s="444">
        <v>165</v>
      </c>
      <c r="G117" s="445">
        <v>-0.37</v>
      </c>
      <c r="H117" s="446">
        <f t="shared" si="1"/>
        <v>-0.53000000000000014</v>
      </c>
      <c r="I117" s="932"/>
      <c r="J117" s="933"/>
      <c r="K117" s="933"/>
      <c r="L117" s="934"/>
      <c r="M117" s="449" t="s">
        <v>251</v>
      </c>
    </row>
    <row r="118" spans="1:28">
      <c r="A118" s="450" t="s">
        <v>252</v>
      </c>
      <c r="B118" s="486">
        <v>-2.2850207999999999</v>
      </c>
      <c r="C118" s="453"/>
      <c r="D118" s="443">
        <v>0.16291639539032499</v>
      </c>
      <c r="E118" s="444">
        <v>10</v>
      </c>
      <c r="F118" s="444">
        <v>225</v>
      </c>
      <c r="G118" s="445">
        <v>0.81</v>
      </c>
      <c r="H118" s="446">
        <f t="shared" si="1"/>
        <v>-2.31</v>
      </c>
      <c r="I118" s="932"/>
      <c r="J118" s="933"/>
      <c r="K118" s="933"/>
      <c r="L118" s="934"/>
      <c r="M118" s="449" t="s">
        <v>253</v>
      </c>
    </row>
    <row r="119" spans="1:28">
      <c r="A119" s="450" t="s">
        <v>254</v>
      </c>
      <c r="B119" s="486">
        <v>-2.623262</v>
      </c>
      <c r="C119" s="453"/>
      <c r="D119" s="443">
        <v>0.211666473574778</v>
      </c>
      <c r="E119" s="444">
        <v>5</v>
      </c>
      <c r="F119" s="444">
        <v>270</v>
      </c>
      <c r="G119" s="445">
        <v>0.62</v>
      </c>
      <c r="H119" s="446">
        <f t="shared" si="1"/>
        <v>-2.5700000000000003</v>
      </c>
      <c r="I119" s="932"/>
      <c r="J119" s="933"/>
      <c r="K119" s="933"/>
      <c r="L119" s="934"/>
      <c r="M119" s="449" t="s">
        <v>255</v>
      </c>
    </row>
    <row r="120" spans="1:28">
      <c r="A120" s="440" t="s">
        <v>256</v>
      </c>
      <c r="B120" s="486">
        <v>-3.4579849999999999</v>
      </c>
      <c r="C120" s="453"/>
      <c r="D120" s="443">
        <v>0.14175650298978701</v>
      </c>
      <c r="E120" s="444">
        <v>9</v>
      </c>
      <c r="F120" s="444">
        <v>312.66666666666703</v>
      </c>
      <c r="G120" s="445">
        <v>0.83</v>
      </c>
      <c r="H120" s="446">
        <f t="shared" si="1"/>
        <v>-3.2066666666666706</v>
      </c>
      <c r="I120" s="932"/>
      <c r="J120" s="933"/>
      <c r="K120" s="933"/>
      <c r="L120" s="934"/>
      <c r="M120" s="449" t="s">
        <v>257</v>
      </c>
    </row>
    <row r="121" spans="1:28">
      <c r="A121" s="450" t="s">
        <v>258</v>
      </c>
      <c r="B121" s="486">
        <v>-3.9495287000000001</v>
      </c>
      <c r="C121" s="453"/>
      <c r="D121" s="443">
        <v>0.20346886353462401</v>
      </c>
      <c r="E121" s="444">
        <v>11</v>
      </c>
      <c r="F121" s="444">
        <v>161</v>
      </c>
      <c r="G121" s="445">
        <v>3.61</v>
      </c>
      <c r="H121" s="446">
        <f t="shared" si="1"/>
        <v>-4.47</v>
      </c>
      <c r="I121" s="932"/>
      <c r="J121" s="933"/>
      <c r="K121" s="933"/>
      <c r="L121" s="934"/>
      <c r="M121" s="449" t="s">
        <v>259</v>
      </c>
    </row>
    <row r="122" spans="1:28">
      <c r="A122" s="440" t="s">
        <v>109</v>
      </c>
      <c r="B122" s="486">
        <v>-2.4725084000000002</v>
      </c>
      <c r="C122" s="453"/>
      <c r="D122" s="443">
        <v>0.20579636821699801</v>
      </c>
      <c r="E122" s="444">
        <v>3</v>
      </c>
      <c r="F122" s="444">
        <v>300</v>
      </c>
      <c r="G122" s="445">
        <v>-1.06</v>
      </c>
      <c r="H122" s="446">
        <f t="shared" si="1"/>
        <v>-1.19</v>
      </c>
      <c r="I122" s="935"/>
      <c r="J122" s="936"/>
      <c r="K122" s="936"/>
      <c r="L122" s="937"/>
      <c r="M122" s="449" t="s">
        <v>260</v>
      </c>
    </row>
    <row r="123" spans="1:28">
      <c r="A123" s="449"/>
      <c r="C123" s="478" t="s">
        <v>261</v>
      </c>
      <c r="D123" s="479">
        <f>AVERAGE(D23:D122)</f>
        <v>0.17115851538193169</v>
      </c>
      <c r="E123" s="480"/>
      <c r="F123" s="481"/>
      <c r="G123" s="481"/>
      <c r="H123" s="482" t="s">
        <v>262</v>
      </c>
      <c r="I123" s="481"/>
      <c r="J123" s="445"/>
      <c r="K123" s="445"/>
      <c r="L123" s="445"/>
      <c r="M123" s="449"/>
    </row>
    <row r="124" spans="1:28">
      <c r="A124" s="449"/>
      <c r="C124" s="478" t="s">
        <v>263</v>
      </c>
      <c r="D124" s="479">
        <f>MIN(D23:D122)</f>
        <v>0.105644111777479</v>
      </c>
      <c r="E124" s="480"/>
      <c r="F124" s="481"/>
      <c r="G124" s="481"/>
      <c r="H124" s="483" t="s">
        <v>264</v>
      </c>
      <c r="I124" s="481"/>
      <c r="J124" s="445"/>
      <c r="K124" s="445"/>
      <c r="L124" s="445"/>
      <c r="M124" s="449"/>
    </row>
    <row r="125" spans="1:28">
      <c r="A125" s="449"/>
      <c r="C125" s="478" t="s">
        <v>265</v>
      </c>
      <c r="D125" s="479">
        <f>MAX(D23:D122)</f>
        <v>0.22239504833634899</v>
      </c>
      <c r="E125" s="480"/>
      <c r="F125" s="481"/>
      <c r="G125" s="481"/>
      <c r="H125" s="483"/>
      <c r="I125" s="481"/>
      <c r="J125" s="445"/>
      <c r="K125" s="445"/>
      <c r="L125" s="445"/>
      <c r="M125" s="449"/>
    </row>
    <row r="126" spans="1:28" s="394" customFormat="1">
      <c r="A126" s="484"/>
      <c r="B126" s="445"/>
      <c r="C126" s="445"/>
      <c r="D126" s="485"/>
      <c r="E126" s="445"/>
      <c r="F126" s="445"/>
      <c r="G126" s="445"/>
      <c r="H126" s="445"/>
      <c r="I126" s="445"/>
      <c r="J126" s="445"/>
      <c r="K126" s="445"/>
      <c r="L126" s="445"/>
      <c r="M126" s="449"/>
      <c r="N126" s="391"/>
      <c r="O126" s="391"/>
      <c r="P126" s="391"/>
      <c r="Q126" s="391"/>
      <c r="R126" s="391"/>
      <c r="S126" s="391"/>
      <c r="T126" s="391"/>
      <c r="U126" s="391"/>
      <c r="V126" s="391"/>
      <c r="W126" s="391"/>
      <c r="X126" s="391"/>
      <c r="Y126" s="391"/>
      <c r="Z126" s="391"/>
      <c r="AA126" s="391"/>
      <c r="AB126" s="391"/>
    </row>
    <row r="127" spans="1:28" s="431" customFormat="1" ht="32.25" customHeight="1" thickBot="1">
      <c r="A127" s="428" t="s">
        <v>927</v>
      </c>
      <c r="B127" s="485"/>
      <c r="C127" s="485"/>
      <c r="D127" s="485"/>
      <c r="E127" s="485"/>
      <c r="F127" s="485"/>
      <c r="G127" s="485"/>
      <c r="H127" s="485"/>
      <c r="I127" s="485"/>
      <c r="J127" s="485"/>
      <c r="K127" s="485"/>
      <c r="L127" s="485"/>
      <c r="M127" s="449"/>
      <c r="N127" s="394"/>
      <c r="O127" s="394"/>
      <c r="P127" s="394"/>
      <c r="Q127" s="394"/>
      <c r="R127" s="394"/>
      <c r="S127" s="394"/>
      <c r="T127" s="394"/>
      <c r="U127" s="394"/>
      <c r="V127" s="394"/>
      <c r="W127" s="394"/>
      <c r="X127" s="394"/>
      <c r="Y127" s="394"/>
      <c r="Z127" s="394"/>
      <c r="AA127" s="394"/>
      <c r="AB127" s="394"/>
    </row>
    <row r="128" spans="1:28" ht="43.5" customHeight="1" thickBot="1">
      <c r="A128" s="432" t="s">
        <v>18</v>
      </c>
      <c r="B128" s="433" t="s">
        <v>928</v>
      </c>
      <c r="C128" s="433" t="s">
        <v>921</v>
      </c>
      <c r="D128" s="433" t="s">
        <v>21</v>
      </c>
      <c r="E128" s="433" t="s">
        <v>22</v>
      </c>
      <c r="F128" s="433" t="s">
        <v>23</v>
      </c>
      <c r="G128" s="433" t="s">
        <v>922</v>
      </c>
      <c r="H128" s="433" t="s">
        <v>923</v>
      </c>
      <c r="I128" s="435"/>
      <c r="J128" s="436" t="s">
        <v>27</v>
      </c>
      <c r="K128" s="436"/>
      <c r="L128" s="436"/>
      <c r="M128" s="437" t="s">
        <v>28</v>
      </c>
      <c r="N128" s="438"/>
      <c r="O128" s="438"/>
      <c r="P128" s="438"/>
      <c r="Q128" s="438"/>
      <c r="R128" s="438"/>
      <c r="S128" s="438"/>
      <c r="T128" s="438"/>
      <c r="U128" s="438"/>
      <c r="V128" s="439"/>
      <c r="W128" s="431"/>
      <c r="X128" s="431"/>
      <c r="Y128" s="431"/>
      <c r="Z128" s="431"/>
      <c r="AA128" s="431"/>
      <c r="AB128" s="431"/>
    </row>
    <row r="129" spans="1:13">
      <c r="A129" s="450" t="s">
        <v>268</v>
      </c>
      <c r="B129" s="486">
        <v>-2.1092298</v>
      </c>
      <c r="C129" s="442" t="s">
        <v>30</v>
      </c>
      <c r="D129" s="443">
        <v>0.50033555401430196</v>
      </c>
      <c r="E129" s="444">
        <v>3</v>
      </c>
      <c r="F129" s="444">
        <v>180</v>
      </c>
      <c r="G129" s="487">
        <v>1.91</v>
      </c>
      <c r="H129" s="446">
        <f t="shared" ref="H129:H160" si="2">0.5-G129-0.01*(F129-25)</f>
        <v>-2.96</v>
      </c>
      <c r="I129" s="447" t="s">
        <v>31</v>
      </c>
      <c r="J129" s="448"/>
      <c r="K129" s="446"/>
      <c r="L129" s="446"/>
      <c r="M129" s="488" t="s">
        <v>269</v>
      </c>
    </row>
    <row r="130" spans="1:13">
      <c r="A130" s="450" t="s">
        <v>270</v>
      </c>
      <c r="B130" s="486">
        <v>-5.6529527000000002</v>
      </c>
      <c r="C130" s="442" t="s">
        <v>36</v>
      </c>
      <c r="D130" s="443">
        <v>0.5</v>
      </c>
      <c r="E130" s="445">
        <v>5</v>
      </c>
      <c r="F130" s="444">
        <v>156</v>
      </c>
      <c r="G130" s="487">
        <v>6.94</v>
      </c>
      <c r="H130" s="446">
        <f t="shared" si="2"/>
        <v>-7.75</v>
      </c>
      <c r="I130" s="447" t="s">
        <v>37</v>
      </c>
      <c r="J130" s="448"/>
      <c r="K130" s="446"/>
      <c r="L130" s="446"/>
      <c r="M130" s="488" t="s">
        <v>271</v>
      </c>
    </row>
    <row r="131" spans="1:13">
      <c r="A131" s="456" t="s">
        <v>272</v>
      </c>
      <c r="B131" s="486">
        <v>-4.1796036000000001</v>
      </c>
      <c r="C131" s="442" t="s">
        <v>41</v>
      </c>
      <c r="D131" s="443">
        <v>0.65309579002601004</v>
      </c>
      <c r="E131" s="444">
        <v>3</v>
      </c>
      <c r="F131" s="444">
        <v>208</v>
      </c>
      <c r="G131" s="487">
        <v>5.18</v>
      </c>
      <c r="H131" s="446">
        <f t="shared" si="2"/>
        <v>-6.51</v>
      </c>
      <c r="I131" s="447" t="s">
        <v>42</v>
      </c>
      <c r="J131" s="448"/>
      <c r="K131" s="446"/>
      <c r="L131" s="446"/>
      <c r="M131" s="488" t="s">
        <v>273</v>
      </c>
    </row>
    <row r="132" spans="1:13">
      <c r="A132" s="450" t="s">
        <v>274</v>
      </c>
      <c r="B132" s="486">
        <v>-1.3820497</v>
      </c>
      <c r="C132" s="442" t="s">
        <v>46</v>
      </c>
      <c r="D132" s="443">
        <v>0.59285217963150305</v>
      </c>
      <c r="E132" s="444">
        <v>3</v>
      </c>
      <c r="F132" s="444">
        <v>100</v>
      </c>
      <c r="G132" s="487">
        <v>2.37</v>
      </c>
      <c r="H132" s="446">
        <f t="shared" si="2"/>
        <v>-2.62</v>
      </c>
      <c r="I132" s="451" t="s">
        <v>47</v>
      </c>
      <c r="J132" s="452"/>
      <c r="K132" s="446"/>
      <c r="L132" s="446"/>
      <c r="M132" s="488" t="s">
        <v>275</v>
      </c>
    </row>
    <row r="133" spans="1:13">
      <c r="A133" s="450" t="s">
        <v>276</v>
      </c>
      <c r="B133" s="486">
        <v>-6.0364779999999998</v>
      </c>
      <c r="C133" s="442" t="s">
        <v>51</v>
      </c>
      <c r="D133" s="443">
        <v>0.51067901383936598</v>
      </c>
      <c r="E133" s="444">
        <v>5</v>
      </c>
      <c r="F133" s="444">
        <v>217</v>
      </c>
      <c r="G133" s="487">
        <v>3.19</v>
      </c>
      <c r="H133" s="446">
        <f t="shared" si="2"/>
        <v>-4.6099999999999994</v>
      </c>
      <c r="I133" s="451" t="s">
        <v>52</v>
      </c>
      <c r="J133" s="452"/>
      <c r="K133" s="446"/>
      <c r="L133" s="446"/>
      <c r="M133" s="488" t="s">
        <v>277</v>
      </c>
    </row>
    <row r="134" spans="1:13">
      <c r="A134" s="450" t="s">
        <v>278</v>
      </c>
      <c r="B134" s="486">
        <v>-5.5645566000000004</v>
      </c>
      <c r="C134" s="453"/>
      <c r="D134" s="443">
        <v>0.83065522865171404</v>
      </c>
      <c r="E134" s="444">
        <v>3</v>
      </c>
      <c r="F134" s="444">
        <v>209.5</v>
      </c>
      <c r="G134" s="487">
        <v>4.41</v>
      </c>
      <c r="H134" s="446">
        <f t="shared" si="2"/>
        <v>-5.7549999999999999</v>
      </c>
      <c r="I134" s="451" t="s">
        <v>56</v>
      </c>
      <c r="J134" s="452"/>
      <c r="K134" s="446"/>
      <c r="L134" s="446"/>
      <c r="M134" s="488" t="s">
        <v>279</v>
      </c>
    </row>
    <row r="135" spans="1:13">
      <c r="A135" s="450" t="s">
        <v>280</v>
      </c>
      <c r="B135" s="486">
        <v>-5.4673210000000001</v>
      </c>
      <c r="C135" s="453"/>
      <c r="D135" s="443">
        <v>0.51097181417141602</v>
      </c>
      <c r="E135" s="444">
        <v>6</v>
      </c>
      <c r="F135" s="444">
        <v>97.5</v>
      </c>
      <c r="G135" s="487">
        <v>5.19</v>
      </c>
      <c r="H135" s="446">
        <f t="shared" si="2"/>
        <v>-5.415</v>
      </c>
      <c r="I135" s="451" t="s">
        <v>60</v>
      </c>
      <c r="J135" s="454"/>
      <c r="K135" s="446"/>
      <c r="L135" s="446"/>
      <c r="M135" s="488" t="s">
        <v>281</v>
      </c>
    </row>
    <row r="136" spans="1:13" ht="28.2" customHeight="1">
      <c r="A136" s="440" t="s">
        <v>282</v>
      </c>
      <c r="B136" s="486">
        <v>-8.0572119999999998</v>
      </c>
      <c r="C136" s="453"/>
      <c r="D136" s="443">
        <v>0.92735432696895004</v>
      </c>
      <c r="E136" s="444">
        <v>5</v>
      </c>
      <c r="F136" s="444">
        <v>211</v>
      </c>
      <c r="G136" s="487">
        <v>7.49</v>
      </c>
      <c r="H136" s="446">
        <f t="shared" si="2"/>
        <v>-8.85</v>
      </c>
      <c r="I136" s="455" t="s">
        <v>64</v>
      </c>
      <c r="J136" s="926" t="s">
        <v>924</v>
      </c>
      <c r="K136" s="927"/>
      <c r="L136" s="928"/>
      <c r="M136" s="488" t="s">
        <v>283</v>
      </c>
    </row>
    <row r="137" spans="1:13">
      <c r="A137" s="450" t="s">
        <v>112</v>
      </c>
      <c r="B137" s="486">
        <v>-4.0459886000000003</v>
      </c>
      <c r="C137" s="453"/>
      <c r="D137" s="443">
        <v>0.68239272333923895</v>
      </c>
      <c r="E137" s="444">
        <v>3</v>
      </c>
      <c r="F137" s="444">
        <v>177</v>
      </c>
      <c r="G137" s="487">
        <v>3.37</v>
      </c>
      <c r="H137" s="446">
        <f t="shared" si="2"/>
        <v>-4.3900000000000006</v>
      </c>
      <c r="J137" s="446"/>
      <c r="K137" s="446"/>
      <c r="L137" s="446"/>
      <c r="M137" s="488" t="s">
        <v>284</v>
      </c>
    </row>
    <row r="138" spans="1:13">
      <c r="A138" s="450" t="s">
        <v>285</v>
      </c>
      <c r="B138" s="486">
        <v>-5.1702437000000003</v>
      </c>
      <c r="C138" s="453"/>
      <c r="D138" s="443">
        <v>0.520951861602862</v>
      </c>
      <c r="E138" s="444">
        <v>10</v>
      </c>
      <c r="F138" s="444">
        <v>228.6</v>
      </c>
      <c r="G138" s="487">
        <v>4.22</v>
      </c>
      <c r="H138" s="446">
        <f t="shared" si="2"/>
        <v>-5.7560000000000002</v>
      </c>
      <c r="I138" s="457" t="s">
        <v>286</v>
      </c>
      <c r="J138" s="458"/>
      <c r="K138" s="458"/>
      <c r="L138" s="459"/>
      <c r="M138" s="488" t="s">
        <v>287</v>
      </c>
    </row>
    <row r="139" spans="1:13">
      <c r="A139" s="440" t="s">
        <v>288</v>
      </c>
      <c r="B139" s="486">
        <v>-2.1938365000000002</v>
      </c>
      <c r="C139" s="453"/>
      <c r="D139" s="443">
        <v>0.53906642829149898</v>
      </c>
      <c r="E139" s="444">
        <v>3</v>
      </c>
      <c r="F139" s="444">
        <v>161.5</v>
      </c>
      <c r="G139" s="487">
        <v>-0.21</v>
      </c>
      <c r="H139" s="446">
        <f t="shared" si="2"/>
        <v>-0.65500000000000003</v>
      </c>
      <c r="I139" s="917" t="s">
        <v>925</v>
      </c>
      <c r="J139" s="918"/>
      <c r="K139" s="918"/>
      <c r="L139" s="919"/>
      <c r="M139" s="488" t="s">
        <v>289</v>
      </c>
    </row>
    <row r="140" spans="1:13">
      <c r="A140" s="440" t="s">
        <v>290</v>
      </c>
      <c r="B140" s="486">
        <v>-4.3656544999999998</v>
      </c>
      <c r="C140" s="453"/>
      <c r="D140" s="443">
        <v>0.56233984781338697</v>
      </c>
      <c r="E140" s="444">
        <v>11</v>
      </c>
      <c r="F140" s="444">
        <v>213.5</v>
      </c>
      <c r="G140" s="487">
        <v>3.04</v>
      </c>
      <c r="H140" s="446">
        <f t="shared" si="2"/>
        <v>-4.4249999999999998</v>
      </c>
      <c r="I140" s="920"/>
      <c r="J140" s="921"/>
      <c r="K140" s="921"/>
      <c r="L140" s="922"/>
      <c r="M140" s="488" t="s">
        <v>291</v>
      </c>
    </row>
    <row r="141" spans="1:13">
      <c r="A141" s="456" t="s">
        <v>292</v>
      </c>
      <c r="B141" s="486">
        <v>-2.9019330000000001</v>
      </c>
      <c r="C141" s="453"/>
      <c r="D141" s="443">
        <v>0.54710381306524802</v>
      </c>
      <c r="E141" s="444">
        <v>4</v>
      </c>
      <c r="F141" s="444">
        <v>168.5</v>
      </c>
      <c r="G141" s="487">
        <v>3.35</v>
      </c>
      <c r="H141" s="446">
        <f t="shared" si="2"/>
        <v>-4.2850000000000001</v>
      </c>
      <c r="I141" s="920"/>
      <c r="J141" s="921"/>
      <c r="K141" s="921"/>
      <c r="L141" s="922"/>
      <c r="M141" s="488" t="s">
        <v>293</v>
      </c>
    </row>
    <row r="142" spans="1:13">
      <c r="A142" s="440" t="s">
        <v>114</v>
      </c>
      <c r="B142" s="486">
        <v>-2.7310175999999999</v>
      </c>
      <c r="C142" s="453"/>
      <c r="D142" s="443">
        <v>0.54612637818466903</v>
      </c>
      <c r="E142" s="444">
        <v>3</v>
      </c>
      <c r="F142" s="464">
        <v>124.1</v>
      </c>
      <c r="G142" s="487">
        <v>2.81</v>
      </c>
      <c r="H142" s="446">
        <f t="shared" si="2"/>
        <v>-3.3010000000000002</v>
      </c>
      <c r="I142" s="920"/>
      <c r="J142" s="921"/>
      <c r="K142" s="921"/>
      <c r="L142" s="922"/>
      <c r="M142" s="488" t="s">
        <v>294</v>
      </c>
    </row>
    <row r="143" spans="1:13">
      <c r="A143" s="440" t="s">
        <v>295</v>
      </c>
      <c r="B143" s="486">
        <v>-5.9487753000000003</v>
      </c>
      <c r="C143" s="453"/>
      <c r="D143" s="443">
        <v>0.51160213896594597</v>
      </c>
      <c r="E143" s="444">
        <v>4</v>
      </c>
      <c r="F143" s="444">
        <v>165</v>
      </c>
      <c r="G143" s="487">
        <v>4.8899999999999997</v>
      </c>
      <c r="H143" s="446">
        <f t="shared" si="2"/>
        <v>-5.79</v>
      </c>
      <c r="I143" s="914"/>
      <c r="J143" s="915"/>
      <c r="K143" s="915"/>
      <c r="L143" s="916"/>
      <c r="M143" s="488" t="s">
        <v>296</v>
      </c>
    </row>
    <row r="144" spans="1:13">
      <c r="A144" s="440" t="s">
        <v>117</v>
      </c>
      <c r="B144" s="486">
        <v>-5.3951630000000002</v>
      </c>
      <c r="C144" s="453"/>
      <c r="D144" s="443">
        <v>0.65141515533308303</v>
      </c>
      <c r="E144" s="444">
        <v>4</v>
      </c>
      <c r="F144" s="444">
        <v>161.1</v>
      </c>
      <c r="G144" s="487">
        <v>4.76</v>
      </c>
      <c r="H144" s="446">
        <f t="shared" si="2"/>
        <v>-5.6209999999999996</v>
      </c>
      <c r="I144" s="914"/>
      <c r="J144" s="915"/>
      <c r="K144" s="915"/>
      <c r="L144" s="916"/>
      <c r="M144" s="488" t="s">
        <v>297</v>
      </c>
    </row>
    <row r="145" spans="1:28">
      <c r="A145" s="456" t="s">
        <v>298</v>
      </c>
      <c r="B145" s="486">
        <v>-3.0808016999999999</v>
      </c>
      <c r="C145" s="453"/>
      <c r="D145" s="443">
        <v>0.65883215509381898</v>
      </c>
      <c r="E145" s="444">
        <v>3</v>
      </c>
      <c r="F145" s="444">
        <v>155</v>
      </c>
      <c r="G145" s="487">
        <v>3.74</v>
      </c>
      <c r="H145" s="446">
        <f t="shared" si="2"/>
        <v>-4.54</v>
      </c>
      <c r="I145" s="914"/>
      <c r="J145" s="915"/>
      <c r="K145" s="915"/>
      <c r="L145" s="916"/>
      <c r="M145" s="488" t="s">
        <v>299</v>
      </c>
    </row>
    <row r="146" spans="1:28">
      <c r="A146" s="450" t="s">
        <v>300</v>
      </c>
      <c r="B146" s="486">
        <v>-7.9419674999999996</v>
      </c>
      <c r="C146" s="453"/>
      <c r="D146" s="443">
        <v>0.61400477095750305</v>
      </c>
      <c r="E146" s="444">
        <v>3</v>
      </c>
      <c r="F146" s="444">
        <v>165.4</v>
      </c>
      <c r="G146" s="487">
        <v>5.58</v>
      </c>
      <c r="H146" s="446">
        <f t="shared" si="2"/>
        <v>-6.484</v>
      </c>
      <c r="I146" s="466"/>
      <c r="J146" s="469"/>
      <c r="K146" s="469"/>
      <c r="L146" s="470"/>
      <c r="M146" s="488" t="s">
        <v>301</v>
      </c>
    </row>
    <row r="147" spans="1:28">
      <c r="A147" s="450" t="s">
        <v>302</v>
      </c>
      <c r="B147" s="486">
        <v>-6.8571799999999996</v>
      </c>
      <c r="C147" s="453"/>
      <c r="D147" s="443">
        <v>0.50406532001413296</v>
      </c>
      <c r="E147" s="444">
        <v>6</v>
      </c>
      <c r="F147" s="444">
        <v>161</v>
      </c>
      <c r="G147" s="487">
        <v>6.45</v>
      </c>
      <c r="H147" s="446">
        <f t="shared" si="2"/>
        <v>-7.3100000000000005</v>
      </c>
      <c r="I147" s="411"/>
      <c r="J147" s="471"/>
      <c r="K147" s="471"/>
      <c r="L147" s="472"/>
      <c r="M147" s="488" t="s">
        <v>303</v>
      </c>
    </row>
    <row r="148" spans="1:28">
      <c r="A148" s="450" t="s">
        <v>304</v>
      </c>
      <c r="B148" s="486">
        <v>-5.6346959999999999</v>
      </c>
      <c r="C148" s="453"/>
      <c r="D148" s="443">
        <v>0.75493366325441702</v>
      </c>
      <c r="E148" s="444">
        <v>4</v>
      </c>
      <c r="F148" s="444">
        <v>193.5</v>
      </c>
      <c r="G148" s="487">
        <v>5.41</v>
      </c>
      <c r="H148" s="446">
        <f t="shared" si="2"/>
        <v>-6.5950000000000006</v>
      </c>
      <c r="J148" s="446"/>
      <c r="K148" s="446"/>
      <c r="L148" s="446"/>
      <c r="M148" s="488" t="s">
        <v>305</v>
      </c>
    </row>
    <row r="149" spans="1:28">
      <c r="A149" s="450" t="s">
        <v>306</v>
      </c>
      <c r="B149" s="486">
        <v>-4.3429219999999997</v>
      </c>
      <c r="C149" s="453"/>
      <c r="D149" s="443">
        <v>0.500893580585972</v>
      </c>
      <c r="E149" s="444">
        <v>3</v>
      </c>
      <c r="F149" s="444">
        <v>156</v>
      </c>
      <c r="G149" s="487">
        <v>2.9</v>
      </c>
      <c r="H149" s="446">
        <f t="shared" si="2"/>
        <v>-3.71</v>
      </c>
      <c r="I149" s="473" t="s">
        <v>133</v>
      </c>
      <c r="J149" s="474">
        <v>8000</v>
      </c>
      <c r="K149" s="475"/>
      <c r="L149" s="446"/>
      <c r="M149" s="488" t="s">
        <v>307</v>
      </c>
    </row>
    <row r="150" spans="1:28">
      <c r="A150" s="456" t="s">
        <v>308</v>
      </c>
      <c r="B150" s="486">
        <v>-4.6023927000000002</v>
      </c>
      <c r="C150" s="453"/>
      <c r="D150" s="443">
        <v>0.65879843298663399</v>
      </c>
      <c r="E150" s="444">
        <v>4</v>
      </c>
      <c r="F150" s="444">
        <v>183.5</v>
      </c>
      <c r="G150" s="487">
        <v>3.16</v>
      </c>
      <c r="H150" s="446">
        <f t="shared" si="2"/>
        <v>-4.2450000000000001</v>
      </c>
      <c r="I150" s="473" t="s">
        <v>136</v>
      </c>
      <c r="J150" s="474">
        <v>1961</v>
      </c>
      <c r="K150" s="475"/>
      <c r="L150" s="446"/>
      <c r="M150" s="488" t="s">
        <v>309</v>
      </c>
    </row>
    <row r="151" spans="1:28">
      <c r="A151" s="456" t="s">
        <v>310</v>
      </c>
      <c r="B151" s="486">
        <v>-1.7520335</v>
      </c>
      <c r="C151" s="453"/>
      <c r="D151" s="443">
        <v>0.59871706042825701</v>
      </c>
      <c r="E151" s="444">
        <v>3</v>
      </c>
      <c r="F151" s="444">
        <v>61</v>
      </c>
      <c r="G151" s="487">
        <v>1.77</v>
      </c>
      <c r="H151" s="446">
        <f t="shared" si="2"/>
        <v>-1.63</v>
      </c>
      <c r="I151" s="473" t="s">
        <v>139</v>
      </c>
      <c r="J151" s="476">
        <f>COUNTA(A129:A160)</f>
        <v>32</v>
      </c>
      <c r="K151" s="475"/>
      <c r="L151" s="446"/>
      <c r="M151" s="488" t="s">
        <v>311</v>
      </c>
    </row>
    <row r="152" spans="1:28">
      <c r="A152" s="450" t="s">
        <v>312</v>
      </c>
      <c r="B152" s="486">
        <v>-3.5035962999999999</v>
      </c>
      <c r="C152" s="453"/>
      <c r="D152" s="443">
        <v>0.57115657899345496</v>
      </c>
      <c r="E152" s="444">
        <v>7</v>
      </c>
      <c r="F152" s="444">
        <v>177</v>
      </c>
      <c r="G152" s="487">
        <v>3.17</v>
      </c>
      <c r="H152" s="446">
        <f t="shared" si="2"/>
        <v>-4.1899999999999995</v>
      </c>
      <c r="I152" s="446"/>
      <c r="J152" s="446"/>
      <c r="K152" s="446"/>
      <c r="L152" s="446"/>
      <c r="M152" s="488" t="s">
        <v>313</v>
      </c>
    </row>
    <row r="153" spans="1:28">
      <c r="A153" s="440" t="s">
        <v>314</v>
      </c>
      <c r="B153" s="486">
        <v>-6.3311359999999999</v>
      </c>
      <c r="C153" s="453"/>
      <c r="D153" s="443">
        <v>0.55807775121880299</v>
      </c>
      <c r="E153" s="444">
        <v>6</v>
      </c>
      <c r="F153" s="444">
        <v>145</v>
      </c>
      <c r="G153" s="487">
        <v>6.08</v>
      </c>
      <c r="H153" s="446">
        <f t="shared" si="2"/>
        <v>-6.78</v>
      </c>
      <c r="I153" s="477" t="s">
        <v>144</v>
      </c>
      <c r="J153" s="458"/>
      <c r="K153" s="458"/>
      <c r="L153" s="459"/>
      <c r="M153" s="488" t="s">
        <v>315</v>
      </c>
    </row>
    <row r="154" spans="1:28">
      <c r="A154" s="440" t="s">
        <v>316</v>
      </c>
      <c r="B154" s="486">
        <v>-5.3299770000000004</v>
      </c>
      <c r="C154" s="453"/>
      <c r="D154" s="443">
        <v>0.66417698790166102</v>
      </c>
      <c r="E154" s="444">
        <v>3</v>
      </c>
      <c r="F154" s="464">
        <v>175.8</v>
      </c>
      <c r="G154" s="487">
        <v>4.62</v>
      </c>
      <c r="H154" s="446">
        <f t="shared" si="2"/>
        <v>-5.6280000000000001</v>
      </c>
      <c r="I154" s="917" t="s">
        <v>953</v>
      </c>
      <c r="J154" s="918"/>
      <c r="K154" s="918"/>
      <c r="L154" s="919"/>
      <c r="M154" s="488" t="s">
        <v>317</v>
      </c>
    </row>
    <row r="155" spans="1:28">
      <c r="A155" s="450" t="s">
        <v>318</v>
      </c>
      <c r="B155" s="486">
        <v>-5.6809405999999996</v>
      </c>
      <c r="C155" s="453"/>
      <c r="D155" s="443">
        <v>0.57716593661781801</v>
      </c>
      <c r="E155" s="444">
        <v>3</v>
      </c>
      <c r="F155" s="444">
        <v>349.84</v>
      </c>
      <c r="G155" s="487">
        <v>3.09</v>
      </c>
      <c r="H155" s="446">
        <f t="shared" si="2"/>
        <v>-5.8384</v>
      </c>
      <c r="I155" s="920"/>
      <c r="J155" s="921"/>
      <c r="K155" s="921"/>
      <c r="L155" s="922"/>
      <c r="M155" s="488" t="s">
        <v>319</v>
      </c>
    </row>
    <row r="156" spans="1:28">
      <c r="A156" s="456" t="s">
        <v>320</v>
      </c>
      <c r="B156" s="486">
        <v>-3.1163544999999999</v>
      </c>
      <c r="C156" s="453"/>
      <c r="D156" s="443">
        <v>0.70324590282883903</v>
      </c>
      <c r="E156" s="444">
        <v>3</v>
      </c>
      <c r="F156" s="444">
        <v>204</v>
      </c>
      <c r="G156" s="487">
        <v>0.88</v>
      </c>
      <c r="H156" s="446">
        <f t="shared" si="2"/>
        <v>-2.17</v>
      </c>
      <c r="I156" s="920"/>
      <c r="J156" s="921"/>
      <c r="K156" s="921"/>
      <c r="L156" s="922"/>
      <c r="M156" s="488" t="s">
        <v>321</v>
      </c>
    </row>
    <row r="157" spans="1:28">
      <c r="A157" s="450" t="s">
        <v>322</v>
      </c>
      <c r="B157" s="486">
        <v>-5.1332493000000001</v>
      </c>
      <c r="C157" s="453"/>
      <c r="D157" s="443">
        <v>0.72379035887947596</v>
      </c>
      <c r="E157" s="444">
        <v>7</v>
      </c>
      <c r="F157" s="444">
        <v>97.8</v>
      </c>
      <c r="G157" s="487">
        <v>6</v>
      </c>
      <c r="H157" s="446">
        <f t="shared" si="2"/>
        <v>-6.2279999999999998</v>
      </c>
      <c r="I157" s="920"/>
      <c r="J157" s="921"/>
      <c r="K157" s="921"/>
      <c r="L157" s="922"/>
      <c r="M157" s="488" t="s">
        <v>323</v>
      </c>
    </row>
    <row r="158" spans="1:28">
      <c r="A158" s="450" t="s">
        <v>324</v>
      </c>
      <c r="B158" s="486">
        <v>-7.3820623999999997</v>
      </c>
      <c r="C158" s="453"/>
      <c r="D158" s="443">
        <v>0.84033450922624497</v>
      </c>
      <c r="E158" s="444">
        <v>5</v>
      </c>
      <c r="F158" s="444">
        <v>262</v>
      </c>
      <c r="G158" s="487">
        <v>7.26</v>
      </c>
      <c r="H158" s="446">
        <f t="shared" si="2"/>
        <v>-9.129999999999999</v>
      </c>
      <c r="I158" s="920"/>
      <c r="J158" s="921"/>
      <c r="K158" s="921"/>
      <c r="L158" s="922"/>
      <c r="M158" s="488" t="s">
        <v>325</v>
      </c>
    </row>
    <row r="159" spans="1:28">
      <c r="A159" s="450" t="s">
        <v>326</v>
      </c>
      <c r="B159" s="486">
        <v>-5.2402344000000003</v>
      </c>
      <c r="C159" s="453"/>
      <c r="D159" s="443">
        <v>0.70969645885144095</v>
      </c>
      <c r="E159" s="444">
        <v>11</v>
      </c>
      <c r="F159" s="444">
        <v>149.6</v>
      </c>
      <c r="G159" s="487">
        <v>6.45</v>
      </c>
      <c r="H159" s="446">
        <f t="shared" si="2"/>
        <v>-7.1959999999999997</v>
      </c>
      <c r="I159" s="920"/>
      <c r="J159" s="921"/>
      <c r="K159" s="921"/>
      <c r="L159" s="922"/>
      <c r="M159" s="488" t="s">
        <v>327</v>
      </c>
    </row>
    <row r="160" spans="1:28" s="489" customFormat="1">
      <c r="A160" s="440" t="s">
        <v>328</v>
      </c>
      <c r="B160" s="486">
        <v>-3.6817690999999999</v>
      </c>
      <c r="C160" s="453"/>
      <c r="D160" s="443">
        <v>0.49644864464459898</v>
      </c>
      <c r="E160" s="444">
        <v>4</v>
      </c>
      <c r="F160" s="444">
        <v>304.5</v>
      </c>
      <c r="G160" s="487">
        <v>2.69</v>
      </c>
      <c r="H160" s="446">
        <f t="shared" si="2"/>
        <v>-4.9849999999999994</v>
      </c>
      <c r="I160" s="923"/>
      <c r="J160" s="924"/>
      <c r="K160" s="924"/>
      <c r="L160" s="925"/>
      <c r="M160" s="488" t="s">
        <v>329</v>
      </c>
      <c r="N160" s="391"/>
      <c r="O160" s="391"/>
      <c r="P160" s="391"/>
      <c r="Q160" s="391"/>
      <c r="R160" s="391"/>
      <c r="S160" s="391"/>
      <c r="T160" s="391"/>
      <c r="U160" s="391"/>
      <c r="V160" s="391"/>
      <c r="W160" s="391"/>
      <c r="X160" s="391"/>
      <c r="Y160" s="391"/>
      <c r="Z160" s="391"/>
      <c r="AA160" s="391"/>
      <c r="AB160" s="391"/>
    </row>
    <row r="161" spans="1:28">
      <c r="A161" s="489"/>
      <c r="B161" s="489"/>
      <c r="C161" s="478" t="s">
        <v>261</v>
      </c>
      <c r="D161" s="479">
        <f>AVERAGE(D129:D160)</f>
        <v>0.61629001144944584</v>
      </c>
      <c r="E161" s="489"/>
      <c r="F161" s="489"/>
      <c r="G161" s="489"/>
      <c r="H161" s="482" t="s">
        <v>262</v>
      </c>
      <c r="I161" s="490"/>
      <c r="J161" s="490"/>
      <c r="K161" s="490"/>
      <c r="L161" s="490"/>
      <c r="M161" s="427"/>
      <c r="N161" s="489"/>
      <c r="O161" s="489"/>
      <c r="P161" s="489"/>
      <c r="Q161" s="489"/>
      <c r="R161" s="489"/>
      <c r="S161" s="489"/>
      <c r="T161" s="489"/>
      <c r="U161" s="489"/>
      <c r="V161" s="489"/>
      <c r="W161" s="489"/>
      <c r="X161" s="489"/>
      <c r="Y161" s="489"/>
      <c r="Z161" s="489"/>
      <c r="AA161" s="489"/>
      <c r="AB161" s="489"/>
    </row>
    <row r="162" spans="1:28">
      <c r="A162" s="449"/>
      <c r="C162" s="478" t="s">
        <v>263</v>
      </c>
      <c r="D162" s="479">
        <f>MIN(D129:D160)</f>
        <v>0.49644864464459898</v>
      </c>
      <c r="E162" s="480"/>
      <c r="F162" s="481"/>
      <c r="G162" s="481"/>
      <c r="H162" s="483" t="s">
        <v>330</v>
      </c>
      <c r="I162" s="481"/>
      <c r="J162" s="445"/>
      <c r="K162" s="445"/>
      <c r="L162" s="445"/>
      <c r="M162" s="449"/>
    </row>
    <row r="163" spans="1:28">
      <c r="A163" s="449"/>
      <c r="C163" s="478" t="s">
        <v>265</v>
      </c>
      <c r="D163" s="479">
        <f>MAX(D129:D160)</f>
        <v>0.92735432696895004</v>
      </c>
      <c r="E163" s="480"/>
      <c r="F163" s="481"/>
      <c r="G163" s="481"/>
      <c r="H163" s="483"/>
      <c r="I163" s="481"/>
      <c r="J163" s="445"/>
      <c r="K163" s="445"/>
      <c r="L163" s="445"/>
      <c r="M163" s="449"/>
    </row>
    <row r="165" spans="1:28">
      <c r="A165" s="391" t="s">
        <v>929</v>
      </c>
    </row>
    <row r="166" spans="1:28">
      <c r="A166" s="391" t="s">
        <v>332</v>
      </c>
    </row>
    <row r="168" spans="1:28">
      <c r="A168" s="391" t="s">
        <v>333</v>
      </c>
    </row>
    <row r="169" spans="1:28">
      <c r="A169" s="491" t="s">
        <v>930</v>
      </c>
    </row>
    <row r="170" spans="1:28" ht="15.75" customHeight="1"/>
    <row r="171" spans="1:28" s="394" customFormat="1" ht="18">
      <c r="A171" s="492" t="s">
        <v>335</v>
      </c>
    </row>
    <row r="172" spans="1:28" s="394" customFormat="1" ht="18">
      <c r="A172" s="493" t="s">
        <v>931</v>
      </c>
    </row>
    <row r="173" spans="1:28" s="394" customFormat="1" ht="15.6">
      <c r="A173" s="493" t="s">
        <v>932</v>
      </c>
    </row>
    <row r="174" spans="1:28" s="394" customFormat="1">
      <c r="A174" s="494" t="s">
        <v>933</v>
      </c>
    </row>
    <row r="175" spans="1:28" s="394" customFormat="1">
      <c r="A175" s="495" t="s">
        <v>934</v>
      </c>
    </row>
    <row r="176" spans="1:28" s="394" customFormat="1">
      <c r="A176" s="496" t="s">
        <v>935</v>
      </c>
    </row>
    <row r="177" spans="1:1" s="394" customFormat="1">
      <c r="A177" s="394" t="s">
        <v>936</v>
      </c>
    </row>
    <row r="178" spans="1:1" s="394" customFormat="1">
      <c r="A178" s="497" t="s">
        <v>937</v>
      </c>
    </row>
    <row r="179" spans="1:1" s="394" customFormat="1">
      <c r="A179" s="394" t="s">
        <v>938</v>
      </c>
    </row>
    <row r="180" spans="1:1" s="394" customFormat="1">
      <c r="A180" s="498" t="s">
        <v>939</v>
      </c>
    </row>
    <row r="181" spans="1:1" s="394" customFormat="1">
      <c r="A181" s="394" t="s">
        <v>940</v>
      </c>
    </row>
    <row r="182" spans="1:1" s="394" customFormat="1">
      <c r="A182" s="394" t="s">
        <v>941</v>
      </c>
    </row>
    <row r="183" spans="1:1" s="394" customFormat="1">
      <c r="A183" s="499" t="s">
        <v>942</v>
      </c>
    </row>
    <row r="184" spans="1:1" s="394" customFormat="1">
      <c r="A184" s="499" t="s">
        <v>943</v>
      </c>
    </row>
    <row r="185" spans="1:1" s="394" customFormat="1">
      <c r="A185" s="394" t="s">
        <v>944</v>
      </c>
    </row>
    <row r="186" spans="1:1" s="394" customFormat="1">
      <c r="A186" s="394" t="s">
        <v>945</v>
      </c>
    </row>
    <row r="187" spans="1:1" s="394" customFormat="1">
      <c r="A187" s="497" t="s">
        <v>946</v>
      </c>
    </row>
    <row r="188" spans="1:1" s="394" customFormat="1">
      <c r="A188" s="497" t="s">
        <v>947</v>
      </c>
    </row>
    <row r="189" spans="1:1" s="394" customFormat="1">
      <c r="A189" s="500" t="s">
        <v>948</v>
      </c>
    </row>
    <row r="190" spans="1:1" s="394" customFormat="1">
      <c r="A190" s="497" t="s">
        <v>949</v>
      </c>
    </row>
    <row r="191" spans="1:1" s="394" customFormat="1">
      <c r="A191" s="501" t="s">
        <v>950</v>
      </c>
    </row>
    <row r="192" spans="1:1" s="394" customFormat="1"/>
    <row r="193" spans="1:17">
      <c r="A193" s="502" t="s">
        <v>951</v>
      </c>
    </row>
    <row r="194" spans="1:17">
      <c r="A194" s="402" t="s">
        <v>952</v>
      </c>
      <c r="B194" s="403"/>
      <c r="C194" s="403"/>
      <c r="D194" s="403"/>
      <c r="E194" s="403"/>
      <c r="F194" s="403"/>
      <c r="G194" s="403"/>
      <c r="H194" s="403"/>
      <c r="I194" s="403"/>
      <c r="J194" s="403"/>
      <c r="K194" s="403"/>
      <c r="L194" s="403"/>
      <c r="M194" s="404"/>
      <c r="N194" s="403"/>
      <c r="O194" s="403"/>
      <c r="P194" s="403"/>
      <c r="Q194" s="405"/>
    </row>
  </sheetData>
  <mergeCells count="8">
    <mergeCell ref="I143:L145"/>
    <mergeCell ref="I154:L160"/>
    <mergeCell ref="J30:L30"/>
    <mergeCell ref="I33:L36"/>
    <mergeCell ref="I37:L39"/>
    <mergeCell ref="I64:L122"/>
    <mergeCell ref="J136:L136"/>
    <mergeCell ref="I139:L142"/>
  </mergeCells>
  <pageMargins left="0" right="0" top="0" bottom="0" header="0.3" footer="0.3"/>
  <pageSetup scale="54"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45E4-420F-4009-BDF4-C993FA505682}">
  <dimension ref="A1:AB194"/>
  <sheetViews>
    <sheetView zoomScale="147" zoomScaleNormal="147" workbookViewId="0">
      <selection activeCell="B4" sqref="B4:B9"/>
    </sheetView>
  </sheetViews>
  <sheetFormatPr defaultColWidth="9.109375" defaultRowHeight="14.4"/>
  <cols>
    <col min="1" max="1" width="18.6640625" style="14" customWidth="1"/>
    <col min="2" max="3" width="11.33203125" style="14" customWidth="1"/>
    <col min="4" max="5" width="7.664062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503"/>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504">
        <v>-1050</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505">
        <v>-2157</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505">
        <v>-2671</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505">
        <v>-3761</v>
      </c>
      <c r="C26" s="74" t="s">
        <v>46</v>
      </c>
      <c r="D26" s="12">
        <v>0.16999222507469616</v>
      </c>
      <c r="E26" s="10">
        <v>3</v>
      </c>
      <c r="F26" s="10">
        <v>234</v>
      </c>
      <c r="G26" s="6">
        <v>3.19</v>
      </c>
      <c r="H26" s="15">
        <f t="shared" si="0"/>
        <v>-4.7799999999999994</v>
      </c>
      <c r="I26" s="16" t="s">
        <v>47</v>
      </c>
      <c r="J26" s="30" t="s">
        <v>32</v>
      </c>
      <c r="K26" s="15"/>
      <c r="L26" s="15"/>
      <c r="M26" s="11" t="s">
        <v>48</v>
      </c>
    </row>
    <row r="27" spans="1:28">
      <c r="A27" s="84" t="s">
        <v>50</v>
      </c>
      <c r="B27" s="505">
        <v>-5258</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505">
        <v>-6249</v>
      </c>
      <c r="C28" s="72"/>
      <c r="D28" s="12">
        <v>0.18412396392404196</v>
      </c>
      <c r="E28" s="10">
        <v>3</v>
      </c>
      <c r="F28" s="10">
        <v>224.00000000000003</v>
      </c>
      <c r="G28" s="6">
        <v>5.51</v>
      </c>
      <c r="H28" s="15">
        <f t="shared" si="0"/>
        <v>-7</v>
      </c>
      <c r="I28" s="16" t="s">
        <v>56</v>
      </c>
      <c r="J28" s="30"/>
      <c r="K28" s="15"/>
      <c r="L28" s="15"/>
      <c r="M28" s="11" t="s">
        <v>57</v>
      </c>
    </row>
    <row r="29" spans="1:28">
      <c r="A29" s="83" t="s">
        <v>59</v>
      </c>
      <c r="B29" s="505">
        <v>-1295</v>
      </c>
      <c r="C29" s="72"/>
      <c r="D29" s="12">
        <v>0.14933733874523175</v>
      </c>
      <c r="E29" s="10">
        <v>6</v>
      </c>
      <c r="F29" s="10">
        <v>172.5</v>
      </c>
      <c r="G29" s="6">
        <v>1.78</v>
      </c>
      <c r="H29" s="15">
        <f t="shared" si="0"/>
        <v>-2.7549999999999999</v>
      </c>
      <c r="I29" s="16" t="s">
        <v>60</v>
      </c>
      <c r="J29" s="32"/>
      <c r="K29" s="15"/>
      <c r="L29" s="15"/>
      <c r="M29" s="11" t="s">
        <v>61</v>
      </c>
    </row>
    <row r="30" spans="1:28">
      <c r="A30" s="83" t="s">
        <v>63</v>
      </c>
      <c r="B30" s="505">
        <v>-1568</v>
      </c>
      <c r="C30" s="72"/>
      <c r="D30" s="12">
        <v>0.14842266063120066</v>
      </c>
      <c r="E30" s="10">
        <v>4</v>
      </c>
      <c r="F30" s="10">
        <v>207.50000000000003</v>
      </c>
      <c r="G30" s="6">
        <v>1.86</v>
      </c>
      <c r="H30" s="15">
        <f t="shared" si="0"/>
        <v>-3.1850000000000005</v>
      </c>
      <c r="I30" s="31" t="s">
        <v>64</v>
      </c>
      <c r="J30" s="136"/>
      <c r="K30" s="34"/>
      <c r="L30" s="35"/>
      <c r="M30" s="11" t="s">
        <v>65</v>
      </c>
    </row>
    <row r="31" spans="1:28">
      <c r="A31" s="85" t="s">
        <v>66</v>
      </c>
      <c r="B31" s="505">
        <v>-1717</v>
      </c>
      <c r="C31" s="72"/>
      <c r="D31" s="12">
        <v>0.1617973106900604</v>
      </c>
      <c r="E31" s="10">
        <v>10</v>
      </c>
      <c r="F31" s="10">
        <v>166.5</v>
      </c>
      <c r="G31" s="6">
        <v>0.79</v>
      </c>
      <c r="H31" s="15">
        <f t="shared" si="0"/>
        <v>-1.7050000000000001</v>
      </c>
      <c r="J31" s="15"/>
      <c r="K31" s="15"/>
      <c r="L31" s="15"/>
      <c r="M31" s="11" t="s">
        <v>67</v>
      </c>
    </row>
    <row r="32" spans="1:28">
      <c r="A32" s="84" t="s">
        <v>68</v>
      </c>
      <c r="B32" s="505">
        <v>-4488</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505">
        <v>-3036</v>
      </c>
      <c r="C33" s="73"/>
      <c r="D33" s="4">
        <v>0.12912520605069597</v>
      </c>
      <c r="E33" s="2">
        <v>3</v>
      </c>
      <c r="F33" s="13">
        <v>192.7</v>
      </c>
      <c r="G33" s="6">
        <v>2.63</v>
      </c>
      <c r="H33" s="15">
        <f t="shared" si="0"/>
        <v>-3.8069999999999995</v>
      </c>
      <c r="I33" s="506" t="s">
        <v>954</v>
      </c>
      <c r="J33" s="22"/>
      <c r="K33" s="22"/>
      <c r="L33" s="23"/>
      <c r="M33" s="11" t="s">
        <v>72</v>
      </c>
    </row>
    <row r="34" spans="1:13">
      <c r="A34" s="83" t="s">
        <v>74</v>
      </c>
      <c r="B34" s="505">
        <v>-6947</v>
      </c>
      <c r="C34" s="72"/>
      <c r="D34" s="12">
        <v>0.14911462098310888</v>
      </c>
      <c r="E34" s="10">
        <v>6</v>
      </c>
      <c r="F34" s="10">
        <v>167</v>
      </c>
      <c r="G34" s="6">
        <v>6.32</v>
      </c>
      <c r="H34" s="15">
        <f t="shared" si="0"/>
        <v>-7.24</v>
      </c>
      <c r="I34" s="507" t="s">
        <v>955</v>
      </c>
      <c r="J34" s="7"/>
      <c r="K34" s="7"/>
      <c r="L34" s="25"/>
      <c r="M34" s="11" t="s">
        <v>75</v>
      </c>
    </row>
    <row r="35" spans="1:13">
      <c r="A35" s="84" t="s">
        <v>77</v>
      </c>
      <c r="B35" s="505">
        <v>-4036</v>
      </c>
      <c r="C35" s="72"/>
      <c r="D35" s="12">
        <v>0.15809078703524676</v>
      </c>
      <c r="E35" s="10">
        <v>15</v>
      </c>
      <c r="F35" s="10">
        <v>191.5</v>
      </c>
      <c r="G35" s="6">
        <v>3.39</v>
      </c>
      <c r="H35" s="15">
        <f t="shared" si="0"/>
        <v>-4.5549999999999997</v>
      </c>
      <c r="I35" s="24"/>
      <c r="J35" s="7"/>
      <c r="K35" s="7"/>
      <c r="L35" s="25"/>
      <c r="M35" s="11" t="s">
        <v>78</v>
      </c>
    </row>
    <row r="36" spans="1:13">
      <c r="A36" s="85" t="s">
        <v>80</v>
      </c>
      <c r="B36" s="505">
        <v>-3435</v>
      </c>
      <c r="C36" s="72"/>
      <c r="D36" s="12">
        <v>0.1911503089068218</v>
      </c>
      <c r="E36" s="10">
        <v>3</v>
      </c>
      <c r="F36" s="10">
        <v>246.2</v>
      </c>
      <c r="G36" s="6">
        <v>3.32</v>
      </c>
      <c r="H36" s="15">
        <f t="shared" si="0"/>
        <v>-5.032</v>
      </c>
      <c r="I36" s="26"/>
      <c r="J36" s="7"/>
      <c r="K36" s="7"/>
      <c r="L36" s="25"/>
      <c r="M36" s="11" t="s">
        <v>81</v>
      </c>
    </row>
    <row r="37" spans="1:13">
      <c r="A37" s="85" t="s">
        <v>73</v>
      </c>
      <c r="B37" s="505">
        <v>-1681</v>
      </c>
      <c r="C37" s="72"/>
      <c r="D37" s="12">
        <v>0.19050575600734274</v>
      </c>
      <c r="E37" s="10">
        <v>4</v>
      </c>
      <c r="F37" s="10">
        <v>304</v>
      </c>
      <c r="G37" s="6">
        <v>1.74</v>
      </c>
      <c r="H37" s="15">
        <f t="shared" si="0"/>
        <v>-4.03</v>
      </c>
      <c r="I37" s="26"/>
      <c r="J37" s="7"/>
      <c r="K37" s="7"/>
      <c r="L37" s="25"/>
      <c r="M37" s="11" t="s">
        <v>83</v>
      </c>
    </row>
    <row r="38" spans="1:13">
      <c r="A38" s="83" t="s">
        <v>76</v>
      </c>
      <c r="B38" s="505">
        <v>-2287</v>
      </c>
      <c r="C38" s="72"/>
      <c r="D38" s="12">
        <v>0.13682393527498057</v>
      </c>
      <c r="E38" s="10">
        <v>7</v>
      </c>
      <c r="F38" s="10">
        <v>187</v>
      </c>
      <c r="G38" s="6">
        <v>-0.87</v>
      </c>
      <c r="H38" s="15">
        <f t="shared" si="0"/>
        <v>-0.25</v>
      </c>
      <c r="I38" s="26"/>
      <c r="J38" s="7"/>
      <c r="K38" s="7"/>
      <c r="L38" s="25"/>
      <c r="M38" s="67" t="s">
        <v>85</v>
      </c>
    </row>
    <row r="39" spans="1:13">
      <c r="A39" s="83" t="s">
        <v>87</v>
      </c>
      <c r="B39" s="505">
        <v>-2133</v>
      </c>
      <c r="C39" s="72"/>
      <c r="D39" s="12">
        <v>0.20462356367492032</v>
      </c>
      <c r="E39" s="10">
        <v>4</v>
      </c>
      <c r="F39" s="10">
        <v>221.5</v>
      </c>
      <c r="G39" s="6">
        <v>0.71</v>
      </c>
      <c r="H39" s="15">
        <f t="shared" si="0"/>
        <v>-2.1749999999999998</v>
      </c>
      <c r="I39" s="26"/>
      <c r="J39" s="7"/>
      <c r="K39" s="7"/>
      <c r="L39" s="25"/>
      <c r="M39" s="11" t="s">
        <v>88</v>
      </c>
    </row>
    <row r="40" spans="1:13">
      <c r="A40" s="83" t="s">
        <v>90</v>
      </c>
      <c r="B40" s="505">
        <v>-4898</v>
      </c>
      <c r="C40" s="72"/>
      <c r="D40" s="12">
        <v>0.18274602564465547</v>
      </c>
      <c r="E40" s="10">
        <v>6</v>
      </c>
      <c r="F40" s="10">
        <v>157.83333333333334</v>
      </c>
      <c r="G40" s="6">
        <v>3.51</v>
      </c>
      <c r="H40" s="15">
        <f t="shared" si="0"/>
        <v>-4.3383333333333329</v>
      </c>
      <c r="I40" s="26"/>
      <c r="J40" s="40"/>
      <c r="K40" s="40"/>
      <c r="L40" s="41"/>
      <c r="M40" s="11" t="s">
        <v>91</v>
      </c>
    </row>
    <row r="41" spans="1:13">
      <c r="A41" s="86" t="s">
        <v>93</v>
      </c>
      <c r="B41" s="505">
        <v>-1942</v>
      </c>
      <c r="C41" s="73"/>
      <c r="D41" s="4">
        <v>0.12610247911779729</v>
      </c>
      <c r="E41" s="2">
        <v>8</v>
      </c>
      <c r="F41" s="10">
        <v>140</v>
      </c>
      <c r="G41" s="6">
        <v>0.35</v>
      </c>
      <c r="H41" s="15">
        <f t="shared" si="0"/>
        <v>-1</v>
      </c>
      <c r="I41" s="26"/>
      <c r="J41" s="40"/>
      <c r="K41" s="40"/>
      <c r="L41" s="41"/>
      <c r="M41" s="11" t="s">
        <v>94</v>
      </c>
    </row>
    <row r="42" spans="1:13">
      <c r="A42" s="84" t="s">
        <v>96</v>
      </c>
      <c r="B42" s="505">
        <v>-2443</v>
      </c>
      <c r="C42" s="72"/>
      <c r="D42" s="12">
        <v>0.14493441954543959</v>
      </c>
      <c r="E42" s="10">
        <v>7</v>
      </c>
      <c r="F42" s="10">
        <v>127.93333333333334</v>
      </c>
      <c r="G42" s="6">
        <v>1.74</v>
      </c>
      <c r="H42" s="15">
        <f t="shared" si="0"/>
        <v>-2.2693333333333334</v>
      </c>
      <c r="I42" s="26"/>
      <c r="J42" s="40"/>
      <c r="K42" s="40"/>
      <c r="L42" s="41"/>
      <c r="M42" s="11" t="s">
        <v>97</v>
      </c>
    </row>
    <row r="43" spans="1:13">
      <c r="A43" s="84" t="s">
        <v>79</v>
      </c>
      <c r="B43" s="505">
        <v>-5534</v>
      </c>
      <c r="C43" s="72"/>
      <c r="D43" s="12">
        <v>0.14861388626870758</v>
      </c>
      <c r="E43" s="10">
        <v>7</v>
      </c>
      <c r="F43" s="10">
        <v>176</v>
      </c>
      <c r="G43" s="6">
        <v>4.4800000000000004</v>
      </c>
      <c r="H43" s="15">
        <f t="shared" si="0"/>
        <v>-5.49</v>
      </c>
      <c r="I43" s="26"/>
      <c r="J43" s="40"/>
      <c r="K43" s="40"/>
      <c r="L43" s="41"/>
      <c r="M43" s="11" t="s">
        <v>99</v>
      </c>
    </row>
    <row r="44" spans="1:13">
      <c r="A44" s="87" t="s">
        <v>101</v>
      </c>
      <c r="B44" s="505">
        <v>-2673</v>
      </c>
      <c r="C44" s="73"/>
      <c r="D44" s="4">
        <v>0.1280711495400205</v>
      </c>
      <c r="E44" s="2">
        <v>3</v>
      </c>
      <c r="F44" s="10">
        <v>159.69999999999999</v>
      </c>
      <c r="G44" s="6">
        <v>3.46</v>
      </c>
      <c r="H44" s="15">
        <f t="shared" si="0"/>
        <v>-4.3070000000000004</v>
      </c>
      <c r="I44" s="26"/>
      <c r="J44" s="40"/>
      <c r="K44" s="40"/>
      <c r="L44" s="41"/>
      <c r="M44" s="11" t="s">
        <v>102</v>
      </c>
    </row>
    <row r="45" spans="1:13">
      <c r="A45" s="86" t="s">
        <v>104</v>
      </c>
      <c r="B45" s="508" t="s">
        <v>956</v>
      </c>
      <c r="C45" s="73"/>
      <c r="D45" s="4">
        <v>0.21683500301481054</v>
      </c>
      <c r="E45" s="2">
        <v>8</v>
      </c>
      <c r="F45" s="10">
        <v>142</v>
      </c>
      <c r="G45" s="6">
        <v>0.6</v>
      </c>
      <c r="H45" s="15">
        <f t="shared" si="0"/>
        <v>-1.27</v>
      </c>
      <c r="I45" s="26"/>
      <c r="J45" s="40"/>
      <c r="K45" s="40"/>
      <c r="L45" s="41"/>
      <c r="M45" s="11" t="s">
        <v>105</v>
      </c>
    </row>
    <row r="46" spans="1:13">
      <c r="A46" s="84" t="s">
        <v>107</v>
      </c>
      <c r="B46" s="505">
        <v>-2984</v>
      </c>
      <c r="C46" s="72"/>
      <c r="D46" s="12">
        <v>0.18255878892749886</v>
      </c>
      <c r="E46" s="10">
        <v>20</v>
      </c>
      <c r="F46" s="10">
        <v>267</v>
      </c>
      <c r="G46" s="6">
        <v>1.58</v>
      </c>
      <c r="H46" s="15">
        <f t="shared" si="0"/>
        <v>-3.5</v>
      </c>
      <c r="I46" s="26"/>
      <c r="J46" s="40"/>
      <c r="K46" s="40"/>
      <c r="L46" s="41"/>
      <c r="M46" s="11" t="s">
        <v>108</v>
      </c>
    </row>
    <row r="47" spans="1:13">
      <c r="A47" s="83" t="s">
        <v>110</v>
      </c>
      <c r="B47" s="505">
        <v>-5145</v>
      </c>
      <c r="C47" s="72"/>
      <c r="D47" s="12">
        <v>0.16704647063532602</v>
      </c>
      <c r="E47" s="10">
        <v>6</v>
      </c>
      <c r="F47" s="10">
        <v>110.00000000000001</v>
      </c>
      <c r="G47" s="6">
        <v>3.36</v>
      </c>
      <c r="H47" s="15">
        <f t="shared" si="0"/>
        <v>-3.71</v>
      </c>
      <c r="I47" s="26"/>
      <c r="J47" s="40"/>
      <c r="K47" s="40"/>
      <c r="L47" s="41"/>
      <c r="M47" s="11" t="s">
        <v>111</v>
      </c>
    </row>
    <row r="48" spans="1:13">
      <c r="A48" s="84" t="s">
        <v>82</v>
      </c>
      <c r="B48" s="505">
        <v>-3309</v>
      </c>
      <c r="C48" s="72"/>
      <c r="D48" s="12">
        <v>0.17164501312359953</v>
      </c>
      <c r="E48" s="10">
        <v>7</v>
      </c>
      <c r="F48" s="10">
        <v>182</v>
      </c>
      <c r="G48" s="6">
        <v>2.67</v>
      </c>
      <c r="H48" s="15">
        <f t="shared" si="0"/>
        <v>-3.74</v>
      </c>
      <c r="I48" s="26"/>
      <c r="J48" s="40"/>
      <c r="K48" s="40"/>
      <c r="L48" s="41"/>
      <c r="M48" s="11" t="s">
        <v>113</v>
      </c>
    </row>
    <row r="49" spans="1:13">
      <c r="A49" s="86" t="s">
        <v>115</v>
      </c>
      <c r="B49" s="505">
        <v>-3581</v>
      </c>
      <c r="C49" s="73"/>
      <c r="D49" s="4">
        <v>0.12558353028546052</v>
      </c>
      <c r="E49" s="2">
        <v>4</v>
      </c>
      <c r="F49" s="10">
        <v>222.00000000000003</v>
      </c>
      <c r="G49" s="6">
        <v>2.56</v>
      </c>
      <c r="H49" s="15">
        <f t="shared" si="0"/>
        <v>-4.03</v>
      </c>
      <c r="I49" s="26"/>
      <c r="J49" s="40"/>
      <c r="K49" s="40"/>
      <c r="L49" s="41"/>
      <c r="M49" s="11" t="s">
        <v>116</v>
      </c>
    </row>
    <row r="50" spans="1:13">
      <c r="A50" s="84" t="s">
        <v>118</v>
      </c>
      <c r="B50" s="505">
        <v>-6093</v>
      </c>
      <c r="C50" s="72"/>
      <c r="D50" s="12">
        <v>0.1568133990664792</v>
      </c>
      <c r="E50" s="10">
        <v>6</v>
      </c>
      <c r="F50" s="10">
        <v>151</v>
      </c>
      <c r="G50" s="6">
        <v>3.27</v>
      </c>
      <c r="H50" s="15">
        <f t="shared" si="0"/>
        <v>-4.03</v>
      </c>
      <c r="I50" s="26"/>
      <c r="J50" s="40"/>
      <c r="K50" s="40"/>
      <c r="L50" s="41"/>
      <c r="M50" s="11" t="s">
        <v>119</v>
      </c>
    </row>
    <row r="51" spans="1:13">
      <c r="A51" s="87" t="s">
        <v>84</v>
      </c>
      <c r="B51" s="505">
        <v>-3471</v>
      </c>
      <c r="C51" s="73"/>
      <c r="D51" s="4">
        <v>0.12789394574374285</v>
      </c>
      <c r="E51" s="2">
        <v>5</v>
      </c>
      <c r="F51" s="10">
        <v>330</v>
      </c>
      <c r="G51" s="6">
        <v>2.87</v>
      </c>
      <c r="H51" s="15">
        <f t="shared" si="0"/>
        <v>-5.42</v>
      </c>
      <c r="I51" s="26"/>
      <c r="J51" s="40"/>
      <c r="K51" s="40"/>
      <c r="L51" s="41"/>
      <c r="M51" s="11" t="s">
        <v>120</v>
      </c>
    </row>
    <row r="52" spans="1:13">
      <c r="A52" s="84" t="s">
        <v>121</v>
      </c>
      <c r="B52" s="505">
        <v>-4681</v>
      </c>
      <c r="C52" s="72"/>
      <c r="D52" s="12">
        <v>0.18012800124370357</v>
      </c>
      <c r="E52" s="10">
        <v>3</v>
      </c>
      <c r="F52" s="10">
        <v>100</v>
      </c>
      <c r="G52" s="6">
        <v>3.53</v>
      </c>
      <c r="H52" s="15">
        <f t="shared" si="0"/>
        <v>-3.78</v>
      </c>
      <c r="I52" s="24"/>
      <c r="J52" s="7"/>
      <c r="K52" s="7"/>
      <c r="L52" s="25"/>
      <c r="M52" s="11" t="s">
        <v>122</v>
      </c>
    </row>
    <row r="53" spans="1:13">
      <c r="A53" s="83" t="s">
        <v>123</v>
      </c>
      <c r="B53" s="505">
        <v>-3151</v>
      </c>
      <c r="C53" s="72"/>
      <c r="D53" s="12">
        <v>0.18062104750721683</v>
      </c>
      <c r="E53" s="10">
        <v>16</v>
      </c>
      <c r="F53" s="10">
        <v>262.5</v>
      </c>
      <c r="G53" s="6">
        <v>1.9</v>
      </c>
      <c r="H53" s="15">
        <f t="shared" si="0"/>
        <v>-3.7749999999999999</v>
      </c>
      <c r="I53" s="24"/>
      <c r="J53" s="7"/>
      <c r="K53" s="7"/>
      <c r="L53" s="25"/>
      <c r="M53" s="11" t="s">
        <v>124</v>
      </c>
    </row>
    <row r="54" spans="1:13">
      <c r="A54" s="86" t="s">
        <v>125</v>
      </c>
      <c r="B54" s="505">
        <v>-1470</v>
      </c>
      <c r="C54" s="73"/>
      <c r="D54" s="4">
        <v>0.22156244268660033</v>
      </c>
      <c r="E54" s="2">
        <v>4</v>
      </c>
      <c r="F54" s="10">
        <v>328.85</v>
      </c>
      <c r="G54" s="6">
        <v>1.87</v>
      </c>
      <c r="H54" s="15">
        <f t="shared" si="0"/>
        <v>-4.4085000000000001</v>
      </c>
      <c r="I54" s="24"/>
      <c r="J54" s="7"/>
      <c r="K54" s="7"/>
      <c r="L54" s="25"/>
      <c r="M54" s="11" t="s">
        <v>126</v>
      </c>
    </row>
    <row r="55" spans="1:13">
      <c r="A55" s="84" t="s">
        <v>127</v>
      </c>
      <c r="B55" s="505">
        <v>-5014</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505">
        <v>-4473</v>
      </c>
      <c r="C56" s="72"/>
      <c r="D56" s="12">
        <v>0.15609203233531485</v>
      </c>
      <c r="E56" s="10">
        <v>3</v>
      </c>
      <c r="F56" s="10">
        <v>223</v>
      </c>
      <c r="G56" s="6">
        <v>2.99</v>
      </c>
      <c r="H56" s="15">
        <f t="shared" si="0"/>
        <v>-4.4700000000000006</v>
      </c>
      <c r="I56" s="24"/>
      <c r="J56" s="7"/>
      <c r="K56" s="7"/>
      <c r="L56" s="25"/>
      <c r="M56" s="11" t="s">
        <v>129</v>
      </c>
    </row>
    <row r="57" spans="1:13">
      <c r="A57" s="84" t="s">
        <v>89</v>
      </c>
      <c r="B57" s="505">
        <v>-4053</v>
      </c>
      <c r="C57" s="72"/>
      <c r="D57" s="12">
        <v>0.20872343532408041</v>
      </c>
      <c r="E57" s="10">
        <v>3</v>
      </c>
      <c r="F57" s="10">
        <v>210.5</v>
      </c>
      <c r="G57" s="6">
        <v>2.72</v>
      </c>
      <c r="H57" s="15">
        <f t="shared" si="0"/>
        <v>-4.0750000000000002</v>
      </c>
      <c r="I57" s="27"/>
      <c r="J57" s="28"/>
      <c r="K57" s="28"/>
      <c r="L57" s="29"/>
      <c r="M57" s="11" t="s">
        <v>130</v>
      </c>
    </row>
    <row r="58" spans="1:13">
      <c r="A58" s="86" t="s">
        <v>131</v>
      </c>
      <c r="B58" s="505">
        <v>-4201</v>
      </c>
      <c r="C58" s="73"/>
      <c r="D58" s="4">
        <v>0.1297319013416561</v>
      </c>
      <c r="E58" s="2">
        <v>3</v>
      </c>
      <c r="F58" s="10">
        <v>209.75</v>
      </c>
      <c r="G58" s="6">
        <v>3.37</v>
      </c>
      <c r="H58" s="15">
        <f t="shared" si="0"/>
        <v>-4.7175000000000002</v>
      </c>
      <c r="J58" s="15"/>
      <c r="K58" s="15"/>
      <c r="L58" s="15"/>
      <c r="M58" s="11" t="s">
        <v>132</v>
      </c>
    </row>
    <row r="59" spans="1:13">
      <c r="A59" s="83" t="s">
        <v>92</v>
      </c>
      <c r="B59" s="505">
        <v>-3530</v>
      </c>
      <c r="C59" s="72"/>
      <c r="D59" s="12">
        <v>0.14124198841117766</v>
      </c>
      <c r="E59" s="10">
        <v>3</v>
      </c>
      <c r="F59" s="10">
        <v>53.5</v>
      </c>
      <c r="G59" s="6">
        <v>3.43</v>
      </c>
      <c r="H59" s="15">
        <f t="shared" si="0"/>
        <v>-3.2150000000000003</v>
      </c>
      <c r="I59" s="71" t="s">
        <v>133</v>
      </c>
      <c r="J59" s="140">
        <v>248</v>
      </c>
      <c r="K59" s="35"/>
      <c r="L59" s="15"/>
      <c r="M59" s="11" t="s">
        <v>134</v>
      </c>
    </row>
    <row r="60" spans="1:13">
      <c r="A60" s="83" t="s">
        <v>135</v>
      </c>
      <c r="B60" s="508" t="s">
        <v>957</v>
      </c>
      <c r="C60" s="72"/>
      <c r="D60" s="12">
        <v>0.17069281866408892</v>
      </c>
      <c r="E60" s="10">
        <v>6</v>
      </c>
      <c r="F60" s="10">
        <v>270</v>
      </c>
      <c r="G60" s="6">
        <v>0.05</v>
      </c>
      <c r="H60" s="15">
        <f t="shared" si="0"/>
        <v>-2</v>
      </c>
      <c r="I60" s="71" t="s">
        <v>136</v>
      </c>
      <c r="J60" s="509">
        <v>0.2</v>
      </c>
      <c r="K60" s="35"/>
      <c r="L60" s="15"/>
      <c r="M60" s="11" t="s">
        <v>137</v>
      </c>
    </row>
    <row r="61" spans="1:13">
      <c r="A61" s="84" t="s">
        <v>138</v>
      </c>
      <c r="B61" s="505">
        <v>-2968</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505">
        <v>-4812</v>
      </c>
      <c r="C62" s="72"/>
      <c r="D62" s="12">
        <v>0.18021422622763517</v>
      </c>
      <c r="E62" s="10">
        <v>5</v>
      </c>
      <c r="F62" s="10">
        <v>214.5</v>
      </c>
      <c r="G62" s="6">
        <v>3.61</v>
      </c>
      <c r="H62" s="15">
        <f t="shared" si="0"/>
        <v>-5.0049999999999999</v>
      </c>
      <c r="I62" s="15"/>
      <c r="J62" s="15"/>
      <c r="K62" s="15"/>
      <c r="L62" s="15"/>
      <c r="M62" s="11" t="s">
        <v>142</v>
      </c>
    </row>
    <row r="63" spans="1:13">
      <c r="A63" s="84" t="s">
        <v>143</v>
      </c>
      <c r="B63" s="505">
        <v>-4619</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505">
        <v>-2733</v>
      </c>
      <c r="C64" s="72"/>
      <c r="D64" s="12">
        <v>0.17</v>
      </c>
      <c r="E64" s="10">
        <v>3</v>
      </c>
      <c r="F64" s="10">
        <v>189</v>
      </c>
      <c r="G64" s="6">
        <v>1.34</v>
      </c>
      <c r="H64" s="15">
        <f t="shared" si="0"/>
        <v>-2.4800000000000004</v>
      </c>
      <c r="I64" s="137" t="s">
        <v>958</v>
      </c>
      <c r="J64" s="22"/>
      <c r="K64" s="22"/>
      <c r="L64" s="23"/>
      <c r="M64" s="11" t="s">
        <v>148</v>
      </c>
    </row>
    <row r="65" spans="1:13">
      <c r="A65" s="84" t="s">
        <v>149</v>
      </c>
      <c r="B65" s="505">
        <v>-4554</v>
      </c>
      <c r="C65" s="72"/>
      <c r="D65" s="12">
        <v>0.19794493160510693</v>
      </c>
      <c r="E65" s="10">
        <v>4</v>
      </c>
      <c r="F65" s="10">
        <v>243.5</v>
      </c>
      <c r="G65" s="6">
        <v>1.34</v>
      </c>
      <c r="H65" s="15">
        <f t="shared" si="0"/>
        <v>-3.0250000000000004</v>
      </c>
      <c r="I65" s="24"/>
      <c r="J65" s="7"/>
      <c r="K65" s="7"/>
      <c r="L65" s="25"/>
      <c r="M65" s="11" t="s">
        <v>151</v>
      </c>
    </row>
    <row r="66" spans="1:13">
      <c r="A66" s="83" t="s">
        <v>95</v>
      </c>
      <c r="B66" s="505">
        <v>-2070</v>
      </c>
      <c r="C66" s="72"/>
      <c r="D66" s="12">
        <v>0.21056099074293383</v>
      </c>
      <c r="E66" s="10">
        <v>3</v>
      </c>
      <c r="F66" s="10">
        <v>36.5</v>
      </c>
      <c r="G66" s="6">
        <v>2.74</v>
      </c>
      <c r="H66" s="15">
        <f t="shared" si="0"/>
        <v>-2.3550000000000004</v>
      </c>
      <c r="I66" s="24"/>
      <c r="J66" s="7"/>
      <c r="K66" s="7"/>
      <c r="L66" s="25"/>
      <c r="M66" s="11" t="s">
        <v>152</v>
      </c>
    </row>
    <row r="67" spans="1:13">
      <c r="A67" s="85" t="s">
        <v>153</v>
      </c>
      <c r="B67" s="505">
        <v>-4100</v>
      </c>
      <c r="C67" s="72"/>
      <c r="D67" s="12">
        <v>0.21092434073951916</v>
      </c>
      <c r="E67" s="10">
        <v>10</v>
      </c>
      <c r="F67" s="10">
        <v>186</v>
      </c>
      <c r="G67" s="6">
        <v>3.4</v>
      </c>
      <c r="H67" s="15">
        <f t="shared" si="0"/>
        <v>-4.51</v>
      </c>
      <c r="I67" s="24"/>
      <c r="J67" s="7"/>
      <c r="K67" s="7"/>
      <c r="L67" s="25"/>
      <c r="M67" s="11" t="s">
        <v>154</v>
      </c>
    </row>
    <row r="68" spans="1:13">
      <c r="A68" s="83" t="s">
        <v>98</v>
      </c>
      <c r="B68" s="505">
        <v>-2933</v>
      </c>
      <c r="C68" s="72"/>
      <c r="D68" s="12">
        <v>0.18695478693957188</v>
      </c>
      <c r="E68" s="10">
        <v>3</v>
      </c>
      <c r="F68" s="10">
        <v>252.99999999999997</v>
      </c>
      <c r="G68" s="6">
        <v>2.35</v>
      </c>
      <c r="H68" s="15">
        <f t="shared" si="0"/>
        <v>-4.13</v>
      </c>
      <c r="I68" s="24"/>
      <c r="J68" s="7"/>
      <c r="K68" s="7"/>
      <c r="L68" s="25"/>
      <c r="M68" s="11" t="s">
        <v>155</v>
      </c>
    </row>
    <row r="69" spans="1:13">
      <c r="A69" s="85" t="s">
        <v>156</v>
      </c>
      <c r="B69" s="505">
        <v>-4708</v>
      </c>
      <c r="C69" s="72"/>
      <c r="D69" s="12">
        <v>0.20491085989689112</v>
      </c>
      <c r="E69" s="10">
        <v>23</v>
      </c>
      <c r="F69" s="10">
        <v>111.00000000000001</v>
      </c>
      <c r="G69" s="6">
        <v>3.68</v>
      </c>
      <c r="H69" s="15">
        <f t="shared" si="0"/>
        <v>-4.04</v>
      </c>
      <c r="I69" s="24"/>
      <c r="J69" s="7"/>
      <c r="K69" s="7"/>
      <c r="L69" s="25"/>
      <c r="M69" s="11" t="s">
        <v>157</v>
      </c>
    </row>
    <row r="70" spans="1:13">
      <c r="A70" s="83" t="s">
        <v>158</v>
      </c>
      <c r="B70" s="505">
        <v>-3767</v>
      </c>
      <c r="C70" s="72"/>
      <c r="D70" s="12">
        <v>0.15545016183846921</v>
      </c>
      <c r="E70" s="10">
        <v>6</v>
      </c>
      <c r="F70" s="10">
        <v>250</v>
      </c>
      <c r="G70" s="6">
        <v>-0.04</v>
      </c>
      <c r="H70" s="15">
        <f t="shared" si="0"/>
        <v>-1.71</v>
      </c>
      <c r="I70" s="24"/>
      <c r="J70" s="7"/>
      <c r="K70" s="7"/>
      <c r="L70" s="25"/>
      <c r="M70" s="11" t="s">
        <v>159</v>
      </c>
    </row>
    <row r="71" spans="1:13">
      <c r="A71" s="84" t="s">
        <v>160</v>
      </c>
      <c r="B71" s="505">
        <v>-1100</v>
      </c>
      <c r="C71" s="72"/>
      <c r="D71" s="12">
        <v>0.13261436390895148</v>
      </c>
      <c r="E71" s="10">
        <v>3</v>
      </c>
      <c r="F71" s="10">
        <v>250</v>
      </c>
      <c r="G71" s="6">
        <v>-1.97</v>
      </c>
      <c r="H71" s="15">
        <f t="shared" si="0"/>
        <v>0.21999999999999975</v>
      </c>
      <c r="I71" s="24"/>
      <c r="J71" s="7"/>
      <c r="K71" s="7"/>
      <c r="L71" s="25"/>
      <c r="M71" s="11" t="s">
        <v>161</v>
      </c>
    </row>
    <row r="72" spans="1:13">
      <c r="A72" s="84" t="s">
        <v>162</v>
      </c>
      <c r="B72" s="505">
        <v>-4869</v>
      </c>
      <c r="C72" s="72"/>
      <c r="D72" s="12">
        <v>0.21159815676624968</v>
      </c>
      <c r="E72" s="10">
        <v>9</v>
      </c>
      <c r="F72" s="10">
        <v>208.5</v>
      </c>
      <c r="G72" s="6">
        <v>2.08</v>
      </c>
      <c r="H72" s="15">
        <f t="shared" si="0"/>
        <v>-3.415</v>
      </c>
      <c r="I72" s="24"/>
      <c r="J72" s="7"/>
      <c r="K72" s="7"/>
      <c r="L72" s="25"/>
      <c r="M72" s="11" t="s">
        <v>163</v>
      </c>
    </row>
    <row r="73" spans="1:13">
      <c r="A73" s="84" t="s">
        <v>164</v>
      </c>
      <c r="B73" s="505">
        <v>-2881</v>
      </c>
      <c r="C73" s="72"/>
      <c r="D73" s="12">
        <v>0.1900151243705871</v>
      </c>
      <c r="E73" s="10">
        <v>15</v>
      </c>
      <c r="F73" s="10">
        <v>220.00000000000003</v>
      </c>
      <c r="G73" s="6">
        <v>2.69</v>
      </c>
      <c r="H73" s="15">
        <f t="shared" si="0"/>
        <v>-4.1400000000000006</v>
      </c>
      <c r="I73" s="24"/>
      <c r="J73" s="7"/>
      <c r="K73" s="7"/>
      <c r="L73" s="25"/>
      <c r="M73" s="11" t="s">
        <v>165</v>
      </c>
    </row>
    <row r="74" spans="1:13">
      <c r="A74" s="84" t="s">
        <v>166</v>
      </c>
      <c r="B74" s="505">
        <v>-4806</v>
      </c>
      <c r="C74" s="72"/>
      <c r="D74" s="12">
        <v>0.16978183023026608</v>
      </c>
      <c r="E74" s="10">
        <v>10</v>
      </c>
      <c r="F74" s="10">
        <v>151</v>
      </c>
      <c r="G74" s="6">
        <v>4.43</v>
      </c>
      <c r="H74" s="15">
        <f t="shared" si="0"/>
        <v>-5.1899999999999995</v>
      </c>
      <c r="I74" s="24"/>
      <c r="J74" s="7"/>
      <c r="K74" s="7"/>
      <c r="L74" s="25"/>
      <c r="M74" s="11" t="s">
        <v>167</v>
      </c>
    </row>
    <row r="75" spans="1:13">
      <c r="A75" s="85" t="s">
        <v>100</v>
      </c>
      <c r="B75" s="505">
        <v>-5617</v>
      </c>
      <c r="C75" s="72"/>
      <c r="D75" s="12">
        <v>0.19416214604145643</v>
      </c>
      <c r="E75" s="10">
        <v>7</v>
      </c>
      <c r="F75" s="10">
        <v>154.5</v>
      </c>
      <c r="G75" s="6">
        <v>4.22</v>
      </c>
      <c r="H75" s="15">
        <f t="shared" si="0"/>
        <v>-5.0149999999999997</v>
      </c>
      <c r="I75" s="24"/>
      <c r="J75" s="7"/>
      <c r="K75" s="7"/>
      <c r="L75" s="25"/>
      <c r="M75" s="11" t="s">
        <v>168</v>
      </c>
    </row>
    <row r="76" spans="1:13">
      <c r="A76" s="84" t="s">
        <v>169</v>
      </c>
      <c r="B76" s="505">
        <v>-5665</v>
      </c>
      <c r="C76" s="72"/>
      <c r="D76" s="12">
        <v>0.16048013551961601</v>
      </c>
      <c r="E76" s="10">
        <v>5</v>
      </c>
      <c r="F76" s="10">
        <v>167.75</v>
      </c>
      <c r="G76" s="6">
        <v>2.87</v>
      </c>
      <c r="H76" s="15">
        <f t="shared" si="0"/>
        <v>-3.7975000000000003</v>
      </c>
      <c r="I76" s="24"/>
      <c r="J76" s="7"/>
      <c r="K76" s="7"/>
      <c r="L76" s="25"/>
      <c r="M76" s="11" t="s">
        <v>170</v>
      </c>
    </row>
    <row r="77" spans="1:13">
      <c r="A77" s="86" t="s">
        <v>171</v>
      </c>
      <c r="B77" s="505">
        <v>-5559</v>
      </c>
      <c r="C77" s="73"/>
      <c r="D77" s="4">
        <v>0.22239504833634874</v>
      </c>
      <c r="E77" s="2">
        <v>21</v>
      </c>
      <c r="F77" s="10">
        <v>159</v>
      </c>
      <c r="G77" s="6">
        <v>3.93</v>
      </c>
      <c r="H77" s="15">
        <f t="shared" si="0"/>
        <v>-4.7700000000000005</v>
      </c>
      <c r="I77" s="24"/>
      <c r="J77" s="7"/>
      <c r="K77" s="7"/>
      <c r="L77" s="25"/>
      <c r="M77" s="11" t="s">
        <v>172</v>
      </c>
    </row>
    <row r="78" spans="1:13">
      <c r="A78" s="84" t="s">
        <v>173</v>
      </c>
      <c r="B78" s="505">
        <v>-5156</v>
      </c>
      <c r="C78" s="72"/>
      <c r="D78" s="12">
        <v>0.21209434799218393</v>
      </c>
      <c r="E78" s="10">
        <v>5</v>
      </c>
      <c r="F78" s="10">
        <v>213.49999999999997</v>
      </c>
      <c r="G78" s="6">
        <v>3.04</v>
      </c>
      <c r="H78" s="15">
        <f t="shared" si="0"/>
        <v>-4.4249999999999998</v>
      </c>
      <c r="I78" s="24"/>
      <c r="J78" s="7"/>
      <c r="K78" s="7"/>
      <c r="L78" s="25"/>
      <c r="M78" s="11" t="s">
        <v>174</v>
      </c>
    </row>
    <row r="79" spans="1:13">
      <c r="A79" s="84" t="s">
        <v>175</v>
      </c>
      <c r="B79" s="505">
        <v>-5405</v>
      </c>
      <c r="C79" s="72"/>
      <c r="D79" s="12">
        <v>0.1407224156406931</v>
      </c>
      <c r="E79" s="10">
        <v>11</v>
      </c>
      <c r="F79" s="10">
        <v>146</v>
      </c>
      <c r="G79" s="6">
        <v>4.21</v>
      </c>
      <c r="H79" s="15">
        <f t="shared" si="0"/>
        <v>-4.92</v>
      </c>
      <c r="I79" s="24"/>
      <c r="J79" s="7"/>
      <c r="K79" s="7"/>
      <c r="L79" s="25"/>
      <c r="M79" s="11" t="s">
        <v>176</v>
      </c>
    </row>
    <row r="80" spans="1:13">
      <c r="A80" s="84" t="s">
        <v>177</v>
      </c>
      <c r="B80" s="505">
        <v>-5143</v>
      </c>
      <c r="C80" s="72"/>
      <c r="D80" s="12">
        <v>0.21748916450754371</v>
      </c>
      <c r="E80" s="10">
        <v>5</v>
      </c>
      <c r="F80" s="10">
        <v>92.333333333333329</v>
      </c>
      <c r="G80" s="6">
        <v>4.21</v>
      </c>
      <c r="H80" s="15">
        <f t="shared" si="0"/>
        <v>-4.3833333333333329</v>
      </c>
      <c r="I80" s="24"/>
      <c r="J80" s="7"/>
      <c r="K80" s="7"/>
      <c r="L80" s="25"/>
      <c r="M80" s="11" t="s">
        <v>178</v>
      </c>
    </row>
    <row r="81" spans="1:13">
      <c r="A81" s="83" t="s">
        <v>179</v>
      </c>
      <c r="B81" s="505">
        <v>-5700</v>
      </c>
      <c r="C81" s="72"/>
      <c r="D81" s="12">
        <v>0.20531013145176411</v>
      </c>
      <c r="E81" s="10">
        <v>8</v>
      </c>
      <c r="F81" s="10">
        <v>256</v>
      </c>
      <c r="G81" s="6">
        <v>2.71</v>
      </c>
      <c r="H81" s="15">
        <f t="shared" si="0"/>
        <v>-4.5199999999999996</v>
      </c>
      <c r="I81" s="24"/>
      <c r="J81" s="7"/>
      <c r="K81" s="7"/>
      <c r="L81" s="25"/>
      <c r="M81" s="11" t="s">
        <v>180</v>
      </c>
    </row>
    <row r="82" spans="1:13">
      <c r="A82" s="83" t="s">
        <v>181</v>
      </c>
      <c r="B82" s="505">
        <v>-3472</v>
      </c>
      <c r="C82" s="72"/>
      <c r="D82" s="12">
        <v>0.21176785142223761</v>
      </c>
      <c r="E82" s="10">
        <v>3</v>
      </c>
      <c r="F82" s="10">
        <v>80</v>
      </c>
      <c r="G82" s="6">
        <v>3.37</v>
      </c>
      <c r="H82" s="15">
        <f t="shared" si="0"/>
        <v>-3.42</v>
      </c>
      <c r="I82" s="24"/>
      <c r="J82" s="7"/>
      <c r="K82" s="7"/>
      <c r="L82" s="25"/>
      <c r="M82" s="11" t="s">
        <v>182</v>
      </c>
    </row>
    <row r="83" spans="1:13">
      <c r="A83" s="83" t="s">
        <v>183</v>
      </c>
      <c r="B83" s="505">
        <v>-4125</v>
      </c>
      <c r="C83" s="72"/>
      <c r="D83" s="12">
        <v>0.16217657762412213</v>
      </c>
      <c r="E83" s="10">
        <v>17</v>
      </c>
      <c r="F83" s="10">
        <v>153</v>
      </c>
      <c r="G83" s="6">
        <v>3.04</v>
      </c>
      <c r="H83" s="15">
        <f t="shared" si="0"/>
        <v>-3.8200000000000003</v>
      </c>
      <c r="I83" s="24"/>
      <c r="J83" s="7"/>
      <c r="K83" s="7"/>
      <c r="L83" s="25"/>
      <c r="M83" s="11" t="s">
        <v>184</v>
      </c>
    </row>
    <row r="84" spans="1:13">
      <c r="A84" s="84" t="s">
        <v>185</v>
      </c>
      <c r="B84" s="505">
        <v>-6702</v>
      </c>
      <c r="C84" s="72"/>
      <c r="D84" s="12">
        <v>0.20448827496623867</v>
      </c>
      <c r="E84" s="10">
        <v>3</v>
      </c>
      <c r="F84" s="10">
        <v>349.84</v>
      </c>
      <c r="G84" s="6">
        <v>4.75</v>
      </c>
      <c r="H84" s="15">
        <f t="shared" si="0"/>
        <v>-7.4984000000000002</v>
      </c>
      <c r="I84" s="24"/>
      <c r="J84" s="7"/>
      <c r="K84" s="7"/>
      <c r="L84" s="25"/>
      <c r="M84" s="11" t="s">
        <v>186</v>
      </c>
    </row>
    <row r="85" spans="1:13">
      <c r="A85" s="84" t="s">
        <v>187</v>
      </c>
      <c r="B85" s="505">
        <v>-3057</v>
      </c>
      <c r="C85" s="72"/>
      <c r="D85" s="12">
        <v>0.14358294446577732</v>
      </c>
      <c r="E85" s="10">
        <v>6</v>
      </c>
      <c r="F85" s="10">
        <v>248</v>
      </c>
      <c r="G85" s="6">
        <v>2.65</v>
      </c>
      <c r="H85" s="15">
        <f t="shared" si="0"/>
        <v>-4.38</v>
      </c>
      <c r="I85" s="24"/>
      <c r="J85" s="7"/>
      <c r="K85" s="7"/>
      <c r="L85" s="25"/>
      <c r="M85" s="11" t="s">
        <v>188</v>
      </c>
    </row>
    <row r="86" spans="1:13">
      <c r="A86" s="84" t="s">
        <v>189</v>
      </c>
      <c r="B86" s="505">
        <v>-4026</v>
      </c>
      <c r="C86" s="72"/>
      <c r="D86" s="12">
        <v>0.15384096988991314</v>
      </c>
      <c r="E86" s="10">
        <v>11</v>
      </c>
      <c r="F86" s="10">
        <v>173</v>
      </c>
      <c r="G86" s="6">
        <v>2.1800000000000002</v>
      </c>
      <c r="H86" s="15">
        <f t="shared" si="0"/>
        <v>-3.16</v>
      </c>
      <c r="I86" s="24"/>
      <c r="J86" s="7"/>
      <c r="K86" s="7"/>
      <c r="L86" s="25"/>
      <c r="M86" s="11" t="s">
        <v>190</v>
      </c>
    </row>
    <row r="87" spans="1:13">
      <c r="A87" s="84" t="s">
        <v>191</v>
      </c>
      <c r="B87" s="505">
        <v>-3392</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505">
        <v>-2962</v>
      </c>
      <c r="C88" s="72"/>
      <c r="D88" s="12">
        <v>0.16213928191469343</v>
      </c>
      <c r="E88" s="10">
        <v>19</v>
      </c>
      <c r="F88" s="10">
        <v>220.5</v>
      </c>
      <c r="G88" s="6">
        <v>1.27</v>
      </c>
      <c r="H88" s="15">
        <f t="shared" si="1"/>
        <v>-2.7250000000000001</v>
      </c>
      <c r="I88" s="24"/>
      <c r="J88" s="7"/>
      <c r="K88" s="7"/>
      <c r="L88" s="25"/>
      <c r="M88" s="11" t="s">
        <v>194</v>
      </c>
    </row>
    <row r="89" spans="1:13">
      <c r="A89" s="84" t="s">
        <v>195</v>
      </c>
      <c r="B89" s="505">
        <v>-5074</v>
      </c>
      <c r="C89" s="72"/>
      <c r="D89" s="12">
        <v>0.16127920198135692</v>
      </c>
      <c r="E89" s="10">
        <v>5</v>
      </c>
      <c r="F89" s="10">
        <v>214</v>
      </c>
      <c r="G89" s="6">
        <v>3.83</v>
      </c>
      <c r="H89" s="15">
        <f t="shared" si="1"/>
        <v>-5.2200000000000006</v>
      </c>
      <c r="I89" s="24"/>
      <c r="J89" s="7"/>
      <c r="K89" s="7"/>
      <c r="L89" s="25"/>
      <c r="M89" s="11" t="s">
        <v>196</v>
      </c>
    </row>
    <row r="90" spans="1:13">
      <c r="A90" s="85" t="s">
        <v>197</v>
      </c>
      <c r="B90" s="505">
        <v>-3978</v>
      </c>
      <c r="C90" s="72"/>
      <c r="D90" s="12">
        <v>0.13869006117838048</v>
      </c>
      <c r="E90" s="10">
        <v>3</v>
      </c>
      <c r="F90" s="10">
        <v>176</v>
      </c>
      <c r="G90" s="6">
        <v>2.88</v>
      </c>
      <c r="H90" s="15">
        <f t="shared" si="1"/>
        <v>-3.8899999999999997</v>
      </c>
      <c r="I90" s="24"/>
      <c r="J90" s="7"/>
      <c r="K90" s="7"/>
      <c r="L90" s="25"/>
      <c r="M90" s="11" t="s">
        <v>198</v>
      </c>
    </row>
    <row r="91" spans="1:13">
      <c r="A91" s="87" t="s">
        <v>199</v>
      </c>
      <c r="B91" s="505">
        <v>-2856</v>
      </c>
      <c r="C91" s="73"/>
      <c r="D91" s="4">
        <v>0.1259834086188602</v>
      </c>
      <c r="E91" s="2">
        <v>14</v>
      </c>
      <c r="F91" s="10">
        <v>253.5</v>
      </c>
      <c r="G91" s="6">
        <v>1.54</v>
      </c>
      <c r="H91" s="15">
        <f t="shared" si="1"/>
        <v>-3.3250000000000002</v>
      </c>
      <c r="I91" s="24"/>
      <c r="J91" s="7"/>
      <c r="K91" s="7"/>
      <c r="L91" s="25"/>
      <c r="M91" s="11" t="s">
        <v>200</v>
      </c>
    </row>
    <row r="92" spans="1:13">
      <c r="A92" s="84" t="s">
        <v>201</v>
      </c>
      <c r="B92" s="505">
        <v>-3314</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505">
        <v>-4559</v>
      </c>
      <c r="C93" s="72"/>
      <c r="D93" s="12">
        <v>0.19426266518058349</v>
      </c>
      <c r="E93" s="10">
        <v>3</v>
      </c>
      <c r="F93" s="10">
        <v>96</v>
      </c>
      <c r="G93" s="6">
        <v>3.49</v>
      </c>
      <c r="H93" s="15">
        <f t="shared" si="1"/>
        <v>-3.7</v>
      </c>
      <c r="I93" s="24"/>
      <c r="J93" s="7"/>
      <c r="K93" s="7"/>
      <c r="L93" s="25"/>
      <c r="M93" s="11" t="s">
        <v>204</v>
      </c>
    </row>
    <row r="94" spans="1:13">
      <c r="A94" s="84" t="s">
        <v>205</v>
      </c>
      <c r="B94" s="505">
        <v>-4240</v>
      </c>
      <c r="C94" s="72"/>
      <c r="D94" s="12">
        <v>0.18894337149737056</v>
      </c>
      <c r="E94" s="10">
        <v>12</v>
      </c>
      <c r="F94" s="10">
        <v>147.25</v>
      </c>
      <c r="G94" s="6">
        <v>3.86</v>
      </c>
      <c r="H94" s="15">
        <f t="shared" si="1"/>
        <v>-4.5824999999999996</v>
      </c>
      <c r="I94" s="24"/>
      <c r="J94" s="7"/>
      <c r="K94" s="7"/>
      <c r="L94" s="25"/>
      <c r="M94" s="11" t="s">
        <v>206</v>
      </c>
    </row>
    <row r="95" spans="1:13">
      <c r="A95" s="84" t="s">
        <v>207</v>
      </c>
      <c r="B95" s="505">
        <v>-4446</v>
      </c>
      <c r="C95" s="72"/>
      <c r="D95" s="12">
        <v>0.17391407185160324</v>
      </c>
      <c r="E95" s="10">
        <v>6</v>
      </c>
      <c r="F95" s="10">
        <v>97</v>
      </c>
      <c r="G95" s="6">
        <v>3.94</v>
      </c>
      <c r="H95" s="15">
        <f t="shared" si="1"/>
        <v>-4.16</v>
      </c>
      <c r="I95" s="24"/>
      <c r="J95" s="7"/>
      <c r="K95" s="7"/>
      <c r="L95" s="25"/>
      <c r="M95" s="11" t="s">
        <v>208</v>
      </c>
    </row>
    <row r="96" spans="1:13">
      <c r="A96" s="83" t="s">
        <v>209</v>
      </c>
      <c r="B96" s="505">
        <v>-1388</v>
      </c>
      <c r="C96" s="72"/>
      <c r="D96" s="12">
        <v>0.13764369691033657</v>
      </c>
      <c r="E96" s="10">
        <v>10</v>
      </c>
      <c r="F96" s="10">
        <v>134.5</v>
      </c>
      <c r="G96" s="6">
        <v>2.04</v>
      </c>
      <c r="H96" s="15">
        <f t="shared" si="1"/>
        <v>-2.6349999999999998</v>
      </c>
      <c r="I96" s="24"/>
      <c r="J96" s="7"/>
      <c r="K96" s="7"/>
      <c r="L96" s="25"/>
      <c r="M96" s="11" t="s">
        <v>210</v>
      </c>
    </row>
    <row r="97" spans="1:13">
      <c r="A97" s="84" t="s">
        <v>211</v>
      </c>
      <c r="B97" s="505">
        <v>-2786</v>
      </c>
      <c r="C97" s="72"/>
      <c r="D97" s="12">
        <v>0.16245746888591447</v>
      </c>
      <c r="E97" s="10">
        <v>7</v>
      </c>
      <c r="F97" s="10">
        <v>139</v>
      </c>
      <c r="G97" s="6">
        <v>2.66</v>
      </c>
      <c r="H97" s="15">
        <f t="shared" si="1"/>
        <v>-3.3000000000000003</v>
      </c>
      <c r="I97" s="24"/>
      <c r="J97" s="7"/>
      <c r="K97" s="7"/>
      <c r="L97" s="25"/>
      <c r="M97" s="11" t="s">
        <v>212</v>
      </c>
    </row>
    <row r="98" spans="1:13">
      <c r="A98" s="84" t="s">
        <v>213</v>
      </c>
      <c r="B98" s="505">
        <v>-2192</v>
      </c>
      <c r="C98" s="72"/>
      <c r="D98" s="12">
        <v>0.15322122505052199</v>
      </c>
      <c r="E98" s="10">
        <v>9</v>
      </c>
      <c r="F98" s="10">
        <v>170</v>
      </c>
      <c r="G98" s="6">
        <v>1.91</v>
      </c>
      <c r="H98" s="15">
        <f t="shared" si="1"/>
        <v>-2.86</v>
      </c>
      <c r="I98" s="24"/>
      <c r="J98" s="7"/>
      <c r="K98" s="7"/>
      <c r="L98" s="25"/>
      <c r="M98" s="11" t="s">
        <v>214</v>
      </c>
    </row>
    <row r="99" spans="1:13">
      <c r="A99" s="83" t="s">
        <v>215</v>
      </c>
      <c r="B99" s="505">
        <v>-3325</v>
      </c>
      <c r="C99" s="72"/>
      <c r="D99" s="12">
        <v>0.15273607916541068</v>
      </c>
      <c r="E99" s="10">
        <v>10</v>
      </c>
      <c r="F99" s="10">
        <v>326</v>
      </c>
      <c r="G99" s="6">
        <v>2.44</v>
      </c>
      <c r="H99" s="15">
        <f t="shared" si="1"/>
        <v>-4.95</v>
      </c>
      <c r="I99" s="24"/>
      <c r="J99" s="7"/>
      <c r="K99" s="7"/>
      <c r="L99" s="25"/>
      <c r="M99" s="11" t="s">
        <v>216</v>
      </c>
    </row>
    <row r="100" spans="1:13">
      <c r="A100" s="84" t="s">
        <v>217</v>
      </c>
      <c r="B100" s="505">
        <v>-3332</v>
      </c>
      <c r="C100" s="72"/>
      <c r="D100" s="12">
        <v>0.18404701512102448</v>
      </c>
      <c r="E100" s="10">
        <v>5</v>
      </c>
      <c r="F100" s="10">
        <v>232.50000000000003</v>
      </c>
      <c r="G100" s="6">
        <v>1.8</v>
      </c>
      <c r="H100" s="15">
        <f t="shared" si="1"/>
        <v>-3.375</v>
      </c>
      <c r="I100" s="24"/>
      <c r="J100" s="7"/>
      <c r="K100" s="7"/>
      <c r="L100" s="25"/>
      <c r="M100" s="11" t="s">
        <v>218</v>
      </c>
    </row>
    <row r="101" spans="1:13">
      <c r="A101" s="84" t="s">
        <v>219</v>
      </c>
      <c r="B101" s="505">
        <v>-1446</v>
      </c>
      <c r="C101" s="72"/>
      <c r="D101" s="12">
        <v>0.13604063752604376</v>
      </c>
      <c r="E101" s="10">
        <v>4</v>
      </c>
      <c r="F101" s="10">
        <v>281.5</v>
      </c>
      <c r="G101" s="6">
        <v>0.54</v>
      </c>
      <c r="H101" s="15">
        <f t="shared" si="1"/>
        <v>-2.605</v>
      </c>
      <c r="I101" s="24"/>
      <c r="J101" s="7"/>
      <c r="K101" s="7"/>
      <c r="L101" s="25"/>
      <c r="M101" s="11" t="s">
        <v>220</v>
      </c>
    </row>
    <row r="102" spans="1:13">
      <c r="A102" s="84" t="s">
        <v>221</v>
      </c>
      <c r="B102" s="505">
        <v>-2917</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505">
        <v>-4793</v>
      </c>
      <c r="C103" s="72"/>
      <c r="D103" s="12">
        <v>0.13486720020739137</v>
      </c>
      <c r="E103" s="10">
        <v>4</v>
      </c>
      <c r="F103" s="10">
        <v>33</v>
      </c>
      <c r="G103" s="6">
        <v>4.24</v>
      </c>
      <c r="H103" s="15">
        <f t="shared" si="1"/>
        <v>-3.8200000000000003</v>
      </c>
      <c r="I103" s="24"/>
      <c r="J103" s="7"/>
      <c r="K103" s="7"/>
      <c r="L103" s="25"/>
      <c r="M103" s="11" t="s">
        <v>224</v>
      </c>
    </row>
    <row r="104" spans="1:13">
      <c r="A104" s="84" t="s">
        <v>225</v>
      </c>
      <c r="B104" s="505">
        <v>-5074</v>
      </c>
      <c r="C104" s="72"/>
      <c r="D104" s="12">
        <v>0.18801274760604275</v>
      </c>
      <c r="E104" s="10">
        <v>11</v>
      </c>
      <c r="F104" s="10">
        <v>60</v>
      </c>
      <c r="G104" s="6">
        <v>4.24</v>
      </c>
      <c r="H104" s="15">
        <f t="shared" si="1"/>
        <v>-4.09</v>
      </c>
      <c r="I104" s="24"/>
      <c r="J104" s="7"/>
      <c r="K104" s="7"/>
      <c r="L104" s="25"/>
      <c r="M104" s="11" t="s">
        <v>226</v>
      </c>
    </row>
    <row r="105" spans="1:13">
      <c r="A105" s="84" t="s">
        <v>227</v>
      </c>
      <c r="B105" s="505">
        <v>-6692</v>
      </c>
      <c r="C105" s="72"/>
      <c r="D105" s="12">
        <v>0.1664014074224209</v>
      </c>
      <c r="E105" s="10">
        <v>4</v>
      </c>
      <c r="F105" s="10">
        <v>130.5</v>
      </c>
      <c r="G105" s="6">
        <v>5.22</v>
      </c>
      <c r="H105" s="15">
        <f t="shared" si="1"/>
        <v>-5.7749999999999995</v>
      </c>
      <c r="I105" s="24"/>
      <c r="J105" s="7"/>
      <c r="K105" s="7"/>
      <c r="L105" s="25"/>
      <c r="M105" s="11" t="s">
        <v>228</v>
      </c>
    </row>
    <row r="106" spans="1:13">
      <c r="A106" s="85" t="s">
        <v>103</v>
      </c>
      <c r="B106" s="505">
        <v>-3443</v>
      </c>
      <c r="C106" s="72"/>
      <c r="D106" s="12">
        <v>0.17506472136100007</v>
      </c>
      <c r="E106" s="10">
        <v>7</v>
      </c>
      <c r="F106" s="10">
        <v>254</v>
      </c>
      <c r="G106" s="6">
        <v>2.97</v>
      </c>
      <c r="H106" s="15">
        <f t="shared" si="1"/>
        <v>-4.76</v>
      </c>
      <c r="I106" s="24"/>
      <c r="J106" s="7"/>
      <c r="K106" s="7"/>
      <c r="L106" s="25"/>
      <c r="M106" s="11" t="s">
        <v>229</v>
      </c>
    </row>
    <row r="107" spans="1:13">
      <c r="A107" s="85" t="s">
        <v>230</v>
      </c>
      <c r="B107" s="505">
        <v>-6539</v>
      </c>
      <c r="C107" s="72"/>
      <c r="D107" s="12">
        <v>0.1605416460069265</v>
      </c>
      <c r="E107" s="10">
        <v>5</v>
      </c>
      <c r="F107" s="10">
        <v>121</v>
      </c>
      <c r="G107" s="6">
        <v>5.91</v>
      </c>
      <c r="H107" s="15">
        <f t="shared" si="1"/>
        <v>-6.37</v>
      </c>
      <c r="I107" s="24"/>
      <c r="J107" s="7"/>
      <c r="K107" s="7"/>
      <c r="L107" s="25"/>
      <c r="M107" s="11" t="s">
        <v>231</v>
      </c>
    </row>
    <row r="108" spans="1:13">
      <c r="A108" s="84" t="s">
        <v>232</v>
      </c>
      <c r="B108" s="505">
        <v>-3739</v>
      </c>
      <c r="C108" s="72"/>
      <c r="D108" s="12">
        <v>0.15756984748208766</v>
      </c>
      <c r="E108" s="10">
        <v>5</v>
      </c>
      <c r="F108" s="10">
        <v>206.99999999999997</v>
      </c>
      <c r="G108" s="6">
        <v>2.56</v>
      </c>
      <c r="H108" s="15">
        <f t="shared" si="1"/>
        <v>-3.88</v>
      </c>
      <c r="I108" s="24"/>
      <c r="J108" s="7"/>
      <c r="K108" s="7"/>
      <c r="L108" s="25"/>
      <c r="M108" s="11" t="s">
        <v>233</v>
      </c>
    </row>
    <row r="109" spans="1:13">
      <c r="A109" s="83" t="s">
        <v>234</v>
      </c>
      <c r="B109" s="505">
        <v>-5212</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505">
        <v>-3306</v>
      </c>
      <c r="C110" s="72"/>
      <c r="D110" s="12">
        <v>0.18685765827673947</v>
      </c>
      <c r="E110" s="10">
        <v>6</v>
      </c>
      <c r="F110" s="10">
        <v>275</v>
      </c>
      <c r="G110" s="6">
        <v>2.09</v>
      </c>
      <c r="H110" s="15">
        <f t="shared" si="1"/>
        <v>-4.09</v>
      </c>
      <c r="I110" s="24"/>
      <c r="J110" s="7"/>
      <c r="K110" s="7"/>
      <c r="L110" s="25"/>
      <c r="M110" s="11" t="s">
        <v>237</v>
      </c>
    </row>
    <row r="111" spans="1:13">
      <c r="A111" s="84" t="s">
        <v>238</v>
      </c>
      <c r="B111" s="505">
        <v>-2935</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505">
        <v>-1833</v>
      </c>
      <c r="C112" s="73"/>
      <c r="D112" s="4">
        <v>0.22014005046870977</v>
      </c>
      <c r="E112" s="2">
        <v>9</v>
      </c>
      <c r="F112" s="10">
        <v>202</v>
      </c>
      <c r="G112" s="6">
        <v>1.53</v>
      </c>
      <c r="H112" s="15">
        <f t="shared" si="1"/>
        <v>-2.8</v>
      </c>
      <c r="I112" s="24"/>
      <c r="J112" s="7"/>
      <c r="K112" s="7"/>
      <c r="L112" s="25"/>
      <c r="M112" s="11" t="s">
        <v>241</v>
      </c>
    </row>
    <row r="113" spans="1:28">
      <c r="A113" s="84" t="s">
        <v>242</v>
      </c>
      <c r="B113" s="505">
        <v>-2529</v>
      </c>
      <c r="C113" s="72"/>
      <c r="D113" s="12">
        <v>0.14014083879485537</v>
      </c>
      <c r="E113" s="10">
        <v>3</v>
      </c>
      <c r="F113" s="10">
        <v>243.00000000000003</v>
      </c>
      <c r="G113" s="6">
        <v>1.48</v>
      </c>
      <c r="H113" s="15">
        <f t="shared" si="1"/>
        <v>-3.16</v>
      </c>
      <c r="I113" s="24"/>
      <c r="J113" s="7"/>
      <c r="K113" s="7"/>
      <c r="L113" s="25"/>
      <c r="M113" s="11" t="s">
        <v>243</v>
      </c>
    </row>
    <row r="114" spans="1:28">
      <c r="A114" s="85" t="s">
        <v>244</v>
      </c>
      <c r="B114" s="505">
        <v>-3586</v>
      </c>
      <c r="C114" s="72"/>
      <c r="D114" s="12">
        <v>0.13726989684757951</v>
      </c>
      <c r="E114" s="10">
        <v>3</v>
      </c>
      <c r="F114" s="10">
        <v>191</v>
      </c>
      <c r="G114" s="6">
        <v>1.67</v>
      </c>
      <c r="H114" s="15">
        <f t="shared" si="1"/>
        <v>-2.83</v>
      </c>
      <c r="I114" s="24"/>
      <c r="J114" s="7"/>
      <c r="K114" s="7"/>
      <c r="L114" s="25"/>
      <c r="M114" s="11" t="s">
        <v>245</v>
      </c>
    </row>
    <row r="115" spans="1:28">
      <c r="A115" s="84" t="s">
        <v>246</v>
      </c>
      <c r="B115" s="505">
        <v>-5695</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505">
        <v>-3107</v>
      </c>
      <c r="C116" s="72"/>
      <c r="D116" s="12">
        <v>0.10564411177747912</v>
      </c>
      <c r="E116" s="10">
        <v>3</v>
      </c>
      <c r="F116" s="10">
        <v>149</v>
      </c>
      <c r="G116" s="6">
        <v>2.62</v>
      </c>
      <c r="H116" s="15">
        <f t="shared" si="1"/>
        <v>-3.3600000000000003</v>
      </c>
      <c r="I116" s="24"/>
      <c r="J116" s="7"/>
      <c r="K116" s="7"/>
      <c r="L116" s="25"/>
      <c r="M116" s="11" t="s">
        <v>249</v>
      </c>
    </row>
    <row r="117" spans="1:28">
      <c r="A117" s="83" t="s">
        <v>250</v>
      </c>
      <c r="B117" s="505">
        <v>-2976</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505">
        <v>-3150</v>
      </c>
      <c r="C118" s="72"/>
      <c r="D118" s="12">
        <v>0.16291639539032501</v>
      </c>
      <c r="E118" s="10">
        <v>10</v>
      </c>
      <c r="F118" s="10">
        <v>225</v>
      </c>
      <c r="G118" s="6">
        <v>0.81</v>
      </c>
      <c r="H118" s="15">
        <f t="shared" si="1"/>
        <v>-2.31</v>
      </c>
      <c r="I118" s="24"/>
      <c r="J118" s="7"/>
      <c r="K118" s="7"/>
      <c r="L118" s="25"/>
      <c r="M118" s="11" t="s">
        <v>253</v>
      </c>
    </row>
    <row r="119" spans="1:28">
      <c r="A119" s="84" t="s">
        <v>254</v>
      </c>
      <c r="B119" s="505">
        <v>-2045</v>
      </c>
      <c r="C119" s="72"/>
      <c r="D119" s="12">
        <v>0.21166647357477791</v>
      </c>
      <c r="E119" s="10">
        <v>5</v>
      </c>
      <c r="F119" s="10">
        <v>270</v>
      </c>
      <c r="G119" s="6">
        <v>0.62</v>
      </c>
      <c r="H119" s="15">
        <f t="shared" si="1"/>
        <v>-2.5700000000000003</v>
      </c>
      <c r="I119" s="24"/>
      <c r="J119" s="7"/>
      <c r="K119" s="7"/>
      <c r="L119" s="25"/>
      <c r="M119" s="11" t="s">
        <v>255</v>
      </c>
    </row>
    <row r="120" spans="1:28">
      <c r="A120" s="83" t="s">
        <v>256</v>
      </c>
      <c r="B120" s="505">
        <v>-3391</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505">
        <v>-3844</v>
      </c>
      <c r="C121" s="72"/>
      <c r="D121" s="12">
        <v>0.2034688635346244</v>
      </c>
      <c r="E121" s="10">
        <v>11</v>
      </c>
      <c r="F121" s="10">
        <v>161</v>
      </c>
      <c r="G121" s="6">
        <v>3.61</v>
      </c>
      <c r="H121" s="15">
        <f t="shared" si="1"/>
        <v>-4.47</v>
      </c>
      <c r="I121" s="24"/>
      <c r="J121" s="7"/>
      <c r="K121" s="7"/>
      <c r="L121" s="25"/>
      <c r="M121" s="11" t="s">
        <v>259</v>
      </c>
    </row>
    <row r="122" spans="1:28">
      <c r="A122" s="83" t="s">
        <v>109</v>
      </c>
      <c r="B122" s="505">
        <v>-1969</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504">
        <v>-1869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505">
        <v>-6961</v>
      </c>
      <c r="C130" s="74" t="s">
        <v>36</v>
      </c>
      <c r="D130" s="12">
        <v>0.5</v>
      </c>
      <c r="E130" s="6">
        <v>5</v>
      </c>
      <c r="F130" s="10">
        <v>156</v>
      </c>
      <c r="G130" s="1">
        <v>6.94</v>
      </c>
      <c r="H130" s="15">
        <f t="shared" si="2"/>
        <v>-7.75</v>
      </c>
      <c r="I130" s="54" t="s">
        <v>37</v>
      </c>
      <c r="J130" s="55"/>
      <c r="K130" s="15"/>
      <c r="L130" s="15"/>
      <c r="M130" s="3" t="s">
        <v>271</v>
      </c>
    </row>
    <row r="131" spans="1:13">
      <c r="A131" s="85" t="s">
        <v>272</v>
      </c>
      <c r="B131" s="505">
        <v>-5060</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505">
        <v>-2451</v>
      </c>
      <c r="C132" s="74" t="s">
        <v>46</v>
      </c>
      <c r="D132" s="12">
        <v>0.59285217963150294</v>
      </c>
      <c r="E132" s="10">
        <v>3</v>
      </c>
      <c r="F132" s="10">
        <v>100</v>
      </c>
      <c r="G132" s="1">
        <v>2.37</v>
      </c>
      <c r="H132" s="15">
        <f t="shared" si="2"/>
        <v>-2.62</v>
      </c>
      <c r="I132" s="16" t="s">
        <v>47</v>
      </c>
      <c r="J132" s="30" t="s">
        <v>32</v>
      </c>
      <c r="K132" s="15"/>
      <c r="L132" s="15"/>
      <c r="M132" s="3" t="s">
        <v>275</v>
      </c>
    </row>
    <row r="133" spans="1:13">
      <c r="A133" s="84" t="s">
        <v>276</v>
      </c>
      <c r="B133" s="505">
        <v>-6654</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505">
        <v>-5681</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505">
        <v>-5634</v>
      </c>
      <c r="C135" s="72"/>
      <c r="D135" s="12">
        <v>0.51097181417141646</v>
      </c>
      <c r="E135" s="10">
        <v>6</v>
      </c>
      <c r="F135" s="10">
        <v>97.5</v>
      </c>
      <c r="G135" s="1">
        <v>5.19</v>
      </c>
      <c r="H135" s="15">
        <f t="shared" si="2"/>
        <v>-5.415</v>
      </c>
      <c r="I135" s="16" t="s">
        <v>60</v>
      </c>
      <c r="J135" s="32"/>
      <c r="K135" s="15"/>
      <c r="L135" s="15"/>
      <c r="M135" s="3" t="s">
        <v>281</v>
      </c>
    </row>
    <row r="136" spans="1:13">
      <c r="A136" s="83" t="s">
        <v>282</v>
      </c>
      <c r="B136" s="505">
        <v>-7176</v>
      </c>
      <c r="C136" s="72"/>
      <c r="D136" s="12">
        <v>0.92735432696895004</v>
      </c>
      <c r="E136" s="10">
        <v>5</v>
      </c>
      <c r="F136" s="10">
        <v>211</v>
      </c>
      <c r="G136" s="1">
        <v>7.49</v>
      </c>
      <c r="H136" s="15">
        <f t="shared" si="2"/>
        <v>-8.85</v>
      </c>
      <c r="I136" s="31" t="s">
        <v>64</v>
      </c>
      <c r="J136" s="136"/>
      <c r="K136" s="34"/>
      <c r="L136" s="35"/>
      <c r="M136" s="3" t="s">
        <v>283</v>
      </c>
    </row>
    <row r="137" spans="1:13">
      <c r="A137" s="84" t="s">
        <v>112</v>
      </c>
      <c r="B137" s="505">
        <v>-3518</v>
      </c>
      <c r="C137" s="72"/>
      <c r="D137" s="12">
        <v>0.68239272333923895</v>
      </c>
      <c r="E137" s="10">
        <v>3</v>
      </c>
      <c r="F137" s="10">
        <v>177</v>
      </c>
      <c r="G137" s="1">
        <v>3.37</v>
      </c>
      <c r="H137" s="15">
        <f t="shared" si="2"/>
        <v>-4.3900000000000006</v>
      </c>
      <c r="J137" s="15"/>
      <c r="K137" s="15"/>
      <c r="L137" s="15"/>
      <c r="M137" s="3" t="s">
        <v>284</v>
      </c>
    </row>
    <row r="138" spans="1:13">
      <c r="A138" s="84" t="s">
        <v>285</v>
      </c>
      <c r="B138" s="505">
        <v>-4948</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505">
        <v>-1538</v>
      </c>
      <c r="C139" s="72"/>
      <c r="D139" s="12">
        <v>0.53906642829149898</v>
      </c>
      <c r="E139" s="10">
        <v>3</v>
      </c>
      <c r="F139" s="10">
        <v>161.5</v>
      </c>
      <c r="G139" s="1">
        <v>-0.21</v>
      </c>
      <c r="H139" s="15">
        <f t="shared" si="2"/>
        <v>-0.65500000000000003</v>
      </c>
      <c r="I139" s="506" t="s">
        <v>954</v>
      </c>
      <c r="J139" s="22"/>
      <c r="K139" s="22"/>
      <c r="L139" s="23"/>
      <c r="M139" s="3" t="s">
        <v>289</v>
      </c>
    </row>
    <row r="140" spans="1:13">
      <c r="A140" s="83" t="s">
        <v>290</v>
      </c>
      <c r="B140" s="505">
        <v>-4099</v>
      </c>
      <c r="C140" s="72"/>
      <c r="D140" s="12">
        <v>0.56233984781338708</v>
      </c>
      <c r="E140" s="10">
        <v>11</v>
      </c>
      <c r="F140" s="10">
        <v>213.49999999999997</v>
      </c>
      <c r="G140" s="1">
        <v>3.04</v>
      </c>
      <c r="H140" s="15">
        <f t="shared" si="2"/>
        <v>-4.4249999999999998</v>
      </c>
      <c r="I140" s="507" t="s">
        <v>955</v>
      </c>
      <c r="J140" s="7"/>
      <c r="K140" s="7"/>
      <c r="L140" s="25"/>
      <c r="M140" s="3" t="s">
        <v>291</v>
      </c>
    </row>
    <row r="141" spans="1:13">
      <c r="A141" s="85" t="s">
        <v>292</v>
      </c>
      <c r="B141" s="505">
        <v>-3354</v>
      </c>
      <c r="C141" s="72"/>
      <c r="D141" s="12">
        <v>0.54710381306524825</v>
      </c>
      <c r="E141" s="10">
        <v>4</v>
      </c>
      <c r="F141" s="10">
        <v>168.5</v>
      </c>
      <c r="G141" s="1">
        <v>3.35</v>
      </c>
      <c r="H141" s="15">
        <f t="shared" si="2"/>
        <v>-4.2850000000000001</v>
      </c>
      <c r="I141" s="24"/>
      <c r="J141" s="7"/>
      <c r="K141" s="7"/>
      <c r="L141" s="25"/>
      <c r="M141" s="3" t="s">
        <v>293</v>
      </c>
    </row>
    <row r="142" spans="1:13">
      <c r="A142" s="83" t="s">
        <v>114</v>
      </c>
      <c r="B142" s="505">
        <v>-2867</v>
      </c>
      <c r="C142" s="72"/>
      <c r="D142" s="12">
        <v>0.54612637818466869</v>
      </c>
      <c r="E142" s="10">
        <v>3</v>
      </c>
      <c r="F142" s="13">
        <v>124.1</v>
      </c>
      <c r="G142" s="1">
        <v>2.81</v>
      </c>
      <c r="H142" s="15">
        <f t="shared" si="2"/>
        <v>-3.3010000000000002</v>
      </c>
      <c r="I142" s="26"/>
      <c r="J142" s="7"/>
      <c r="K142" s="7"/>
      <c r="L142" s="25"/>
      <c r="M142" s="3" t="s">
        <v>294</v>
      </c>
    </row>
    <row r="143" spans="1:13">
      <c r="A143" s="83" t="s">
        <v>295</v>
      </c>
      <c r="B143" s="505">
        <v>-5125</v>
      </c>
      <c r="C143" s="72"/>
      <c r="D143" s="12">
        <v>0.51160213896594608</v>
      </c>
      <c r="E143" s="10">
        <v>4</v>
      </c>
      <c r="F143" s="10">
        <v>165</v>
      </c>
      <c r="G143" s="1">
        <v>4.8899999999999997</v>
      </c>
      <c r="H143" s="15">
        <f t="shared" si="2"/>
        <v>-5.79</v>
      </c>
      <c r="I143" s="26"/>
      <c r="J143" s="7"/>
      <c r="K143" s="7"/>
      <c r="L143" s="25"/>
      <c r="M143" s="3" t="s">
        <v>296</v>
      </c>
    </row>
    <row r="144" spans="1:13">
      <c r="A144" s="83" t="s">
        <v>117</v>
      </c>
      <c r="B144" s="505">
        <v>-5529</v>
      </c>
      <c r="C144" s="72"/>
      <c r="D144" s="12">
        <v>0.65141515533308314</v>
      </c>
      <c r="E144" s="10">
        <v>4</v>
      </c>
      <c r="F144" s="10">
        <v>161.1</v>
      </c>
      <c r="G144" s="1">
        <v>4.76</v>
      </c>
      <c r="H144" s="15">
        <f t="shared" si="2"/>
        <v>-5.6209999999999996</v>
      </c>
      <c r="I144" s="26"/>
      <c r="J144" s="7"/>
      <c r="K144" s="7"/>
      <c r="L144" s="25"/>
      <c r="M144" s="3" t="s">
        <v>297</v>
      </c>
    </row>
    <row r="145" spans="1:28">
      <c r="A145" s="85" t="s">
        <v>298</v>
      </c>
      <c r="B145" s="505">
        <v>-5777</v>
      </c>
      <c r="C145" s="72"/>
      <c r="D145" s="12">
        <v>0.65883215509381909</v>
      </c>
      <c r="E145" s="10">
        <v>3</v>
      </c>
      <c r="F145" s="10">
        <v>155</v>
      </c>
      <c r="G145" s="1">
        <v>3.74</v>
      </c>
      <c r="H145" s="15">
        <f t="shared" si="2"/>
        <v>-4.54</v>
      </c>
      <c r="I145" s="26"/>
      <c r="J145" s="7"/>
      <c r="K145" s="7"/>
      <c r="L145" s="25"/>
      <c r="M145" s="3" t="s">
        <v>299</v>
      </c>
    </row>
    <row r="146" spans="1:28">
      <c r="A146" s="84" t="s">
        <v>300</v>
      </c>
      <c r="B146" s="505">
        <v>-7021</v>
      </c>
      <c r="C146" s="72"/>
      <c r="D146" s="12">
        <v>0.61400477095750339</v>
      </c>
      <c r="E146" s="10">
        <v>3</v>
      </c>
      <c r="F146" s="10">
        <v>165.4</v>
      </c>
      <c r="G146" s="1">
        <v>5.58</v>
      </c>
      <c r="H146" s="15">
        <f t="shared" si="2"/>
        <v>-6.484</v>
      </c>
      <c r="I146" s="26"/>
      <c r="J146" s="7"/>
      <c r="K146" s="7"/>
      <c r="L146" s="25"/>
      <c r="M146" s="3" t="s">
        <v>301</v>
      </c>
    </row>
    <row r="147" spans="1:28">
      <c r="A147" s="84" t="s">
        <v>302</v>
      </c>
      <c r="B147" s="505">
        <v>-5795</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505">
        <v>-5794</v>
      </c>
      <c r="C148" s="72"/>
      <c r="D148" s="12">
        <v>0.75493366325441691</v>
      </c>
      <c r="E148" s="10">
        <v>4</v>
      </c>
      <c r="F148" s="10">
        <v>193.5</v>
      </c>
      <c r="G148" s="1">
        <v>5.41</v>
      </c>
      <c r="H148" s="15">
        <f t="shared" si="2"/>
        <v>-6.5950000000000006</v>
      </c>
      <c r="J148" s="15"/>
      <c r="K148" s="15"/>
      <c r="L148" s="15"/>
      <c r="M148" s="3" t="s">
        <v>305</v>
      </c>
    </row>
    <row r="149" spans="1:28">
      <c r="A149" s="84" t="s">
        <v>306</v>
      </c>
      <c r="B149" s="505">
        <v>-2688</v>
      </c>
      <c r="C149" s="72"/>
      <c r="D149" s="12">
        <v>0.50089358058597189</v>
      </c>
      <c r="E149" s="10">
        <v>3</v>
      </c>
      <c r="F149" s="10">
        <v>156</v>
      </c>
      <c r="G149" s="1">
        <v>2.9</v>
      </c>
      <c r="H149" s="15">
        <f t="shared" si="2"/>
        <v>-3.71</v>
      </c>
      <c r="I149" s="71" t="s">
        <v>133</v>
      </c>
      <c r="J149" s="140">
        <v>248</v>
      </c>
      <c r="K149" s="35"/>
      <c r="L149" s="15"/>
      <c r="M149" s="3" t="s">
        <v>307</v>
      </c>
    </row>
    <row r="150" spans="1:28">
      <c r="A150" s="85" t="s">
        <v>308</v>
      </c>
      <c r="B150" s="505">
        <v>-4660</v>
      </c>
      <c r="C150" s="72"/>
      <c r="D150" s="12">
        <v>0.6587984329866341</v>
      </c>
      <c r="E150" s="10">
        <v>4</v>
      </c>
      <c r="F150" s="10">
        <v>183.5</v>
      </c>
      <c r="G150" s="1">
        <v>3.16</v>
      </c>
      <c r="H150" s="15">
        <f t="shared" si="2"/>
        <v>-4.2450000000000001</v>
      </c>
      <c r="I150" s="71" t="s">
        <v>136</v>
      </c>
      <c r="J150" s="509">
        <v>0.2</v>
      </c>
      <c r="K150" s="35"/>
      <c r="L150" s="15"/>
      <c r="M150" s="3" t="s">
        <v>309</v>
      </c>
    </row>
    <row r="151" spans="1:28">
      <c r="A151" s="85" t="s">
        <v>310</v>
      </c>
      <c r="B151" s="505">
        <v>-2803</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505">
        <v>-2517</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505">
        <v>-6445</v>
      </c>
      <c r="C153" s="72"/>
      <c r="D153" s="12">
        <v>0.55807775121880254</v>
      </c>
      <c r="E153" s="10">
        <v>6</v>
      </c>
      <c r="F153" s="10">
        <v>145</v>
      </c>
      <c r="G153" s="1">
        <v>6.08</v>
      </c>
      <c r="H153" s="15">
        <f t="shared" si="2"/>
        <v>-6.78</v>
      </c>
      <c r="I153" s="20" t="s">
        <v>144</v>
      </c>
      <c r="J153" s="18"/>
      <c r="K153" s="18"/>
      <c r="L153" s="19"/>
      <c r="M153" s="3" t="s">
        <v>315</v>
      </c>
    </row>
    <row r="154" spans="1:28">
      <c r="A154" s="83" t="s">
        <v>316</v>
      </c>
      <c r="B154" s="505">
        <v>-7025</v>
      </c>
      <c r="C154" s="72"/>
      <c r="D154" s="12">
        <v>0.66417698790166113</v>
      </c>
      <c r="E154" s="10">
        <v>3</v>
      </c>
      <c r="F154" s="13">
        <v>175.8</v>
      </c>
      <c r="G154" s="1">
        <v>4.62</v>
      </c>
      <c r="H154" s="15">
        <f t="shared" si="2"/>
        <v>-5.6280000000000001</v>
      </c>
      <c r="I154" s="137" t="s">
        <v>958</v>
      </c>
      <c r="J154" s="22"/>
      <c r="K154" s="22"/>
      <c r="L154" s="23"/>
      <c r="M154" s="3" t="s">
        <v>317</v>
      </c>
    </row>
    <row r="155" spans="1:28">
      <c r="A155" s="84" t="s">
        <v>318</v>
      </c>
      <c r="B155" s="505">
        <v>-6746</v>
      </c>
      <c r="C155" s="72"/>
      <c r="D155" s="12">
        <v>0.57716593661781801</v>
      </c>
      <c r="E155" s="10">
        <v>3</v>
      </c>
      <c r="F155" s="10">
        <v>349.84</v>
      </c>
      <c r="G155" s="1">
        <v>3.09</v>
      </c>
      <c r="H155" s="15">
        <f t="shared" si="2"/>
        <v>-5.8384</v>
      </c>
      <c r="I155" s="24"/>
      <c r="J155" s="7"/>
      <c r="K155" s="7"/>
      <c r="L155" s="25"/>
      <c r="M155" s="3" t="s">
        <v>319</v>
      </c>
    </row>
    <row r="156" spans="1:28">
      <c r="A156" s="85" t="s">
        <v>320</v>
      </c>
      <c r="B156" s="505">
        <v>-2846</v>
      </c>
      <c r="C156" s="72"/>
      <c r="D156" s="12">
        <v>0.70324590282883903</v>
      </c>
      <c r="E156" s="10">
        <v>3</v>
      </c>
      <c r="F156" s="10">
        <v>204</v>
      </c>
      <c r="G156" s="1">
        <v>0.88</v>
      </c>
      <c r="H156" s="15">
        <f t="shared" si="2"/>
        <v>-2.17</v>
      </c>
      <c r="I156" s="24"/>
      <c r="J156" s="7"/>
      <c r="K156" s="7"/>
      <c r="L156" s="25"/>
      <c r="M156" s="3" t="s">
        <v>321</v>
      </c>
    </row>
    <row r="157" spans="1:28">
      <c r="A157" s="84" t="s">
        <v>322</v>
      </c>
      <c r="B157" s="505">
        <v>-6541</v>
      </c>
      <c r="C157" s="72"/>
      <c r="D157" s="12">
        <v>0.7237903588794764</v>
      </c>
      <c r="E157" s="10">
        <v>7</v>
      </c>
      <c r="F157" s="10">
        <v>97.8</v>
      </c>
      <c r="G157" s="1">
        <v>6</v>
      </c>
      <c r="H157" s="15">
        <f t="shared" si="2"/>
        <v>-6.2279999999999998</v>
      </c>
      <c r="I157" s="24"/>
      <c r="J157" s="7"/>
      <c r="K157" s="7"/>
      <c r="L157" s="25"/>
      <c r="M157" s="3" t="s">
        <v>323</v>
      </c>
    </row>
    <row r="158" spans="1:28">
      <c r="A158" s="84" t="s">
        <v>324</v>
      </c>
      <c r="B158" s="505">
        <v>-7578</v>
      </c>
      <c r="C158" s="72"/>
      <c r="D158" s="12">
        <v>0.84033450922624497</v>
      </c>
      <c r="E158" s="10">
        <v>5</v>
      </c>
      <c r="F158" s="10">
        <v>262</v>
      </c>
      <c r="G158" s="1">
        <v>7.26</v>
      </c>
      <c r="H158" s="15">
        <f t="shared" si="2"/>
        <v>-9.129999999999999</v>
      </c>
      <c r="I158" s="24"/>
      <c r="J158" s="7"/>
      <c r="K158" s="7"/>
      <c r="L158" s="25"/>
      <c r="M158" s="3" t="s">
        <v>325</v>
      </c>
    </row>
    <row r="159" spans="1:28">
      <c r="A159" s="84" t="s">
        <v>326</v>
      </c>
      <c r="B159" s="505">
        <v>-7012</v>
      </c>
      <c r="C159" s="72"/>
      <c r="D159" s="12">
        <v>0.70969645885144073</v>
      </c>
      <c r="E159" s="10">
        <v>11</v>
      </c>
      <c r="F159" s="10">
        <v>149.6</v>
      </c>
      <c r="G159" s="1">
        <v>6.45</v>
      </c>
      <c r="H159" s="15">
        <f t="shared" si="2"/>
        <v>-7.1959999999999997</v>
      </c>
      <c r="I159" s="24"/>
      <c r="J159" s="7"/>
      <c r="K159" s="7"/>
      <c r="L159" s="25"/>
      <c r="M159" s="3" t="s">
        <v>327</v>
      </c>
    </row>
    <row r="160" spans="1:28" s="63" customFormat="1">
      <c r="A160" s="83" t="s">
        <v>328</v>
      </c>
      <c r="B160" s="505">
        <v>-1726</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510" t="s">
        <v>955</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A1A96-D7D5-4F53-B704-13A9A0BB9EF8}">
  <dimension ref="A1:AB1000"/>
  <sheetViews>
    <sheetView workbookViewId="0">
      <selection activeCell="B4" sqref="B4:B9"/>
    </sheetView>
  </sheetViews>
  <sheetFormatPr defaultColWidth="14" defaultRowHeight="15" customHeight="1"/>
  <cols>
    <col min="1" max="1" width="18.33203125" style="515" customWidth="1"/>
    <col min="2" max="3" width="11" style="515" customWidth="1"/>
    <col min="4" max="4" width="7.44140625" style="515" customWidth="1"/>
    <col min="5" max="5" width="7.6640625" style="515" customWidth="1"/>
    <col min="6" max="6" width="9.88671875" style="515" customWidth="1"/>
    <col min="7" max="7" width="11.109375" style="515" customWidth="1"/>
    <col min="8" max="8" width="8.88671875" style="515" customWidth="1"/>
    <col min="9" max="9" width="12.6640625" style="515" customWidth="1"/>
    <col min="10" max="10" width="4.33203125" style="515" customWidth="1"/>
    <col min="11" max="12" width="8.88671875" style="515" customWidth="1"/>
    <col min="13" max="13" width="8.6640625" style="515" customWidth="1"/>
    <col min="14" max="28" width="8.88671875" style="515" customWidth="1"/>
    <col min="29" max="16384" width="14" style="515"/>
  </cols>
  <sheetData>
    <row r="1" spans="1:28" ht="33.6">
      <c r="A1" s="511"/>
      <c r="B1" s="512" t="s">
        <v>0</v>
      </c>
      <c r="C1" s="513"/>
      <c r="D1" s="511"/>
      <c r="E1" s="511"/>
      <c r="F1" s="511"/>
      <c r="G1" s="511"/>
      <c r="H1" s="511"/>
      <c r="I1" s="511"/>
      <c r="J1" s="511"/>
      <c r="K1" s="511"/>
      <c r="L1" s="511"/>
      <c r="M1" s="511"/>
      <c r="N1" s="511"/>
      <c r="O1" s="511"/>
      <c r="P1" s="511"/>
      <c r="Q1" s="511"/>
      <c r="R1" s="511"/>
      <c r="S1" s="511"/>
      <c r="T1" s="511"/>
      <c r="U1" s="511"/>
      <c r="V1" s="511"/>
      <c r="W1" s="511"/>
      <c r="X1" s="511"/>
      <c r="Y1" s="514"/>
      <c r="Z1" s="511"/>
      <c r="AA1" s="511"/>
      <c r="AB1" s="511"/>
    </row>
    <row r="2" spans="1:28" ht="21">
      <c r="A2" s="511"/>
      <c r="B2" s="516" t="s">
        <v>1</v>
      </c>
      <c r="C2" s="517"/>
      <c r="D2" s="511"/>
      <c r="E2" s="511"/>
      <c r="F2" s="511"/>
      <c r="G2" s="511"/>
      <c r="H2" s="511"/>
      <c r="I2" s="511"/>
      <c r="J2" s="511"/>
      <c r="K2" s="511"/>
      <c r="L2" s="511"/>
      <c r="M2" s="511"/>
      <c r="N2" s="511"/>
      <c r="O2" s="511"/>
      <c r="P2" s="511"/>
      <c r="Q2" s="511"/>
      <c r="R2" s="511"/>
      <c r="S2" s="511"/>
      <c r="T2" s="511"/>
      <c r="U2" s="511"/>
      <c r="V2" s="511"/>
      <c r="W2" s="511"/>
      <c r="X2" s="511"/>
      <c r="Y2" s="518"/>
      <c r="Z2" s="511"/>
      <c r="AA2" s="511"/>
      <c r="AB2" s="511"/>
    </row>
    <row r="3" spans="1:28" ht="18">
      <c r="A3" s="511"/>
      <c r="B3" s="519" t="s">
        <v>2</v>
      </c>
      <c r="C3" s="517"/>
      <c r="D3" s="511"/>
      <c r="E3" s="511"/>
      <c r="F3" s="511"/>
      <c r="G3" s="511"/>
      <c r="H3" s="511"/>
      <c r="I3" s="511"/>
      <c r="J3" s="511"/>
      <c r="K3" s="511"/>
      <c r="L3" s="511"/>
      <c r="M3" s="511"/>
      <c r="N3" s="511"/>
      <c r="O3" s="511"/>
      <c r="P3" s="511"/>
      <c r="Q3" s="511"/>
      <c r="R3" s="511"/>
      <c r="S3" s="511"/>
      <c r="T3" s="511"/>
      <c r="U3" s="511"/>
      <c r="V3" s="511"/>
      <c r="W3" s="511"/>
      <c r="X3" s="511"/>
      <c r="Y3" s="520"/>
      <c r="Z3" s="511"/>
      <c r="AA3" s="511"/>
      <c r="AB3" s="511"/>
    </row>
    <row r="4" spans="1:28" ht="14.4">
      <c r="A4" s="521" t="s">
        <v>3</v>
      </c>
      <c r="B4" s="522"/>
      <c r="C4" s="523"/>
      <c r="D4" s="523"/>
      <c r="E4" s="523"/>
      <c r="F4" s="523"/>
      <c r="G4" s="523"/>
      <c r="H4" s="523"/>
      <c r="I4" s="523"/>
      <c r="J4" s="523"/>
      <c r="K4" s="523"/>
      <c r="L4" s="523"/>
      <c r="M4" s="523"/>
      <c r="N4" s="523"/>
      <c r="O4" s="523"/>
      <c r="P4" s="523"/>
      <c r="Q4" s="523"/>
      <c r="R4" s="524"/>
      <c r="S4" s="511"/>
      <c r="T4" s="511"/>
      <c r="U4" s="511"/>
      <c r="V4" s="511"/>
      <c r="W4" s="511"/>
      <c r="X4" s="511"/>
      <c r="Y4" s="511"/>
      <c r="Z4" s="511"/>
      <c r="AA4" s="511"/>
      <c r="AB4" s="511"/>
    </row>
    <row r="5" spans="1:28" ht="14.4">
      <c r="A5" s="521" t="s">
        <v>4</v>
      </c>
      <c r="B5" s="525"/>
      <c r="C5" s="526"/>
      <c r="D5" s="526"/>
      <c r="E5" s="526"/>
      <c r="F5" s="526"/>
      <c r="G5" s="526"/>
      <c r="H5" s="526"/>
      <c r="I5" s="526"/>
      <c r="J5" s="526"/>
      <c r="K5" s="526"/>
      <c r="L5" s="526"/>
      <c r="M5" s="526"/>
      <c r="N5" s="526"/>
      <c r="O5" s="526"/>
      <c r="P5" s="526"/>
      <c r="Q5" s="526"/>
      <c r="R5" s="527"/>
      <c r="S5" s="511"/>
      <c r="T5" s="511"/>
      <c r="U5" s="511"/>
      <c r="V5" s="511"/>
      <c r="W5" s="511"/>
      <c r="X5" s="511"/>
      <c r="Y5" s="511"/>
      <c r="Z5" s="511"/>
      <c r="AA5" s="511"/>
      <c r="AB5" s="511"/>
    </row>
    <row r="6" spans="1:28" ht="14.4">
      <c r="A6" s="528" t="s">
        <v>5</v>
      </c>
      <c r="B6" s="522"/>
      <c r="C6" s="523"/>
      <c r="D6" s="523"/>
      <c r="E6" s="523"/>
      <c r="F6" s="523"/>
      <c r="G6" s="523"/>
      <c r="H6" s="523"/>
      <c r="I6" s="523"/>
      <c r="J6" s="523"/>
      <c r="K6" s="523"/>
      <c r="L6" s="523"/>
      <c r="M6" s="523"/>
      <c r="N6" s="523"/>
      <c r="O6" s="523"/>
      <c r="P6" s="523"/>
      <c r="Q6" s="523"/>
      <c r="R6" s="524"/>
      <c r="S6" s="511"/>
      <c r="T6" s="511"/>
      <c r="U6" s="511"/>
      <c r="V6" s="511"/>
      <c r="W6" s="511"/>
      <c r="X6" s="511"/>
      <c r="Y6" s="511"/>
      <c r="Z6" s="511"/>
      <c r="AA6" s="511"/>
      <c r="AB6" s="511"/>
    </row>
    <row r="7" spans="1:28" ht="14.4">
      <c r="A7" s="529"/>
      <c r="B7" s="530"/>
      <c r="C7" s="526"/>
      <c r="D7" s="526"/>
      <c r="E7" s="526"/>
      <c r="F7" s="526"/>
      <c r="G7" s="526"/>
      <c r="H7" s="526"/>
      <c r="I7" s="526"/>
      <c r="J7" s="526"/>
      <c r="K7" s="526"/>
      <c r="L7" s="526"/>
      <c r="M7" s="526"/>
      <c r="N7" s="526"/>
      <c r="O7" s="526"/>
      <c r="P7" s="526"/>
      <c r="Q7" s="526"/>
      <c r="R7" s="527"/>
      <c r="S7" s="511"/>
      <c r="T7" s="511"/>
      <c r="U7" s="511"/>
      <c r="V7" s="511"/>
      <c r="W7" s="511"/>
      <c r="X7" s="511"/>
      <c r="Y7" s="511"/>
      <c r="Z7" s="511"/>
      <c r="AA7" s="511"/>
      <c r="AB7" s="511"/>
    </row>
    <row r="8" spans="1:28" ht="14.4">
      <c r="A8" s="528" t="s">
        <v>6</v>
      </c>
      <c r="B8" s="522"/>
      <c r="C8" s="523"/>
      <c r="D8" s="523"/>
      <c r="E8" s="523"/>
      <c r="F8" s="523"/>
      <c r="G8" s="523"/>
      <c r="H8" s="523"/>
      <c r="I8" s="523"/>
      <c r="J8" s="523"/>
      <c r="K8" s="523"/>
      <c r="L8" s="523"/>
      <c r="M8" s="523"/>
      <c r="N8" s="523"/>
      <c r="O8" s="523"/>
      <c r="P8" s="523"/>
      <c r="Q8" s="523"/>
      <c r="R8" s="524"/>
      <c r="S8" s="511"/>
      <c r="T8" s="511"/>
      <c r="U8" s="511"/>
      <c r="V8" s="511"/>
      <c r="W8" s="511"/>
      <c r="X8" s="511"/>
      <c r="Y8" s="511"/>
      <c r="Z8" s="511"/>
      <c r="AA8" s="511"/>
      <c r="AB8" s="511"/>
    </row>
    <row r="9" spans="1:28" ht="14.4">
      <c r="A9" s="531" t="s">
        <v>7</v>
      </c>
      <c r="B9" s="532"/>
      <c r="C9" s="533"/>
      <c r="D9" s="533"/>
      <c r="E9" s="533"/>
      <c r="F9" s="533"/>
      <c r="G9" s="533"/>
      <c r="H9" s="533"/>
      <c r="I9" s="533"/>
      <c r="J9" s="533"/>
      <c r="K9" s="533"/>
      <c r="L9" s="533"/>
      <c r="M9" s="533"/>
      <c r="N9" s="533"/>
      <c r="O9" s="533"/>
      <c r="P9" s="533"/>
      <c r="Q9" s="533"/>
      <c r="R9" s="534"/>
      <c r="S9" s="511"/>
      <c r="T9" s="511"/>
      <c r="U9" s="511"/>
      <c r="V9" s="511"/>
      <c r="W9" s="511"/>
      <c r="X9" s="511"/>
      <c r="Y9" s="511"/>
      <c r="Z9" s="511"/>
      <c r="AA9" s="511"/>
      <c r="AB9" s="511"/>
    </row>
    <row r="10" spans="1:28" ht="14.4">
      <c r="A10" s="535"/>
      <c r="B10" s="511"/>
      <c r="C10" s="511"/>
      <c r="D10" s="511"/>
      <c r="E10" s="511"/>
      <c r="F10" s="511"/>
      <c r="G10" s="511"/>
      <c r="H10" s="511"/>
      <c r="I10" s="511"/>
      <c r="J10" s="511"/>
      <c r="K10" s="511"/>
      <c r="L10" s="511"/>
      <c r="M10" s="511"/>
      <c r="N10" s="511"/>
      <c r="O10" s="511"/>
      <c r="P10" s="511"/>
      <c r="Q10" s="511"/>
      <c r="R10" s="511"/>
      <c r="S10" s="511"/>
      <c r="T10" s="511"/>
      <c r="U10" s="511"/>
      <c r="V10" s="511"/>
      <c r="W10" s="511"/>
      <c r="X10" s="511"/>
      <c r="Y10" s="511"/>
      <c r="Z10" s="511"/>
      <c r="AA10" s="511"/>
      <c r="AB10" s="511"/>
    </row>
    <row r="11" spans="1:28" ht="27">
      <c r="A11" s="536" t="s">
        <v>959</v>
      </c>
      <c r="B11" s="536"/>
      <c r="C11" s="536"/>
      <c r="D11" s="536"/>
      <c r="E11" s="536"/>
      <c r="F11" s="536"/>
      <c r="G11" s="536"/>
      <c r="H11" s="536"/>
      <c r="I11" s="536"/>
      <c r="J11" s="536"/>
      <c r="K11" s="536"/>
      <c r="L11" s="536"/>
      <c r="M11" s="536"/>
      <c r="N11" s="536"/>
      <c r="O11" s="536"/>
      <c r="P11" s="536"/>
      <c r="Q11" s="536"/>
      <c r="R11" s="536"/>
      <c r="S11" s="536"/>
      <c r="T11" s="536"/>
      <c r="U11" s="536"/>
      <c r="V11" s="536"/>
      <c r="W11" s="536"/>
      <c r="X11" s="536"/>
      <c r="Y11" s="536"/>
      <c r="Z11" s="536"/>
      <c r="AA11" s="536"/>
      <c r="AB11" s="536"/>
    </row>
    <row r="12" spans="1:28" ht="14.4">
      <c r="A12" s="511"/>
      <c r="B12" s="537" t="s">
        <v>960</v>
      </c>
      <c r="C12" s="511"/>
      <c r="D12" s="511"/>
      <c r="E12" s="511"/>
      <c r="F12" s="511"/>
      <c r="G12" s="511"/>
      <c r="H12" s="511"/>
      <c r="I12" s="511"/>
      <c r="J12" s="511"/>
      <c r="K12" s="511"/>
      <c r="L12" s="511"/>
      <c r="M12" s="511"/>
      <c r="N12" s="511"/>
      <c r="O12" s="511"/>
      <c r="P12" s="511"/>
      <c r="Q12" s="511"/>
      <c r="R12" s="511"/>
      <c r="S12" s="511"/>
      <c r="T12" s="511"/>
      <c r="U12" s="511"/>
      <c r="V12" s="511"/>
      <c r="W12" s="511"/>
      <c r="X12" s="511"/>
      <c r="Y12" s="511"/>
      <c r="Z12" s="511"/>
      <c r="AA12" s="511"/>
      <c r="AB12" s="511"/>
    </row>
    <row r="13" spans="1:28" ht="14.4">
      <c r="A13" s="538" t="s">
        <v>961</v>
      </c>
      <c r="B13" s="539"/>
      <c r="C13" s="539"/>
      <c r="D13" s="539"/>
      <c r="E13" s="539"/>
      <c r="F13" s="539"/>
      <c r="G13" s="539"/>
      <c r="H13" s="539"/>
      <c r="I13" s="539"/>
      <c r="J13" s="539"/>
      <c r="K13" s="539"/>
      <c r="L13" s="539"/>
      <c r="M13" s="539"/>
      <c r="N13" s="539"/>
      <c r="O13" s="539"/>
      <c r="P13" s="539"/>
      <c r="Q13" s="539"/>
      <c r="R13" s="539"/>
      <c r="S13" s="539"/>
      <c r="T13" s="539"/>
      <c r="U13" s="539"/>
      <c r="V13" s="539"/>
      <c r="W13" s="539"/>
      <c r="X13" s="539"/>
      <c r="Y13" s="539"/>
      <c r="Z13" s="539"/>
      <c r="AA13" s="539"/>
      <c r="AB13" s="539"/>
    </row>
    <row r="14" spans="1:28" ht="14.4">
      <c r="A14" s="511"/>
      <c r="B14" s="540" t="s">
        <v>32</v>
      </c>
      <c r="C14" s="511" t="s">
        <v>11</v>
      </c>
      <c r="D14" s="511"/>
      <c r="E14" s="511"/>
      <c r="F14" s="511"/>
      <c r="G14" s="511"/>
      <c r="H14" s="511"/>
      <c r="I14" s="511"/>
      <c r="J14" s="511"/>
      <c r="K14" s="511"/>
      <c r="L14" s="511"/>
      <c r="M14" s="511"/>
      <c r="N14" s="511"/>
      <c r="O14" s="511"/>
      <c r="P14" s="511"/>
      <c r="Q14" s="511"/>
      <c r="R14" s="511"/>
      <c r="S14" s="511"/>
      <c r="T14" s="511"/>
      <c r="U14" s="511"/>
      <c r="V14" s="511"/>
      <c r="W14" s="511"/>
      <c r="X14" s="511"/>
      <c r="Y14" s="511"/>
      <c r="Z14" s="511"/>
      <c r="AA14" s="511"/>
      <c r="AB14" s="511"/>
    </row>
    <row r="15" spans="1:28" ht="14.4">
      <c r="A15" s="538" t="s">
        <v>12</v>
      </c>
      <c r="B15" s="539"/>
      <c r="C15" s="539"/>
      <c r="D15" s="539"/>
      <c r="E15" s="539"/>
      <c r="F15" s="539"/>
      <c r="G15" s="539"/>
      <c r="H15" s="539"/>
      <c r="I15" s="539"/>
      <c r="J15" s="539"/>
      <c r="K15" s="539"/>
      <c r="L15" s="539"/>
      <c r="M15" s="539"/>
      <c r="N15" s="539"/>
      <c r="O15" s="539"/>
      <c r="P15" s="539"/>
      <c r="Q15" s="539"/>
      <c r="R15" s="539"/>
      <c r="S15" s="539"/>
      <c r="T15" s="539"/>
      <c r="U15" s="539"/>
      <c r="V15" s="539"/>
      <c r="W15" s="539"/>
      <c r="X15" s="539"/>
      <c r="Y15" s="539"/>
      <c r="Z15" s="539"/>
      <c r="AA15" s="539"/>
      <c r="AB15" s="539"/>
    </row>
    <row r="16" spans="1:28" ht="14.4">
      <c r="A16" s="511"/>
      <c r="B16" s="541"/>
      <c r="C16" s="511" t="s">
        <v>11</v>
      </c>
      <c r="D16" s="511"/>
      <c r="E16" s="511"/>
      <c r="F16" s="511"/>
      <c r="G16" s="511"/>
      <c r="H16" s="511"/>
      <c r="I16" s="511"/>
      <c r="J16" s="511"/>
      <c r="K16" s="511"/>
      <c r="L16" s="511"/>
      <c r="M16" s="511"/>
      <c r="N16" s="511"/>
      <c r="O16" s="511"/>
      <c r="P16" s="511"/>
      <c r="Q16" s="511"/>
      <c r="R16" s="511"/>
      <c r="S16" s="511"/>
      <c r="T16" s="511"/>
      <c r="U16" s="511"/>
      <c r="V16" s="511"/>
      <c r="W16" s="511"/>
      <c r="X16" s="511"/>
      <c r="Y16" s="511"/>
      <c r="Z16" s="511"/>
      <c r="AA16" s="511"/>
      <c r="AB16" s="511"/>
    </row>
    <row r="17" spans="1:28" ht="14.4">
      <c r="A17" s="538" t="s">
        <v>13</v>
      </c>
      <c r="B17" s="539"/>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row>
    <row r="18" spans="1:28" ht="14.4">
      <c r="A18" s="511"/>
      <c r="B18" s="542"/>
      <c r="C18" s="523"/>
      <c r="D18" s="523"/>
      <c r="E18" s="523"/>
      <c r="F18" s="523"/>
      <c r="G18" s="523"/>
      <c r="H18" s="523"/>
      <c r="I18" s="523"/>
      <c r="J18" s="523"/>
      <c r="K18" s="523"/>
      <c r="L18" s="523"/>
      <c r="M18" s="523"/>
      <c r="N18" s="523"/>
      <c r="O18" s="523"/>
      <c r="P18" s="523"/>
      <c r="Q18" s="523"/>
      <c r="R18" s="524"/>
      <c r="S18" s="511" t="s">
        <v>15</v>
      </c>
      <c r="T18" s="511"/>
      <c r="U18" s="511"/>
      <c r="V18" s="511"/>
      <c r="W18" s="511"/>
      <c r="X18" s="511"/>
      <c r="Y18" s="511"/>
      <c r="Z18" s="511"/>
      <c r="AA18" s="511"/>
      <c r="AB18" s="511"/>
    </row>
    <row r="19" spans="1:28" ht="14.4">
      <c r="A19" s="511"/>
      <c r="B19" s="511"/>
      <c r="C19" s="511"/>
      <c r="D19" s="511"/>
      <c r="E19" s="511"/>
      <c r="F19" s="511"/>
      <c r="G19" s="511"/>
      <c r="H19" s="511"/>
      <c r="I19" s="511"/>
      <c r="J19" s="511"/>
      <c r="K19" s="511"/>
      <c r="L19" s="511"/>
      <c r="M19" s="511"/>
      <c r="N19" s="511"/>
      <c r="O19" s="511"/>
      <c r="P19" s="511"/>
      <c r="Q19" s="511"/>
      <c r="R19" s="511"/>
      <c r="S19" s="511"/>
      <c r="T19" s="511"/>
      <c r="U19" s="511"/>
      <c r="V19" s="511"/>
      <c r="W19" s="511"/>
      <c r="X19" s="511"/>
      <c r="Y19" s="511"/>
      <c r="Z19" s="511"/>
      <c r="AA19" s="511"/>
      <c r="AB19" s="511"/>
    </row>
    <row r="20" spans="1:28" ht="14.4">
      <c r="A20" s="543" t="s">
        <v>962</v>
      </c>
      <c r="B20" s="543"/>
      <c r="C20" s="543"/>
      <c r="D20" s="543"/>
      <c r="E20" s="543"/>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ht="15.75" customHeight="1" thickBot="1">
      <c r="A21" s="544" t="s">
        <v>963</v>
      </c>
      <c r="B21" s="545"/>
      <c r="C21" s="545"/>
      <c r="D21" s="545"/>
      <c r="E21" s="545"/>
      <c r="F21" s="545"/>
      <c r="G21" s="545"/>
      <c r="H21" s="545"/>
      <c r="I21" s="545"/>
      <c r="J21" s="545"/>
      <c r="K21" s="545"/>
      <c r="L21" s="545"/>
      <c r="M21" s="546"/>
      <c r="N21" s="511"/>
      <c r="O21" s="511"/>
      <c r="P21" s="511"/>
      <c r="Q21" s="511"/>
      <c r="R21" s="511"/>
      <c r="S21" s="511"/>
      <c r="T21" s="511"/>
      <c r="U21" s="511"/>
      <c r="V21" s="511"/>
      <c r="W21" s="511"/>
      <c r="X21" s="511"/>
      <c r="Y21" s="511"/>
      <c r="Z21" s="511"/>
      <c r="AA21" s="511"/>
      <c r="AB21" s="511"/>
    </row>
    <row r="22" spans="1:28" ht="41.25" customHeight="1" thickBot="1">
      <c r="A22" s="547" t="s">
        <v>18</v>
      </c>
      <c r="B22" s="548" t="s">
        <v>964</v>
      </c>
      <c r="C22" s="548" t="s">
        <v>965</v>
      </c>
      <c r="D22" s="548" t="s">
        <v>21</v>
      </c>
      <c r="E22" s="548" t="s">
        <v>22</v>
      </c>
      <c r="F22" s="548" t="s">
        <v>23</v>
      </c>
      <c r="G22" s="548" t="s">
        <v>966</v>
      </c>
      <c r="H22" s="548" t="s">
        <v>967</v>
      </c>
      <c r="I22" s="549"/>
      <c r="J22" s="550" t="s">
        <v>27</v>
      </c>
      <c r="K22" s="550"/>
      <c r="L22" s="550"/>
      <c r="M22" s="551" t="s">
        <v>28</v>
      </c>
      <c r="N22" s="552"/>
      <c r="O22" s="552"/>
      <c r="P22" s="552"/>
      <c r="Q22" s="552"/>
      <c r="R22" s="552"/>
      <c r="S22" s="552"/>
      <c r="T22" s="553"/>
      <c r="U22" s="554"/>
      <c r="V22" s="554"/>
      <c r="W22" s="555"/>
      <c r="X22" s="554"/>
      <c r="Y22" s="554"/>
      <c r="Z22" s="554"/>
      <c r="AA22" s="554"/>
      <c r="AB22" s="554"/>
    </row>
    <row r="23" spans="1:28" ht="15.75" customHeight="1">
      <c r="A23" s="556" t="s">
        <v>29</v>
      </c>
      <c r="B23" s="557">
        <v>-1.5795432417678299</v>
      </c>
      <c r="C23" s="558" t="s">
        <v>30</v>
      </c>
      <c r="D23" s="559">
        <v>0.17592262140645501</v>
      </c>
      <c r="E23" s="560">
        <v>11</v>
      </c>
      <c r="F23" s="560">
        <v>258.5</v>
      </c>
      <c r="G23" s="561">
        <v>-0.86</v>
      </c>
      <c r="H23" s="559">
        <f t="shared" ref="H23:H122" si="0">0.5-G23-0.01*(F23-25)</f>
        <v>-0.97500000000000009</v>
      </c>
      <c r="I23" s="562" t="s">
        <v>31</v>
      </c>
      <c r="J23" s="563"/>
      <c r="K23" s="559"/>
      <c r="L23" s="559"/>
      <c r="M23" s="564" t="s">
        <v>33</v>
      </c>
      <c r="N23" s="511"/>
      <c r="O23" s="511"/>
      <c r="P23" s="511"/>
      <c r="Q23" s="511"/>
      <c r="R23" s="511"/>
      <c r="S23" s="511"/>
      <c r="T23" s="511"/>
      <c r="U23" s="511"/>
      <c r="V23" s="511"/>
      <c r="W23" s="565"/>
      <c r="X23" s="565"/>
      <c r="Y23" s="565"/>
      <c r="Z23" s="511"/>
      <c r="AA23" s="511"/>
      <c r="AB23" s="511"/>
    </row>
    <row r="24" spans="1:28" ht="15.75" customHeight="1">
      <c r="A24" s="566" t="s">
        <v>35</v>
      </c>
      <c r="B24" s="567">
        <v>-1.60406160527006</v>
      </c>
      <c r="C24" s="558" t="s">
        <v>36</v>
      </c>
      <c r="D24" s="559">
        <v>0.14701293131372209</v>
      </c>
      <c r="E24" s="560">
        <v>16</v>
      </c>
      <c r="F24" s="560">
        <v>142.4</v>
      </c>
      <c r="G24" s="561">
        <v>1.31</v>
      </c>
      <c r="H24" s="559">
        <f t="shared" si="0"/>
        <v>-1.9840000000000002</v>
      </c>
      <c r="I24" s="562" t="s">
        <v>37</v>
      </c>
      <c r="J24" s="563"/>
      <c r="K24" s="559"/>
      <c r="L24" s="559"/>
      <c r="M24" s="564" t="s">
        <v>38</v>
      </c>
      <c r="N24" s="511"/>
      <c r="O24" s="511"/>
      <c r="P24" s="511"/>
      <c r="Q24" s="511"/>
      <c r="R24" s="511"/>
      <c r="S24" s="511"/>
      <c r="T24" s="511"/>
      <c r="U24" s="511"/>
      <c r="V24" s="511"/>
      <c r="W24" s="565"/>
      <c r="X24" s="565"/>
      <c r="Y24" s="565"/>
      <c r="Z24" s="511"/>
      <c r="AA24" s="511"/>
      <c r="AB24" s="511"/>
    </row>
    <row r="25" spans="1:28" ht="15.75" customHeight="1">
      <c r="A25" s="556" t="s">
        <v>40</v>
      </c>
      <c r="B25" s="567">
        <v>-2.8394789596327898</v>
      </c>
      <c r="C25" s="558" t="s">
        <v>41</v>
      </c>
      <c r="D25" s="559">
        <v>0.15746026945991629</v>
      </c>
      <c r="E25" s="560">
        <v>4</v>
      </c>
      <c r="F25" s="560">
        <v>92</v>
      </c>
      <c r="G25" s="561">
        <v>2.5299999999999998</v>
      </c>
      <c r="H25" s="559">
        <f t="shared" si="0"/>
        <v>-2.6999999999999997</v>
      </c>
      <c r="I25" s="562" t="s">
        <v>42</v>
      </c>
      <c r="J25" s="563"/>
      <c r="K25" s="559"/>
      <c r="L25" s="559"/>
      <c r="M25" s="564" t="s">
        <v>43</v>
      </c>
      <c r="N25" s="511"/>
      <c r="O25" s="511"/>
      <c r="P25" s="511"/>
      <c r="Q25" s="511"/>
      <c r="R25" s="511"/>
      <c r="S25" s="511"/>
      <c r="T25" s="511"/>
      <c r="U25" s="511"/>
      <c r="V25" s="511"/>
      <c r="W25" s="565"/>
      <c r="X25" s="565"/>
      <c r="Y25" s="565"/>
      <c r="Z25" s="511"/>
      <c r="AA25" s="511"/>
      <c r="AB25" s="511"/>
    </row>
    <row r="26" spans="1:28" ht="15.75" customHeight="1">
      <c r="A26" s="566" t="s">
        <v>45</v>
      </c>
      <c r="B26" s="567">
        <v>-1.8823237575330001</v>
      </c>
      <c r="C26" s="558" t="s">
        <v>46</v>
      </c>
      <c r="D26" s="559">
        <v>0.16999222507469616</v>
      </c>
      <c r="E26" s="560">
        <v>3</v>
      </c>
      <c r="F26" s="560">
        <v>234</v>
      </c>
      <c r="G26" s="561">
        <v>3.19</v>
      </c>
      <c r="H26" s="559">
        <f t="shared" si="0"/>
        <v>-4.7799999999999994</v>
      </c>
      <c r="I26" s="568" t="s">
        <v>47</v>
      </c>
      <c r="J26" s="569"/>
      <c r="K26" s="559"/>
      <c r="L26" s="559"/>
      <c r="M26" s="564" t="s">
        <v>48</v>
      </c>
      <c r="N26" s="511"/>
      <c r="O26" s="511"/>
      <c r="P26" s="511"/>
      <c r="Q26" s="511"/>
      <c r="R26" s="511"/>
      <c r="S26" s="511"/>
      <c r="T26" s="511"/>
      <c r="U26" s="511"/>
      <c r="V26" s="511"/>
      <c r="W26" s="565"/>
      <c r="X26" s="565"/>
      <c r="Y26" s="565"/>
      <c r="Z26" s="511"/>
      <c r="AA26" s="511"/>
      <c r="AB26" s="511"/>
    </row>
    <row r="27" spans="1:28" ht="15.75" customHeight="1">
      <c r="A27" s="566" t="s">
        <v>50</v>
      </c>
      <c r="B27" s="567">
        <v>-4.3434400136747904</v>
      </c>
      <c r="C27" s="558" t="s">
        <v>51</v>
      </c>
      <c r="D27" s="559">
        <v>0.21168830858587184</v>
      </c>
      <c r="E27" s="560">
        <v>3</v>
      </c>
      <c r="F27" s="560">
        <v>139.25</v>
      </c>
      <c r="G27" s="561">
        <v>4.8600000000000003</v>
      </c>
      <c r="H27" s="559">
        <f t="shared" si="0"/>
        <v>-5.5025000000000004</v>
      </c>
      <c r="I27" s="568" t="s">
        <v>52</v>
      </c>
      <c r="J27" s="570"/>
      <c r="K27" s="559"/>
      <c r="L27" s="559"/>
      <c r="M27" s="564" t="s">
        <v>53</v>
      </c>
      <c r="N27" s="511"/>
      <c r="O27" s="511"/>
      <c r="P27" s="511"/>
      <c r="Q27" s="511"/>
      <c r="R27" s="511"/>
      <c r="S27" s="511"/>
      <c r="T27" s="511"/>
      <c r="U27" s="511"/>
      <c r="V27" s="511"/>
      <c r="W27" s="565"/>
      <c r="X27" s="565"/>
      <c r="Y27" s="565"/>
      <c r="Z27" s="511"/>
      <c r="AA27" s="511"/>
      <c r="AB27" s="511"/>
    </row>
    <row r="28" spans="1:28" ht="15.75" customHeight="1">
      <c r="A28" s="556" t="s">
        <v>55</v>
      </c>
      <c r="B28" s="567">
        <v>-5.7970194239674804</v>
      </c>
      <c r="C28" s="571"/>
      <c r="D28" s="559">
        <v>0.18412396392404196</v>
      </c>
      <c r="E28" s="560">
        <v>3</v>
      </c>
      <c r="F28" s="560">
        <v>224.00000000000003</v>
      </c>
      <c r="G28" s="561">
        <v>5.51</v>
      </c>
      <c r="H28" s="559">
        <f t="shared" si="0"/>
        <v>-7</v>
      </c>
      <c r="I28" s="568" t="s">
        <v>56</v>
      </c>
      <c r="J28" s="570"/>
      <c r="K28" s="559"/>
      <c r="L28" s="559"/>
      <c r="M28" s="564" t="s">
        <v>57</v>
      </c>
      <c r="N28" s="511"/>
      <c r="O28" s="511"/>
      <c r="P28" s="511"/>
      <c r="Q28" s="511"/>
      <c r="R28" s="511"/>
      <c r="S28" s="511"/>
      <c r="T28" s="511"/>
      <c r="U28" s="511"/>
      <c r="V28" s="511"/>
      <c r="W28" s="565"/>
      <c r="X28" s="565"/>
      <c r="Y28" s="565"/>
      <c r="Z28" s="511"/>
      <c r="AA28" s="511"/>
      <c r="AB28" s="511"/>
    </row>
    <row r="29" spans="1:28" ht="15.75" customHeight="1">
      <c r="A29" s="556" t="s">
        <v>59</v>
      </c>
      <c r="B29" s="567">
        <v>-3.9059144769222001</v>
      </c>
      <c r="C29" s="571"/>
      <c r="D29" s="559">
        <v>0.14933733874523175</v>
      </c>
      <c r="E29" s="560">
        <v>6</v>
      </c>
      <c r="F29" s="560">
        <v>172.5</v>
      </c>
      <c r="G29" s="561">
        <v>1.78</v>
      </c>
      <c r="H29" s="559">
        <f t="shared" si="0"/>
        <v>-2.7549999999999999</v>
      </c>
      <c r="I29" s="568" t="s">
        <v>60</v>
      </c>
      <c r="J29" s="572"/>
      <c r="K29" s="559"/>
      <c r="L29" s="559"/>
      <c r="M29" s="564" t="s">
        <v>61</v>
      </c>
      <c r="N29" s="511"/>
      <c r="O29" s="511"/>
      <c r="P29" s="511"/>
      <c r="Q29" s="511"/>
      <c r="R29" s="511"/>
      <c r="S29" s="511"/>
      <c r="T29" s="511"/>
      <c r="U29" s="511"/>
      <c r="V29" s="511"/>
      <c r="W29" s="565"/>
      <c r="X29" s="565"/>
      <c r="Y29" s="565"/>
      <c r="Z29" s="511"/>
      <c r="AA29" s="511"/>
      <c r="AB29" s="511"/>
    </row>
    <row r="30" spans="1:28" ht="15.75" customHeight="1">
      <c r="A30" s="556" t="s">
        <v>63</v>
      </c>
      <c r="B30" s="567">
        <v>-1.41512054885201</v>
      </c>
      <c r="C30" s="571"/>
      <c r="D30" s="559">
        <v>0.14842266063120066</v>
      </c>
      <c r="E30" s="560">
        <v>4</v>
      </c>
      <c r="F30" s="560">
        <v>207.50000000000003</v>
      </c>
      <c r="G30" s="561">
        <v>1.86</v>
      </c>
      <c r="H30" s="559">
        <f t="shared" si="0"/>
        <v>-3.1850000000000005</v>
      </c>
      <c r="I30" s="573" t="s">
        <v>64</v>
      </c>
      <c r="J30" s="574" t="s">
        <v>32</v>
      </c>
      <c r="K30" s="575" t="s">
        <v>968</v>
      </c>
      <c r="L30" s="576"/>
      <c r="M30" s="564" t="s">
        <v>65</v>
      </c>
      <c r="N30" s="511"/>
      <c r="O30" s="511"/>
      <c r="P30" s="511"/>
      <c r="Q30" s="511"/>
      <c r="R30" s="511"/>
      <c r="S30" s="511"/>
      <c r="T30" s="511"/>
      <c r="U30" s="511"/>
      <c r="V30" s="511"/>
      <c r="W30" s="565"/>
      <c r="X30" s="565"/>
      <c r="Y30" s="565"/>
      <c r="Z30" s="511"/>
      <c r="AA30" s="511"/>
      <c r="AB30" s="511"/>
    </row>
    <row r="31" spans="1:28" ht="15.75" customHeight="1">
      <c r="A31" s="577" t="s">
        <v>66</v>
      </c>
      <c r="B31" s="567">
        <v>-2.18042543961413</v>
      </c>
      <c r="C31" s="571"/>
      <c r="D31" s="559">
        <v>0.1617973106900604</v>
      </c>
      <c r="E31" s="560">
        <v>10</v>
      </c>
      <c r="F31" s="560">
        <v>166.5</v>
      </c>
      <c r="G31" s="561">
        <v>0.79</v>
      </c>
      <c r="H31" s="559">
        <f t="shared" si="0"/>
        <v>-1.7050000000000001</v>
      </c>
      <c r="I31" s="511"/>
      <c r="J31" s="559"/>
      <c r="K31" s="559"/>
      <c r="L31" s="559"/>
      <c r="M31" s="564" t="s">
        <v>67</v>
      </c>
      <c r="N31" s="511"/>
      <c r="O31" s="511"/>
      <c r="P31" s="511"/>
      <c r="Q31" s="511"/>
      <c r="R31" s="511"/>
      <c r="S31" s="511"/>
      <c r="T31" s="511"/>
      <c r="U31" s="511"/>
      <c r="V31" s="511"/>
      <c r="W31" s="565"/>
      <c r="X31" s="565"/>
      <c r="Y31" s="565"/>
      <c r="Z31" s="511"/>
      <c r="AA31" s="511"/>
      <c r="AB31" s="511"/>
    </row>
    <row r="32" spans="1:28" ht="15.75" customHeight="1">
      <c r="A32" s="566" t="s">
        <v>68</v>
      </c>
      <c r="B32" s="567">
        <v>-3.21071887008479</v>
      </c>
      <c r="C32" s="571"/>
      <c r="D32" s="559">
        <v>0.21543706061278237</v>
      </c>
      <c r="E32" s="560">
        <v>6</v>
      </c>
      <c r="F32" s="560">
        <v>231.5</v>
      </c>
      <c r="G32" s="561">
        <v>2.4300000000000002</v>
      </c>
      <c r="H32" s="559">
        <f t="shared" si="0"/>
        <v>-3.9950000000000001</v>
      </c>
      <c r="I32" s="578" t="s">
        <v>69</v>
      </c>
      <c r="J32" s="579"/>
      <c r="K32" s="579"/>
      <c r="L32" s="580"/>
      <c r="M32" s="564" t="s">
        <v>70</v>
      </c>
      <c r="N32" s="511"/>
      <c r="O32" s="511"/>
      <c r="P32" s="511"/>
      <c r="Q32" s="511"/>
      <c r="R32" s="511"/>
      <c r="S32" s="511"/>
      <c r="T32" s="511"/>
      <c r="U32" s="511"/>
      <c r="V32" s="511"/>
      <c r="W32" s="565"/>
      <c r="X32" s="565"/>
      <c r="Y32" s="565"/>
      <c r="Z32" s="511"/>
      <c r="AA32" s="511"/>
      <c r="AB32" s="511"/>
    </row>
    <row r="33" spans="1:28" ht="15.75" customHeight="1">
      <c r="A33" s="566" t="s">
        <v>71</v>
      </c>
      <c r="B33" s="581">
        <v>-4.0200371544007396</v>
      </c>
      <c r="C33" s="571"/>
      <c r="D33" s="559">
        <v>0.12912520605069597</v>
      </c>
      <c r="E33" s="582">
        <v>3</v>
      </c>
      <c r="F33" s="583">
        <v>192.7</v>
      </c>
      <c r="G33" s="561">
        <v>2.63</v>
      </c>
      <c r="H33" s="559">
        <f t="shared" si="0"/>
        <v>-3.8069999999999995</v>
      </c>
      <c r="I33" s="584" t="s">
        <v>969</v>
      </c>
      <c r="J33" s="585"/>
      <c r="K33" s="585"/>
      <c r="L33" s="586"/>
      <c r="M33" s="564" t="s">
        <v>72</v>
      </c>
      <c r="N33" s="511"/>
      <c r="O33" s="511"/>
      <c r="P33" s="511"/>
      <c r="Q33" s="511"/>
      <c r="R33" s="511"/>
      <c r="S33" s="511"/>
      <c r="T33" s="511"/>
      <c r="U33" s="511"/>
      <c r="V33" s="511"/>
      <c r="W33" s="565"/>
      <c r="X33" s="565"/>
      <c r="Y33" s="565"/>
      <c r="Z33" s="511"/>
      <c r="AA33" s="511"/>
      <c r="AB33" s="511"/>
    </row>
    <row r="34" spans="1:28" ht="15.75" customHeight="1">
      <c r="A34" s="556" t="s">
        <v>74</v>
      </c>
      <c r="B34" s="567">
        <v>-5.9409480878077598</v>
      </c>
      <c r="C34" s="571"/>
      <c r="D34" s="559">
        <v>0.14911462098310888</v>
      </c>
      <c r="E34" s="560">
        <v>6</v>
      </c>
      <c r="F34" s="560">
        <v>167</v>
      </c>
      <c r="G34" s="561">
        <v>6.32</v>
      </c>
      <c r="H34" s="559">
        <f t="shared" si="0"/>
        <v>-7.24</v>
      </c>
      <c r="I34" s="587" t="s">
        <v>970</v>
      </c>
      <c r="J34" s="588"/>
      <c r="K34" s="588"/>
      <c r="L34" s="589"/>
      <c r="M34" s="564" t="s">
        <v>75</v>
      </c>
      <c r="N34" s="511"/>
      <c r="O34" s="511"/>
      <c r="P34" s="511"/>
      <c r="Q34" s="511"/>
      <c r="R34" s="511"/>
      <c r="S34" s="511"/>
      <c r="T34" s="511"/>
      <c r="U34" s="511"/>
      <c r="V34" s="511"/>
      <c r="W34" s="565"/>
      <c r="X34" s="565"/>
      <c r="Y34" s="565"/>
      <c r="Z34" s="511"/>
      <c r="AA34" s="511"/>
      <c r="AB34" s="511"/>
    </row>
    <row r="35" spans="1:28" ht="15.75" customHeight="1">
      <c r="A35" s="566" t="s">
        <v>77</v>
      </c>
      <c r="B35" s="567">
        <v>-3.3854735637763498</v>
      </c>
      <c r="C35" s="571"/>
      <c r="D35" s="559">
        <v>0.15809078703524676</v>
      </c>
      <c r="E35" s="560">
        <v>15</v>
      </c>
      <c r="F35" s="560">
        <v>191.5</v>
      </c>
      <c r="G35" s="561">
        <v>3.39</v>
      </c>
      <c r="H35" s="559">
        <f t="shared" si="0"/>
        <v>-4.5549999999999997</v>
      </c>
      <c r="I35" s="587" t="s">
        <v>971</v>
      </c>
      <c r="J35" s="588"/>
      <c r="K35" s="588"/>
      <c r="L35" s="589"/>
      <c r="M35" s="564" t="s">
        <v>78</v>
      </c>
      <c r="N35" s="511"/>
      <c r="O35" s="511"/>
      <c r="P35" s="511"/>
      <c r="Q35" s="511"/>
      <c r="R35" s="511"/>
      <c r="S35" s="511"/>
      <c r="T35" s="511"/>
      <c r="U35" s="511"/>
      <c r="V35" s="511"/>
      <c r="W35" s="565"/>
      <c r="X35" s="565"/>
      <c r="Y35" s="565"/>
      <c r="Z35" s="511"/>
      <c r="AA35" s="511"/>
      <c r="AB35" s="511"/>
    </row>
    <row r="36" spans="1:28" ht="15.75" customHeight="1">
      <c r="A36" s="577" t="s">
        <v>80</v>
      </c>
      <c r="B36" s="567">
        <v>-4.8730453901577802</v>
      </c>
      <c r="C36" s="571"/>
      <c r="D36" s="559">
        <v>0.1911503089068218</v>
      </c>
      <c r="E36" s="560">
        <v>3</v>
      </c>
      <c r="F36" s="560">
        <v>246.2</v>
      </c>
      <c r="G36" s="561">
        <v>3.32</v>
      </c>
      <c r="H36" s="559">
        <f t="shared" si="0"/>
        <v>-5.032</v>
      </c>
      <c r="I36" s="590" t="s">
        <v>972</v>
      </c>
      <c r="J36" s="588"/>
      <c r="K36" s="588"/>
      <c r="L36" s="589"/>
      <c r="M36" s="564" t="s">
        <v>81</v>
      </c>
      <c r="N36" s="511"/>
      <c r="O36" s="511"/>
      <c r="P36" s="511"/>
      <c r="Q36" s="511"/>
      <c r="R36" s="511"/>
      <c r="S36" s="511"/>
      <c r="T36" s="511"/>
      <c r="U36" s="511"/>
      <c r="V36" s="511"/>
      <c r="W36" s="565"/>
      <c r="X36" s="565"/>
      <c r="Y36" s="565"/>
      <c r="Z36" s="511"/>
      <c r="AA36" s="511"/>
      <c r="AB36" s="511"/>
    </row>
    <row r="37" spans="1:28" ht="15.75" customHeight="1">
      <c r="A37" s="577" t="s">
        <v>73</v>
      </c>
      <c r="B37" s="567">
        <v>-2.9301309558030901</v>
      </c>
      <c r="C37" s="571"/>
      <c r="D37" s="559">
        <v>0.19050575600734274</v>
      </c>
      <c r="E37" s="560">
        <v>4</v>
      </c>
      <c r="F37" s="560">
        <v>304</v>
      </c>
      <c r="G37" s="561">
        <v>1.74</v>
      </c>
      <c r="H37" s="559">
        <f t="shared" si="0"/>
        <v>-4.03</v>
      </c>
      <c r="I37" s="590" t="s">
        <v>973</v>
      </c>
      <c r="J37" s="588"/>
      <c r="K37" s="588"/>
      <c r="L37" s="589"/>
      <c r="M37" s="564" t="s">
        <v>83</v>
      </c>
      <c r="N37" s="511"/>
      <c r="O37" s="511"/>
      <c r="P37" s="511"/>
      <c r="Q37" s="511"/>
      <c r="R37" s="511"/>
      <c r="S37" s="511"/>
      <c r="T37" s="511"/>
      <c r="U37" s="511"/>
      <c r="V37" s="511"/>
      <c r="W37" s="565"/>
      <c r="X37" s="565"/>
      <c r="Y37" s="565"/>
      <c r="Z37" s="511"/>
      <c r="AA37" s="511"/>
      <c r="AB37" s="511"/>
    </row>
    <row r="38" spans="1:28" ht="15.75" customHeight="1">
      <c r="A38" s="556" t="s">
        <v>76</v>
      </c>
      <c r="B38" s="567">
        <v>-1.8960295536319201</v>
      </c>
      <c r="C38" s="571"/>
      <c r="D38" s="559">
        <v>0.13682393527498057</v>
      </c>
      <c r="E38" s="560">
        <v>7</v>
      </c>
      <c r="F38" s="560">
        <v>187</v>
      </c>
      <c r="G38" s="561">
        <v>-0.87</v>
      </c>
      <c r="H38" s="559">
        <f t="shared" si="0"/>
        <v>-0.25</v>
      </c>
      <c r="I38" s="590" t="s">
        <v>974</v>
      </c>
      <c r="J38" s="588"/>
      <c r="K38" s="588"/>
      <c r="L38" s="589"/>
      <c r="M38" s="591" t="s">
        <v>85</v>
      </c>
      <c r="N38" s="511"/>
      <c r="O38" s="511"/>
      <c r="P38" s="511"/>
      <c r="Q38" s="511"/>
      <c r="R38" s="511"/>
      <c r="S38" s="511"/>
      <c r="T38" s="511"/>
      <c r="U38" s="511"/>
      <c r="V38" s="511"/>
      <c r="W38" s="565"/>
      <c r="X38" s="565"/>
      <c r="Y38" s="565"/>
      <c r="Z38" s="511"/>
      <c r="AA38" s="511"/>
      <c r="AB38" s="511"/>
    </row>
    <row r="39" spans="1:28" ht="15.75" customHeight="1">
      <c r="A39" s="556" t="s">
        <v>87</v>
      </c>
      <c r="B39" s="567">
        <v>-1.91229591425974</v>
      </c>
      <c r="C39" s="571"/>
      <c r="D39" s="559">
        <v>0.20462356367492032</v>
      </c>
      <c r="E39" s="560">
        <v>4</v>
      </c>
      <c r="F39" s="560">
        <v>221.5</v>
      </c>
      <c r="G39" s="561">
        <v>0.71</v>
      </c>
      <c r="H39" s="559">
        <f t="shared" si="0"/>
        <v>-2.1749999999999998</v>
      </c>
      <c r="I39" s="590" t="s">
        <v>975</v>
      </c>
      <c r="J39" s="588"/>
      <c r="K39" s="588"/>
      <c r="L39" s="589"/>
      <c r="M39" s="564" t="s">
        <v>88</v>
      </c>
      <c r="N39" s="511"/>
      <c r="O39" s="511"/>
      <c r="P39" s="511"/>
      <c r="Q39" s="511"/>
      <c r="R39" s="511"/>
      <c r="S39" s="511"/>
      <c r="T39" s="511"/>
      <c r="U39" s="511"/>
      <c r="V39" s="511"/>
      <c r="W39" s="565"/>
      <c r="X39" s="565"/>
      <c r="Y39" s="565"/>
      <c r="Z39" s="511"/>
      <c r="AA39" s="511"/>
      <c r="AB39" s="511"/>
    </row>
    <row r="40" spans="1:28" ht="15.75" customHeight="1">
      <c r="A40" s="556" t="s">
        <v>90</v>
      </c>
      <c r="B40" s="567">
        <v>-4.59890234965453</v>
      </c>
      <c r="C40" s="571"/>
      <c r="D40" s="559">
        <v>0.18274602564465547</v>
      </c>
      <c r="E40" s="560">
        <v>6</v>
      </c>
      <c r="F40" s="560">
        <v>157.83333333333334</v>
      </c>
      <c r="G40" s="561">
        <v>3.51</v>
      </c>
      <c r="H40" s="559">
        <f t="shared" si="0"/>
        <v>-4.3383333333333329</v>
      </c>
      <c r="I40" s="590" t="s">
        <v>976</v>
      </c>
      <c r="J40" s="526"/>
      <c r="K40" s="526"/>
      <c r="L40" s="527"/>
      <c r="M40" s="564" t="s">
        <v>91</v>
      </c>
      <c r="N40" s="511"/>
      <c r="O40" s="511"/>
      <c r="P40" s="511"/>
      <c r="Q40" s="511"/>
      <c r="R40" s="511"/>
      <c r="S40" s="511"/>
      <c r="T40" s="511"/>
      <c r="U40" s="511"/>
      <c r="V40" s="511"/>
      <c r="W40" s="565"/>
      <c r="X40" s="565"/>
      <c r="Y40" s="565"/>
      <c r="Z40" s="511"/>
      <c r="AA40" s="511"/>
      <c r="AB40" s="511"/>
    </row>
    <row r="41" spans="1:28" ht="15.75" customHeight="1">
      <c r="A41" s="566" t="s">
        <v>93</v>
      </c>
      <c r="B41" s="581">
        <v>-1.63639218636663</v>
      </c>
      <c r="C41" s="571"/>
      <c r="D41" s="559">
        <v>0.12610247911779729</v>
      </c>
      <c r="E41" s="582">
        <v>8</v>
      </c>
      <c r="F41" s="560">
        <v>140</v>
      </c>
      <c r="G41" s="561">
        <v>0.35</v>
      </c>
      <c r="H41" s="559">
        <f t="shared" si="0"/>
        <v>-1</v>
      </c>
      <c r="I41" s="590" t="s">
        <v>977</v>
      </c>
      <c r="J41" s="526"/>
      <c r="K41" s="526"/>
      <c r="L41" s="527"/>
      <c r="M41" s="564" t="s">
        <v>94</v>
      </c>
      <c r="N41" s="511"/>
      <c r="O41" s="511"/>
      <c r="P41" s="511"/>
      <c r="Q41" s="511"/>
      <c r="R41" s="511"/>
      <c r="S41" s="511"/>
      <c r="T41" s="511"/>
      <c r="U41" s="511"/>
      <c r="V41" s="511"/>
      <c r="W41" s="565"/>
      <c r="X41" s="565"/>
      <c r="Y41" s="565"/>
      <c r="Z41" s="511"/>
      <c r="AA41" s="511"/>
      <c r="AB41" s="511"/>
    </row>
    <row r="42" spans="1:28" ht="15.75" customHeight="1">
      <c r="A42" s="566" t="s">
        <v>96</v>
      </c>
      <c r="B42" s="567">
        <v>-3.3191571708832499</v>
      </c>
      <c r="C42" s="571"/>
      <c r="D42" s="559">
        <v>0.14493441954543959</v>
      </c>
      <c r="E42" s="560">
        <v>7</v>
      </c>
      <c r="F42" s="560">
        <v>127.93333333333334</v>
      </c>
      <c r="G42" s="561">
        <v>1.74</v>
      </c>
      <c r="H42" s="559">
        <f t="shared" si="0"/>
        <v>-2.2693333333333334</v>
      </c>
      <c r="I42" s="590" t="s">
        <v>978</v>
      </c>
      <c r="J42" s="526"/>
      <c r="K42" s="526"/>
      <c r="L42" s="527"/>
      <c r="M42" s="564" t="s">
        <v>97</v>
      </c>
      <c r="N42" s="511"/>
      <c r="O42" s="511"/>
      <c r="P42" s="511"/>
      <c r="Q42" s="511"/>
      <c r="R42" s="511"/>
      <c r="S42" s="511"/>
      <c r="T42" s="511"/>
      <c r="U42" s="511"/>
      <c r="V42" s="511"/>
      <c r="W42" s="565"/>
      <c r="X42" s="565"/>
      <c r="Y42" s="565"/>
      <c r="Z42" s="511"/>
      <c r="AA42" s="511"/>
      <c r="AB42" s="511"/>
    </row>
    <row r="43" spans="1:28" ht="15.75" customHeight="1">
      <c r="A43" s="566" t="s">
        <v>79</v>
      </c>
      <c r="B43" s="567">
        <v>-4.5598759472429196</v>
      </c>
      <c r="C43" s="571"/>
      <c r="D43" s="559">
        <v>0.14861388626870758</v>
      </c>
      <c r="E43" s="560">
        <v>7</v>
      </c>
      <c r="F43" s="560">
        <v>176</v>
      </c>
      <c r="G43" s="561">
        <v>4.4800000000000004</v>
      </c>
      <c r="H43" s="559">
        <f t="shared" si="0"/>
        <v>-5.49</v>
      </c>
      <c r="I43" s="590" t="s">
        <v>979</v>
      </c>
      <c r="J43" s="526"/>
      <c r="K43" s="526"/>
      <c r="L43" s="527"/>
      <c r="M43" s="564" t="s">
        <v>99</v>
      </c>
      <c r="N43" s="511"/>
      <c r="O43" s="511"/>
      <c r="P43" s="511"/>
      <c r="Q43" s="511"/>
      <c r="R43" s="511"/>
      <c r="S43" s="511"/>
      <c r="T43" s="511"/>
      <c r="U43" s="511"/>
      <c r="V43" s="511"/>
      <c r="W43" s="565"/>
      <c r="X43" s="565"/>
      <c r="Y43" s="565"/>
      <c r="Z43" s="511"/>
      <c r="AA43" s="511"/>
      <c r="AB43" s="511"/>
    </row>
    <row r="44" spans="1:28" ht="15.75" customHeight="1">
      <c r="A44" s="556" t="s">
        <v>101</v>
      </c>
      <c r="B44" s="581">
        <v>-3.72724982540693</v>
      </c>
      <c r="C44" s="571"/>
      <c r="D44" s="559">
        <v>0.1280711495400205</v>
      </c>
      <c r="E44" s="582">
        <v>3</v>
      </c>
      <c r="F44" s="560">
        <v>159.69999999999999</v>
      </c>
      <c r="G44" s="561">
        <v>3.46</v>
      </c>
      <c r="H44" s="559">
        <f t="shared" si="0"/>
        <v>-4.3070000000000004</v>
      </c>
      <c r="I44" s="592" t="s">
        <v>980</v>
      </c>
      <c r="J44" s="526"/>
      <c r="K44" s="526"/>
      <c r="L44" s="527"/>
      <c r="M44" s="564" t="s">
        <v>102</v>
      </c>
      <c r="N44" s="511"/>
      <c r="O44" s="511"/>
      <c r="P44" s="511"/>
      <c r="Q44" s="511"/>
      <c r="R44" s="511"/>
      <c r="S44" s="511"/>
      <c r="T44" s="511"/>
      <c r="U44" s="511"/>
      <c r="V44" s="511"/>
      <c r="W44" s="565"/>
      <c r="X44" s="565"/>
      <c r="Y44" s="565"/>
      <c r="Z44" s="511"/>
      <c r="AA44" s="511"/>
      <c r="AB44" s="511"/>
    </row>
    <row r="45" spans="1:28" ht="15.75" customHeight="1">
      <c r="A45" s="566" t="s">
        <v>104</v>
      </c>
      <c r="B45" s="581">
        <v>-2.3610661553688499</v>
      </c>
      <c r="C45" s="571"/>
      <c r="D45" s="559">
        <v>0.21683500301481054</v>
      </c>
      <c r="E45" s="582">
        <v>8</v>
      </c>
      <c r="F45" s="560">
        <v>142</v>
      </c>
      <c r="G45" s="561">
        <v>0.6</v>
      </c>
      <c r="H45" s="559">
        <f t="shared" si="0"/>
        <v>-1.27</v>
      </c>
      <c r="I45" s="593"/>
      <c r="J45" s="526"/>
      <c r="K45" s="526"/>
      <c r="L45" s="527"/>
      <c r="M45" s="564" t="s">
        <v>105</v>
      </c>
      <c r="N45" s="511"/>
      <c r="O45" s="511"/>
      <c r="P45" s="511"/>
      <c r="Q45" s="511"/>
      <c r="R45" s="511"/>
      <c r="S45" s="511"/>
      <c r="T45" s="511"/>
      <c r="U45" s="511"/>
      <c r="V45" s="511"/>
      <c r="W45" s="565"/>
      <c r="X45" s="565"/>
      <c r="Y45" s="565"/>
      <c r="Z45" s="511"/>
      <c r="AA45" s="511"/>
      <c r="AB45" s="511"/>
    </row>
    <row r="46" spans="1:28" ht="15.75" customHeight="1">
      <c r="A46" s="566" t="s">
        <v>107</v>
      </c>
      <c r="B46" s="567">
        <v>-3.2044535009766002</v>
      </c>
      <c r="C46" s="571"/>
      <c r="D46" s="559">
        <v>0.18255878892749886</v>
      </c>
      <c r="E46" s="560">
        <v>20</v>
      </c>
      <c r="F46" s="560">
        <v>267</v>
      </c>
      <c r="G46" s="561">
        <v>1.58</v>
      </c>
      <c r="H46" s="559">
        <f t="shared" si="0"/>
        <v>-3.5</v>
      </c>
      <c r="I46" s="594" t="s">
        <v>981</v>
      </c>
      <c r="J46" s="526"/>
      <c r="K46" s="526"/>
      <c r="L46" s="527"/>
      <c r="M46" s="564" t="s">
        <v>108</v>
      </c>
      <c r="N46" s="511"/>
      <c r="O46" s="511"/>
      <c r="P46" s="511"/>
      <c r="Q46" s="511"/>
      <c r="R46" s="511"/>
      <c r="S46" s="511"/>
      <c r="T46" s="511"/>
      <c r="U46" s="511"/>
      <c r="V46" s="511"/>
      <c r="W46" s="565"/>
      <c r="X46" s="565"/>
      <c r="Y46" s="565"/>
      <c r="Z46" s="511"/>
      <c r="AA46" s="511"/>
      <c r="AB46" s="511"/>
    </row>
    <row r="47" spans="1:28" ht="15.75" customHeight="1">
      <c r="A47" s="556" t="s">
        <v>110</v>
      </c>
      <c r="B47" s="567">
        <v>-4.5380900462316998</v>
      </c>
      <c r="C47" s="571"/>
      <c r="D47" s="559">
        <v>0.16704647063532602</v>
      </c>
      <c r="E47" s="560">
        <v>6</v>
      </c>
      <c r="F47" s="560">
        <v>110.00000000000001</v>
      </c>
      <c r="G47" s="561">
        <v>3.36</v>
      </c>
      <c r="H47" s="559">
        <f t="shared" si="0"/>
        <v>-3.71</v>
      </c>
      <c r="I47" s="594" t="s">
        <v>982</v>
      </c>
      <c r="J47" s="526"/>
      <c r="K47" s="526"/>
      <c r="L47" s="527"/>
      <c r="M47" s="564" t="s">
        <v>111</v>
      </c>
      <c r="N47" s="511"/>
      <c r="O47" s="511"/>
      <c r="P47" s="511"/>
      <c r="Q47" s="511"/>
      <c r="R47" s="511"/>
      <c r="S47" s="511"/>
      <c r="T47" s="511"/>
      <c r="U47" s="511"/>
      <c r="V47" s="511"/>
      <c r="W47" s="565"/>
      <c r="X47" s="565"/>
      <c r="Y47" s="565"/>
      <c r="Z47" s="511"/>
      <c r="AA47" s="511"/>
      <c r="AB47" s="511"/>
    </row>
    <row r="48" spans="1:28" ht="15.75" customHeight="1">
      <c r="A48" s="566" t="s">
        <v>82</v>
      </c>
      <c r="B48" s="567">
        <v>-3.0918918890922402</v>
      </c>
      <c r="C48" s="571"/>
      <c r="D48" s="559">
        <v>0.17164501312359953</v>
      </c>
      <c r="E48" s="560">
        <v>7</v>
      </c>
      <c r="F48" s="560">
        <v>182</v>
      </c>
      <c r="G48" s="561">
        <v>2.67</v>
      </c>
      <c r="H48" s="559">
        <f t="shared" si="0"/>
        <v>-3.74</v>
      </c>
      <c r="I48" s="594" t="s">
        <v>983</v>
      </c>
      <c r="J48" s="526"/>
      <c r="K48" s="526"/>
      <c r="L48" s="527"/>
      <c r="M48" s="564" t="s">
        <v>113</v>
      </c>
      <c r="N48" s="511"/>
      <c r="O48" s="511"/>
      <c r="P48" s="511"/>
      <c r="Q48" s="511"/>
      <c r="R48" s="511"/>
      <c r="S48" s="511"/>
      <c r="T48" s="511"/>
      <c r="U48" s="511"/>
      <c r="V48" s="511"/>
      <c r="W48" s="565"/>
      <c r="X48" s="565"/>
      <c r="Y48" s="565"/>
      <c r="Z48" s="511"/>
      <c r="AA48" s="511"/>
      <c r="AB48" s="511"/>
    </row>
    <row r="49" spans="1:28" ht="15.75" customHeight="1">
      <c r="A49" s="566" t="s">
        <v>115</v>
      </c>
      <c r="B49" s="581">
        <v>-4.5142175114616103</v>
      </c>
      <c r="C49" s="571"/>
      <c r="D49" s="559">
        <v>0.12558353028546052</v>
      </c>
      <c r="E49" s="582">
        <v>4</v>
      </c>
      <c r="F49" s="560">
        <v>222.00000000000003</v>
      </c>
      <c r="G49" s="561">
        <v>2.56</v>
      </c>
      <c r="H49" s="559">
        <f t="shared" si="0"/>
        <v>-4.03</v>
      </c>
      <c r="I49" s="593"/>
      <c r="J49" s="526"/>
      <c r="K49" s="526"/>
      <c r="L49" s="527"/>
      <c r="M49" s="564" t="s">
        <v>116</v>
      </c>
      <c r="N49" s="511"/>
      <c r="O49" s="511"/>
      <c r="P49" s="511"/>
      <c r="Q49" s="511"/>
      <c r="R49" s="511"/>
      <c r="S49" s="511"/>
      <c r="T49" s="511"/>
      <c r="U49" s="511"/>
      <c r="V49" s="511"/>
      <c r="W49" s="565"/>
      <c r="X49" s="565"/>
      <c r="Y49" s="565"/>
      <c r="Z49" s="511"/>
      <c r="AA49" s="511"/>
      <c r="AB49" s="511"/>
    </row>
    <row r="50" spans="1:28" ht="15.75" customHeight="1">
      <c r="A50" s="566" t="s">
        <v>118</v>
      </c>
      <c r="B50" s="567">
        <v>-3.05207092673513</v>
      </c>
      <c r="C50" s="571"/>
      <c r="D50" s="559">
        <v>0.1568133990664792</v>
      </c>
      <c r="E50" s="560">
        <v>6</v>
      </c>
      <c r="F50" s="560">
        <v>151</v>
      </c>
      <c r="G50" s="561">
        <v>3.27</v>
      </c>
      <c r="H50" s="559">
        <f t="shared" si="0"/>
        <v>-4.03</v>
      </c>
      <c r="I50" s="593"/>
      <c r="J50" s="526"/>
      <c r="K50" s="526"/>
      <c r="L50" s="527"/>
      <c r="M50" s="564" t="s">
        <v>119</v>
      </c>
      <c r="N50" s="511"/>
      <c r="O50" s="511"/>
      <c r="P50" s="511"/>
      <c r="Q50" s="511"/>
      <c r="R50" s="511"/>
      <c r="S50" s="511"/>
      <c r="T50" s="511"/>
      <c r="U50" s="511"/>
      <c r="V50" s="511"/>
      <c r="W50" s="565"/>
      <c r="X50" s="565"/>
      <c r="Y50" s="565"/>
      <c r="Z50" s="511"/>
      <c r="AA50" s="511"/>
      <c r="AB50" s="511"/>
    </row>
    <row r="51" spans="1:28" ht="15.75" customHeight="1">
      <c r="A51" s="556" t="s">
        <v>84</v>
      </c>
      <c r="B51" s="581">
        <v>-4.0277690905072401</v>
      </c>
      <c r="C51" s="571"/>
      <c r="D51" s="559">
        <v>0.12789394574374285</v>
      </c>
      <c r="E51" s="582">
        <v>5</v>
      </c>
      <c r="F51" s="560">
        <v>330</v>
      </c>
      <c r="G51" s="561">
        <v>2.87</v>
      </c>
      <c r="H51" s="559">
        <f t="shared" si="0"/>
        <v>-5.42</v>
      </c>
      <c r="I51" s="595"/>
      <c r="J51" s="526"/>
      <c r="K51" s="526"/>
      <c r="L51" s="527"/>
      <c r="M51" s="564" t="s">
        <v>120</v>
      </c>
      <c r="N51" s="511"/>
      <c r="O51" s="511"/>
      <c r="P51" s="511"/>
      <c r="Q51" s="511"/>
      <c r="R51" s="511"/>
      <c r="S51" s="511"/>
      <c r="T51" s="511"/>
      <c r="U51" s="511"/>
      <c r="V51" s="511"/>
      <c r="W51" s="565"/>
      <c r="X51" s="565"/>
      <c r="Y51" s="565"/>
      <c r="Z51" s="511"/>
      <c r="AA51" s="511"/>
      <c r="AB51" s="511"/>
    </row>
    <row r="52" spans="1:28" ht="15.75" customHeight="1">
      <c r="A52" s="566" t="s">
        <v>121</v>
      </c>
      <c r="B52" s="567">
        <v>-4.0052028387672101</v>
      </c>
      <c r="C52" s="571"/>
      <c r="D52" s="559">
        <v>0.18012800124370357</v>
      </c>
      <c r="E52" s="560">
        <v>3</v>
      </c>
      <c r="F52" s="560">
        <v>100</v>
      </c>
      <c r="G52" s="561">
        <v>3.53</v>
      </c>
      <c r="H52" s="559">
        <f t="shared" si="0"/>
        <v>-3.78</v>
      </c>
      <c r="I52" s="596"/>
      <c r="J52" s="588"/>
      <c r="K52" s="588"/>
      <c r="L52" s="589"/>
      <c r="M52" s="564" t="s">
        <v>122</v>
      </c>
      <c r="N52" s="511"/>
      <c r="O52" s="511"/>
      <c r="P52" s="511"/>
      <c r="Q52" s="511"/>
      <c r="R52" s="511"/>
      <c r="S52" s="511"/>
      <c r="T52" s="511"/>
      <c r="U52" s="511"/>
      <c r="V52" s="511"/>
      <c r="W52" s="565"/>
      <c r="X52" s="565"/>
      <c r="Y52" s="565"/>
      <c r="Z52" s="511"/>
      <c r="AA52" s="511"/>
      <c r="AB52" s="511"/>
    </row>
    <row r="53" spans="1:28" ht="15.75" customHeight="1">
      <c r="A53" s="556" t="s">
        <v>123</v>
      </c>
      <c r="B53" s="567">
        <v>-4.2954952643429998</v>
      </c>
      <c r="C53" s="571"/>
      <c r="D53" s="559">
        <v>0.18062104750721683</v>
      </c>
      <c r="E53" s="560">
        <v>16</v>
      </c>
      <c r="F53" s="560">
        <v>262.5</v>
      </c>
      <c r="G53" s="561">
        <v>1.9</v>
      </c>
      <c r="H53" s="559">
        <f t="shared" si="0"/>
        <v>-3.7749999999999999</v>
      </c>
      <c r="I53" s="596"/>
      <c r="J53" s="588"/>
      <c r="K53" s="588"/>
      <c r="L53" s="589"/>
      <c r="M53" s="564" t="s">
        <v>124</v>
      </c>
      <c r="N53" s="511"/>
      <c r="O53" s="511"/>
      <c r="P53" s="511"/>
      <c r="Q53" s="511"/>
      <c r="R53" s="511"/>
      <c r="S53" s="511"/>
      <c r="T53" s="511"/>
      <c r="U53" s="511"/>
      <c r="V53" s="511"/>
      <c r="W53" s="565"/>
      <c r="X53" s="565"/>
      <c r="Y53" s="565"/>
      <c r="Z53" s="511"/>
      <c r="AA53" s="511"/>
      <c r="AB53" s="511"/>
    </row>
    <row r="54" spans="1:28" ht="15.75" customHeight="1">
      <c r="A54" s="566" t="s">
        <v>125</v>
      </c>
      <c r="B54" s="581">
        <v>-2.50810750695365</v>
      </c>
      <c r="C54" s="571"/>
      <c r="D54" s="559">
        <v>0.22156244268660033</v>
      </c>
      <c r="E54" s="582">
        <v>4</v>
      </c>
      <c r="F54" s="560">
        <v>328.85</v>
      </c>
      <c r="G54" s="561">
        <v>1.87</v>
      </c>
      <c r="H54" s="559">
        <f t="shared" si="0"/>
        <v>-4.4085000000000001</v>
      </c>
      <c r="I54" s="596"/>
      <c r="J54" s="588"/>
      <c r="K54" s="588"/>
      <c r="L54" s="589"/>
      <c r="M54" s="564" t="s">
        <v>126</v>
      </c>
      <c r="N54" s="511"/>
      <c r="O54" s="511"/>
      <c r="P54" s="511"/>
      <c r="Q54" s="511"/>
      <c r="R54" s="511"/>
      <c r="S54" s="511"/>
      <c r="T54" s="511"/>
      <c r="U54" s="511"/>
      <c r="V54" s="511"/>
      <c r="W54" s="565"/>
      <c r="X54" s="565"/>
      <c r="Y54" s="565"/>
      <c r="Z54" s="511"/>
      <c r="AA54" s="511"/>
      <c r="AB54" s="511"/>
    </row>
    <row r="55" spans="1:28" ht="15.75" customHeight="1">
      <c r="A55" s="566" t="s">
        <v>127</v>
      </c>
      <c r="B55" s="567">
        <v>-4.6207537993521104</v>
      </c>
      <c r="C55" s="571"/>
      <c r="D55" s="559">
        <v>0.18450811780713378</v>
      </c>
      <c r="E55" s="560">
        <v>33</v>
      </c>
      <c r="F55" s="560">
        <v>167.5</v>
      </c>
      <c r="G55" s="561">
        <v>4.3600000000000003</v>
      </c>
      <c r="H55" s="559">
        <f t="shared" si="0"/>
        <v>-5.2850000000000001</v>
      </c>
      <c r="I55" s="596"/>
      <c r="J55" s="588"/>
      <c r="K55" s="588"/>
      <c r="L55" s="589"/>
      <c r="M55" s="564" t="s">
        <v>128</v>
      </c>
      <c r="N55" s="511"/>
      <c r="O55" s="511"/>
      <c r="P55" s="511"/>
      <c r="Q55" s="511"/>
      <c r="R55" s="511"/>
      <c r="S55" s="511"/>
      <c r="T55" s="511"/>
      <c r="U55" s="511"/>
      <c r="V55" s="511"/>
      <c r="W55" s="565"/>
      <c r="X55" s="565"/>
      <c r="Y55" s="565"/>
      <c r="Z55" s="511"/>
      <c r="AA55" s="511"/>
      <c r="AB55" s="511"/>
    </row>
    <row r="56" spans="1:28" ht="15.75" customHeight="1">
      <c r="A56" s="566" t="s">
        <v>86</v>
      </c>
      <c r="B56" s="567">
        <v>-4.8466543800061901</v>
      </c>
      <c r="C56" s="571"/>
      <c r="D56" s="559">
        <v>0.15609203233531485</v>
      </c>
      <c r="E56" s="560">
        <v>3</v>
      </c>
      <c r="F56" s="560">
        <v>223</v>
      </c>
      <c r="G56" s="561">
        <v>2.99</v>
      </c>
      <c r="H56" s="559">
        <f t="shared" si="0"/>
        <v>-4.4700000000000006</v>
      </c>
      <c r="I56" s="596"/>
      <c r="J56" s="588"/>
      <c r="K56" s="588"/>
      <c r="L56" s="589"/>
      <c r="M56" s="564" t="s">
        <v>129</v>
      </c>
      <c r="N56" s="511"/>
      <c r="O56" s="511"/>
      <c r="P56" s="511"/>
      <c r="Q56" s="511"/>
      <c r="R56" s="511"/>
      <c r="S56" s="511"/>
      <c r="T56" s="511"/>
      <c r="U56" s="511"/>
      <c r="V56" s="511"/>
      <c r="W56" s="565"/>
      <c r="X56" s="565"/>
      <c r="Y56" s="565"/>
      <c r="Z56" s="511"/>
      <c r="AA56" s="511"/>
      <c r="AB56" s="511"/>
    </row>
    <row r="57" spans="1:28" ht="15.75" customHeight="1">
      <c r="A57" s="566" t="s">
        <v>89</v>
      </c>
      <c r="B57" s="567">
        <v>-3.17851312971997</v>
      </c>
      <c r="C57" s="571"/>
      <c r="D57" s="559">
        <v>0.20872343532408041</v>
      </c>
      <c r="E57" s="560">
        <v>3</v>
      </c>
      <c r="F57" s="560">
        <v>210.5</v>
      </c>
      <c r="G57" s="561">
        <v>2.72</v>
      </c>
      <c r="H57" s="559">
        <f t="shared" si="0"/>
        <v>-4.0750000000000002</v>
      </c>
      <c r="I57" s="597"/>
      <c r="J57" s="598"/>
      <c r="K57" s="598"/>
      <c r="L57" s="599"/>
      <c r="M57" s="564" t="s">
        <v>130</v>
      </c>
      <c r="N57" s="511"/>
      <c r="O57" s="511"/>
      <c r="P57" s="511"/>
      <c r="Q57" s="511"/>
      <c r="R57" s="511"/>
      <c r="S57" s="511"/>
      <c r="T57" s="511"/>
      <c r="U57" s="511"/>
      <c r="V57" s="511"/>
      <c r="W57" s="565"/>
      <c r="X57" s="565"/>
      <c r="Y57" s="565"/>
      <c r="Z57" s="511"/>
      <c r="AA57" s="511"/>
      <c r="AB57" s="511"/>
    </row>
    <row r="58" spans="1:28" ht="15.75" customHeight="1">
      <c r="A58" s="566" t="s">
        <v>131</v>
      </c>
      <c r="B58" s="581">
        <v>-4.1576690555573901</v>
      </c>
      <c r="C58" s="571"/>
      <c r="D58" s="559">
        <v>0.1297319013416561</v>
      </c>
      <c r="E58" s="582">
        <v>3</v>
      </c>
      <c r="F58" s="560">
        <v>209.75</v>
      </c>
      <c r="G58" s="561">
        <v>3.37</v>
      </c>
      <c r="H58" s="559">
        <f t="shared" si="0"/>
        <v>-4.7175000000000002</v>
      </c>
      <c r="I58" s="511"/>
      <c r="J58" s="559"/>
      <c r="K58" s="559"/>
      <c r="L58" s="559"/>
      <c r="M58" s="564" t="s">
        <v>132</v>
      </c>
      <c r="N58" s="511"/>
      <c r="O58" s="511"/>
      <c r="P58" s="511"/>
      <c r="Q58" s="511"/>
      <c r="R58" s="511"/>
      <c r="S58" s="511"/>
      <c r="T58" s="511"/>
      <c r="U58" s="511"/>
      <c r="V58" s="511"/>
      <c r="W58" s="565"/>
      <c r="X58" s="565"/>
      <c r="Y58" s="565"/>
      <c r="Z58" s="511"/>
      <c r="AA58" s="511"/>
      <c r="AB58" s="511"/>
    </row>
    <row r="59" spans="1:28" ht="15.75" customHeight="1">
      <c r="A59" s="556" t="s">
        <v>92</v>
      </c>
      <c r="B59" s="567">
        <v>-3.4331437636642201</v>
      </c>
      <c r="C59" s="571"/>
      <c r="D59" s="559">
        <v>0.14124198841117766</v>
      </c>
      <c r="E59" s="560">
        <v>3</v>
      </c>
      <c r="F59" s="560">
        <v>53.5</v>
      </c>
      <c r="G59" s="561">
        <v>3.43</v>
      </c>
      <c r="H59" s="559">
        <f t="shared" si="0"/>
        <v>-3.2150000000000003</v>
      </c>
      <c r="I59" s="600" t="s">
        <v>133</v>
      </c>
      <c r="J59" s="601">
        <v>10237</v>
      </c>
      <c r="K59" s="576"/>
      <c r="L59" s="559"/>
      <c r="M59" s="564" t="s">
        <v>134</v>
      </c>
      <c r="N59" s="511"/>
      <c r="O59" s="511"/>
      <c r="P59" s="511"/>
      <c r="Q59" s="511"/>
      <c r="R59" s="511"/>
      <c r="S59" s="511"/>
      <c r="T59" s="511"/>
      <c r="U59" s="511"/>
      <c r="V59" s="511"/>
      <c r="W59" s="565"/>
      <c r="X59" s="565"/>
      <c r="Y59" s="565"/>
      <c r="Z59" s="511"/>
      <c r="AA59" s="511"/>
      <c r="AB59" s="511"/>
    </row>
    <row r="60" spans="1:28" ht="15.75" customHeight="1">
      <c r="A60" s="556" t="s">
        <v>135</v>
      </c>
      <c r="B60" s="567">
        <v>-1.22499752671301</v>
      </c>
      <c r="C60" s="571"/>
      <c r="D60" s="559">
        <v>0.17069281866408892</v>
      </c>
      <c r="E60" s="560">
        <v>6</v>
      </c>
      <c r="F60" s="560">
        <v>270</v>
      </c>
      <c r="G60" s="561">
        <v>0.05</v>
      </c>
      <c r="H60" s="559">
        <f t="shared" si="0"/>
        <v>-2</v>
      </c>
      <c r="I60" s="600" t="s">
        <v>136</v>
      </c>
      <c r="J60" s="601">
        <v>1138</v>
      </c>
      <c r="K60" s="576"/>
      <c r="L60" s="559"/>
      <c r="M60" s="564" t="s">
        <v>137</v>
      </c>
      <c r="N60" s="511"/>
      <c r="O60" s="511"/>
      <c r="P60" s="511"/>
      <c r="Q60" s="511"/>
      <c r="R60" s="511"/>
      <c r="S60" s="511"/>
      <c r="T60" s="511"/>
      <c r="U60" s="511"/>
      <c r="V60" s="511"/>
      <c r="W60" s="565"/>
      <c r="X60" s="565"/>
      <c r="Y60" s="565"/>
      <c r="Z60" s="511"/>
      <c r="AA60" s="511"/>
      <c r="AB60" s="511"/>
    </row>
    <row r="61" spans="1:28" ht="15.75" customHeight="1">
      <c r="A61" s="566" t="s">
        <v>138</v>
      </c>
      <c r="B61" s="567">
        <v>-1.90357210154719</v>
      </c>
      <c r="C61" s="571"/>
      <c r="D61" s="559">
        <v>0.2061475968316322</v>
      </c>
      <c r="E61" s="560">
        <v>3</v>
      </c>
      <c r="F61" s="560">
        <v>143.75</v>
      </c>
      <c r="G61" s="561">
        <v>1.6</v>
      </c>
      <c r="H61" s="559">
        <f t="shared" si="0"/>
        <v>-2.2875000000000001</v>
      </c>
      <c r="I61" s="600" t="s">
        <v>139</v>
      </c>
      <c r="J61" s="602">
        <f>COUNTA(A23:A122)</f>
        <v>100</v>
      </c>
      <c r="K61" s="576"/>
      <c r="L61" s="559"/>
      <c r="M61" s="564" t="s">
        <v>140</v>
      </c>
      <c r="N61" s="511"/>
      <c r="O61" s="511"/>
      <c r="P61" s="511"/>
      <c r="Q61" s="511"/>
      <c r="R61" s="511"/>
      <c r="S61" s="511"/>
      <c r="T61" s="511"/>
      <c r="U61" s="511"/>
      <c r="V61" s="511"/>
      <c r="W61" s="565"/>
      <c r="X61" s="565"/>
      <c r="Y61" s="565"/>
      <c r="Z61" s="511"/>
      <c r="AA61" s="511"/>
      <c r="AB61" s="511"/>
    </row>
    <row r="62" spans="1:28" ht="15.75" customHeight="1">
      <c r="A62" s="556" t="s">
        <v>141</v>
      </c>
      <c r="B62" s="567">
        <v>-4.4783646043008796</v>
      </c>
      <c r="C62" s="571"/>
      <c r="D62" s="559">
        <v>0.18021422622763517</v>
      </c>
      <c r="E62" s="560">
        <v>5</v>
      </c>
      <c r="F62" s="560">
        <v>214.5</v>
      </c>
      <c r="G62" s="561">
        <v>3.61</v>
      </c>
      <c r="H62" s="559">
        <f t="shared" si="0"/>
        <v>-5.0049999999999999</v>
      </c>
      <c r="I62" s="559"/>
      <c r="J62" s="559"/>
      <c r="K62" s="559"/>
      <c r="L62" s="559"/>
      <c r="M62" s="564" t="s">
        <v>142</v>
      </c>
      <c r="N62" s="511"/>
      <c r="O62" s="511"/>
      <c r="P62" s="511"/>
      <c r="Q62" s="511"/>
      <c r="R62" s="511"/>
      <c r="S62" s="511"/>
      <c r="T62" s="511"/>
      <c r="U62" s="511"/>
      <c r="V62" s="511"/>
      <c r="W62" s="565"/>
      <c r="X62" s="565"/>
      <c r="Y62" s="565"/>
      <c r="Z62" s="511"/>
      <c r="AA62" s="511"/>
      <c r="AB62" s="511"/>
    </row>
    <row r="63" spans="1:28" ht="15.75" customHeight="1">
      <c r="A63" s="566" t="s">
        <v>143</v>
      </c>
      <c r="B63" s="567">
        <v>-4.6504324831012198</v>
      </c>
      <c r="C63" s="571"/>
      <c r="D63" s="559">
        <v>0.19225415374507382</v>
      </c>
      <c r="E63" s="560">
        <v>8</v>
      </c>
      <c r="F63" s="560">
        <v>255.29999999999998</v>
      </c>
      <c r="G63" s="561">
        <v>3.82</v>
      </c>
      <c r="H63" s="559">
        <f t="shared" si="0"/>
        <v>-5.6229999999999993</v>
      </c>
      <c r="I63" s="603" t="s">
        <v>144</v>
      </c>
      <c r="J63" s="579"/>
      <c r="K63" s="579"/>
      <c r="L63" s="580"/>
      <c r="M63" s="564" t="s">
        <v>145</v>
      </c>
      <c r="N63" s="511"/>
      <c r="O63" s="511"/>
      <c r="P63" s="511"/>
      <c r="Q63" s="511"/>
      <c r="R63" s="511"/>
      <c r="S63" s="511"/>
      <c r="T63" s="511"/>
      <c r="U63" s="511"/>
      <c r="V63" s="511"/>
      <c r="W63" s="565"/>
      <c r="X63" s="565"/>
      <c r="Y63" s="565"/>
      <c r="Z63" s="511"/>
      <c r="AA63" s="511"/>
      <c r="AB63" s="511"/>
    </row>
    <row r="64" spans="1:28" ht="15.75" customHeight="1">
      <c r="A64" s="566" t="s">
        <v>146</v>
      </c>
      <c r="B64" s="567">
        <v>-2.9932204128801998</v>
      </c>
      <c r="C64" s="571"/>
      <c r="D64" s="559">
        <v>0.17</v>
      </c>
      <c r="E64" s="560">
        <v>3</v>
      </c>
      <c r="F64" s="560">
        <v>189</v>
      </c>
      <c r="G64" s="561">
        <v>1.34</v>
      </c>
      <c r="H64" s="559">
        <f t="shared" si="0"/>
        <v>-2.4800000000000004</v>
      </c>
      <c r="I64" s="604" t="s">
        <v>984</v>
      </c>
      <c r="J64" s="585"/>
      <c r="K64" s="585"/>
      <c r="L64" s="586"/>
      <c r="M64" s="564" t="s">
        <v>148</v>
      </c>
      <c r="N64" s="511"/>
      <c r="O64" s="511"/>
      <c r="P64" s="511"/>
      <c r="Q64" s="511"/>
      <c r="R64" s="511"/>
      <c r="S64" s="511"/>
      <c r="T64" s="511"/>
      <c r="U64" s="511"/>
      <c r="V64" s="511"/>
      <c r="W64" s="565"/>
      <c r="X64" s="565"/>
      <c r="Y64" s="565"/>
      <c r="Z64" s="511"/>
      <c r="AA64" s="511"/>
      <c r="AB64" s="511"/>
    </row>
    <row r="65" spans="1:28" ht="15.75" customHeight="1">
      <c r="A65" s="566" t="s">
        <v>149</v>
      </c>
      <c r="B65" s="567">
        <v>-5.27127846580892</v>
      </c>
      <c r="C65" s="571"/>
      <c r="D65" s="559">
        <v>0.19794493160510693</v>
      </c>
      <c r="E65" s="560">
        <v>4</v>
      </c>
      <c r="F65" s="560">
        <v>243.5</v>
      </c>
      <c r="G65" s="561">
        <v>1.34</v>
      </c>
      <c r="H65" s="559">
        <f t="shared" si="0"/>
        <v>-3.0250000000000004</v>
      </c>
      <c r="I65" s="596"/>
      <c r="J65" s="588"/>
      <c r="K65" s="588"/>
      <c r="L65" s="589"/>
      <c r="M65" s="564" t="s">
        <v>151</v>
      </c>
      <c r="N65" s="511"/>
      <c r="O65" s="511"/>
      <c r="P65" s="511"/>
      <c r="Q65" s="511"/>
      <c r="R65" s="511"/>
      <c r="S65" s="511"/>
      <c r="T65" s="511"/>
      <c r="U65" s="511"/>
      <c r="V65" s="511"/>
      <c r="W65" s="565"/>
      <c r="X65" s="565"/>
      <c r="Y65" s="565"/>
      <c r="Z65" s="511"/>
      <c r="AA65" s="511"/>
      <c r="AB65" s="511"/>
    </row>
    <row r="66" spans="1:28" ht="15.75" customHeight="1">
      <c r="A66" s="556" t="s">
        <v>95</v>
      </c>
      <c r="B66" s="567">
        <v>-2.06603906609037</v>
      </c>
      <c r="C66" s="571"/>
      <c r="D66" s="559">
        <v>0.21056099074293383</v>
      </c>
      <c r="E66" s="560">
        <v>3</v>
      </c>
      <c r="F66" s="560">
        <v>36.5</v>
      </c>
      <c r="G66" s="561">
        <v>2.74</v>
      </c>
      <c r="H66" s="559">
        <f t="shared" si="0"/>
        <v>-2.3550000000000004</v>
      </c>
      <c r="I66" s="596"/>
      <c r="J66" s="588"/>
      <c r="K66" s="588"/>
      <c r="L66" s="589"/>
      <c r="M66" s="564" t="s">
        <v>152</v>
      </c>
      <c r="N66" s="511"/>
      <c r="O66" s="511"/>
      <c r="P66" s="511"/>
      <c r="Q66" s="511"/>
      <c r="R66" s="511"/>
      <c r="S66" s="511"/>
      <c r="T66" s="511"/>
      <c r="U66" s="511"/>
      <c r="V66" s="511"/>
      <c r="W66" s="565"/>
      <c r="X66" s="565"/>
      <c r="Y66" s="565"/>
      <c r="Z66" s="511"/>
      <c r="AA66" s="511"/>
      <c r="AB66" s="511"/>
    </row>
    <row r="67" spans="1:28" ht="15.75" customHeight="1">
      <c r="A67" s="577" t="s">
        <v>153</v>
      </c>
      <c r="B67" s="567">
        <v>-3.70558299320914</v>
      </c>
      <c r="C67" s="571"/>
      <c r="D67" s="559">
        <v>0.21092434073951916</v>
      </c>
      <c r="E67" s="560">
        <v>10</v>
      </c>
      <c r="F67" s="560">
        <v>186</v>
      </c>
      <c r="G67" s="561">
        <v>3.4</v>
      </c>
      <c r="H67" s="559">
        <f t="shared" si="0"/>
        <v>-4.51</v>
      </c>
      <c r="I67" s="596"/>
      <c r="J67" s="588"/>
      <c r="K67" s="588"/>
      <c r="L67" s="589"/>
      <c r="M67" s="564" t="s">
        <v>154</v>
      </c>
      <c r="N67" s="511"/>
      <c r="O67" s="511"/>
      <c r="P67" s="511"/>
      <c r="Q67" s="511"/>
      <c r="R67" s="511"/>
      <c r="S67" s="511"/>
      <c r="T67" s="511"/>
      <c r="U67" s="511"/>
      <c r="V67" s="511"/>
      <c r="W67" s="565"/>
      <c r="X67" s="565"/>
      <c r="Y67" s="565"/>
      <c r="Z67" s="511"/>
      <c r="AA67" s="511"/>
      <c r="AB67" s="511"/>
    </row>
    <row r="68" spans="1:28" ht="15.75" customHeight="1">
      <c r="A68" s="556" t="s">
        <v>98</v>
      </c>
      <c r="B68" s="567">
        <v>-3.61691735482448</v>
      </c>
      <c r="C68" s="571"/>
      <c r="D68" s="559">
        <v>0.18695478693957188</v>
      </c>
      <c r="E68" s="560">
        <v>3</v>
      </c>
      <c r="F68" s="560">
        <v>252.99999999999997</v>
      </c>
      <c r="G68" s="561">
        <v>2.35</v>
      </c>
      <c r="H68" s="559">
        <f t="shared" si="0"/>
        <v>-4.13</v>
      </c>
      <c r="I68" s="596"/>
      <c r="J68" s="588"/>
      <c r="K68" s="588"/>
      <c r="L68" s="589"/>
      <c r="M68" s="564" t="s">
        <v>155</v>
      </c>
      <c r="N68" s="511"/>
      <c r="O68" s="511"/>
      <c r="P68" s="511"/>
      <c r="Q68" s="511"/>
      <c r="R68" s="511"/>
      <c r="S68" s="511"/>
      <c r="T68" s="511"/>
      <c r="U68" s="511"/>
      <c r="V68" s="511"/>
      <c r="W68" s="565"/>
      <c r="X68" s="565"/>
      <c r="Y68" s="565"/>
      <c r="Z68" s="511"/>
      <c r="AA68" s="511"/>
      <c r="AB68" s="511"/>
    </row>
    <row r="69" spans="1:28" ht="15.75" customHeight="1">
      <c r="A69" s="577" t="s">
        <v>156</v>
      </c>
      <c r="B69" s="567">
        <v>-3.91349198324323</v>
      </c>
      <c r="C69" s="571"/>
      <c r="D69" s="559">
        <v>0.20491085989689112</v>
      </c>
      <c r="E69" s="560">
        <v>23</v>
      </c>
      <c r="F69" s="560">
        <v>111.00000000000001</v>
      </c>
      <c r="G69" s="561">
        <v>3.68</v>
      </c>
      <c r="H69" s="559">
        <f t="shared" si="0"/>
        <v>-4.04</v>
      </c>
      <c r="I69" s="596"/>
      <c r="J69" s="588"/>
      <c r="K69" s="588"/>
      <c r="L69" s="589"/>
      <c r="M69" s="564" t="s">
        <v>157</v>
      </c>
      <c r="N69" s="511"/>
      <c r="O69" s="511"/>
      <c r="P69" s="511"/>
      <c r="Q69" s="511"/>
      <c r="R69" s="511"/>
      <c r="S69" s="511"/>
      <c r="T69" s="511"/>
      <c r="U69" s="511"/>
      <c r="V69" s="511"/>
      <c r="W69" s="565"/>
      <c r="X69" s="565"/>
      <c r="Y69" s="565"/>
      <c r="Z69" s="511"/>
      <c r="AA69" s="511"/>
      <c r="AB69" s="511"/>
    </row>
    <row r="70" spans="1:28" ht="15.75" customHeight="1">
      <c r="A70" s="556" t="s">
        <v>158</v>
      </c>
      <c r="B70" s="567">
        <v>-4.7418528215477496</v>
      </c>
      <c r="C70" s="571"/>
      <c r="D70" s="559">
        <v>0.15545016183846921</v>
      </c>
      <c r="E70" s="560">
        <v>6</v>
      </c>
      <c r="F70" s="560">
        <v>250</v>
      </c>
      <c r="G70" s="561">
        <v>-0.04</v>
      </c>
      <c r="H70" s="559">
        <f t="shared" si="0"/>
        <v>-1.71</v>
      </c>
      <c r="I70" s="596"/>
      <c r="J70" s="588"/>
      <c r="K70" s="588"/>
      <c r="L70" s="589"/>
      <c r="M70" s="564" t="s">
        <v>159</v>
      </c>
      <c r="N70" s="511"/>
      <c r="O70" s="511"/>
      <c r="P70" s="511"/>
      <c r="Q70" s="511"/>
      <c r="R70" s="511"/>
      <c r="S70" s="511"/>
      <c r="T70" s="511"/>
      <c r="U70" s="511"/>
      <c r="V70" s="511"/>
      <c r="W70" s="565"/>
      <c r="X70" s="565"/>
      <c r="Y70" s="565"/>
      <c r="Z70" s="511"/>
      <c r="AA70" s="511"/>
      <c r="AB70" s="511"/>
    </row>
    <row r="71" spans="1:28" ht="15.75" customHeight="1">
      <c r="A71" s="566" t="s">
        <v>160</v>
      </c>
      <c r="B71" s="567">
        <v>-1.68143854152832</v>
      </c>
      <c r="C71" s="571"/>
      <c r="D71" s="559">
        <v>0.13261436390895148</v>
      </c>
      <c r="E71" s="560">
        <v>3</v>
      </c>
      <c r="F71" s="560">
        <v>250</v>
      </c>
      <c r="G71" s="561">
        <v>-1.97</v>
      </c>
      <c r="H71" s="559">
        <f t="shared" si="0"/>
        <v>0.21999999999999975</v>
      </c>
      <c r="I71" s="596"/>
      <c r="J71" s="588"/>
      <c r="K71" s="588"/>
      <c r="L71" s="589"/>
      <c r="M71" s="564" t="s">
        <v>161</v>
      </c>
      <c r="N71" s="511"/>
      <c r="O71" s="511"/>
      <c r="P71" s="511"/>
      <c r="Q71" s="511"/>
      <c r="R71" s="511"/>
      <c r="S71" s="511"/>
      <c r="T71" s="511"/>
      <c r="U71" s="511"/>
      <c r="V71" s="511"/>
      <c r="W71" s="565"/>
      <c r="X71" s="565"/>
      <c r="Y71" s="565"/>
      <c r="Z71" s="511"/>
      <c r="AA71" s="511"/>
      <c r="AB71" s="511"/>
    </row>
    <row r="72" spans="1:28" ht="15.75" customHeight="1">
      <c r="A72" s="566" t="s">
        <v>162</v>
      </c>
      <c r="B72" s="567">
        <v>-4.4531264505665398</v>
      </c>
      <c r="C72" s="571"/>
      <c r="D72" s="559">
        <v>0.21159815676624968</v>
      </c>
      <c r="E72" s="560">
        <v>9</v>
      </c>
      <c r="F72" s="560">
        <v>208.5</v>
      </c>
      <c r="G72" s="561">
        <v>2.08</v>
      </c>
      <c r="H72" s="559">
        <f t="shared" si="0"/>
        <v>-3.415</v>
      </c>
      <c r="I72" s="596"/>
      <c r="J72" s="588"/>
      <c r="K72" s="588"/>
      <c r="L72" s="589"/>
      <c r="M72" s="564" t="s">
        <v>163</v>
      </c>
      <c r="N72" s="511"/>
      <c r="O72" s="511"/>
      <c r="P72" s="511"/>
      <c r="Q72" s="511"/>
      <c r="R72" s="511"/>
      <c r="S72" s="511"/>
      <c r="T72" s="511"/>
      <c r="U72" s="511"/>
      <c r="V72" s="511"/>
      <c r="W72" s="565"/>
      <c r="X72" s="565"/>
      <c r="Y72" s="565"/>
      <c r="Z72" s="511"/>
      <c r="AA72" s="511"/>
      <c r="AB72" s="511"/>
    </row>
    <row r="73" spans="1:28" ht="15.75" customHeight="1">
      <c r="A73" s="566" t="s">
        <v>164</v>
      </c>
      <c r="B73" s="567">
        <v>-4.1177807133454296</v>
      </c>
      <c r="C73" s="571"/>
      <c r="D73" s="559">
        <v>0.1900151243705871</v>
      </c>
      <c r="E73" s="560">
        <v>15</v>
      </c>
      <c r="F73" s="560">
        <v>220.00000000000003</v>
      </c>
      <c r="G73" s="561">
        <v>2.69</v>
      </c>
      <c r="H73" s="559">
        <f t="shared" si="0"/>
        <v>-4.1400000000000006</v>
      </c>
      <c r="I73" s="596"/>
      <c r="J73" s="588"/>
      <c r="K73" s="588"/>
      <c r="L73" s="589"/>
      <c r="M73" s="564" t="s">
        <v>165</v>
      </c>
      <c r="N73" s="511"/>
      <c r="O73" s="511"/>
      <c r="P73" s="511"/>
      <c r="Q73" s="511"/>
      <c r="R73" s="511"/>
      <c r="S73" s="511"/>
      <c r="T73" s="511"/>
      <c r="U73" s="511"/>
      <c r="V73" s="511"/>
      <c r="W73" s="565"/>
      <c r="X73" s="565"/>
      <c r="Y73" s="565"/>
      <c r="Z73" s="511"/>
      <c r="AA73" s="511"/>
      <c r="AB73" s="511"/>
    </row>
    <row r="74" spans="1:28" ht="15.75" customHeight="1">
      <c r="A74" s="566" t="s">
        <v>166</v>
      </c>
      <c r="B74" s="567">
        <v>-3.6642887200578298</v>
      </c>
      <c r="C74" s="571"/>
      <c r="D74" s="559">
        <v>0.16978183023026608</v>
      </c>
      <c r="E74" s="560">
        <v>10</v>
      </c>
      <c r="F74" s="560">
        <v>151</v>
      </c>
      <c r="G74" s="561">
        <v>4.43</v>
      </c>
      <c r="H74" s="559">
        <f t="shared" si="0"/>
        <v>-5.1899999999999995</v>
      </c>
      <c r="I74" s="596"/>
      <c r="J74" s="588"/>
      <c r="K74" s="588"/>
      <c r="L74" s="589"/>
      <c r="M74" s="564" t="s">
        <v>167</v>
      </c>
      <c r="N74" s="511"/>
      <c r="O74" s="511"/>
      <c r="P74" s="511"/>
      <c r="Q74" s="511"/>
      <c r="R74" s="511"/>
      <c r="S74" s="511"/>
      <c r="T74" s="511"/>
      <c r="U74" s="511"/>
      <c r="V74" s="511"/>
      <c r="W74" s="565"/>
      <c r="X74" s="565"/>
      <c r="Y74" s="565"/>
      <c r="Z74" s="511"/>
      <c r="AA74" s="511"/>
      <c r="AB74" s="511"/>
    </row>
    <row r="75" spans="1:28" ht="15.75" customHeight="1">
      <c r="A75" s="577" t="s">
        <v>100</v>
      </c>
      <c r="B75" s="567">
        <v>-4.2940175079696203</v>
      </c>
      <c r="C75" s="571"/>
      <c r="D75" s="559">
        <v>0.19416214604145643</v>
      </c>
      <c r="E75" s="560">
        <v>7</v>
      </c>
      <c r="F75" s="560">
        <v>154.5</v>
      </c>
      <c r="G75" s="561">
        <v>4.22</v>
      </c>
      <c r="H75" s="559">
        <f t="shared" si="0"/>
        <v>-5.0149999999999997</v>
      </c>
      <c r="I75" s="596"/>
      <c r="J75" s="588"/>
      <c r="K75" s="588"/>
      <c r="L75" s="589"/>
      <c r="M75" s="564" t="s">
        <v>168</v>
      </c>
      <c r="N75" s="511"/>
      <c r="O75" s="511"/>
      <c r="P75" s="511"/>
      <c r="Q75" s="511"/>
      <c r="R75" s="511"/>
      <c r="S75" s="511"/>
      <c r="T75" s="511"/>
      <c r="U75" s="511"/>
      <c r="V75" s="511"/>
      <c r="W75" s="565"/>
      <c r="X75" s="565"/>
      <c r="Y75" s="565"/>
      <c r="Z75" s="511"/>
      <c r="AA75" s="511"/>
      <c r="AB75" s="511"/>
    </row>
    <row r="76" spans="1:28" ht="15.75" customHeight="1">
      <c r="A76" s="566" t="s">
        <v>169</v>
      </c>
      <c r="B76" s="567">
        <v>-3.3076517021671701</v>
      </c>
      <c r="C76" s="571"/>
      <c r="D76" s="559">
        <v>0.16048013551961601</v>
      </c>
      <c r="E76" s="560">
        <v>5</v>
      </c>
      <c r="F76" s="560">
        <v>167.75</v>
      </c>
      <c r="G76" s="561">
        <v>2.87</v>
      </c>
      <c r="H76" s="559">
        <f t="shared" si="0"/>
        <v>-3.7975000000000003</v>
      </c>
      <c r="I76" s="596"/>
      <c r="J76" s="588"/>
      <c r="K76" s="588"/>
      <c r="L76" s="589"/>
      <c r="M76" s="564" t="s">
        <v>170</v>
      </c>
      <c r="N76" s="511"/>
      <c r="O76" s="511"/>
      <c r="P76" s="511"/>
      <c r="Q76" s="511"/>
      <c r="R76" s="511"/>
      <c r="S76" s="511"/>
      <c r="T76" s="511"/>
      <c r="U76" s="511"/>
      <c r="V76" s="511"/>
      <c r="W76" s="565"/>
      <c r="X76" s="565"/>
      <c r="Y76" s="565"/>
      <c r="Z76" s="511"/>
      <c r="AA76" s="511"/>
      <c r="AB76" s="511"/>
    </row>
    <row r="77" spans="1:28" ht="15.75" customHeight="1">
      <c r="A77" s="566" t="s">
        <v>171</v>
      </c>
      <c r="B77" s="581">
        <v>-5.0286599433199601</v>
      </c>
      <c r="C77" s="571"/>
      <c r="D77" s="559">
        <v>0.22239504833634874</v>
      </c>
      <c r="E77" s="582">
        <v>21</v>
      </c>
      <c r="F77" s="560">
        <v>159</v>
      </c>
      <c r="G77" s="561">
        <v>3.93</v>
      </c>
      <c r="H77" s="559">
        <f t="shared" si="0"/>
        <v>-4.7700000000000005</v>
      </c>
      <c r="I77" s="596"/>
      <c r="J77" s="588"/>
      <c r="K77" s="588"/>
      <c r="L77" s="589"/>
      <c r="M77" s="564" t="s">
        <v>172</v>
      </c>
      <c r="N77" s="511"/>
      <c r="O77" s="511"/>
      <c r="P77" s="511"/>
      <c r="Q77" s="511"/>
      <c r="R77" s="511"/>
      <c r="S77" s="511"/>
      <c r="T77" s="511"/>
      <c r="U77" s="511"/>
      <c r="V77" s="511"/>
      <c r="W77" s="565"/>
      <c r="X77" s="565"/>
      <c r="Y77" s="565"/>
      <c r="Z77" s="511"/>
      <c r="AA77" s="511"/>
      <c r="AB77" s="511"/>
    </row>
    <row r="78" spans="1:28" ht="15.75" customHeight="1">
      <c r="A78" s="566" t="s">
        <v>173</v>
      </c>
      <c r="B78" s="567">
        <v>-3.3202582938585401</v>
      </c>
      <c r="C78" s="571"/>
      <c r="D78" s="559">
        <v>0.21209434799218393</v>
      </c>
      <c r="E78" s="560">
        <v>5</v>
      </c>
      <c r="F78" s="560">
        <v>213.49999999999997</v>
      </c>
      <c r="G78" s="561">
        <v>3.04</v>
      </c>
      <c r="H78" s="559">
        <f t="shared" si="0"/>
        <v>-4.4249999999999998</v>
      </c>
      <c r="I78" s="596"/>
      <c r="J78" s="588"/>
      <c r="K78" s="588"/>
      <c r="L78" s="589"/>
      <c r="M78" s="564" t="s">
        <v>174</v>
      </c>
      <c r="N78" s="511"/>
      <c r="O78" s="511"/>
      <c r="P78" s="511"/>
      <c r="Q78" s="511"/>
      <c r="R78" s="511"/>
      <c r="S78" s="511"/>
      <c r="T78" s="511"/>
      <c r="U78" s="511"/>
      <c r="V78" s="511"/>
      <c r="W78" s="565"/>
      <c r="X78" s="565"/>
      <c r="Y78" s="565"/>
      <c r="Z78" s="511"/>
      <c r="AA78" s="511"/>
      <c r="AB78" s="511"/>
    </row>
    <row r="79" spans="1:28" ht="15.75" customHeight="1">
      <c r="A79" s="566" t="s">
        <v>175</v>
      </c>
      <c r="B79" s="567">
        <v>-3.3421664690793502</v>
      </c>
      <c r="C79" s="571"/>
      <c r="D79" s="559">
        <v>0.1407224156406931</v>
      </c>
      <c r="E79" s="560">
        <v>11</v>
      </c>
      <c r="F79" s="560">
        <v>146</v>
      </c>
      <c r="G79" s="561">
        <v>4.21</v>
      </c>
      <c r="H79" s="559">
        <f t="shared" si="0"/>
        <v>-4.92</v>
      </c>
      <c r="I79" s="596"/>
      <c r="J79" s="588"/>
      <c r="K79" s="588"/>
      <c r="L79" s="589"/>
      <c r="M79" s="564" t="s">
        <v>176</v>
      </c>
      <c r="N79" s="511"/>
      <c r="O79" s="511"/>
      <c r="P79" s="511"/>
      <c r="Q79" s="511"/>
      <c r="R79" s="511"/>
      <c r="S79" s="511"/>
      <c r="T79" s="511"/>
      <c r="U79" s="511"/>
      <c r="V79" s="511"/>
      <c r="W79" s="565"/>
      <c r="X79" s="565"/>
      <c r="Y79" s="565"/>
      <c r="Z79" s="511"/>
      <c r="AA79" s="511"/>
      <c r="AB79" s="511"/>
    </row>
    <row r="80" spans="1:28" ht="15.75" customHeight="1">
      <c r="A80" s="566" t="s">
        <v>177</v>
      </c>
      <c r="B80" s="567">
        <v>-3.29424593047692</v>
      </c>
      <c r="C80" s="571"/>
      <c r="D80" s="559">
        <v>0.21748916450754371</v>
      </c>
      <c r="E80" s="560">
        <v>5</v>
      </c>
      <c r="F80" s="560">
        <v>92.333333333333329</v>
      </c>
      <c r="G80" s="561">
        <v>4.21</v>
      </c>
      <c r="H80" s="559">
        <f t="shared" si="0"/>
        <v>-4.3833333333333329</v>
      </c>
      <c r="I80" s="596"/>
      <c r="J80" s="588"/>
      <c r="K80" s="588"/>
      <c r="L80" s="589"/>
      <c r="M80" s="564" t="s">
        <v>178</v>
      </c>
      <c r="N80" s="511"/>
      <c r="O80" s="511"/>
      <c r="P80" s="511"/>
      <c r="Q80" s="511"/>
      <c r="R80" s="511"/>
      <c r="S80" s="511"/>
      <c r="T80" s="511"/>
      <c r="U80" s="511"/>
      <c r="V80" s="511"/>
      <c r="W80" s="565"/>
      <c r="X80" s="565"/>
      <c r="Y80" s="565"/>
      <c r="Z80" s="511"/>
      <c r="AA80" s="511"/>
      <c r="AB80" s="511"/>
    </row>
    <row r="81" spans="1:28" ht="15.75" customHeight="1">
      <c r="A81" s="556" t="s">
        <v>179</v>
      </c>
      <c r="B81" s="567">
        <v>-4.02505849372137</v>
      </c>
      <c r="C81" s="571"/>
      <c r="D81" s="559">
        <v>0.20531013145176411</v>
      </c>
      <c r="E81" s="560">
        <v>8</v>
      </c>
      <c r="F81" s="560">
        <v>256</v>
      </c>
      <c r="G81" s="561">
        <v>2.71</v>
      </c>
      <c r="H81" s="559">
        <f t="shared" si="0"/>
        <v>-4.5199999999999996</v>
      </c>
      <c r="I81" s="596"/>
      <c r="J81" s="588"/>
      <c r="K81" s="588"/>
      <c r="L81" s="589"/>
      <c r="M81" s="564" t="s">
        <v>180</v>
      </c>
      <c r="N81" s="511"/>
      <c r="O81" s="511"/>
      <c r="P81" s="511"/>
      <c r="Q81" s="511"/>
      <c r="R81" s="511"/>
      <c r="S81" s="511"/>
      <c r="T81" s="511"/>
      <c r="U81" s="511"/>
      <c r="V81" s="511"/>
      <c r="W81" s="565"/>
      <c r="X81" s="565"/>
      <c r="Y81" s="565"/>
      <c r="Z81" s="511"/>
      <c r="AA81" s="511"/>
      <c r="AB81" s="511"/>
    </row>
    <row r="82" spans="1:28" ht="15.75" customHeight="1">
      <c r="A82" s="556" t="s">
        <v>181</v>
      </c>
      <c r="B82" s="567">
        <v>-4.2677711207257998</v>
      </c>
      <c r="C82" s="571"/>
      <c r="D82" s="559">
        <v>0.21176785142223761</v>
      </c>
      <c r="E82" s="560">
        <v>3</v>
      </c>
      <c r="F82" s="560">
        <v>80</v>
      </c>
      <c r="G82" s="561">
        <v>3.37</v>
      </c>
      <c r="H82" s="559">
        <f t="shared" si="0"/>
        <v>-3.42</v>
      </c>
      <c r="I82" s="596"/>
      <c r="J82" s="588"/>
      <c r="K82" s="588"/>
      <c r="L82" s="589"/>
      <c r="M82" s="564" t="s">
        <v>182</v>
      </c>
      <c r="N82" s="511"/>
      <c r="O82" s="511"/>
      <c r="P82" s="511"/>
      <c r="Q82" s="511"/>
      <c r="R82" s="511"/>
      <c r="S82" s="511"/>
      <c r="T82" s="511"/>
      <c r="U82" s="511"/>
      <c r="V82" s="511"/>
      <c r="W82" s="565"/>
      <c r="X82" s="565"/>
      <c r="Y82" s="565"/>
      <c r="Z82" s="511"/>
      <c r="AA82" s="511"/>
      <c r="AB82" s="511"/>
    </row>
    <row r="83" spans="1:28" ht="15.75" customHeight="1">
      <c r="A83" s="556" t="s">
        <v>183</v>
      </c>
      <c r="B83" s="567">
        <v>-3.8734560431976499</v>
      </c>
      <c r="C83" s="571"/>
      <c r="D83" s="559">
        <v>0.16217657762412213</v>
      </c>
      <c r="E83" s="560">
        <v>17</v>
      </c>
      <c r="F83" s="560">
        <v>153</v>
      </c>
      <c r="G83" s="561">
        <v>3.04</v>
      </c>
      <c r="H83" s="559">
        <f t="shared" si="0"/>
        <v>-3.8200000000000003</v>
      </c>
      <c r="I83" s="596"/>
      <c r="J83" s="588"/>
      <c r="K83" s="588"/>
      <c r="L83" s="589"/>
      <c r="M83" s="564" t="s">
        <v>184</v>
      </c>
      <c r="N83" s="511"/>
      <c r="O83" s="511"/>
      <c r="P83" s="511"/>
      <c r="Q83" s="511"/>
      <c r="R83" s="511"/>
      <c r="S83" s="511"/>
      <c r="T83" s="511"/>
      <c r="U83" s="511"/>
      <c r="V83" s="511"/>
      <c r="W83" s="565"/>
      <c r="X83" s="565"/>
      <c r="Y83" s="565"/>
      <c r="Z83" s="511"/>
      <c r="AA83" s="511"/>
      <c r="AB83" s="511"/>
    </row>
    <row r="84" spans="1:28" ht="15.75" customHeight="1">
      <c r="A84" s="566" t="s">
        <v>185</v>
      </c>
      <c r="B84" s="567">
        <v>-5.98157049989599</v>
      </c>
      <c r="C84" s="571"/>
      <c r="D84" s="559">
        <v>0.20448827496623867</v>
      </c>
      <c r="E84" s="560">
        <v>3</v>
      </c>
      <c r="F84" s="560">
        <v>349.84</v>
      </c>
      <c r="G84" s="561">
        <v>4.75</v>
      </c>
      <c r="H84" s="559">
        <f t="shared" si="0"/>
        <v>-7.4984000000000002</v>
      </c>
      <c r="I84" s="596"/>
      <c r="J84" s="588"/>
      <c r="K84" s="588"/>
      <c r="L84" s="589"/>
      <c r="M84" s="564" t="s">
        <v>186</v>
      </c>
      <c r="N84" s="511"/>
      <c r="O84" s="511"/>
      <c r="P84" s="511"/>
      <c r="Q84" s="511"/>
      <c r="R84" s="511"/>
      <c r="S84" s="511"/>
      <c r="T84" s="511"/>
      <c r="U84" s="511"/>
      <c r="V84" s="511"/>
      <c r="W84" s="565"/>
      <c r="X84" s="565"/>
      <c r="Y84" s="565"/>
      <c r="Z84" s="511"/>
      <c r="AA84" s="511"/>
      <c r="AB84" s="511"/>
    </row>
    <row r="85" spans="1:28" ht="15.75" customHeight="1">
      <c r="A85" s="566" t="s">
        <v>187</v>
      </c>
      <c r="B85" s="567">
        <v>-4.5658437246361796</v>
      </c>
      <c r="C85" s="571"/>
      <c r="D85" s="559">
        <v>0.14358294446577732</v>
      </c>
      <c r="E85" s="560">
        <v>6</v>
      </c>
      <c r="F85" s="560">
        <v>248</v>
      </c>
      <c r="G85" s="561">
        <v>2.65</v>
      </c>
      <c r="H85" s="559">
        <f t="shared" si="0"/>
        <v>-4.38</v>
      </c>
      <c r="I85" s="596"/>
      <c r="J85" s="588"/>
      <c r="K85" s="588"/>
      <c r="L85" s="589"/>
      <c r="M85" s="564" t="s">
        <v>188</v>
      </c>
      <c r="N85" s="511"/>
      <c r="O85" s="511"/>
      <c r="P85" s="511"/>
      <c r="Q85" s="511"/>
      <c r="R85" s="511"/>
      <c r="S85" s="511"/>
      <c r="T85" s="511"/>
      <c r="U85" s="511"/>
      <c r="V85" s="511"/>
      <c r="W85" s="565"/>
      <c r="X85" s="565"/>
      <c r="Y85" s="565"/>
      <c r="Z85" s="511"/>
      <c r="AA85" s="511"/>
      <c r="AB85" s="511"/>
    </row>
    <row r="86" spans="1:28" ht="15.75" customHeight="1">
      <c r="A86" s="566" t="s">
        <v>189</v>
      </c>
      <c r="B86" s="567">
        <v>-4.6123397127441503</v>
      </c>
      <c r="C86" s="571"/>
      <c r="D86" s="559">
        <v>0.15384096988991314</v>
      </c>
      <c r="E86" s="560">
        <v>11</v>
      </c>
      <c r="F86" s="560">
        <v>173</v>
      </c>
      <c r="G86" s="561">
        <v>2.1800000000000002</v>
      </c>
      <c r="H86" s="559">
        <f t="shared" si="0"/>
        <v>-3.16</v>
      </c>
      <c r="I86" s="596"/>
      <c r="J86" s="588"/>
      <c r="K86" s="588"/>
      <c r="L86" s="589"/>
      <c r="M86" s="564" t="s">
        <v>190</v>
      </c>
      <c r="N86" s="511"/>
      <c r="O86" s="511"/>
      <c r="P86" s="511"/>
      <c r="Q86" s="511"/>
      <c r="R86" s="511"/>
      <c r="S86" s="511"/>
      <c r="T86" s="511"/>
      <c r="U86" s="511"/>
      <c r="V86" s="511"/>
      <c r="W86" s="565"/>
      <c r="X86" s="565"/>
      <c r="Y86" s="565"/>
      <c r="Z86" s="511"/>
      <c r="AA86" s="511"/>
      <c r="AB86" s="511"/>
    </row>
    <row r="87" spans="1:28" ht="15.75" customHeight="1">
      <c r="A87" s="566" t="s">
        <v>191</v>
      </c>
      <c r="B87" s="567">
        <v>-4.2839138537257302</v>
      </c>
      <c r="C87" s="571"/>
      <c r="D87" s="559">
        <v>0.14176528631434945</v>
      </c>
      <c r="E87" s="560">
        <v>5</v>
      </c>
      <c r="F87" s="560">
        <v>143.75</v>
      </c>
      <c r="G87" s="561">
        <v>2.76</v>
      </c>
      <c r="H87" s="559">
        <f t="shared" si="0"/>
        <v>-3.4474999999999998</v>
      </c>
      <c r="I87" s="596"/>
      <c r="J87" s="588"/>
      <c r="K87" s="588"/>
      <c r="L87" s="589"/>
      <c r="M87" s="564" t="s">
        <v>192</v>
      </c>
      <c r="N87" s="511"/>
      <c r="O87" s="511"/>
      <c r="P87" s="511"/>
      <c r="Q87" s="511"/>
      <c r="R87" s="511"/>
      <c r="S87" s="511"/>
      <c r="T87" s="511"/>
      <c r="U87" s="511"/>
      <c r="V87" s="511"/>
      <c r="W87" s="565"/>
      <c r="X87" s="565"/>
      <c r="Y87" s="565"/>
      <c r="Z87" s="511"/>
      <c r="AA87" s="511"/>
      <c r="AB87" s="511"/>
    </row>
    <row r="88" spans="1:28" ht="15.75" customHeight="1">
      <c r="A88" s="566" t="s">
        <v>193</v>
      </c>
      <c r="B88" s="567">
        <v>-2.7379186094728598</v>
      </c>
      <c r="C88" s="571"/>
      <c r="D88" s="559">
        <v>0.16213928191469343</v>
      </c>
      <c r="E88" s="560">
        <v>19</v>
      </c>
      <c r="F88" s="560">
        <v>220.5</v>
      </c>
      <c r="G88" s="561">
        <v>1.27</v>
      </c>
      <c r="H88" s="559">
        <f t="shared" si="0"/>
        <v>-2.7250000000000001</v>
      </c>
      <c r="I88" s="596"/>
      <c r="J88" s="588"/>
      <c r="K88" s="588"/>
      <c r="L88" s="589"/>
      <c r="M88" s="564" t="s">
        <v>194</v>
      </c>
      <c r="N88" s="511"/>
      <c r="O88" s="511"/>
      <c r="P88" s="511"/>
      <c r="Q88" s="511"/>
      <c r="R88" s="511"/>
      <c r="S88" s="511"/>
      <c r="T88" s="511"/>
      <c r="U88" s="511"/>
      <c r="V88" s="511"/>
      <c r="W88" s="565"/>
      <c r="X88" s="565"/>
      <c r="Y88" s="565"/>
      <c r="Z88" s="511"/>
      <c r="AA88" s="511"/>
      <c r="AB88" s="511"/>
    </row>
    <row r="89" spans="1:28" ht="15.75" customHeight="1">
      <c r="A89" s="566" t="s">
        <v>195</v>
      </c>
      <c r="B89" s="567">
        <v>-3.9225727766822498</v>
      </c>
      <c r="C89" s="571"/>
      <c r="D89" s="559">
        <v>0.16127920198135692</v>
      </c>
      <c r="E89" s="560">
        <v>5</v>
      </c>
      <c r="F89" s="560">
        <v>214</v>
      </c>
      <c r="G89" s="561">
        <v>3.83</v>
      </c>
      <c r="H89" s="559">
        <f t="shared" si="0"/>
        <v>-5.2200000000000006</v>
      </c>
      <c r="I89" s="596"/>
      <c r="J89" s="588"/>
      <c r="K89" s="588"/>
      <c r="L89" s="589"/>
      <c r="M89" s="564" t="s">
        <v>196</v>
      </c>
      <c r="N89" s="511"/>
      <c r="O89" s="511"/>
      <c r="P89" s="511"/>
      <c r="Q89" s="511"/>
      <c r="R89" s="511"/>
      <c r="S89" s="511"/>
      <c r="T89" s="511"/>
      <c r="U89" s="511"/>
      <c r="V89" s="511"/>
      <c r="W89" s="565"/>
      <c r="X89" s="565"/>
      <c r="Y89" s="565"/>
      <c r="Z89" s="511"/>
      <c r="AA89" s="511"/>
      <c r="AB89" s="511"/>
    </row>
    <row r="90" spans="1:28" ht="15.75" customHeight="1">
      <c r="A90" s="577" t="s">
        <v>197</v>
      </c>
      <c r="B90" s="567">
        <v>-3.4951377480712802</v>
      </c>
      <c r="C90" s="571"/>
      <c r="D90" s="559">
        <v>0.13869006117838048</v>
      </c>
      <c r="E90" s="560">
        <v>3</v>
      </c>
      <c r="F90" s="560">
        <v>176</v>
      </c>
      <c r="G90" s="561">
        <v>2.88</v>
      </c>
      <c r="H90" s="559">
        <f t="shared" si="0"/>
        <v>-3.8899999999999997</v>
      </c>
      <c r="I90" s="596"/>
      <c r="J90" s="588"/>
      <c r="K90" s="588"/>
      <c r="L90" s="589"/>
      <c r="M90" s="564" t="s">
        <v>198</v>
      </c>
      <c r="N90" s="511"/>
      <c r="O90" s="511"/>
      <c r="P90" s="511"/>
      <c r="Q90" s="511"/>
      <c r="R90" s="511"/>
      <c r="S90" s="511"/>
      <c r="T90" s="511"/>
      <c r="U90" s="511"/>
      <c r="V90" s="511"/>
      <c r="W90" s="565"/>
      <c r="X90" s="565"/>
      <c r="Y90" s="565"/>
      <c r="Z90" s="511"/>
      <c r="AA90" s="511"/>
      <c r="AB90" s="511"/>
    </row>
    <row r="91" spans="1:28" ht="15.75" customHeight="1">
      <c r="A91" s="556" t="s">
        <v>199</v>
      </c>
      <c r="B91" s="581">
        <v>-2.7473208011954098</v>
      </c>
      <c r="C91" s="571"/>
      <c r="D91" s="559">
        <v>0.1259834086188602</v>
      </c>
      <c r="E91" s="582">
        <v>14</v>
      </c>
      <c r="F91" s="560">
        <v>253.5</v>
      </c>
      <c r="G91" s="561">
        <v>1.54</v>
      </c>
      <c r="H91" s="559">
        <f t="shared" si="0"/>
        <v>-3.3250000000000002</v>
      </c>
      <c r="I91" s="596"/>
      <c r="J91" s="588"/>
      <c r="K91" s="588"/>
      <c r="L91" s="589"/>
      <c r="M91" s="564" t="s">
        <v>200</v>
      </c>
      <c r="N91" s="511"/>
      <c r="O91" s="511"/>
      <c r="P91" s="511"/>
      <c r="Q91" s="511"/>
      <c r="R91" s="511"/>
      <c r="S91" s="511"/>
      <c r="T91" s="511"/>
      <c r="U91" s="511"/>
      <c r="V91" s="511"/>
      <c r="W91" s="565"/>
      <c r="X91" s="565"/>
      <c r="Y91" s="565"/>
      <c r="Z91" s="511"/>
      <c r="AA91" s="511"/>
      <c r="AB91" s="511"/>
    </row>
    <row r="92" spans="1:28" ht="15.75" customHeight="1">
      <c r="A92" s="566" t="s">
        <v>201</v>
      </c>
      <c r="B92" s="567">
        <v>-3.36946855503433</v>
      </c>
      <c r="C92" s="571"/>
      <c r="D92" s="559">
        <v>0.16504944177542516</v>
      </c>
      <c r="E92" s="560">
        <v>5</v>
      </c>
      <c r="F92" s="560">
        <v>205.50000000000003</v>
      </c>
      <c r="G92" s="561">
        <v>2.4500000000000002</v>
      </c>
      <c r="H92" s="559">
        <f t="shared" si="0"/>
        <v>-3.7550000000000008</v>
      </c>
      <c r="I92" s="596"/>
      <c r="J92" s="588"/>
      <c r="K92" s="588"/>
      <c r="L92" s="589"/>
      <c r="M92" s="564" t="s">
        <v>202</v>
      </c>
      <c r="N92" s="511"/>
      <c r="O92" s="511"/>
      <c r="P92" s="511"/>
      <c r="Q92" s="511"/>
      <c r="R92" s="511"/>
      <c r="S92" s="511"/>
      <c r="T92" s="511"/>
      <c r="U92" s="511"/>
      <c r="V92" s="511"/>
      <c r="W92" s="565"/>
      <c r="X92" s="565"/>
      <c r="Y92" s="565"/>
      <c r="Z92" s="511"/>
      <c r="AA92" s="511"/>
      <c r="AB92" s="511"/>
    </row>
    <row r="93" spans="1:28" ht="15.75" customHeight="1">
      <c r="A93" s="577" t="s">
        <v>203</v>
      </c>
      <c r="B93" s="567">
        <v>-4.1386808682309404</v>
      </c>
      <c r="C93" s="571"/>
      <c r="D93" s="559">
        <v>0.19426266518058349</v>
      </c>
      <c r="E93" s="560">
        <v>3</v>
      </c>
      <c r="F93" s="560">
        <v>96</v>
      </c>
      <c r="G93" s="561">
        <v>3.49</v>
      </c>
      <c r="H93" s="559">
        <f t="shared" si="0"/>
        <v>-3.7</v>
      </c>
      <c r="I93" s="596"/>
      <c r="J93" s="588"/>
      <c r="K93" s="588"/>
      <c r="L93" s="589"/>
      <c r="M93" s="564" t="s">
        <v>204</v>
      </c>
      <c r="N93" s="511"/>
      <c r="O93" s="511"/>
      <c r="P93" s="511"/>
      <c r="Q93" s="511"/>
      <c r="R93" s="511"/>
      <c r="S93" s="511"/>
      <c r="T93" s="511"/>
      <c r="U93" s="511"/>
      <c r="V93" s="511"/>
      <c r="W93" s="565"/>
      <c r="X93" s="565"/>
      <c r="Y93" s="565"/>
      <c r="Z93" s="511"/>
      <c r="AA93" s="511"/>
      <c r="AB93" s="511"/>
    </row>
    <row r="94" spans="1:28" ht="15.75" customHeight="1">
      <c r="A94" s="566" t="s">
        <v>205</v>
      </c>
      <c r="B94" s="567">
        <v>-4.4620292656063096</v>
      </c>
      <c r="C94" s="571"/>
      <c r="D94" s="559">
        <v>0.18894337149737056</v>
      </c>
      <c r="E94" s="560">
        <v>12</v>
      </c>
      <c r="F94" s="560">
        <v>147.25</v>
      </c>
      <c r="G94" s="561">
        <v>3.86</v>
      </c>
      <c r="H94" s="559">
        <f t="shared" si="0"/>
        <v>-4.5824999999999996</v>
      </c>
      <c r="I94" s="596"/>
      <c r="J94" s="588"/>
      <c r="K94" s="588"/>
      <c r="L94" s="589"/>
      <c r="M94" s="564" t="s">
        <v>206</v>
      </c>
      <c r="N94" s="511"/>
      <c r="O94" s="511"/>
      <c r="P94" s="511"/>
      <c r="Q94" s="511"/>
      <c r="R94" s="511"/>
      <c r="S94" s="511"/>
      <c r="T94" s="511"/>
      <c r="U94" s="511"/>
      <c r="V94" s="511"/>
      <c r="W94" s="565"/>
      <c r="X94" s="565"/>
      <c r="Y94" s="565"/>
      <c r="Z94" s="511"/>
      <c r="AA94" s="511"/>
      <c r="AB94" s="511"/>
    </row>
    <row r="95" spans="1:28" ht="15.75" customHeight="1">
      <c r="A95" s="566" t="s">
        <v>207</v>
      </c>
      <c r="B95" s="567">
        <v>-3.5855876589975502</v>
      </c>
      <c r="C95" s="571"/>
      <c r="D95" s="559">
        <v>0.17391407185160324</v>
      </c>
      <c r="E95" s="560">
        <v>6</v>
      </c>
      <c r="F95" s="560">
        <v>97</v>
      </c>
      <c r="G95" s="561">
        <v>3.94</v>
      </c>
      <c r="H95" s="559">
        <f t="shared" si="0"/>
        <v>-4.16</v>
      </c>
      <c r="I95" s="596"/>
      <c r="J95" s="588"/>
      <c r="K95" s="588"/>
      <c r="L95" s="589"/>
      <c r="M95" s="564" t="s">
        <v>208</v>
      </c>
      <c r="N95" s="511"/>
      <c r="O95" s="511"/>
      <c r="P95" s="511"/>
      <c r="Q95" s="511"/>
      <c r="R95" s="511"/>
      <c r="S95" s="511"/>
      <c r="T95" s="511"/>
      <c r="U95" s="511"/>
      <c r="V95" s="511"/>
      <c r="W95" s="565"/>
      <c r="X95" s="565"/>
      <c r="Y95" s="565"/>
      <c r="Z95" s="511"/>
      <c r="AA95" s="511"/>
      <c r="AB95" s="511"/>
    </row>
    <row r="96" spans="1:28" ht="15.75" customHeight="1">
      <c r="A96" s="556" t="s">
        <v>209</v>
      </c>
      <c r="B96" s="567">
        <v>-1.87906233073782</v>
      </c>
      <c r="C96" s="571"/>
      <c r="D96" s="559">
        <v>0.13764369691033657</v>
      </c>
      <c r="E96" s="560">
        <v>10</v>
      </c>
      <c r="F96" s="560">
        <v>134.5</v>
      </c>
      <c r="G96" s="561">
        <v>2.04</v>
      </c>
      <c r="H96" s="559">
        <f t="shared" si="0"/>
        <v>-2.6349999999999998</v>
      </c>
      <c r="I96" s="596"/>
      <c r="J96" s="588"/>
      <c r="K96" s="588"/>
      <c r="L96" s="589"/>
      <c r="M96" s="564" t="s">
        <v>210</v>
      </c>
      <c r="N96" s="511"/>
      <c r="O96" s="511"/>
      <c r="P96" s="511"/>
      <c r="Q96" s="511"/>
      <c r="R96" s="511"/>
      <c r="S96" s="511"/>
      <c r="T96" s="511"/>
      <c r="U96" s="511"/>
      <c r="V96" s="511"/>
      <c r="W96" s="565"/>
      <c r="X96" s="565"/>
      <c r="Y96" s="565"/>
      <c r="Z96" s="511"/>
      <c r="AA96" s="511"/>
      <c r="AB96" s="511"/>
    </row>
    <row r="97" spans="1:28" ht="15.75" customHeight="1">
      <c r="A97" s="566" t="s">
        <v>211</v>
      </c>
      <c r="B97" s="567">
        <v>-2.3990276469605698</v>
      </c>
      <c r="C97" s="571"/>
      <c r="D97" s="559">
        <v>0.16245746888591447</v>
      </c>
      <c r="E97" s="560">
        <v>7</v>
      </c>
      <c r="F97" s="560">
        <v>139</v>
      </c>
      <c r="G97" s="561">
        <v>2.66</v>
      </c>
      <c r="H97" s="559">
        <f t="shared" si="0"/>
        <v>-3.3000000000000003</v>
      </c>
      <c r="I97" s="596"/>
      <c r="J97" s="588"/>
      <c r="K97" s="588"/>
      <c r="L97" s="589"/>
      <c r="M97" s="564" t="s">
        <v>212</v>
      </c>
      <c r="N97" s="511"/>
      <c r="O97" s="511"/>
      <c r="P97" s="511"/>
      <c r="Q97" s="511"/>
      <c r="R97" s="511"/>
      <c r="S97" s="511"/>
      <c r="T97" s="511"/>
      <c r="U97" s="511"/>
      <c r="V97" s="511"/>
      <c r="W97" s="565"/>
      <c r="X97" s="565"/>
      <c r="Y97" s="565"/>
      <c r="Z97" s="511"/>
      <c r="AA97" s="511"/>
      <c r="AB97" s="511"/>
    </row>
    <row r="98" spans="1:28" ht="15.75" customHeight="1">
      <c r="A98" s="566" t="s">
        <v>213</v>
      </c>
      <c r="B98" s="567">
        <v>-3.2006697247632898</v>
      </c>
      <c r="C98" s="571"/>
      <c r="D98" s="559">
        <v>0.15322122505052199</v>
      </c>
      <c r="E98" s="560">
        <v>9</v>
      </c>
      <c r="F98" s="560">
        <v>170</v>
      </c>
      <c r="G98" s="561">
        <v>1.91</v>
      </c>
      <c r="H98" s="559">
        <f t="shared" si="0"/>
        <v>-2.86</v>
      </c>
      <c r="I98" s="596"/>
      <c r="J98" s="588"/>
      <c r="K98" s="588"/>
      <c r="L98" s="589"/>
      <c r="M98" s="564" t="s">
        <v>214</v>
      </c>
      <c r="N98" s="511"/>
      <c r="O98" s="511"/>
      <c r="P98" s="511"/>
      <c r="Q98" s="511"/>
      <c r="R98" s="511"/>
      <c r="S98" s="511"/>
      <c r="T98" s="511"/>
      <c r="U98" s="511"/>
      <c r="V98" s="511"/>
      <c r="W98" s="565"/>
      <c r="X98" s="565"/>
      <c r="Y98" s="565"/>
      <c r="Z98" s="511"/>
      <c r="AA98" s="511"/>
      <c r="AB98" s="511"/>
    </row>
    <row r="99" spans="1:28" ht="15.75" customHeight="1">
      <c r="A99" s="556" t="s">
        <v>215</v>
      </c>
      <c r="B99" s="567">
        <v>-2.56463300891948</v>
      </c>
      <c r="C99" s="571"/>
      <c r="D99" s="559">
        <v>0.15273607916541068</v>
      </c>
      <c r="E99" s="560">
        <v>10</v>
      </c>
      <c r="F99" s="560">
        <v>326</v>
      </c>
      <c r="G99" s="561">
        <v>2.44</v>
      </c>
      <c r="H99" s="559">
        <f t="shared" si="0"/>
        <v>-4.95</v>
      </c>
      <c r="I99" s="596"/>
      <c r="J99" s="588"/>
      <c r="K99" s="588"/>
      <c r="L99" s="589"/>
      <c r="M99" s="564" t="s">
        <v>216</v>
      </c>
      <c r="N99" s="511"/>
      <c r="O99" s="511"/>
      <c r="P99" s="511"/>
      <c r="Q99" s="511"/>
      <c r="R99" s="511"/>
      <c r="S99" s="511"/>
      <c r="T99" s="511"/>
      <c r="U99" s="511"/>
      <c r="V99" s="511"/>
      <c r="W99" s="565"/>
      <c r="X99" s="565"/>
      <c r="Y99" s="565"/>
      <c r="Z99" s="511"/>
      <c r="AA99" s="511"/>
      <c r="AB99" s="511"/>
    </row>
    <row r="100" spans="1:28" ht="15.75" customHeight="1">
      <c r="A100" s="566" t="s">
        <v>217</v>
      </c>
      <c r="B100" s="567">
        <v>-3.46583351603587</v>
      </c>
      <c r="C100" s="571"/>
      <c r="D100" s="559">
        <v>0.18404701512102448</v>
      </c>
      <c r="E100" s="560">
        <v>5</v>
      </c>
      <c r="F100" s="560">
        <v>232.50000000000003</v>
      </c>
      <c r="G100" s="561">
        <v>1.8</v>
      </c>
      <c r="H100" s="559">
        <f t="shared" si="0"/>
        <v>-3.375</v>
      </c>
      <c r="I100" s="596"/>
      <c r="J100" s="588"/>
      <c r="K100" s="588"/>
      <c r="L100" s="589"/>
      <c r="M100" s="564" t="s">
        <v>218</v>
      </c>
      <c r="N100" s="511"/>
      <c r="O100" s="511"/>
      <c r="P100" s="511"/>
      <c r="Q100" s="511"/>
      <c r="R100" s="511"/>
      <c r="S100" s="511"/>
      <c r="T100" s="511"/>
      <c r="U100" s="511"/>
      <c r="V100" s="511"/>
      <c r="W100" s="565"/>
      <c r="X100" s="565"/>
      <c r="Y100" s="565"/>
      <c r="Z100" s="511"/>
      <c r="AA100" s="511"/>
      <c r="AB100" s="511"/>
    </row>
    <row r="101" spans="1:28" ht="15.75" customHeight="1">
      <c r="A101" s="566" t="s">
        <v>219</v>
      </c>
      <c r="B101" s="567">
        <v>-2.0231638049084602</v>
      </c>
      <c r="C101" s="571"/>
      <c r="D101" s="559">
        <v>0.13604063752604376</v>
      </c>
      <c r="E101" s="560">
        <v>4</v>
      </c>
      <c r="F101" s="560">
        <v>281.5</v>
      </c>
      <c r="G101" s="561">
        <v>0.54</v>
      </c>
      <c r="H101" s="559">
        <f t="shared" si="0"/>
        <v>-2.605</v>
      </c>
      <c r="I101" s="596"/>
      <c r="J101" s="588"/>
      <c r="K101" s="588"/>
      <c r="L101" s="589"/>
      <c r="M101" s="564" t="s">
        <v>220</v>
      </c>
      <c r="N101" s="511"/>
      <c r="O101" s="511"/>
      <c r="P101" s="511"/>
      <c r="Q101" s="511"/>
      <c r="R101" s="511"/>
      <c r="S101" s="511"/>
      <c r="T101" s="511"/>
      <c r="U101" s="511"/>
      <c r="V101" s="511"/>
      <c r="W101" s="565"/>
      <c r="X101" s="565"/>
      <c r="Y101" s="565"/>
      <c r="Z101" s="511"/>
      <c r="AA101" s="511"/>
      <c r="AB101" s="511"/>
    </row>
    <row r="102" spans="1:28" ht="15.75" customHeight="1">
      <c r="A102" s="566" t="s">
        <v>221</v>
      </c>
      <c r="B102" s="567">
        <v>-3.4180052549423001</v>
      </c>
      <c r="C102" s="571"/>
      <c r="D102" s="559">
        <v>0.19798964803022484</v>
      </c>
      <c r="E102" s="560">
        <v>4</v>
      </c>
      <c r="F102" s="560">
        <v>197.1</v>
      </c>
      <c r="G102" s="561">
        <v>2.2000000000000002</v>
      </c>
      <c r="H102" s="559">
        <f t="shared" si="0"/>
        <v>-3.4210000000000003</v>
      </c>
      <c r="I102" s="596"/>
      <c r="J102" s="588"/>
      <c r="K102" s="588"/>
      <c r="L102" s="589"/>
      <c r="M102" s="564" t="s">
        <v>222</v>
      </c>
      <c r="N102" s="511"/>
      <c r="O102" s="511"/>
      <c r="P102" s="511"/>
      <c r="Q102" s="511"/>
      <c r="R102" s="511"/>
      <c r="S102" s="511"/>
      <c r="T102" s="511"/>
      <c r="U102" s="511"/>
      <c r="V102" s="511"/>
      <c r="W102" s="565"/>
      <c r="X102" s="565"/>
      <c r="Y102" s="565"/>
      <c r="Z102" s="511"/>
      <c r="AA102" s="511"/>
      <c r="AB102" s="511"/>
    </row>
    <row r="103" spans="1:28" ht="15.75" customHeight="1">
      <c r="A103" s="577" t="s">
        <v>223</v>
      </c>
      <c r="B103" s="567">
        <v>-4.4353996698593496</v>
      </c>
      <c r="C103" s="571"/>
      <c r="D103" s="559">
        <v>0.13486720020739137</v>
      </c>
      <c r="E103" s="560">
        <v>4</v>
      </c>
      <c r="F103" s="560">
        <v>33</v>
      </c>
      <c r="G103" s="561">
        <v>4.24</v>
      </c>
      <c r="H103" s="559">
        <f t="shared" si="0"/>
        <v>-3.8200000000000003</v>
      </c>
      <c r="I103" s="596"/>
      <c r="J103" s="588"/>
      <c r="K103" s="588"/>
      <c r="L103" s="589"/>
      <c r="M103" s="564" t="s">
        <v>224</v>
      </c>
      <c r="N103" s="511"/>
      <c r="O103" s="511"/>
      <c r="P103" s="511"/>
      <c r="Q103" s="511"/>
      <c r="R103" s="511"/>
      <c r="S103" s="511"/>
      <c r="T103" s="511"/>
      <c r="U103" s="511"/>
      <c r="V103" s="511"/>
      <c r="W103" s="565"/>
      <c r="X103" s="565"/>
      <c r="Y103" s="565"/>
      <c r="Z103" s="511"/>
      <c r="AA103" s="511"/>
      <c r="AB103" s="511"/>
    </row>
    <row r="104" spans="1:28" ht="15.75" customHeight="1">
      <c r="A104" s="566" t="s">
        <v>225</v>
      </c>
      <c r="B104" s="567">
        <v>-4.08389194391175</v>
      </c>
      <c r="C104" s="571"/>
      <c r="D104" s="559">
        <v>0.18801274760604275</v>
      </c>
      <c r="E104" s="560">
        <v>11</v>
      </c>
      <c r="F104" s="560">
        <v>60</v>
      </c>
      <c r="G104" s="561">
        <v>4.24</v>
      </c>
      <c r="H104" s="559">
        <f t="shared" si="0"/>
        <v>-4.09</v>
      </c>
      <c r="I104" s="596"/>
      <c r="J104" s="588"/>
      <c r="K104" s="588"/>
      <c r="L104" s="589"/>
      <c r="M104" s="564" t="s">
        <v>226</v>
      </c>
      <c r="N104" s="511"/>
      <c r="O104" s="511"/>
      <c r="P104" s="511"/>
      <c r="Q104" s="511"/>
      <c r="R104" s="511"/>
      <c r="S104" s="511"/>
      <c r="T104" s="511"/>
      <c r="U104" s="511"/>
      <c r="V104" s="511"/>
      <c r="W104" s="565"/>
      <c r="X104" s="565"/>
      <c r="Y104" s="565"/>
      <c r="Z104" s="511"/>
      <c r="AA104" s="511"/>
      <c r="AB104" s="511"/>
    </row>
    <row r="105" spans="1:28" ht="15.75" customHeight="1">
      <c r="A105" s="566" t="s">
        <v>227</v>
      </c>
      <c r="B105" s="567">
        <v>-5.1465388140872399</v>
      </c>
      <c r="C105" s="571"/>
      <c r="D105" s="559">
        <v>0.1664014074224209</v>
      </c>
      <c r="E105" s="560">
        <v>4</v>
      </c>
      <c r="F105" s="560">
        <v>130.5</v>
      </c>
      <c r="G105" s="561">
        <v>5.22</v>
      </c>
      <c r="H105" s="559">
        <f t="shared" si="0"/>
        <v>-5.7749999999999995</v>
      </c>
      <c r="I105" s="596"/>
      <c r="J105" s="588"/>
      <c r="K105" s="588"/>
      <c r="L105" s="589"/>
      <c r="M105" s="564" t="s">
        <v>228</v>
      </c>
      <c r="N105" s="511"/>
      <c r="O105" s="511"/>
      <c r="P105" s="511"/>
      <c r="Q105" s="511"/>
      <c r="R105" s="511"/>
      <c r="S105" s="511"/>
      <c r="T105" s="511"/>
      <c r="U105" s="511"/>
      <c r="V105" s="511"/>
      <c r="W105" s="565"/>
      <c r="X105" s="565"/>
      <c r="Y105" s="565"/>
      <c r="Z105" s="511"/>
      <c r="AA105" s="511"/>
      <c r="AB105" s="511"/>
    </row>
    <row r="106" spans="1:28" ht="15.75" customHeight="1">
      <c r="A106" s="577" t="s">
        <v>103</v>
      </c>
      <c r="B106" s="567">
        <v>-3.0297102659384598</v>
      </c>
      <c r="C106" s="571"/>
      <c r="D106" s="559">
        <v>0.17506472136100007</v>
      </c>
      <c r="E106" s="560">
        <v>7</v>
      </c>
      <c r="F106" s="560">
        <v>254</v>
      </c>
      <c r="G106" s="561">
        <v>2.97</v>
      </c>
      <c r="H106" s="559">
        <f t="shared" si="0"/>
        <v>-4.76</v>
      </c>
      <c r="I106" s="596"/>
      <c r="J106" s="588"/>
      <c r="K106" s="588"/>
      <c r="L106" s="589"/>
      <c r="M106" s="564" t="s">
        <v>229</v>
      </c>
      <c r="N106" s="511"/>
      <c r="O106" s="511"/>
      <c r="P106" s="511"/>
      <c r="Q106" s="511"/>
      <c r="R106" s="511"/>
      <c r="S106" s="511"/>
      <c r="T106" s="511"/>
      <c r="U106" s="511"/>
      <c r="V106" s="511"/>
      <c r="W106" s="565"/>
      <c r="X106" s="565"/>
      <c r="Y106" s="565"/>
      <c r="Z106" s="511"/>
      <c r="AA106" s="511"/>
      <c r="AB106" s="511"/>
    </row>
    <row r="107" spans="1:28" ht="15.75" customHeight="1">
      <c r="A107" s="577" t="s">
        <v>230</v>
      </c>
      <c r="B107" s="567">
        <v>-4.2589995898564101</v>
      </c>
      <c r="C107" s="571"/>
      <c r="D107" s="559">
        <v>0.1605416460069265</v>
      </c>
      <c r="E107" s="560">
        <v>5</v>
      </c>
      <c r="F107" s="560">
        <v>121</v>
      </c>
      <c r="G107" s="561">
        <v>5.91</v>
      </c>
      <c r="H107" s="559">
        <f t="shared" si="0"/>
        <v>-6.37</v>
      </c>
      <c r="I107" s="596"/>
      <c r="J107" s="588"/>
      <c r="K107" s="588"/>
      <c r="L107" s="589"/>
      <c r="M107" s="564" t="s">
        <v>231</v>
      </c>
      <c r="N107" s="511"/>
      <c r="O107" s="511"/>
      <c r="P107" s="511"/>
      <c r="Q107" s="511"/>
      <c r="R107" s="511"/>
      <c r="S107" s="511"/>
      <c r="T107" s="511"/>
      <c r="U107" s="511"/>
      <c r="V107" s="511"/>
      <c r="W107" s="565"/>
      <c r="X107" s="565"/>
      <c r="Y107" s="565"/>
      <c r="Z107" s="511"/>
      <c r="AA107" s="511"/>
      <c r="AB107" s="511"/>
    </row>
    <row r="108" spans="1:28" ht="15.75" customHeight="1">
      <c r="A108" s="566" t="s">
        <v>232</v>
      </c>
      <c r="B108" s="567">
        <v>-3.9666695718287501</v>
      </c>
      <c r="C108" s="571"/>
      <c r="D108" s="559">
        <v>0.15756984748208766</v>
      </c>
      <c r="E108" s="560">
        <v>5</v>
      </c>
      <c r="F108" s="560">
        <v>206.99999999999997</v>
      </c>
      <c r="G108" s="561">
        <v>2.56</v>
      </c>
      <c r="H108" s="559">
        <f t="shared" si="0"/>
        <v>-3.88</v>
      </c>
      <c r="I108" s="596"/>
      <c r="J108" s="588"/>
      <c r="K108" s="588"/>
      <c r="L108" s="589"/>
      <c r="M108" s="564" t="s">
        <v>233</v>
      </c>
      <c r="N108" s="511"/>
      <c r="O108" s="511"/>
      <c r="P108" s="511"/>
      <c r="Q108" s="511"/>
      <c r="R108" s="511"/>
      <c r="S108" s="511"/>
      <c r="T108" s="511"/>
      <c r="U108" s="511"/>
      <c r="V108" s="511"/>
      <c r="W108" s="565"/>
      <c r="X108" s="565"/>
      <c r="Y108" s="565"/>
      <c r="Z108" s="511"/>
      <c r="AA108" s="511"/>
      <c r="AB108" s="511"/>
    </row>
    <row r="109" spans="1:28" ht="15.75" customHeight="1">
      <c r="A109" s="556" t="s">
        <v>234</v>
      </c>
      <c r="B109" s="567">
        <v>-4.8146288810165698</v>
      </c>
      <c r="C109" s="571"/>
      <c r="D109" s="559">
        <v>0.16160362353179636</v>
      </c>
      <c r="E109" s="560">
        <v>6</v>
      </c>
      <c r="F109" s="560">
        <v>134.5</v>
      </c>
      <c r="G109" s="561">
        <v>4.8499999999999996</v>
      </c>
      <c r="H109" s="559">
        <f t="shared" si="0"/>
        <v>-5.4449999999999994</v>
      </c>
      <c r="I109" s="596"/>
      <c r="J109" s="588"/>
      <c r="K109" s="588"/>
      <c r="L109" s="589"/>
      <c r="M109" s="564" t="s">
        <v>235</v>
      </c>
      <c r="N109" s="511"/>
      <c r="O109" s="511"/>
      <c r="P109" s="511"/>
      <c r="Q109" s="511"/>
      <c r="R109" s="511"/>
      <c r="S109" s="511"/>
      <c r="T109" s="511"/>
      <c r="U109" s="511"/>
      <c r="V109" s="511"/>
      <c r="W109" s="565"/>
      <c r="X109" s="565"/>
      <c r="Y109" s="565"/>
      <c r="Z109" s="511"/>
      <c r="AA109" s="511"/>
      <c r="AB109" s="511"/>
    </row>
    <row r="110" spans="1:28" ht="15.75" customHeight="1">
      <c r="A110" s="556" t="s">
        <v>236</v>
      </c>
      <c r="B110" s="567">
        <v>-2.5453471923739901</v>
      </c>
      <c r="C110" s="571"/>
      <c r="D110" s="559">
        <v>0.18685765827673947</v>
      </c>
      <c r="E110" s="560">
        <v>6</v>
      </c>
      <c r="F110" s="560">
        <v>275</v>
      </c>
      <c r="G110" s="561">
        <v>2.09</v>
      </c>
      <c r="H110" s="559">
        <f t="shared" si="0"/>
        <v>-4.09</v>
      </c>
      <c r="I110" s="596"/>
      <c r="J110" s="588"/>
      <c r="K110" s="588"/>
      <c r="L110" s="589"/>
      <c r="M110" s="564" t="s">
        <v>237</v>
      </c>
      <c r="N110" s="511"/>
      <c r="O110" s="511"/>
      <c r="P110" s="511"/>
      <c r="Q110" s="511"/>
      <c r="R110" s="511"/>
      <c r="S110" s="511"/>
      <c r="T110" s="511"/>
      <c r="U110" s="511"/>
      <c r="V110" s="511"/>
      <c r="W110" s="565"/>
      <c r="X110" s="565"/>
      <c r="Y110" s="565"/>
      <c r="Z110" s="511"/>
      <c r="AA110" s="511"/>
      <c r="AB110" s="511"/>
    </row>
    <row r="111" spans="1:28" ht="15.75" customHeight="1">
      <c r="A111" s="566" t="s">
        <v>238</v>
      </c>
      <c r="B111" s="567">
        <v>-4.8343078876400796</v>
      </c>
      <c r="C111" s="571"/>
      <c r="D111" s="559">
        <v>0.13950112944748669</v>
      </c>
      <c r="E111" s="560">
        <v>9</v>
      </c>
      <c r="F111" s="560">
        <v>220.00000000000003</v>
      </c>
      <c r="G111" s="561">
        <v>1.8</v>
      </c>
      <c r="H111" s="559">
        <f t="shared" si="0"/>
        <v>-3.2500000000000004</v>
      </c>
      <c r="I111" s="596"/>
      <c r="J111" s="588"/>
      <c r="K111" s="588"/>
      <c r="L111" s="589"/>
      <c r="M111" s="564" t="s">
        <v>239</v>
      </c>
      <c r="N111" s="511"/>
      <c r="O111" s="511"/>
      <c r="P111" s="511"/>
      <c r="Q111" s="511"/>
      <c r="R111" s="511"/>
      <c r="S111" s="511"/>
      <c r="T111" s="511"/>
      <c r="U111" s="511"/>
      <c r="V111" s="511"/>
      <c r="W111" s="565"/>
      <c r="X111" s="565"/>
      <c r="Y111" s="565"/>
      <c r="Z111" s="511"/>
      <c r="AA111" s="511"/>
      <c r="AB111" s="511"/>
    </row>
    <row r="112" spans="1:28" ht="15.75" customHeight="1">
      <c r="A112" s="556" t="s">
        <v>240</v>
      </c>
      <c r="B112" s="581">
        <v>-2.9865999546422102</v>
      </c>
      <c r="C112" s="571"/>
      <c r="D112" s="559">
        <v>0.22014005046870977</v>
      </c>
      <c r="E112" s="582">
        <v>9</v>
      </c>
      <c r="F112" s="560">
        <v>202</v>
      </c>
      <c r="G112" s="561">
        <v>1.53</v>
      </c>
      <c r="H112" s="559">
        <f t="shared" si="0"/>
        <v>-2.8</v>
      </c>
      <c r="I112" s="596"/>
      <c r="J112" s="588"/>
      <c r="K112" s="588"/>
      <c r="L112" s="589"/>
      <c r="M112" s="564" t="s">
        <v>241</v>
      </c>
      <c r="N112" s="511"/>
      <c r="O112" s="511"/>
      <c r="P112" s="511"/>
      <c r="Q112" s="511"/>
      <c r="R112" s="511"/>
      <c r="S112" s="511"/>
      <c r="T112" s="511"/>
      <c r="U112" s="511"/>
      <c r="V112" s="511"/>
      <c r="W112" s="565"/>
      <c r="X112" s="565"/>
      <c r="Y112" s="565"/>
      <c r="Z112" s="511"/>
      <c r="AA112" s="511"/>
      <c r="AB112" s="511"/>
    </row>
    <row r="113" spans="1:28" ht="15.75" customHeight="1">
      <c r="A113" s="566" t="s">
        <v>242</v>
      </c>
      <c r="B113" s="567">
        <v>-2.5205656767612501</v>
      </c>
      <c r="C113" s="571"/>
      <c r="D113" s="559">
        <v>0.14014083879485537</v>
      </c>
      <c r="E113" s="560">
        <v>3</v>
      </c>
      <c r="F113" s="560">
        <v>243.00000000000003</v>
      </c>
      <c r="G113" s="561">
        <v>1.48</v>
      </c>
      <c r="H113" s="559">
        <f t="shared" si="0"/>
        <v>-3.16</v>
      </c>
      <c r="I113" s="596"/>
      <c r="J113" s="588"/>
      <c r="K113" s="588"/>
      <c r="L113" s="589"/>
      <c r="M113" s="564" t="s">
        <v>243</v>
      </c>
      <c r="N113" s="511"/>
      <c r="O113" s="511"/>
      <c r="P113" s="511"/>
      <c r="Q113" s="511"/>
      <c r="R113" s="511"/>
      <c r="S113" s="511"/>
      <c r="T113" s="511"/>
      <c r="U113" s="511"/>
      <c r="V113" s="511"/>
      <c r="W113" s="565"/>
      <c r="X113" s="565"/>
      <c r="Y113" s="565"/>
      <c r="Z113" s="511"/>
      <c r="AA113" s="511"/>
      <c r="AB113" s="511"/>
    </row>
    <row r="114" spans="1:28" ht="15.75" customHeight="1">
      <c r="A114" s="577" t="s">
        <v>244</v>
      </c>
      <c r="B114" s="567">
        <v>-2.80174782026966</v>
      </c>
      <c r="C114" s="571"/>
      <c r="D114" s="559">
        <v>0.13726989684757951</v>
      </c>
      <c r="E114" s="560">
        <v>3</v>
      </c>
      <c r="F114" s="560">
        <v>191</v>
      </c>
      <c r="G114" s="561">
        <v>1.67</v>
      </c>
      <c r="H114" s="559">
        <f t="shared" si="0"/>
        <v>-2.83</v>
      </c>
      <c r="I114" s="596"/>
      <c r="J114" s="588"/>
      <c r="K114" s="588"/>
      <c r="L114" s="589"/>
      <c r="M114" s="564" t="s">
        <v>245</v>
      </c>
      <c r="N114" s="511"/>
      <c r="O114" s="511"/>
      <c r="P114" s="511"/>
      <c r="Q114" s="511"/>
      <c r="R114" s="511"/>
      <c r="S114" s="511"/>
      <c r="T114" s="511"/>
      <c r="U114" s="511"/>
      <c r="V114" s="511"/>
      <c r="W114" s="565"/>
      <c r="X114" s="565"/>
      <c r="Y114" s="565"/>
      <c r="Z114" s="511"/>
      <c r="AA114" s="511"/>
      <c r="AB114" s="511"/>
    </row>
    <row r="115" spans="1:28" ht="15.75" customHeight="1">
      <c r="A115" s="566" t="s">
        <v>246</v>
      </c>
      <c r="B115" s="567">
        <v>-4.5876310923550303</v>
      </c>
      <c r="C115" s="571"/>
      <c r="D115" s="559">
        <v>0.21357402153711522</v>
      </c>
      <c r="E115" s="560">
        <v>7</v>
      </c>
      <c r="F115" s="560">
        <v>183.5</v>
      </c>
      <c r="G115" s="561">
        <v>4.37</v>
      </c>
      <c r="H115" s="559">
        <f t="shared" si="0"/>
        <v>-5.4550000000000001</v>
      </c>
      <c r="I115" s="596"/>
      <c r="J115" s="588"/>
      <c r="K115" s="588"/>
      <c r="L115" s="589"/>
      <c r="M115" s="564" t="s">
        <v>247</v>
      </c>
      <c r="N115" s="511"/>
      <c r="O115" s="511"/>
      <c r="P115" s="511"/>
      <c r="Q115" s="511"/>
      <c r="R115" s="511"/>
      <c r="S115" s="511"/>
      <c r="T115" s="511"/>
      <c r="U115" s="511"/>
      <c r="V115" s="511"/>
      <c r="W115" s="565"/>
      <c r="X115" s="565"/>
      <c r="Y115" s="565"/>
      <c r="Z115" s="511"/>
      <c r="AA115" s="511"/>
      <c r="AB115" s="511"/>
    </row>
    <row r="116" spans="1:28" ht="15.75" customHeight="1">
      <c r="A116" s="566" t="s">
        <v>248</v>
      </c>
      <c r="B116" s="567">
        <v>-2.9384148211388701</v>
      </c>
      <c r="C116" s="571"/>
      <c r="D116" s="559">
        <v>0.10564411177747912</v>
      </c>
      <c r="E116" s="560">
        <v>3</v>
      </c>
      <c r="F116" s="560">
        <v>149</v>
      </c>
      <c r="G116" s="561">
        <v>2.62</v>
      </c>
      <c r="H116" s="559">
        <f t="shared" si="0"/>
        <v>-3.3600000000000003</v>
      </c>
      <c r="I116" s="596"/>
      <c r="J116" s="588"/>
      <c r="K116" s="588"/>
      <c r="L116" s="589"/>
      <c r="M116" s="564" t="s">
        <v>249</v>
      </c>
      <c r="N116" s="511"/>
      <c r="O116" s="511"/>
      <c r="P116" s="511"/>
      <c r="Q116" s="511"/>
      <c r="R116" s="511"/>
      <c r="S116" s="511"/>
      <c r="T116" s="511"/>
      <c r="U116" s="511"/>
      <c r="V116" s="511"/>
      <c r="W116" s="565"/>
      <c r="X116" s="565"/>
      <c r="Y116" s="565"/>
      <c r="Z116" s="511"/>
      <c r="AA116" s="511"/>
      <c r="AB116" s="511"/>
    </row>
    <row r="117" spans="1:28" ht="15.75" customHeight="1">
      <c r="A117" s="556" t="s">
        <v>250</v>
      </c>
      <c r="B117" s="567">
        <v>-2.0361716509686798</v>
      </c>
      <c r="C117" s="571"/>
      <c r="D117" s="559">
        <v>0.14623917640453388</v>
      </c>
      <c r="E117" s="560">
        <v>8</v>
      </c>
      <c r="F117" s="560">
        <v>165</v>
      </c>
      <c r="G117" s="561">
        <v>-0.37</v>
      </c>
      <c r="H117" s="559">
        <f t="shared" si="0"/>
        <v>-0.53000000000000014</v>
      </c>
      <c r="I117" s="596"/>
      <c r="J117" s="588"/>
      <c r="K117" s="588"/>
      <c r="L117" s="589"/>
      <c r="M117" s="564" t="s">
        <v>251</v>
      </c>
      <c r="N117" s="511"/>
      <c r="O117" s="511"/>
      <c r="P117" s="511"/>
      <c r="Q117" s="511"/>
      <c r="R117" s="511"/>
      <c r="S117" s="511"/>
      <c r="T117" s="511"/>
      <c r="U117" s="511"/>
      <c r="V117" s="511"/>
      <c r="W117" s="565"/>
      <c r="X117" s="565"/>
      <c r="Y117" s="565"/>
      <c r="Z117" s="511"/>
      <c r="AA117" s="511"/>
      <c r="AB117" s="511"/>
    </row>
    <row r="118" spans="1:28" ht="15.75" customHeight="1">
      <c r="A118" s="566" t="s">
        <v>252</v>
      </c>
      <c r="B118" s="567">
        <v>-3.1807836976753499</v>
      </c>
      <c r="C118" s="571"/>
      <c r="D118" s="559">
        <v>0.16291639539032501</v>
      </c>
      <c r="E118" s="560">
        <v>10</v>
      </c>
      <c r="F118" s="560">
        <v>225</v>
      </c>
      <c r="G118" s="561">
        <v>0.81</v>
      </c>
      <c r="H118" s="559">
        <f t="shared" si="0"/>
        <v>-2.31</v>
      </c>
      <c r="I118" s="596"/>
      <c r="J118" s="588"/>
      <c r="K118" s="588"/>
      <c r="L118" s="589"/>
      <c r="M118" s="564" t="s">
        <v>253</v>
      </c>
      <c r="N118" s="511"/>
      <c r="O118" s="511"/>
      <c r="P118" s="511"/>
      <c r="Q118" s="511"/>
      <c r="R118" s="511"/>
      <c r="S118" s="511"/>
      <c r="T118" s="511"/>
      <c r="U118" s="511"/>
      <c r="V118" s="511"/>
      <c r="W118" s="565"/>
      <c r="X118" s="565"/>
      <c r="Y118" s="565"/>
      <c r="Z118" s="511"/>
      <c r="AA118" s="511"/>
      <c r="AB118" s="511"/>
    </row>
    <row r="119" spans="1:28" ht="15.75" customHeight="1">
      <c r="A119" s="566" t="s">
        <v>254</v>
      </c>
      <c r="B119" s="567">
        <v>-3.6249036955216898</v>
      </c>
      <c r="C119" s="571"/>
      <c r="D119" s="559">
        <v>0.21166647357477791</v>
      </c>
      <c r="E119" s="560">
        <v>5</v>
      </c>
      <c r="F119" s="560">
        <v>270</v>
      </c>
      <c r="G119" s="561">
        <v>0.62</v>
      </c>
      <c r="H119" s="559">
        <f t="shared" si="0"/>
        <v>-2.5700000000000003</v>
      </c>
      <c r="I119" s="596"/>
      <c r="J119" s="588"/>
      <c r="K119" s="588"/>
      <c r="L119" s="589"/>
      <c r="M119" s="564" t="s">
        <v>255</v>
      </c>
      <c r="N119" s="511"/>
      <c r="O119" s="511"/>
      <c r="P119" s="511"/>
      <c r="Q119" s="511"/>
      <c r="R119" s="511"/>
      <c r="S119" s="511"/>
      <c r="T119" s="511"/>
      <c r="U119" s="511"/>
      <c r="V119" s="511"/>
      <c r="W119" s="565"/>
      <c r="X119" s="565"/>
      <c r="Y119" s="565"/>
      <c r="Z119" s="511"/>
      <c r="AA119" s="511"/>
      <c r="AB119" s="511"/>
    </row>
    <row r="120" spans="1:28" ht="15.75" customHeight="1">
      <c r="A120" s="556" t="s">
        <v>256</v>
      </c>
      <c r="B120" s="567">
        <v>-3.34905998340684</v>
      </c>
      <c r="C120" s="571"/>
      <c r="D120" s="559">
        <v>0.14175650298978676</v>
      </c>
      <c r="E120" s="560">
        <v>9</v>
      </c>
      <c r="F120" s="560">
        <v>312.66666666666669</v>
      </c>
      <c r="G120" s="561">
        <v>0.83</v>
      </c>
      <c r="H120" s="559">
        <f t="shared" si="0"/>
        <v>-3.206666666666667</v>
      </c>
      <c r="I120" s="596"/>
      <c r="J120" s="588"/>
      <c r="K120" s="588"/>
      <c r="L120" s="589"/>
      <c r="M120" s="564" t="s">
        <v>257</v>
      </c>
      <c r="N120" s="511"/>
      <c r="O120" s="511"/>
      <c r="P120" s="511"/>
      <c r="Q120" s="511"/>
      <c r="R120" s="511"/>
      <c r="S120" s="511"/>
      <c r="T120" s="511"/>
      <c r="U120" s="511"/>
      <c r="V120" s="511"/>
      <c r="W120" s="565"/>
      <c r="X120" s="565"/>
      <c r="Y120" s="565"/>
      <c r="Z120" s="511"/>
      <c r="AA120" s="511"/>
      <c r="AB120" s="511"/>
    </row>
    <row r="121" spans="1:28" ht="15.75" customHeight="1">
      <c r="A121" s="566" t="s">
        <v>258</v>
      </c>
      <c r="B121" s="567">
        <v>-4.7610847677272803</v>
      </c>
      <c r="C121" s="571"/>
      <c r="D121" s="559">
        <v>0.2034688635346244</v>
      </c>
      <c r="E121" s="560">
        <v>11</v>
      </c>
      <c r="F121" s="560">
        <v>161</v>
      </c>
      <c r="G121" s="561">
        <v>3.61</v>
      </c>
      <c r="H121" s="559">
        <f t="shared" si="0"/>
        <v>-4.47</v>
      </c>
      <c r="I121" s="596"/>
      <c r="J121" s="588"/>
      <c r="K121" s="588"/>
      <c r="L121" s="589"/>
      <c r="M121" s="564" t="s">
        <v>259</v>
      </c>
      <c r="N121" s="511"/>
      <c r="O121" s="511"/>
      <c r="P121" s="511"/>
      <c r="Q121" s="511"/>
      <c r="R121" s="511"/>
      <c r="S121" s="511"/>
      <c r="T121" s="511"/>
      <c r="U121" s="511"/>
      <c r="V121" s="511"/>
      <c r="W121" s="565"/>
      <c r="X121" s="565"/>
      <c r="Y121" s="565"/>
      <c r="Z121" s="511"/>
      <c r="AA121" s="511"/>
      <c r="AB121" s="511"/>
    </row>
    <row r="122" spans="1:28" ht="15.75" customHeight="1">
      <c r="A122" s="556" t="s">
        <v>109</v>
      </c>
      <c r="B122" s="567">
        <v>-3.1982826366800499</v>
      </c>
      <c r="C122" s="571"/>
      <c r="D122" s="559">
        <v>0.20579636821699754</v>
      </c>
      <c r="E122" s="560">
        <v>3</v>
      </c>
      <c r="F122" s="560">
        <v>300</v>
      </c>
      <c r="G122" s="561">
        <v>-1.06</v>
      </c>
      <c r="H122" s="559">
        <f t="shared" si="0"/>
        <v>-1.19</v>
      </c>
      <c r="I122" s="605"/>
      <c r="J122" s="598"/>
      <c r="K122" s="598"/>
      <c r="L122" s="599"/>
      <c r="M122" s="564" t="s">
        <v>260</v>
      </c>
      <c r="N122" s="511"/>
      <c r="O122" s="511"/>
      <c r="P122" s="511"/>
      <c r="Q122" s="511"/>
      <c r="R122" s="511"/>
      <c r="S122" s="511"/>
      <c r="T122" s="511"/>
      <c r="U122" s="511"/>
      <c r="V122" s="511"/>
      <c r="W122" s="565"/>
      <c r="X122" s="565"/>
      <c r="Y122" s="565"/>
      <c r="Z122" s="511"/>
      <c r="AA122" s="511"/>
      <c r="AB122" s="511"/>
    </row>
    <row r="123" spans="1:28" ht="15.75" customHeight="1">
      <c r="A123" s="564"/>
      <c r="B123" s="511"/>
      <c r="C123" s="606" t="s">
        <v>261</v>
      </c>
      <c r="D123" s="607">
        <f>AVERAGE(D23:D122)</f>
        <v>0.17115851538193166</v>
      </c>
      <c r="E123" s="608"/>
      <c r="F123" s="609"/>
      <c r="G123" s="609"/>
      <c r="H123" s="610" t="s">
        <v>262</v>
      </c>
      <c r="I123" s="609"/>
      <c r="J123" s="561"/>
      <c r="K123" s="561"/>
      <c r="L123" s="561"/>
      <c r="M123" s="564"/>
      <c r="N123" s="511"/>
      <c r="O123" s="511"/>
      <c r="P123" s="511"/>
      <c r="Q123" s="511"/>
      <c r="R123" s="511"/>
      <c r="S123" s="511"/>
      <c r="T123" s="511"/>
      <c r="U123" s="511"/>
      <c r="V123" s="511"/>
      <c r="W123" s="565"/>
      <c r="Z123" s="511"/>
      <c r="AA123" s="511"/>
      <c r="AB123" s="511"/>
    </row>
    <row r="124" spans="1:28" ht="15.75" customHeight="1">
      <c r="A124" s="564"/>
      <c r="B124" s="511"/>
      <c r="C124" s="606" t="s">
        <v>263</v>
      </c>
      <c r="D124" s="607">
        <f>MIN(D23:D122)</f>
        <v>0.10564411177747912</v>
      </c>
      <c r="E124" s="608"/>
      <c r="F124" s="609"/>
      <c r="G124" s="609"/>
      <c r="H124" s="610" t="s">
        <v>264</v>
      </c>
      <c r="I124" s="609"/>
      <c r="J124" s="561"/>
      <c r="K124" s="561"/>
      <c r="L124" s="561"/>
      <c r="M124" s="564"/>
      <c r="N124" s="511"/>
      <c r="O124" s="511"/>
      <c r="P124" s="511"/>
      <c r="Q124" s="511"/>
      <c r="R124" s="511"/>
      <c r="S124" s="511"/>
      <c r="T124" s="511"/>
      <c r="U124" s="511"/>
      <c r="V124" s="511"/>
      <c r="W124" s="565"/>
      <c r="Z124" s="511"/>
      <c r="AA124" s="511"/>
      <c r="AB124" s="511"/>
    </row>
    <row r="125" spans="1:28" ht="15.75" customHeight="1">
      <c r="A125" s="564"/>
      <c r="B125" s="511"/>
      <c r="C125" s="606" t="s">
        <v>265</v>
      </c>
      <c r="D125" s="607">
        <f>MAX(D23:D122)</f>
        <v>0.22239504833634874</v>
      </c>
      <c r="E125" s="608"/>
      <c r="F125" s="609"/>
      <c r="G125" s="609"/>
      <c r="H125" s="610"/>
      <c r="I125" s="609"/>
      <c r="J125" s="561"/>
      <c r="K125" s="561"/>
      <c r="L125" s="561"/>
      <c r="M125" s="564"/>
      <c r="N125" s="511"/>
      <c r="O125" s="511"/>
      <c r="P125" s="511"/>
      <c r="Q125" s="511"/>
      <c r="R125" s="511"/>
      <c r="S125" s="511"/>
      <c r="T125" s="511"/>
      <c r="U125" s="511"/>
      <c r="V125" s="511"/>
      <c r="W125" s="565"/>
      <c r="Z125" s="511"/>
      <c r="AA125" s="511"/>
      <c r="AB125" s="511"/>
    </row>
    <row r="126" spans="1:28" ht="15.75" customHeight="1">
      <c r="A126" s="564"/>
      <c r="B126" s="561"/>
      <c r="C126" s="561"/>
      <c r="D126" s="561"/>
      <c r="E126" s="561"/>
      <c r="F126" s="561"/>
      <c r="G126" s="561"/>
      <c r="H126" s="561"/>
      <c r="I126" s="561"/>
      <c r="J126" s="561"/>
      <c r="K126" s="561"/>
      <c r="L126" s="561"/>
      <c r="M126" s="564"/>
      <c r="N126" s="511"/>
      <c r="O126" s="511"/>
      <c r="P126" s="511"/>
      <c r="Q126" s="511"/>
      <c r="R126" s="511"/>
      <c r="S126" s="511"/>
      <c r="T126" s="511"/>
      <c r="U126" s="511"/>
      <c r="V126" s="511"/>
      <c r="W126" s="565"/>
      <c r="Z126" s="511"/>
      <c r="AA126" s="511"/>
      <c r="AB126" s="511"/>
    </row>
    <row r="127" spans="1:28" ht="32.25" customHeight="1" thickBot="1">
      <c r="A127" s="544" t="s">
        <v>985</v>
      </c>
      <c r="B127" s="561"/>
      <c r="C127" s="561"/>
      <c r="D127" s="561"/>
      <c r="E127" s="561"/>
      <c r="F127" s="561"/>
      <c r="G127" s="561"/>
      <c r="H127" s="561"/>
      <c r="I127" s="561"/>
      <c r="J127" s="561"/>
      <c r="K127" s="561"/>
      <c r="L127" s="561"/>
      <c r="M127" s="564"/>
      <c r="N127" s="511"/>
      <c r="O127" s="511"/>
      <c r="P127" s="511"/>
      <c r="Q127" s="511"/>
      <c r="R127" s="511"/>
      <c r="S127" s="511"/>
      <c r="T127" s="511"/>
      <c r="U127" s="511"/>
      <c r="V127" s="511"/>
      <c r="W127" s="565"/>
      <c r="Z127" s="511"/>
      <c r="AA127" s="511"/>
      <c r="AB127" s="511"/>
    </row>
    <row r="128" spans="1:28" ht="43.5" customHeight="1" thickBot="1">
      <c r="A128" s="547" t="s">
        <v>18</v>
      </c>
      <c r="B128" s="548" t="s">
        <v>986</v>
      </c>
      <c r="C128" s="548" t="s">
        <v>965</v>
      </c>
      <c r="D128" s="548" t="s">
        <v>21</v>
      </c>
      <c r="E128" s="548" t="s">
        <v>22</v>
      </c>
      <c r="F128" s="548" t="s">
        <v>23</v>
      </c>
      <c r="G128" s="548" t="s">
        <v>966</v>
      </c>
      <c r="H128" s="548" t="s">
        <v>967</v>
      </c>
      <c r="I128" s="549"/>
      <c r="J128" s="550" t="s">
        <v>27</v>
      </c>
      <c r="K128" s="550"/>
      <c r="L128" s="550"/>
      <c r="M128" s="551" t="s">
        <v>28</v>
      </c>
      <c r="N128" s="552"/>
      <c r="O128" s="552"/>
      <c r="P128" s="552"/>
      <c r="Q128" s="552"/>
      <c r="R128" s="552"/>
      <c r="S128" s="552"/>
      <c r="T128" s="552"/>
      <c r="U128" s="552"/>
      <c r="V128" s="553"/>
      <c r="W128" s="555"/>
      <c r="Z128" s="554"/>
      <c r="AA128" s="554"/>
      <c r="AB128" s="554"/>
    </row>
    <row r="129" spans="1:28" ht="15.75" customHeight="1">
      <c r="A129" s="566" t="s">
        <v>268</v>
      </c>
      <c r="B129" s="557">
        <v>-1.16794382419334</v>
      </c>
      <c r="C129" s="558" t="s">
        <v>30</v>
      </c>
      <c r="D129" s="559">
        <v>0.50033555401430185</v>
      </c>
      <c r="E129" s="560">
        <v>3</v>
      </c>
      <c r="F129" s="560">
        <v>180</v>
      </c>
      <c r="G129" s="611">
        <v>1.91</v>
      </c>
      <c r="H129" s="559">
        <f t="shared" ref="H129:H160" si="1">0.5-G129-0.01*(F129-25)</f>
        <v>-2.96</v>
      </c>
      <c r="I129" s="562" t="s">
        <v>31</v>
      </c>
      <c r="J129" s="563"/>
      <c r="K129" s="559"/>
      <c r="L129" s="559"/>
      <c r="M129" s="564" t="s">
        <v>269</v>
      </c>
      <c r="N129" s="511"/>
      <c r="O129" s="511"/>
      <c r="P129" s="511"/>
      <c r="Q129" s="511"/>
      <c r="R129" s="511"/>
      <c r="S129" s="511"/>
      <c r="T129" s="511"/>
      <c r="U129" s="511"/>
      <c r="V129" s="511"/>
      <c r="W129" s="565"/>
      <c r="AA129" s="511"/>
      <c r="AB129" s="511"/>
    </row>
    <row r="130" spans="1:28" ht="15.75" customHeight="1">
      <c r="A130" s="566" t="s">
        <v>270</v>
      </c>
      <c r="B130" s="612">
        <v>-4.5414177325821399</v>
      </c>
      <c r="C130" s="558" t="s">
        <v>36</v>
      </c>
      <c r="D130" s="559">
        <v>0.5</v>
      </c>
      <c r="E130" s="561">
        <v>5</v>
      </c>
      <c r="F130" s="560">
        <v>156</v>
      </c>
      <c r="G130" s="611">
        <v>6.94</v>
      </c>
      <c r="H130" s="559">
        <f t="shared" si="1"/>
        <v>-7.75</v>
      </c>
      <c r="I130" s="562" t="s">
        <v>37</v>
      </c>
      <c r="J130" s="563"/>
      <c r="K130" s="559"/>
      <c r="L130" s="559"/>
      <c r="M130" s="564" t="s">
        <v>271</v>
      </c>
      <c r="N130" s="511"/>
      <c r="O130" s="511"/>
      <c r="P130" s="511"/>
      <c r="Q130" s="511"/>
      <c r="R130" s="511"/>
      <c r="S130" s="511"/>
      <c r="T130" s="511"/>
      <c r="U130" s="511"/>
      <c r="V130" s="511"/>
      <c r="W130" s="565"/>
      <c r="AA130" s="511"/>
      <c r="AB130" s="511"/>
    </row>
    <row r="131" spans="1:28" ht="15.75" customHeight="1">
      <c r="A131" s="577" t="s">
        <v>272</v>
      </c>
      <c r="B131" s="567">
        <v>-2.9936746896814102</v>
      </c>
      <c r="C131" s="558" t="s">
        <v>41</v>
      </c>
      <c r="D131" s="559">
        <v>0.6530957900260097</v>
      </c>
      <c r="E131" s="560">
        <v>3</v>
      </c>
      <c r="F131" s="560">
        <v>208</v>
      </c>
      <c r="G131" s="611">
        <v>5.18</v>
      </c>
      <c r="H131" s="559">
        <f t="shared" si="1"/>
        <v>-6.51</v>
      </c>
      <c r="I131" s="562" t="s">
        <v>42</v>
      </c>
      <c r="J131" s="563"/>
      <c r="K131" s="559"/>
      <c r="L131" s="559"/>
      <c r="M131" s="564" t="s">
        <v>273</v>
      </c>
      <c r="N131" s="511"/>
      <c r="O131" s="511"/>
      <c r="P131" s="511"/>
      <c r="Q131" s="511"/>
      <c r="R131" s="511"/>
      <c r="S131" s="511"/>
      <c r="T131" s="511"/>
      <c r="U131" s="511"/>
      <c r="V131" s="511"/>
      <c r="W131" s="565"/>
      <c r="AA131" s="511"/>
      <c r="AB131" s="511"/>
    </row>
    <row r="132" spans="1:28" ht="15.75" customHeight="1">
      <c r="A132" s="566" t="s">
        <v>274</v>
      </c>
      <c r="B132" s="567">
        <v>-1.42663187229137</v>
      </c>
      <c r="C132" s="558" t="s">
        <v>46</v>
      </c>
      <c r="D132" s="559">
        <v>0.59285217963150294</v>
      </c>
      <c r="E132" s="560">
        <v>3</v>
      </c>
      <c r="F132" s="560">
        <v>100</v>
      </c>
      <c r="G132" s="611">
        <v>2.37</v>
      </c>
      <c r="H132" s="559">
        <f t="shared" si="1"/>
        <v>-2.62</v>
      </c>
      <c r="I132" s="568" t="s">
        <v>47</v>
      </c>
      <c r="J132" s="569"/>
      <c r="K132" s="559"/>
      <c r="L132" s="559"/>
      <c r="M132" s="564" t="s">
        <v>275</v>
      </c>
      <c r="N132" s="511"/>
      <c r="O132" s="511"/>
      <c r="P132" s="511"/>
      <c r="Q132" s="511"/>
      <c r="R132" s="511"/>
      <c r="S132" s="511"/>
      <c r="T132" s="511"/>
      <c r="U132" s="511"/>
      <c r="V132" s="511"/>
      <c r="W132" s="565"/>
      <c r="AA132" s="511"/>
      <c r="AB132" s="511"/>
    </row>
    <row r="133" spans="1:28" ht="15.75" customHeight="1">
      <c r="A133" s="566" t="s">
        <v>276</v>
      </c>
      <c r="B133" s="567">
        <v>-4.4248819578229197</v>
      </c>
      <c r="C133" s="558" t="s">
        <v>51</v>
      </c>
      <c r="D133" s="559">
        <v>0.51067901383936642</v>
      </c>
      <c r="E133" s="560">
        <v>5</v>
      </c>
      <c r="F133" s="560">
        <v>217</v>
      </c>
      <c r="G133" s="611">
        <v>3.19</v>
      </c>
      <c r="H133" s="559">
        <f t="shared" si="1"/>
        <v>-4.6099999999999994</v>
      </c>
      <c r="I133" s="568" t="s">
        <v>52</v>
      </c>
      <c r="J133" s="570"/>
      <c r="K133" s="559"/>
      <c r="L133" s="559"/>
      <c r="M133" s="564" t="s">
        <v>277</v>
      </c>
      <c r="N133" s="511"/>
      <c r="O133" s="511"/>
      <c r="P133" s="511"/>
      <c r="Q133" s="511"/>
      <c r="R133" s="511"/>
      <c r="S133" s="511"/>
      <c r="T133" s="511"/>
      <c r="U133" s="511"/>
      <c r="V133" s="511"/>
      <c r="W133" s="565"/>
      <c r="Y133" s="613"/>
      <c r="Z133" s="613"/>
      <c r="AA133" s="511"/>
      <c r="AB133" s="511"/>
    </row>
    <row r="134" spans="1:28" ht="15.75" customHeight="1">
      <c r="A134" s="566" t="s">
        <v>278</v>
      </c>
      <c r="B134" s="567">
        <v>-6.1511050632776598</v>
      </c>
      <c r="C134" s="571"/>
      <c r="D134" s="559">
        <v>0.83065522865171437</v>
      </c>
      <c r="E134" s="560">
        <v>3</v>
      </c>
      <c r="F134" s="560">
        <v>209.50000000000003</v>
      </c>
      <c r="G134" s="611">
        <v>4.41</v>
      </c>
      <c r="H134" s="559">
        <f t="shared" si="1"/>
        <v>-5.7550000000000008</v>
      </c>
      <c r="I134" s="568" t="s">
        <v>56</v>
      </c>
      <c r="J134" s="570"/>
      <c r="K134" s="559"/>
      <c r="L134" s="559"/>
      <c r="M134" s="564" t="s">
        <v>279</v>
      </c>
      <c r="N134" s="511"/>
      <c r="O134" s="511"/>
      <c r="P134" s="511"/>
      <c r="Q134" s="511"/>
      <c r="R134" s="511"/>
      <c r="S134" s="511"/>
      <c r="T134" s="511"/>
      <c r="U134" s="511"/>
      <c r="V134" s="511"/>
      <c r="W134" s="565"/>
      <c r="Y134" s="614"/>
      <c r="Z134" s="614"/>
      <c r="AA134" s="511"/>
      <c r="AB134" s="511"/>
    </row>
    <row r="135" spans="1:28" ht="15.75" customHeight="1">
      <c r="A135" s="566" t="s">
        <v>280</v>
      </c>
      <c r="B135" s="567">
        <v>-4.6346360349314999</v>
      </c>
      <c r="C135" s="571"/>
      <c r="D135" s="559">
        <v>0.51097181417141646</v>
      </c>
      <c r="E135" s="560">
        <v>6</v>
      </c>
      <c r="F135" s="560">
        <v>97.5</v>
      </c>
      <c r="G135" s="611">
        <v>5.19</v>
      </c>
      <c r="H135" s="559">
        <f t="shared" si="1"/>
        <v>-5.415</v>
      </c>
      <c r="I135" s="568" t="s">
        <v>60</v>
      </c>
      <c r="J135" s="572"/>
      <c r="K135" s="559"/>
      <c r="L135" s="559"/>
      <c r="M135" s="564" t="s">
        <v>281</v>
      </c>
      <c r="N135" s="511"/>
      <c r="O135" s="511"/>
      <c r="P135" s="511"/>
      <c r="Q135" s="511"/>
      <c r="R135" s="511"/>
      <c r="S135" s="511"/>
      <c r="T135" s="511"/>
      <c r="U135" s="511"/>
      <c r="V135" s="511"/>
      <c r="W135" s="565"/>
      <c r="AA135" s="511"/>
      <c r="AB135" s="511"/>
    </row>
    <row r="136" spans="1:28" ht="15.75" customHeight="1">
      <c r="A136" s="556" t="s">
        <v>282</v>
      </c>
      <c r="B136" s="567">
        <v>-6.69637536507408</v>
      </c>
      <c r="C136" s="571"/>
      <c r="D136" s="559">
        <v>0.92735432696895004</v>
      </c>
      <c r="E136" s="560">
        <v>5</v>
      </c>
      <c r="F136" s="560">
        <v>211</v>
      </c>
      <c r="G136" s="611">
        <v>7.49</v>
      </c>
      <c r="H136" s="559">
        <f t="shared" si="1"/>
        <v>-8.85</v>
      </c>
      <c r="I136" s="573" t="s">
        <v>64</v>
      </c>
      <c r="J136" s="574" t="s">
        <v>32</v>
      </c>
      <c r="K136" s="575" t="s">
        <v>968</v>
      </c>
      <c r="L136" s="576"/>
      <c r="M136" s="564" t="s">
        <v>283</v>
      </c>
      <c r="N136" s="511"/>
      <c r="O136" s="511"/>
      <c r="P136" s="511"/>
      <c r="Q136" s="511"/>
      <c r="R136" s="511"/>
      <c r="S136" s="511"/>
      <c r="T136" s="511"/>
      <c r="U136" s="511"/>
      <c r="V136" s="511"/>
      <c r="W136" s="565"/>
      <c r="AA136" s="511"/>
      <c r="AB136" s="511"/>
    </row>
    <row r="137" spans="1:28" ht="15.75" customHeight="1">
      <c r="A137" s="566" t="s">
        <v>112</v>
      </c>
      <c r="B137" s="567">
        <v>-4.9129592648439502</v>
      </c>
      <c r="C137" s="571"/>
      <c r="D137" s="559">
        <v>0.68239272333923895</v>
      </c>
      <c r="E137" s="560">
        <v>3</v>
      </c>
      <c r="F137" s="560">
        <v>177</v>
      </c>
      <c r="G137" s="611">
        <v>3.37</v>
      </c>
      <c r="H137" s="559">
        <f t="shared" si="1"/>
        <v>-4.3900000000000006</v>
      </c>
      <c r="I137" s="511"/>
      <c r="J137" s="559"/>
      <c r="K137" s="559"/>
      <c r="L137" s="559"/>
      <c r="M137" s="564" t="s">
        <v>284</v>
      </c>
      <c r="N137" s="511"/>
      <c r="O137" s="511"/>
      <c r="P137" s="511"/>
      <c r="Q137" s="511"/>
      <c r="R137" s="511"/>
      <c r="S137" s="511"/>
      <c r="T137" s="511"/>
      <c r="U137" s="511"/>
      <c r="V137" s="511"/>
      <c r="W137" s="565"/>
      <c r="AA137" s="511"/>
      <c r="AB137" s="511"/>
    </row>
    <row r="138" spans="1:28" ht="15.75" customHeight="1">
      <c r="A138" s="566" t="s">
        <v>285</v>
      </c>
      <c r="B138" s="567">
        <v>-5.7956458522653698</v>
      </c>
      <c r="C138" s="571"/>
      <c r="D138" s="559">
        <v>0.520951861602862</v>
      </c>
      <c r="E138" s="560">
        <v>10</v>
      </c>
      <c r="F138" s="560">
        <v>228.6</v>
      </c>
      <c r="G138" s="611">
        <v>4.22</v>
      </c>
      <c r="H138" s="559">
        <f t="shared" si="1"/>
        <v>-5.7560000000000002</v>
      </c>
      <c r="I138" s="578" t="s">
        <v>286</v>
      </c>
      <c r="J138" s="579"/>
      <c r="K138" s="579"/>
      <c r="L138" s="580"/>
      <c r="M138" s="564" t="s">
        <v>287</v>
      </c>
      <c r="N138" s="511"/>
      <c r="O138" s="511"/>
      <c r="P138" s="511"/>
      <c r="Q138" s="511"/>
      <c r="R138" s="511"/>
      <c r="S138" s="511"/>
      <c r="T138" s="511"/>
      <c r="U138" s="511"/>
      <c r="V138" s="511"/>
      <c r="W138" s="565"/>
      <c r="AA138" s="511"/>
      <c r="AB138" s="511"/>
    </row>
    <row r="139" spans="1:28" ht="15.75" customHeight="1">
      <c r="A139" s="556" t="s">
        <v>288</v>
      </c>
      <c r="B139" s="567">
        <v>-1.70019787749357</v>
      </c>
      <c r="C139" s="571"/>
      <c r="D139" s="559">
        <v>0.53906642829149898</v>
      </c>
      <c r="E139" s="560">
        <v>3</v>
      </c>
      <c r="F139" s="560">
        <v>161.5</v>
      </c>
      <c r="G139" s="611">
        <v>-0.21</v>
      </c>
      <c r="H139" s="559">
        <f t="shared" si="1"/>
        <v>-0.65500000000000003</v>
      </c>
      <c r="I139" s="604" t="s">
        <v>969</v>
      </c>
      <c r="J139" s="615" t="s">
        <v>978</v>
      </c>
      <c r="K139" s="585"/>
      <c r="L139" s="586"/>
      <c r="M139" s="564" t="s">
        <v>289</v>
      </c>
      <c r="N139" s="511"/>
      <c r="O139" s="511"/>
      <c r="P139" s="511"/>
      <c r="Q139" s="511"/>
      <c r="R139" s="511"/>
      <c r="S139" s="511"/>
      <c r="T139" s="511"/>
      <c r="U139" s="511"/>
      <c r="V139" s="511"/>
      <c r="W139" s="565"/>
      <c r="AA139" s="511"/>
      <c r="AB139" s="511"/>
    </row>
    <row r="140" spans="1:28" ht="15.75" customHeight="1">
      <c r="A140" s="556" t="s">
        <v>290</v>
      </c>
      <c r="B140" s="567">
        <v>-3.6110704026616398</v>
      </c>
      <c r="C140" s="571"/>
      <c r="D140" s="559">
        <v>0.56233984781338708</v>
      </c>
      <c r="E140" s="560">
        <v>11</v>
      </c>
      <c r="F140" s="560">
        <v>213.49999999999997</v>
      </c>
      <c r="G140" s="611">
        <v>3.04</v>
      </c>
      <c r="H140" s="559">
        <f t="shared" si="1"/>
        <v>-4.4249999999999998</v>
      </c>
      <c r="I140" s="587" t="s">
        <v>970</v>
      </c>
      <c r="J140" s="616" t="s">
        <v>979</v>
      </c>
      <c r="K140" s="588"/>
      <c r="L140" s="589"/>
      <c r="M140" s="564" t="s">
        <v>291</v>
      </c>
      <c r="N140" s="511"/>
      <c r="O140" s="511"/>
      <c r="P140" s="511"/>
      <c r="Q140" s="511"/>
      <c r="R140" s="511"/>
      <c r="S140" s="511"/>
      <c r="T140" s="511"/>
      <c r="U140" s="511"/>
      <c r="V140" s="511"/>
      <c r="W140" s="565"/>
      <c r="AA140" s="511"/>
      <c r="AB140" s="511"/>
    </row>
    <row r="141" spans="1:28" ht="15.75" customHeight="1">
      <c r="A141" s="577" t="s">
        <v>292</v>
      </c>
      <c r="B141" s="567">
        <v>-3.2182070288530298</v>
      </c>
      <c r="C141" s="571"/>
      <c r="D141" s="559">
        <v>0.54710381306524825</v>
      </c>
      <c r="E141" s="560">
        <v>4</v>
      </c>
      <c r="F141" s="560">
        <v>168.5</v>
      </c>
      <c r="G141" s="611">
        <v>3.35</v>
      </c>
      <c r="H141" s="559">
        <f t="shared" si="1"/>
        <v>-4.2850000000000001</v>
      </c>
      <c r="I141" s="587" t="s">
        <v>971</v>
      </c>
      <c r="J141" s="616" t="s">
        <v>980</v>
      </c>
      <c r="K141" s="588"/>
      <c r="L141" s="589"/>
      <c r="M141" s="564" t="s">
        <v>293</v>
      </c>
      <c r="N141" s="511"/>
      <c r="O141" s="511"/>
      <c r="P141" s="511"/>
      <c r="Q141" s="511"/>
      <c r="R141" s="511"/>
      <c r="S141" s="511"/>
      <c r="T141" s="511"/>
      <c r="U141" s="511"/>
      <c r="V141" s="511"/>
      <c r="W141" s="565"/>
      <c r="AA141" s="511"/>
      <c r="AB141" s="511"/>
    </row>
    <row r="142" spans="1:28" ht="15.75" customHeight="1">
      <c r="A142" s="556" t="s">
        <v>114</v>
      </c>
      <c r="B142" s="567">
        <v>-2.0555398141607899</v>
      </c>
      <c r="C142" s="571"/>
      <c r="D142" s="559">
        <v>0.54612637818466869</v>
      </c>
      <c r="E142" s="560">
        <v>3</v>
      </c>
      <c r="F142" s="583">
        <v>124.1</v>
      </c>
      <c r="G142" s="611">
        <v>2.81</v>
      </c>
      <c r="H142" s="559">
        <f t="shared" si="1"/>
        <v>-3.3010000000000002</v>
      </c>
      <c r="I142" s="590" t="s">
        <v>972</v>
      </c>
      <c r="J142" s="616"/>
      <c r="K142" s="588"/>
      <c r="L142" s="589"/>
      <c r="M142" s="564" t="s">
        <v>294</v>
      </c>
      <c r="N142" s="511"/>
      <c r="O142" s="511"/>
      <c r="P142" s="511"/>
      <c r="Q142" s="511"/>
      <c r="R142" s="511"/>
      <c r="S142" s="511"/>
      <c r="T142" s="511"/>
      <c r="U142" s="511"/>
      <c r="V142" s="511"/>
      <c r="W142" s="565"/>
      <c r="AA142" s="511"/>
      <c r="AB142" s="511"/>
    </row>
    <row r="143" spans="1:28" ht="15.75" customHeight="1">
      <c r="A143" s="556" t="s">
        <v>295</v>
      </c>
      <c r="B143" s="567">
        <v>-4.3470868542233703</v>
      </c>
      <c r="C143" s="571"/>
      <c r="D143" s="559">
        <v>0.51160213896594608</v>
      </c>
      <c r="E143" s="560">
        <v>4</v>
      </c>
      <c r="F143" s="560">
        <v>165</v>
      </c>
      <c r="G143" s="611">
        <v>4.8899999999999997</v>
      </c>
      <c r="H143" s="559">
        <f t="shared" si="1"/>
        <v>-5.79</v>
      </c>
      <c r="I143" s="590" t="s">
        <v>973</v>
      </c>
      <c r="J143" s="616" t="s">
        <v>981</v>
      </c>
      <c r="K143" s="588"/>
      <c r="L143" s="589"/>
      <c r="M143" s="564" t="s">
        <v>296</v>
      </c>
      <c r="N143" s="511"/>
      <c r="O143" s="511"/>
      <c r="P143" s="511"/>
      <c r="Q143" s="511"/>
      <c r="R143" s="511"/>
      <c r="S143" s="511"/>
      <c r="T143" s="511"/>
      <c r="U143" s="511"/>
      <c r="V143" s="511"/>
      <c r="W143" s="565"/>
      <c r="AA143" s="511"/>
      <c r="AB143" s="511"/>
    </row>
    <row r="144" spans="1:28" ht="15.75" customHeight="1">
      <c r="A144" s="556" t="s">
        <v>117</v>
      </c>
      <c r="B144" s="567">
        <v>-4.5148754647462601</v>
      </c>
      <c r="C144" s="571"/>
      <c r="D144" s="559">
        <v>0.65141515533308314</v>
      </c>
      <c r="E144" s="560">
        <v>4</v>
      </c>
      <c r="F144" s="560">
        <v>161.1</v>
      </c>
      <c r="G144" s="611">
        <v>4.76</v>
      </c>
      <c r="H144" s="559">
        <f t="shared" si="1"/>
        <v>-5.6209999999999996</v>
      </c>
      <c r="I144" s="590" t="s">
        <v>974</v>
      </c>
      <c r="J144" s="616" t="s">
        <v>982</v>
      </c>
      <c r="K144" s="588"/>
      <c r="L144" s="589"/>
      <c r="M144" s="564" t="s">
        <v>297</v>
      </c>
      <c r="N144" s="511"/>
      <c r="O144" s="511"/>
      <c r="P144" s="511"/>
      <c r="Q144" s="511"/>
      <c r="R144" s="511"/>
      <c r="S144" s="511"/>
      <c r="T144" s="511"/>
      <c r="U144" s="511"/>
      <c r="V144" s="511"/>
      <c r="W144" s="565"/>
      <c r="AA144" s="511"/>
      <c r="AB144" s="511"/>
    </row>
    <row r="145" spans="1:28" ht="15.75" customHeight="1">
      <c r="A145" s="577" t="s">
        <v>298</v>
      </c>
      <c r="B145" s="567">
        <v>-4.34014945855023</v>
      </c>
      <c r="C145" s="571"/>
      <c r="D145" s="559">
        <v>0.65883215509381909</v>
      </c>
      <c r="E145" s="560">
        <v>3</v>
      </c>
      <c r="F145" s="560">
        <v>155</v>
      </c>
      <c r="G145" s="611">
        <v>3.74</v>
      </c>
      <c r="H145" s="559">
        <f t="shared" si="1"/>
        <v>-4.54</v>
      </c>
      <c r="I145" s="590" t="s">
        <v>975</v>
      </c>
      <c r="J145" s="616" t="s">
        <v>983</v>
      </c>
      <c r="K145" s="588"/>
      <c r="L145" s="589"/>
      <c r="M145" s="564" t="s">
        <v>299</v>
      </c>
      <c r="N145" s="511"/>
      <c r="O145" s="511"/>
      <c r="P145" s="511"/>
      <c r="Q145" s="511"/>
      <c r="R145" s="511"/>
      <c r="S145" s="511"/>
      <c r="T145" s="511"/>
      <c r="U145" s="511"/>
      <c r="V145" s="511"/>
      <c r="W145" s="565"/>
      <c r="AA145" s="511"/>
      <c r="AB145" s="511"/>
    </row>
    <row r="146" spans="1:28" ht="15.75" customHeight="1">
      <c r="A146" s="566" t="s">
        <v>300</v>
      </c>
      <c r="B146" s="567">
        <v>-6.1743520610773999</v>
      </c>
      <c r="C146" s="571"/>
      <c r="D146" s="559">
        <v>0.61400477095750339</v>
      </c>
      <c r="E146" s="560">
        <v>3</v>
      </c>
      <c r="F146" s="560">
        <v>165.4</v>
      </c>
      <c r="G146" s="611">
        <v>5.58</v>
      </c>
      <c r="H146" s="559">
        <f t="shared" si="1"/>
        <v>-6.484</v>
      </c>
      <c r="I146" s="590" t="s">
        <v>976</v>
      </c>
      <c r="J146" s="616"/>
      <c r="K146" s="588"/>
      <c r="L146" s="589"/>
      <c r="M146" s="564" t="s">
        <v>301</v>
      </c>
      <c r="N146" s="511"/>
      <c r="O146" s="511"/>
      <c r="P146" s="511"/>
      <c r="Q146" s="511"/>
      <c r="R146" s="511"/>
      <c r="S146" s="511"/>
      <c r="T146" s="511"/>
      <c r="U146" s="511"/>
      <c r="V146" s="511"/>
      <c r="W146" s="565"/>
      <c r="AA146" s="511"/>
      <c r="AB146" s="511"/>
    </row>
    <row r="147" spans="1:28" ht="15.75" customHeight="1">
      <c r="A147" s="566" t="s">
        <v>302</v>
      </c>
      <c r="B147" s="567">
        <v>-4.6435991268122496</v>
      </c>
      <c r="C147" s="571"/>
      <c r="D147" s="559">
        <v>0.50406532001413251</v>
      </c>
      <c r="E147" s="560">
        <v>6</v>
      </c>
      <c r="F147" s="560">
        <v>161</v>
      </c>
      <c r="G147" s="611">
        <v>6.45</v>
      </c>
      <c r="H147" s="559">
        <f t="shared" si="1"/>
        <v>-7.3100000000000005</v>
      </c>
      <c r="I147" s="617" t="s">
        <v>977</v>
      </c>
      <c r="J147" s="618"/>
      <c r="K147" s="598"/>
      <c r="L147" s="599"/>
      <c r="M147" s="564" t="s">
        <v>303</v>
      </c>
      <c r="N147" s="511"/>
      <c r="O147" s="511"/>
      <c r="P147" s="511"/>
      <c r="Q147" s="511"/>
      <c r="R147" s="511"/>
      <c r="S147" s="511"/>
      <c r="T147" s="511"/>
      <c r="U147" s="511"/>
      <c r="V147" s="511"/>
      <c r="W147" s="565"/>
      <c r="AA147" s="511"/>
      <c r="AB147" s="511"/>
    </row>
    <row r="148" spans="1:28" ht="15.75" customHeight="1">
      <c r="A148" s="566" t="s">
        <v>304</v>
      </c>
      <c r="B148" s="567">
        <v>-5.23603678830065</v>
      </c>
      <c r="C148" s="571"/>
      <c r="D148" s="559">
        <v>0.75493366325441691</v>
      </c>
      <c r="E148" s="560">
        <v>4</v>
      </c>
      <c r="F148" s="560">
        <v>193.5</v>
      </c>
      <c r="G148" s="611">
        <v>5.41</v>
      </c>
      <c r="H148" s="559">
        <f t="shared" si="1"/>
        <v>-6.5950000000000006</v>
      </c>
      <c r="I148" s="511"/>
      <c r="J148" s="559"/>
      <c r="K148" s="559"/>
      <c r="L148" s="559"/>
      <c r="M148" s="564" t="s">
        <v>305</v>
      </c>
      <c r="N148" s="511"/>
      <c r="O148" s="511"/>
      <c r="P148" s="511"/>
      <c r="Q148" s="511"/>
      <c r="R148" s="511"/>
      <c r="S148" s="511"/>
      <c r="T148" s="511"/>
      <c r="U148" s="511"/>
      <c r="V148" s="511"/>
      <c r="W148" s="565"/>
      <c r="AA148" s="511"/>
      <c r="AB148" s="511"/>
    </row>
    <row r="149" spans="1:28" ht="15.75" customHeight="1">
      <c r="A149" s="566" t="s">
        <v>306</v>
      </c>
      <c r="B149" s="567">
        <v>-3.73545972745907</v>
      </c>
      <c r="C149" s="571"/>
      <c r="D149" s="559">
        <v>0.50089358058597189</v>
      </c>
      <c r="E149" s="560">
        <v>3</v>
      </c>
      <c r="F149" s="560">
        <v>156</v>
      </c>
      <c r="G149" s="611">
        <v>2.9</v>
      </c>
      <c r="H149" s="559">
        <f t="shared" si="1"/>
        <v>-3.71</v>
      </c>
      <c r="I149" s="600" t="s">
        <v>133</v>
      </c>
      <c r="J149" s="619">
        <v>10237</v>
      </c>
      <c r="K149" s="576"/>
      <c r="L149" s="559"/>
      <c r="M149" s="564" t="s">
        <v>307</v>
      </c>
      <c r="N149" s="511"/>
      <c r="O149" s="511"/>
      <c r="P149" s="511"/>
      <c r="Q149" s="511"/>
      <c r="R149" s="511"/>
      <c r="S149" s="511"/>
      <c r="T149" s="511"/>
      <c r="U149" s="511"/>
      <c r="V149" s="511"/>
      <c r="W149" s="565"/>
      <c r="AA149" s="511"/>
      <c r="AB149" s="511"/>
    </row>
    <row r="150" spans="1:28" ht="15.75" customHeight="1">
      <c r="A150" s="577" t="s">
        <v>308</v>
      </c>
      <c r="B150" s="567">
        <v>-4.9621905243264202</v>
      </c>
      <c r="C150" s="571"/>
      <c r="D150" s="559">
        <v>0.6587984329866341</v>
      </c>
      <c r="E150" s="560">
        <v>4</v>
      </c>
      <c r="F150" s="560">
        <v>183.5</v>
      </c>
      <c r="G150" s="611">
        <v>3.16</v>
      </c>
      <c r="H150" s="559">
        <f t="shared" si="1"/>
        <v>-4.2450000000000001</v>
      </c>
      <c r="I150" s="600" t="s">
        <v>136</v>
      </c>
      <c r="J150" s="619">
        <v>1138</v>
      </c>
      <c r="K150" s="576"/>
      <c r="L150" s="559"/>
      <c r="M150" s="564" t="s">
        <v>309</v>
      </c>
      <c r="N150" s="511"/>
      <c r="O150" s="511"/>
      <c r="P150" s="511"/>
      <c r="Q150" s="511"/>
      <c r="R150" s="511"/>
      <c r="S150" s="511"/>
      <c r="T150" s="511"/>
      <c r="U150" s="511"/>
      <c r="V150" s="511"/>
      <c r="W150" s="565"/>
      <c r="AA150" s="511"/>
      <c r="AB150" s="511"/>
    </row>
    <row r="151" spans="1:28" ht="15.75" customHeight="1">
      <c r="A151" s="577" t="s">
        <v>310</v>
      </c>
      <c r="B151" s="567">
        <v>-2.6429398590411202</v>
      </c>
      <c r="C151" s="571"/>
      <c r="D151" s="559">
        <v>0.59871706042825668</v>
      </c>
      <c r="E151" s="560">
        <v>3</v>
      </c>
      <c r="F151" s="560">
        <v>61</v>
      </c>
      <c r="G151" s="611">
        <v>1.77</v>
      </c>
      <c r="H151" s="559">
        <f t="shared" si="1"/>
        <v>-1.63</v>
      </c>
      <c r="I151" s="600" t="s">
        <v>139</v>
      </c>
      <c r="J151" s="602">
        <f>COUNTA(A129:A160)</f>
        <v>32</v>
      </c>
      <c r="K151" s="576"/>
      <c r="L151" s="559"/>
      <c r="M151" s="564" t="s">
        <v>311</v>
      </c>
      <c r="N151" s="511"/>
      <c r="O151" s="511"/>
      <c r="P151" s="511"/>
      <c r="Q151" s="511"/>
      <c r="R151" s="511"/>
      <c r="S151" s="511"/>
      <c r="T151" s="511"/>
      <c r="U151" s="511"/>
      <c r="V151" s="511"/>
      <c r="W151" s="565"/>
      <c r="AA151" s="511"/>
      <c r="AB151" s="511"/>
    </row>
    <row r="152" spans="1:28" ht="15.75" customHeight="1">
      <c r="A152" s="566" t="s">
        <v>312</v>
      </c>
      <c r="B152" s="567">
        <v>-3.2533985392416001</v>
      </c>
      <c r="C152" s="571"/>
      <c r="D152" s="559">
        <v>0.57115657899345518</v>
      </c>
      <c r="E152" s="560">
        <v>7</v>
      </c>
      <c r="F152" s="560">
        <v>177</v>
      </c>
      <c r="G152" s="611">
        <v>3.17</v>
      </c>
      <c r="H152" s="559">
        <f t="shared" si="1"/>
        <v>-4.1899999999999995</v>
      </c>
      <c r="I152" s="559"/>
      <c r="J152" s="559"/>
      <c r="K152" s="559"/>
      <c r="L152" s="559"/>
      <c r="M152" s="564" t="s">
        <v>313</v>
      </c>
      <c r="N152" s="511"/>
      <c r="O152" s="511"/>
      <c r="P152" s="511"/>
      <c r="Q152" s="511"/>
      <c r="R152" s="511"/>
      <c r="S152" s="511"/>
      <c r="T152" s="511"/>
      <c r="U152" s="511"/>
      <c r="V152" s="511"/>
      <c r="W152" s="565"/>
      <c r="AA152" s="511"/>
      <c r="AB152" s="511"/>
    </row>
    <row r="153" spans="1:28" ht="15.75" customHeight="1">
      <c r="A153" s="556" t="s">
        <v>314</v>
      </c>
      <c r="B153" s="567">
        <v>-4.9557358622635403</v>
      </c>
      <c r="C153" s="571"/>
      <c r="D153" s="559">
        <v>0.55807775121880254</v>
      </c>
      <c r="E153" s="560">
        <v>6</v>
      </c>
      <c r="F153" s="560">
        <v>145</v>
      </c>
      <c r="G153" s="611">
        <v>6.08</v>
      </c>
      <c r="H153" s="559">
        <f t="shared" si="1"/>
        <v>-6.78</v>
      </c>
      <c r="I153" s="603" t="s">
        <v>144</v>
      </c>
      <c r="J153" s="579"/>
      <c r="K153" s="579"/>
      <c r="L153" s="580"/>
      <c r="M153" s="564" t="s">
        <v>315</v>
      </c>
      <c r="N153" s="511"/>
      <c r="O153" s="511"/>
      <c r="P153" s="511"/>
      <c r="Q153" s="511"/>
      <c r="R153" s="511"/>
      <c r="S153" s="511"/>
      <c r="T153" s="511"/>
      <c r="U153" s="511"/>
      <c r="V153" s="511"/>
      <c r="W153" s="565"/>
      <c r="AA153" s="511"/>
      <c r="AB153" s="511"/>
    </row>
    <row r="154" spans="1:28" ht="15.75" customHeight="1">
      <c r="A154" s="556" t="s">
        <v>316</v>
      </c>
      <c r="B154" s="567">
        <v>-7.1083638545230299</v>
      </c>
      <c r="C154" s="571"/>
      <c r="D154" s="559">
        <v>0.66417698790166113</v>
      </c>
      <c r="E154" s="560">
        <v>3</v>
      </c>
      <c r="F154" s="583">
        <v>175.8</v>
      </c>
      <c r="G154" s="611">
        <v>4.62</v>
      </c>
      <c r="H154" s="559">
        <f t="shared" si="1"/>
        <v>-5.6280000000000001</v>
      </c>
      <c r="I154" s="584" t="s">
        <v>984</v>
      </c>
      <c r="J154" s="585"/>
      <c r="K154" s="585"/>
      <c r="L154" s="586"/>
      <c r="M154" s="564" t="s">
        <v>317</v>
      </c>
      <c r="N154" s="511"/>
      <c r="O154" s="511"/>
      <c r="P154" s="511"/>
      <c r="Q154" s="511"/>
      <c r="R154" s="511"/>
      <c r="S154" s="511"/>
      <c r="T154" s="511"/>
      <c r="U154" s="511"/>
      <c r="V154" s="511"/>
      <c r="W154" s="565"/>
      <c r="AA154" s="511"/>
      <c r="AB154" s="511"/>
    </row>
    <row r="155" spans="1:28" ht="15.75" customHeight="1">
      <c r="A155" s="566" t="s">
        <v>318</v>
      </c>
      <c r="B155" s="567">
        <v>-5.3411651613913396</v>
      </c>
      <c r="C155" s="571"/>
      <c r="D155" s="559">
        <v>0.57716593661781801</v>
      </c>
      <c r="E155" s="560">
        <v>3</v>
      </c>
      <c r="F155" s="560">
        <v>349.84</v>
      </c>
      <c r="G155" s="611">
        <v>3.09</v>
      </c>
      <c r="H155" s="559">
        <f t="shared" si="1"/>
        <v>-5.8384</v>
      </c>
      <c r="I155" s="620"/>
      <c r="J155" s="588"/>
      <c r="K155" s="588"/>
      <c r="L155" s="589"/>
      <c r="M155" s="564" t="s">
        <v>319</v>
      </c>
      <c r="N155" s="511"/>
      <c r="O155" s="511"/>
      <c r="P155" s="511"/>
      <c r="Q155" s="511"/>
      <c r="R155" s="511"/>
      <c r="S155" s="511"/>
      <c r="T155" s="511"/>
      <c r="U155" s="511"/>
      <c r="V155" s="511"/>
      <c r="X155" s="511"/>
      <c r="AA155" s="511"/>
      <c r="AB155" s="511"/>
    </row>
    <row r="156" spans="1:28" ht="15.75" customHeight="1">
      <c r="A156" s="577" t="s">
        <v>320</v>
      </c>
      <c r="B156" s="567">
        <v>-3.0173030815713799</v>
      </c>
      <c r="C156" s="571"/>
      <c r="D156" s="559">
        <v>0.70324590282883903</v>
      </c>
      <c r="E156" s="560">
        <v>3</v>
      </c>
      <c r="F156" s="560">
        <v>204</v>
      </c>
      <c r="G156" s="611">
        <v>0.88</v>
      </c>
      <c r="H156" s="559">
        <f t="shared" si="1"/>
        <v>-2.17</v>
      </c>
      <c r="I156" s="596"/>
      <c r="J156" s="588"/>
      <c r="K156" s="588"/>
      <c r="L156" s="589"/>
      <c r="M156" s="564" t="s">
        <v>321</v>
      </c>
      <c r="N156" s="511"/>
      <c r="O156" s="511"/>
      <c r="P156" s="511"/>
      <c r="Q156" s="511"/>
      <c r="R156" s="511"/>
      <c r="S156" s="511"/>
      <c r="T156" s="511"/>
      <c r="U156" s="511"/>
      <c r="V156" s="511"/>
      <c r="W156" s="565"/>
      <c r="X156" s="511"/>
      <c r="AA156" s="511"/>
      <c r="AB156" s="511"/>
    </row>
    <row r="157" spans="1:28" ht="15.75" customHeight="1">
      <c r="A157" s="566" t="s">
        <v>322</v>
      </c>
      <c r="B157" s="567">
        <v>-5.1237126921950198</v>
      </c>
      <c r="C157" s="571"/>
      <c r="D157" s="559">
        <v>0.7237903588794764</v>
      </c>
      <c r="E157" s="560">
        <v>7</v>
      </c>
      <c r="F157" s="560">
        <v>97.8</v>
      </c>
      <c r="G157" s="611">
        <v>6</v>
      </c>
      <c r="H157" s="559">
        <f t="shared" si="1"/>
        <v>-6.2279999999999998</v>
      </c>
      <c r="I157" s="596"/>
      <c r="J157" s="588"/>
      <c r="K157" s="588"/>
      <c r="L157" s="589"/>
      <c r="M157" s="564" t="s">
        <v>323</v>
      </c>
      <c r="N157" s="511"/>
      <c r="O157" s="511"/>
      <c r="P157" s="511"/>
      <c r="Q157" s="511"/>
      <c r="R157" s="511"/>
      <c r="S157" s="511"/>
      <c r="T157" s="511"/>
      <c r="U157" s="511"/>
      <c r="V157" s="511"/>
      <c r="W157" s="511"/>
      <c r="X157" s="511"/>
      <c r="AA157" s="511"/>
      <c r="AB157" s="511"/>
    </row>
    <row r="158" spans="1:28" ht="15.75" customHeight="1">
      <c r="A158" s="566" t="s">
        <v>324</v>
      </c>
      <c r="B158" s="567">
        <v>-6.2105236865750397</v>
      </c>
      <c r="C158" s="571"/>
      <c r="D158" s="559">
        <v>0.84033450922624497</v>
      </c>
      <c r="E158" s="560">
        <v>5</v>
      </c>
      <c r="F158" s="560">
        <v>262</v>
      </c>
      <c r="G158" s="611">
        <v>7.26</v>
      </c>
      <c r="H158" s="559">
        <f t="shared" si="1"/>
        <v>-9.129999999999999</v>
      </c>
      <c r="I158" s="596"/>
      <c r="J158" s="588"/>
      <c r="K158" s="588"/>
      <c r="L158" s="589"/>
      <c r="M158" s="564" t="s">
        <v>325</v>
      </c>
      <c r="N158" s="511"/>
      <c r="O158" s="511"/>
      <c r="P158" s="511"/>
      <c r="Q158" s="511"/>
      <c r="R158" s="511"/>
      <c r="S158" s="511"/>
      <c r="T158" s="511"/>
      <c r="U158" s="511"/>
      <c r="V158" s="511"/>
      <c r="W158" s="511"/>
      <c r="X158" s="511"/>
      <c r="AA158" s="511"/>
      <c r="AB158" s="511"/>
    </row>
    <row r="159" spans="1:28" ht="15.75" customHeight="1">
      <c r="A159" s="566" t="s">
        <v>326</v>
      </c>
      <c r="B159" s="567">
        <v>-5.2648163041654801</v>
      </c>
      <c r="C159" s="571"/>
      <c r="D159" s="559">
        <v>0.70969645885144073</v>
      </c>
      <c r="E159" s="560">
        <v>11</v>
      </c>
      <c r="F159" s="560">
        <v>149.6</v>
      </c>
      <c r="G159" s="611">
        <v>6.45</v>
      </c>
      <c r="H159" s="559">
        <f t="shared" si="1"/>
        <v>-7.1959999999999997</v>
      </c>
      <c r="I159" s="596"/>
      <c r="J159" s="588"/>
      <c r="K159" s="588"/>
      <c r="L159" s="589"/>
      <c r="M159" s="564" t="s">
        <v>327</v>
      </c>
      <c r="N159" s="511"/>
      <c r="O159" s="511"/>
      <c r="P159" s="511"/>
      <c r="Q159" s="511"/>
      <c r="R159" s="511"/>
      <c r="S159" s="511"/>
      <c r="T159" s="511"/>
      <c r="U159" s="511"/>
      <c r="V159" s="511"/>
      <c r="W159" s="511"/>
      <c r="X159" s="511"/>
      <c r="AA159" s="511"/>
      <c r="AB159" s="511"/>
    </row>
    <row r="160" spans="1:28" ht="15.75" customHeight="1">
      <c r="A160" s="556" t="s">
        <v>328</v>
      </c>
      <c r="B160" s="567">
        <v>-3.22435130907366</v>
      </c>
      <c r="C160" s="571"/>
      <c r="D160" s="559">
        <v>0.49644864464459931</v>
      </c>
      <c r="E160" s="560">
        <v>4</v>
      </c>
      <c r="F160" s="560">
        <v>304.5</v>
      </c>
      <c r="G160" s="611">
        <v>2.69</v>
      </c>
      <c r="H160" s="559">
        <f t="shared" si="1"/>
        <v>-4.9849999999999994</v>
      </c>
      <c r="I160" s="605"/>
      <c r="J160" s="598"/>
      <c r="K160" s="598"/>
      <c r="L160" s="599"/>
      <c r="M160" s="564" t="s">
        <v>329</v>
      </c>
      <c r="N160" s="511"/>
      <c r="O160" s="511"/>
      <c r="P160" s="511"/>
      <c r="Q160" s="511"/>
      <c r="R160" s="511"/>
      <c r="S160" s="511"/>
      <c r="T160" s="511"/>
      <c r="U160" s="511"/>
      <c r="V160" s="511"/>
      <c r="W160" s="511"/>
      <c r="X160" s="511"/>
      <c r="AA160" s="511"/>
      <c r="AB160" s="511"/>
    </row>
    <row r="161" spans="1:28" ht="15.75" customHeight="1">
      <c r="A161" s="543"/>
      <c r="B161" s="543"/>
      <c r="C161" s="606" t="s">
        <v>261</v>
      </c>
      <c r="D161" s="607">
        <f>AVERAGE(D129:D160)</f>
        <v>0.61629001144944573</v>
      </c>
      <c r="E161" s="543"/>
      <c r="F161" s="543"/>
      <c r="G161" s="543"/>
      <c r="H161" s="610" t="s">
        <v>262</v>
      </c>
      <c r="I161" s="621"/>
      <c r="J161" s="621"/>
      <c r="K161" s="621"/>
      <c r="L161" s="621"/>
      <c r="M161" s="543"/>
      <c r="N161" s="543"/>
      <c r="O161" s="543"/>
      <c r="P161" s="543"/>
      <c r="Q161" s="543"/>
      <c r="R161" s="543"/>
      <c r="S161" s="543"/>
      <c r="T161" s="543"/>
      <c r="U161" s="543"/>
      <c r="V161" s="543"/>
      <c r="W161" s="543"/>
      <c r="X161" s="543"/>
      <c r="Y161" s="543"/>
      <c r="Z161" s="543"/>
      <c r="AA161" s="543"/>
      <c r="AB161" s="543"/>
    </row>
    <row r="162" spans="1:28" ht="15.75" customHeight="1">
      <c r="A162" s="564"/>
      <c r="B162" s="511"/>
      <c r="C162" s="606" t="s">
        <v>263</v>
      </c>
      <c r="D162" s="607">
        <f>MIN(D129:D160)</f>
        <v>0.49644864464459931</v>
      </c>
      <c r="E162" s="608"/>
      <c r="F162" s="609"/>
      <c r="G162" s="609"/>
      <c r="H162" s="610" t="s">
        <v>330</v>
      </c>
      <c r="I162" s="609"/>
      <c r="J162" s="561"/>
      <c r="K162" s="561"/>
      <c r="L162" s="561"/>
      <c r="M162" s="564"/>
      <c r="N162" s="511"/>
      <c r="O162" s="511"/>
      <c r="P162" s="511"/>
      <c r="Q162" s="511"/>
      <c r="R162" s="511"/>
      <c r="S162" s="511"/>
      <c r="T162" s="511"/>
      <c r="U162" s="511"/>
      <c r="V162" s="511"/>
      <c r="W162" s="511"/>
      <c r="X162" s="511"/>
      <c r="Y162" s="511"/>
      <c r="Z162" s="511"/>
      <c r="AA162" s="511"/>
      <c r="AB162" s="511"/>
    </row>
    <row r="163" spans="1:28" ht="15.75" customHeight="1">
      <c r="A163" s="564"/>
      <c r="B163" s="511"/>
      <c r="C163" s="606" t="s">
        <v>265</v>
      </c>
      <c r="D163" s="607">
        <f>MAX(D129:D160)</f>
        <v>0.92735432696895004</v>
      </c>
      <c r="E163" s="608"/>
      <c r="F163" s="609"/>
      <c r="G163" s="609"/>
      <c r="H163" s="610"/>
      <c r="I163" s="609"/>
      <c r="J163" s="561"/>
      <c r="K163" s="561"/>
      <c r="L163" s="561"/>
      <c r="M163" s="564"/>
      <c r="N163" s="511"/>
      <c r="O163" s="511"/>
      <c r="P163" s="511"/>
      <c r="Q163" s="511"/>
      <c r="R163" s="511"/>
      <c r="S163" s="511"/>
      <c r="T163" s="511"/>
      <c r="U163" s="511"/>
      <c r="V163" s="511"/>
      <c r="W163" s="511"/>
      <c r="X163" s="511"/>
      <c r="Y163" s="511"/>
      <c r="Z163" s="511"/>
      <c r="AA163" s="511"/>
      <c r="AB163" s="511"/>
    </row>
    <row r="164" spans="1:28" ht="15.75" customHeight="1">
      <c r="A164" s="511"/>
      <c r="B164" s="511"/>
      <c r="C164" s="511"/>
      <c r="D164" s="511"/>
      <c r="E164" s="511"/>
      <c r="F164" s="511"/>
      <c r="G164" s="511"/>
      <c r="H164" s="511"/>
      <c r="I164" s="511"/>
      <c r="J164" s="511"/>
      <c r="K164" s="511"/>
      <c r="L164" s="511"/>
      <c r="M164" s="511"/>
      <c r="N164" s="511"/>
      <c r="O164" s="511"/>
      <c r="P164" s="511"/>
      <c r="Q164" s="511"/>
      <c r="R164" s="511"/>
      <c r="S164" s="511"/>
      <c r="T164" s="511"/>
      <c r="U164" s="511"/>
      <c r="V164" s="511"/>
      <c r="W164" s="511"/>
      <c r="X164" s="511"/>
      <c r="Y164" s="511"/>
      <c r="Z164" s="511"/>
      <c r="AA164" s="511"/>
      <c r="AB164" s="511"/>
    </row>
    <row r="165" spans="1:28" ht="15.75" customHeight="1">
      <c r="A165" s="511" t="s">
        <v>987</v>
      </c>
      <c r="B165" s="511"/>
      <c r="C165" s="511"/>
      <c r="D165" s="511"/>
      <c r="E165" s="511"/>
      <c r="F165" s="511"/>
      <c r="G165" s="511"/>
      <c r="H165" s="511"/>
      <c r="I165" s="511"/>
      <c r="J165" s="511"/>
      <c r="K165" s="511"/>
      <c r="L165" s="511"/>
      <c r="M165" s="511"/>
      <c r="N165" s="511"/>
      <c r="O165" s="511"/>
      <c r="P165" s="511"/>
      <c r="Q165" s="511"/>
      <c r="R165" s="511"/>
      <c r="S165" s="511"/>
      <c r="T165" s="511"/>
      <c r="U165" s="511"/>
      <c r="V165" s="511"/>
      <c r="W165" s="511"/>
      <c r="X165" s="511"/>
      <c r="Y165" s="511"/>
      <c r="Z165" s="511"/>
      <c r="AA165" s="511"/>
      <c r="AB165" s="511"/>
    </row>
    <row r="166" spans="1:28" ht="15.75" customHeight="1">
      <c r="A166" s="511" t="s">
        <v>332</v>
      </c>
      <c r="B166" s="511"/>
      <c r="C166" s="511"/>
      <c r="D166" s="511"/>
      <c r="E166" s="511"/>
      <c r="F166" s="511"/>
      <c r="G166" s="511"/>
      <c r="H166" s="511"/>
      <c r="I166" s="511"/>
      <c r="J166" s="511"/>
      <c r="K166" s="511"/>
      <c r="L166" s="511"/>
      <c r="M166" s="511"/>
      <c r="N166" s="511"/>
      <c r="O166" s="511"/>
      <c r="P166" s="511"/>
      <c r="Q166" s="511"/>
      <c r="R166" s="511"/>
      <c r="S166" s="511"/>
      <c r="T166" s="511"/>
      <c r="U166" s="511"/>
      <c r="V166" s="511"/>
      <c r="W166" s="511"/>
      <c r="X166" s="511"/>
      <c r="Y166" s="511"/>
      <c r="Z166" s="511"/>
      <c r="AA166" s="511"/>
      <c r="AB166" s="511"/>
    </row>
    <row r="167" spans="1:28" ht="15.75" customHeight="1">
      <c r="A167" s="511"/>
      <c r="B167" s="511"/>
      <c r="C167" s="511"/>
      <c r="D167" s="511"/>
      <c r="E167" s="511"/>
      <c r="F167" s="511"/>
      <c r="G167" s="511"/>
      <c r="H167" s="511"/>
      <c r="I167" s="511"/>
      <c r="J167" s="511"/>
      <c r="K167" s="511"/>
      <c r="L167" s="511"/>
      <c r="M167" s="511"/>
      <c r="N167" s="511"/>
      <c r="O167" s="511"/>
      <c r="P167" s="511"/>
      <c r="Q167" s="511"/>
      <c r="R167" s="511"/>
      <c r="S167" s="511"/>
      <c r="T167" s="511"/>
      <c r="U167" s="511"/>
      <c r="V167" s="511"/>
      <c r="W167" s="511"/>
      <c r="X167" s="511"/>
      <c r="Y167" s="511"/>
      <c r="Z167" s="511"/>
      <c r="AA167" s="511"/>
      <c r="AB167" s="511"/>
    </row>
    <row r="168" spans="1:28" ht="15.75" customHeight="1">
      <c r="A168" s="511" t="s">
        <v>333</v>
      </c>
      <c r="B168" s="511"/>
      <c r="C168" s="511"/>
      <c r="D168" s="511"/>
      <c r="E168" s="511"/>
      <c r="F168" s="511"/>
      <c r="G168" s="511"/>
      <c r="H168" s="511"/>
      <c r="I168" s="511"/>
      <c r="J168" s="511"/>
      <c r="K168" s="511"/>
      <c r="L168" s="511"/>
      <c r="M168" s="511"/>
      <c r="N168" s="511"/>
      <c r="O168" s="511"/>
      <c r="P168" s="511"/>
      <c r="Q168" s="511"/>
      <c r="R168" s="511"/>
      <c r="S168" s="511"/>
      <c r="T168" s="511"/>
      <c r="U168" s="511"/>
      <c r="V168" s="511"/>
      <c r="W168" s="511"/>
      <c r="X168" s="511"/>
      <c r="Y168" s="511"/>
      <c r="Z168" s="511"/>
      <c r="AA168" s="511"/>
      <c r="AB168" s="511"/>
    </row>
    <row r="169" spans="1:28" ht="15.75" customHeight="1">
      <c r="A169" s="511" t="s">
        <v>988</v>
      </c>
      <c r="B169" s="511"/>
      <c r="C169" s="511"/>
      <c r="D169" s="511"/>
      <c r="E169" s="511"/>
      <c r="F169" s="511"/>
      <c r="G169" s="511"/>
      <c r="H169" s="511"/>
      <c r="I169" s="511"/>
      <c r="J169" s="511"/>
      <c r="K169" s="511"/>
      <c r="L169" s="511"/>
      <c r="M169" s="511"/>
      <c r="N169" s="511"/>
      <c r="O169" s="511"/>
      <c r="P169" s="511"/>
      <c r="Q169" s="511"/>
      <c r="R169" s="511"/>
      <c r="S169" s="511"/>
      <c r="T169" s="511"/>
      <c r="U169" s="511"/>
      <c r="V169" s="511"/>
      <c r="W169" s="511"/>
      <c r="X169" s="511"/>
      <c r="Y169" s="511"/>
      <c r="Z169" s="511"/>
      <c r="AA169" s="511"/>
      <c r="AB169" s="511"/>
    </row>
    <row r="170" spans="1:28" ht="15.75" customHeight="1">
      <c r="A170" s="511"/>
      <c r="B170" s="511"/>
      <c r="C170" s="511"/>
      <c r="D170" s="511"/>
      <c r="E170" s="511"/>
      <c r="F170" s="511"/>
      <c r="G170" s="511"/>
      <c r="H170" s="511"/>
      <c r="I170" s="511"/>
      <c r="J170" s="511"/>
      <c r="K170" s="511"/>
      <c r="L170" s="511"/>
      <c r="M170" s="511"/>
      <c r="N170" s="511"/>
      <c r="O170" s="511"/>
      <c r="P170" s="511"/>
      <c r="Q170" s="511"/>
      <c r="R170" s="511"/>
      <c r="S170" s="511"/>
      <c r="T170" s="511"/>
      <c r="U170" s="511"/>
      <c r="V170" s="511"/>
      <c r="W170" s="511"/>
      <c r="X170" s="511"/>
      <c r="Y170" s="511"/>
      <c r="Z170" s="511"/>
      <c r="AA170" s="511"/>
      <c r="AB170" s="511"/>
    </row>
    <row r="171" spans="1:28" ht="15.75" customHeight="1">
      <c r="A171" s="622" t="s">
        <v>335</v>
      </c>
      <c r="B171" s="511"/>
      <c r="C171" s="511"/>
      <c r="D171" s="511"/>
      <c r="E171" s="511"/>
      <c r="F171" s="511"/>
      <c r="G171" s="511"/>
      <c r="H171" s="511"/>
      <c r="I171" s="511"/>
      <c r="J171" s="511"/>
      <c r="K171" s="511"/>
      <c r="L171" s="511"/>
      <c r="M171" s="511"/>
      <c r="N171" s="511"/>
      <c r="O171" s="511"/>
      <c r="P171" s="511"/>
      <c r="Q171" s="511"/>
      <c r="R171" s="511"/>
      <c r="S171" s="511"/>
      <c r="T171" s="511"/>
      <c r="U171" s="511"/>
      <c r="V171" s="511"/>
      <c r="W171" s="511"/>
      <c r="X171" s="511"/>
      <c r="Y171" s="511"/>
      <c r="Z171" s="511"/>
      <c r="AA171" s="511"/>
      <c r="AB171" s="511"/>
    </row>
    <row r="172" spans="1:28" ht="15.75" customHeight="1">
      <c r="A172" s="623" t="s">
        <v>989</v>
      </c>
      <c r="B172" s="511"/>
      <c r="C172" s="511"/>
      <c r="D172" s="511"/>
      <c r="E172" s="511"/>
      <c r="F172" s="511"/>
      <c r="G172" s="511"/>
      <c r="H172" s="511"/>
      <c r="I172" s="511"/>
      <c r="J172" s="511"/>
      <c r="K172" s="511"/>
      <c r="L172" s="511"/>
      <c r="M172" s="511"/>
      <c r="N172" s="511"/>
      <c r="O172" s="511"/>
      <c r="P172" s="511"/>
      <c r="Q172" s="511"/>
      <c r="R172" s="511"/>
      <c r="S172" s="511"/>
      <c r="T172" s="511"/>
      <c r="U172" s="511"/>
      <c r="V172" s="511"/>
      <c r="W172" s="511"/>
      <c r="X172" s="511"/>
      <c r="Y172" s="511"/>
      <c r="Z172" s="511"/>
      <c r="AA172" s="511"/>
      <c r="AB172" s="511"/>
    </row>
    <row r="173" spans="1:28" ht="15.75" customHeight="1">
      <c r="A173" s="623" t="s">
        <v>990</v>
      </c>
      <c r="B173" s="511"/>
      <c r="C173" s="511"/>
      <c r="D173" s="511"/>
      <c r="E173" s="511"/>
      <c r="F173" s="511"/>
      <c r="G173" s="511"/>
      <c r="H173" s="511"/>
      <c r="I173" s="511"/>
      <c r="J173" s="511"/>
      <c r="K173" s="511"/>
      <c r="L173" s="511"/>
      <c r="M173" s="511"/>
      <c r="N173" s="511"/>
      <c r="O173" s="511"/>
      <c r="P173" s="511"/>
      <c r="Q173" s="511"/>
      <c r="R173" s="511"/>
      <c r="S173" s="511"/>
      <c r="T173" s="565"/>
      <c r="U173" s="511"/>
      <c r="V173" s="511"/>
      <c r="W173" s="511"/>
      <c r="X173" s="511"/>
      <c r="Y173" s="511"/>
      <c r="Z173" s="511"/>
      <c r="AA173" s="511"/>
      <c r="AB173" s="511"/>
    </row>
    <row r="174" spans="1:28" ht="15.75" customHeight="1">
      <c r="A174" s="624" t="s">
        <v>991</v>
      </c>
      <c r="B174" s="511"/>
      <c r="C174" s="511"/>
      <c r="D174" s="511"/>
      <c r="E174" s="511"/>
      <c r="F174" s="511"/>
      <c r="G174" s="511"/>
      <c r="H174" s="511"/>
      <c r="I174" s="511"/>
      <c r="J174" s="511"/>
      <c r="K174" s="511"/>
      <c r="L174" s="511"/>
      <c r="M174" s="511"/>
      <c r="N174" s="511"/>
      <c r="O174" s="511"/>
      <c r="P174" s="511"/>
      <c r="Q174" s="511"/>
      <c r="R174" s="511"/>
      <c r="S174" s="511"/>
      <c r="T174" s="565"/>
      <c r="U174" s="511"/>
      <c r="V174" s="511"/>
      <c r="W174" s="511"/>
      <c r="X174" s="511"/>
      <c r="Y174" s="511"/>
      <c r="Z174" s="511"/>
      <c r="AA174" s="511"/>
      <c r="AB174" s="511"/>
    </row>
    <row r="175" spans="1:28" ht="15.75" customHeight="1">
      <c r="A175" s="625" t="s">
        <v>992</v>
      </c>
      <c r="B175" s="511"/>
      <c r="C175" s="511"/>
      <c r="D175" s="511"/>
      <c r="E175" s="511"/>
      <c r="F175" s="511"/>
      <c r="G175" s="511"/>
      <c r="H175" s="511"/>
      <c r="I175" s="511"/>
      <c r="J175" s="511"/>
      <c r="K175" s="511"/>
      <c r="L175" s="511"/>
      <c r="M175" s="511"/>
      <c r="N175" s="511"/>
      <c r="O175" s="511"/>
      <c r="P175" s="511"/>
      <c r="Q175" s="511"/>
      <c r="R175" s="511"/>
      <c r="S175" s="511"/>
      <c r="T175" s="565"/>
      <c r="U175" s="511"/>
      <c r="V175" s="511"/>
      <c r="W175" s="511"/>
      <c r="X175" s="511"/>
      <c r="Y175" s="511"/>
      <c r="Z175" s="511"/>
      <c r="AA175" s="511"/>
      <c r="AB175" s="511"/>
    </row>
    <row r="176" spans="1:28" ht="15.75" customHeight="1">
      <c r="A176" s="626" t="s">
        <v>993</v>
      </c>
      <c r="B176" s="511"/>
      <c r="C176" s="511"/>
      <c r="D176" s="511"/>
      <c r="E176" s="511"/>
      <c r="F176" s="511"/>
      <c r="G176" s="511"/>
      <c r="H176" s="511"/>
      <c r="I176" s="511"/>
      <c r="J176" s="511"/>
      <c r="K176" s="511"/>
      <c r="L176" s="511"/>
      <c r="M176" s="511"/>
      <c r="N176" s="511"/>
      <c r="O176" s="511"/>
      <c r="P176" s="511"/>
      <c r="Q176" s="511"/>
      <c r="R176" s="511"/>
      <c r="S176" s="511"/>
      <c r="T176" s="565"/>
      <c r="U176" s="511"/>
      <c r="V176" s="511"/>
      <c r="W176" s="511"/>
      <c r="X176" s="511"/>
      <c r="Y176" s="511"/>
      <c r="Z176" s="511"/>
      <c r="AA176" s="511"/>
      <c r="AB176" s="511"/>
    </row>
    <row r="177" spans="1:28" ht="15.75" customHeight="1">
      <c r="A177" s="511" t="s">
        <v>994</v>
      </c>
      <c r="B177" s="511"/>
      <c r="C177" s="511"/>
      <c r="D177" s="511"/>
      <c r="E177" s="511"/>
      <c r="F177" s="511"/>
      <c r="G177" s="511"/>
      <c r="H177" s="511"/>
      <c r="I177" s="511"/>
      <c r="J177" s="511"/>
      <c r="K177" s="511"/>
      <c r="L177" s="511"/>
      <c r="M177" s="511"/>
      <c r="N177" s="511"/>
      <c r="O177" s="511"/>
      <c r="P177" s="511"/>
      <c r="Q177" s="511"/>
      <c r="R177" s="511"/>
      <c r="S177" s="511"/>
      <c r="T177" s="565"/>
      <c r="U177" s="511"/>
      <c r="V177" s="511"/>
      <c r="W177" s="511"/>
      <c r="X177" s="511"/>
      <c r="Y177" s="511"/>
      <c r="Z177" s="511"/>
      <c r="AA177" s="511"/>
      <c r="AB177" s="511"/>
    </row>
    <row r="178" spans="1:28" ht="15.75" customHeight="1">
      <c r="A178" s="627" t="s">
        <v>995</v>
      </c>
      <c r="B178" s="511"/>
      <c r="C178" s="511"/>
      <c r="D178" s="511"/>
      <c r="E178" s="511"/>
      <c r="F178" s="511"/>
      <c r="G178" s="511"/>
      <c r="H178" s="511"/>
      <c r="I178" s="511"/>
      <c r="J178" s="511"/>
      <c r="K178" s="511"/>
      <c r="L178" s="511"/>
      <c r="M178" s="511"/>
      <c r="N178" s="511"/>
      <c r="O178" s="511"/>
      <c r="P178" s="511"/>
      <c r="Q178" s="511"/>
      <c r="R178" s="511"/>
      <c r="S178" s="511"/>
      <c r="T178" s="565"/>
      <c r="U178" s="511"/>
      <c r="V178" s="511"/>
      <c r="W178" s="511"/>
      <c r="X178" s="511"/>
      <c r="Y178" s="511"/>
      <c r="Z178" s="511"/>
      <c r="AA178" s="511"/>
      <c r="AB178" s="511"/>
    </row>
    <row r="179" spans="1:28" ht="15.75" customHeight="1">
      <c r="A179" s="511" t="s">
        <v>996</v>
      </c>
      <c r="B179" s="511"/>
      <c r="C179" s="511"/>
      <c r="D179" s="511"/>
      <c r="E179" s="511"/>
      <c r="F179" s="511"/>
      <c r="G179" s="511"/>
      <c r="H179" s="511"/>
      <c r="I179" s="511"/>
      <c r="J179" s="511"/>
      <c r="K179" s="511"/>
      <c r="L179" s="511"/>
      <c r="M179" s="511"/>
      <c r="N179" s="511"/>
      <c r="O179" s="511"/>
      <c r="P179" s="511"/>
      <c r="Q179" s="511"/>
      <c r="R179" s="511"/>
      <c r="S179" s="511"/>
      <c r="T179" s="565"/>
      <c r="U179" s="511"/>
      <c r="V179" s="511"/>
      <c r="W179" s="511"/>
      <c r="X179" s="511"/>
      <c r="Y179" s="511"/>
      <c r="Z179" s="511"/>
      <c r="AA179" s="511"/>
      <c r="AB179" s="511"/>
    </row>
    <row r="180" spans="1:28" ht="15.75" customHeight="1">
      <c r="A180" s="626" t="s">
        <v>997</v>
      </c>
      <c r="B180" s="511"/>
      <c r="C180" s="511"/>
      <c r="D180" s="511"/>
      <c r="E180" s="511"/>
      <c r="F180" s="511"/>
      <c r="G180" s="511"/>
      <c r="H180" s="511"/>
      <c r="I180" s="511"/>
      <c r="J180" s="511"/>
      <c r="K180" s="511"/>
      <c r="L180" s="511"/>
      <c r="M180" s="511"/>
      <c r="N180" s="511"/>
      <c r="O180" s="511"/>
      <c r="P180" s="511"/>
      <c r="Q180" s="511"/>
      <c r="R180" s="511"/>
      <c r="S180" s="511"/>
      <c r="T180" s="565"/>
      <c r="U180" s="511"/>
      <c r="V180" s="511"/>
      <c r="W180" s="511"/>
      <c r="X180" s="511"/>
      <c r="Y180" s="511"/>
      <c r="Z180" s="511"/>
      <c r="AA180" s="511"/>
      <c r="AB180" s="511"/>
    </row>
    <row r="181" spans="1:28" ht="15.75" customHeight="1">
      <c r="A181" s="511" t="s">
        <v>998</v>
      </c>
      <c r="B181" s="511"/>
      <c r="C181" s="511"/>
      <c r="D181" s="511"/>
      <c r="E181" s="511"/>
      <c r="F181" s="511"/>
      <c r="G181" s="511"/>
      <c r="H181" s="511"/>
      <c r="I181" s="511"/>
      <c r="J181" s="511"/>
      <c r="K181" s="511"/>
      <c r="L181" s="511"/>
      <c r="M181" s="511"/>
      <c r="N181" s="511"/>
      <c r="O181" s="511"/>
      <c r="P181" s="511"/>
      <c r="Q181" s="511"/>
      <c r="R181" s="511"/>
      <c r="S181" s="511"/>
      <c r="T181" s="565"/>
      <c r="U181" s="511"/>
      <c r="V181" s="511"/>
      <c r="W181" s="511"/>
      <c r="X181" s="511"/>
      <c r="Y181" s="511"/>
      <c r="Z181" s="511"/>
      <c r="AA181" s="511"/>
      <c r="AB181" s="511"/>
    </row>
    <row r="182" spans="1:28" ht="15.75" customHeight="1">
      <c r="A182" s="511" t="s">
        <v>999</v>
      </c>
      <c r="B182" s="511"/>
      <c r="C182" s="511"/>
      <c r="D182" s="511"/>
      <c r="E182" s="511"/>
      <c r="F182" s="511"/>
      <c r="G182" s="511"/>
      <c r="H182" s="511"/>
      <c r="I182" s="511"/>
      <c r="J182" s="511"/>
      <c r="K182" s="511"/>
      <c r="L182" s="511"/>
      <c r="M182" s="511"/>
      <c r="N182" s="511"/>
      <c r="O182" s="511"/>
      <c r="P182" s="511"/>
      <c r="Q182" s="511"/>
      <c r="R182" s="511"/>
      <c r="S182" s="511"/>
      <c r="T182" s="565"/>
      <c r="U182" s="511"/>
      <c r="V182" s="511"/>
      <c r="W182" s="511"/>
      <c r="X182" s="511"/>
      <c r="Y182" s="511"/>
      <c r="Z182" s="511"/>
      <c r="AA182" s="511"/>
      <c r="AB182" s="511"/>
    </row>
    <row r="183" spans="1:28" ht="15.75" customHeight="1">
      <c r="A183" s="624" t="s">
        <v>1000</v>
      </c>
      <c r="B183" s="511"/>
      <c r="C183" s="511"/>
      <c r="D183" s="511"/>
      <c r="E183" s="511"/>
      <c r="F183" s="511"/>
      <c r="G183" s="511"/>
      <c r="H183" s="511"/>
      <c r="I183" s="511"/>
      <c r="J183" s="511"/>
      <c r="K183" s="511"/>
      <c r="L183" s="511"/>
      <c r="M183" s="511"/>
      <c r="N183" s="511"/>
      <c r="O183" s="511"/>
      <c r="P183" s="511"/>
      <c r="Q183" s="511"/>
      <c r="R183" s="511"/>
      <c r="S183" s="511"/>
      <c r="T183" s="565"/>
      <c r="U183" s="511"/>
      <c r="V183" s="511"/>
      <c r="W183" s="511"/>
      <c r="X183" s="511"/>
      <c r="Y183" s="511"/>
      <c r="Z183" s="511"/>
      <c r="AA183" s="511"/>
      <c r="AB183" s="511"/>
    </row>
    <row r="184" spans="1:28" ht="15.75" customHeight="1">
      <c r="A184" s="624" t="s">
        <v>1001</v>
      </c>
      <c r="B184" s="511"/>
      <c r="C184" s="511"/>
      <c r="D184" s="511"/>
      <c r="E184" s="511"/>
      <c r="F184" s="511"/>
      <c r="G184" s="511"/>
      <c r="H184" s="511"/>
      <c r="I184" s="511"/>
      <c r="J184" s="511"/>
      <c r="K184" s="511"/>
      <c r="L184" s="511"/>
      <c r="M184" s="511"/>
      <c r="N184" s="511"/>
      <c r="O184" s="511"/>
      <c r="P184" s="511"/>
      <c r="Q184" s="511"/>
      <c r="R184" s="511"/>
      <c r="S184" s="511"/>
      <c r="T184" s="565"/>
      <c r="U184" s="511"/>
      <c r="V184" s="511"/>
      <c r="W184" s="511"/>
      <c r="X184" s="511"/>
      <c r="Y184" s="511"/>
      <c r="Z184" s="511"/>
      <c r="AA184" s="511"/>
      <c r="AB184" s="511"/>
    </row>
    <row r="185" spans="1:28" ht="15.75" customHeight="1">
      <c r="A185" s="511" t="s">
        <v>1002</v>
      </c>
      <c r="B185" s="511"/>
      <c r="C185" s="511"/>
      <c r="D185" s="511"/>
      <c r="E185" s="511"/>
      <c r="F185" s="511"/>
      <c r="G185" s="511"/>
      <c r="H185" s="511"/>
      <c r="I185" s="511"/>
      <c r="J185" s="511"/>
      <c r="K185" s="511"/>
      <c r="L185" s="511"/>
      <c r="M185" s="511"/>
      <c r="N185" s="511"/>
      <c r="O185" s="511"/>
      <c r="P185" s="511"/>
      <c r="Q185" s="511"/>
      <c r="R185" s="511"/>
      <c r="S185" s="511"/>
      <c r="T185" s="511"/>
      <c r="U185" s="511"/>
      <c r="V185" s="511"/>
      <c r="W185" s="511"/>
      <c r="X185" s="511"/>
      <c r="Y185" s="511"/>
      <c r="Z185" s="511"/>
      <c r="AA185" s="511"/>
      <c r="AB185" s="511"/>
    </row>
    <row r="186" spans="1:28" ht="15.75" customHeight="1">
      <c r="A186" s="511" t="s">
        <v>1003</v>
      </c>
      <c r="B186" s="511"/>
      <c r="C186" s="511"/>
      <c r="D186" s="511"/>
      <c r="E186" s="511"/>
      <c r="F186" s="511"/>
      <c r="G186" s="511"/>
      <c r="H186" s="511"/>
      <c r="I186" s="511"/>
      <c r="J186" s="511"/>
      <c r="K186" s="511"/>
      <c r="L186" s="511"/>
      <c r="M186" s="511"/>
      <c r="N186" s="511"/>
      <c r="O186" s="511"/>
      <c r="P186" s="511"/>
      <c r="Q186" s="511"/>
      <c r="R186" s="511"/>
      <c r="S186" s="511"/>
      <c r="T186" s="565"/>
      <c r="U186" s="511"/>
      <c r="V186" s="511"/>
      <c r="W186" s="511"/>
      <c r="X186" s="511"/>
      <c r="Y186" s="511"/>
      <c r="Z186" s="511"/>
      <c r="AA186" s="511"/>
      <c r="AB186" s="511"/>
    </row>
    <row r="187" spans="1:28" ht="15.75" customHeight="1">
      <c r="A187" s="627" t="s">
        <v>1004</v>
      </c>
      <c r="B187" s="511"/>
      <c r="C187" s="511"/>
      <c r="D187" s="511"/>
      <c r="E187" s="511"/>
      <c r="F187" s="511"/>
      <c r="G187" s="511"/>
      <c r="H187" s="511"/>
      <c r="I187" s="511"/>
      <c r="J187" s="511"/>
      <c r="K187" s="511"/>
      <c r="L187" s="511"/>
      <c r="M187" s="511"/>
      <c r="N187" s="511"/>
      <c r="O187" s="511"/>
      <c r="P187" s="511"/>
      <c r="Q187" s="511"/>
      <c r="R187" s="511"/>
      <c r="S187" s="511"/>
      <c r="T187" s="565"/>
      <c r="U187" s="511"/>
      <c r="V187" s="511"/>
      <c r="W187" s="511"/>
      <c r="X187" s="511"/>
      <c r="Y187" s="511"/>
      <c r="Z187" s="511"/>
      <c r="AA187" s="511"/>
      <c r="AB187" s="511"/>
    </row>
    <row r="188" spans="1:28" ht="15.75" customHeight="1">
      <c r="A188" s="627" t="s">
        <v>1005</v>
      </c>
      <c r="B188" s="511"/>
      <c r="C188" s="511"/>
      <c r="D188" s="511"/>
      <c r="E188" s="511"/>
      <c r="F188" s="511"/>
      <c r="G188" s="511"/>
      <c r="H188" s="511"/>
      <c r="I188" s="511"/>
      <c r="J188" s="511"/>
      <c r="K188" s="511"/>
      <c r="L188" s="511"/>
      <c r="M188" s="511"/>
      <c r="N188" s="511"/>
      <c r="O188" s="511"/>
      <c r="P188" s="511"/>
      <c r="Q188" s="511"/>
      <c r="R188" s="511"/>
      <c r="S188" s="511"/>
      <c r="T188" s="565"/>
      <c r="U188" s="511"/>
      <c r="V188" s="511"/>
      <c r="W188" s="511"/>
      <c r="X188" s="511"/>
      <c r="Y188" s="511"/>
      <c r="Z188" s="511"/>
      <c r="AA188" s="511"/>
      <c r="AB188" s="511"/>
    </row>
    <row r="189" spans="1:28" ht="15.75" customHeight="1">
      <c r="A189" s="626" t="s">
        <v>1006</v>
      </c>
      <c r="B189" s="511"/>
      <c r="C189" s="511"/>
      <c r="D189" s="511"/>
      <c r="E189" s="511"/>
      <c r="F189" s="511"/>
      <c r="G189" s="511"/>
      <c r="H189" s="511"/>
      <c r="I189" s="511"/>
      <c r="J189" s="511"/>
      <c r="K189" s="511"/>
      <c r="L189" s="511"/>
      <c r="M189" s="511"/>
      <c r="N189" s="511"/>
      <c r="O189" s="511"/>
      <c r="P189" s="511"/>
      <c r="Q189" s="511"/>
      <c r="R189" s="511"/>
      <c r="S189" s="511"/>
      <c r="T189" s="511"/>
      <c r="U189" s="511"/>
      <c r="V189" s="511"/>
      <c r="W189" s="511"/>
      <c r="X189" s="511"/>
      <c r="Y189" s="511"/>
      <c r="Z189" s="511"/>
      <c r="AA189" s="511"/>
      <c r="AB189" s="511"/>
    </row>
    <row r="190" spans="1:28" ht="15.75" customHeight="1">
      <c r="A190" s="627" t="s">
        <v>1007</v>
      </c>
      <c r="B190" s="511"/>
      <c r="C190" s="511"/>
      <c r="D190" s="511"/>
      <c r="E190" s="511"/>
      <c r="F190" s="511"/>
      <c r="G190" s="511"/>
      <c r="H190" s="511"/>
      <c r="I190" s="511"/>
      <c r="J190" s="511"/>
      <c r="K190" s="511"/>
      <c r="L190" s="511"/>
      <c r="M190" s="511"/>
      <c r="N190" s="511"/>
      <c r="O190" s="511"/>
      <c r="P190" s="511"/>
      <c r="Q190" s="511"/>
      <c r="R190" s="511"/>
      <c r="S190" s="511"/>
      <c r="T190" s="511"/>
      <c r="U190" s="511"/>
      <c r="V190" s="511"/>
      <c r="W190" s="511"/>
      <c r="X190" s="511"/>
      <c r="Y190" s="511"/>
      <c r="Z190" s="511"/>
      <c r="AA190" s="511"/>
      <c r="AB190" s="511"/>
    </row>
    <row r="191" spans="1:28" ht="15.75" customHeight="1">
      <c r="A191" s="511" t="s">
        <v>1008</v>
      </c>
      <c r="B191" s="511"/>
      <c r="C191" s="511"/>
      <c r="D191" s="511"/>
      <c r="E191" s="511"/>
      <c r="F191" s="511"/>
      <c r="G191" s="511"/>
      <c r="H191" s="511"/>
      <c r="I191" s="511"/>
      <c r="J191" s="511"/>
      <c r="K191" s="511"/>
      <c r="L191" s="511"/>
      <c r="M191" s="511"/>
      <c r="N191" s="511"/>
      <c r="O191" s="511"/>
      <c r="P191" s="511"/>
      <c r="Q191" s="511"/>
      <c r="R191" s="511"/>
      <c r="S191" s="511"/>
      <c r="T191" s="511"/>
      <c r="U191" s="511"/>
      <c r="V191" s="511"/>
      <c r="W191" s="511"/>
      <c r="X191" s="511"/>
      <c r="Y191" s="511"/>
      <c r="Z191" s="511"/>
      <c r="AA191" s="511"/>
      <c r="AB191" s="511"/>
    </row>
    <row r="192" spans="1:28" ht="15.75" customHeight="1">
      <c r="A192" s="511"/>
      <c r="B192" s="511"/>
      <c r="C192" s="511"/>
      <c r="D192" s="511"/>
      <c r="E192" s="511"/>
      <c r="F192" s="511"/>
      <c r="G192" s="511"/>
      <c r="H192" s="511"/>
      <c r="I192" s="511"/>
      <c r="J192" s="511"/>
      <c r="K192" s="511"/>
      <c r="L192" s="511"/>
      <c r="M192" s="511"/>
      <c r="N192" s="511"/>
      <c r="O192" s="511"/>
      <c r="P192" s="511"/>
      <c r="Q192" s="511"/>
      <c r="R192" s="511"/>
      <c r="S192" s="511"/>
      <c r="T192" s="511"/>
      <c r="U192" s="511"/>
      <c r="V192" s="511"/>
      <c r="W192" s="511"/>
      <c r="X192" s="511"/>
      <c r="Y192" s="511"/>
      <c r="Z192" s="511"/>
      <c r="AA192" s="511"/>
      <c r="AB192" s="511"/>
    </row>
    <row r="193" spans="1:28" ht="15.75" customHeight="1">
      <c r="A193" s="627" t="s">
        <v>1009</v>
      </c>
      <c r="B193" s="511"/>
      <c r="C193" s="511"/>
      <c r="D193" s="511"/>
      <c r="E193" s="511"/>
      <c r="F193" s="511"/>
      <c r="G193" s="511"/>
      <c r="H193" s="511"/>
      <c r="I193" s="511"/>
      <c r="J193" s="511"/>
      <c r="K193" s="511"/>
      <c r="L193" s="511"/>
      <c r="M193" s="511"/>
      <c r="N193" s="511"/>
      <c r="O193" s="511"/>
      <c r="P193" s="511"/>
      <c r="Q193" s="511"/>
      <c r="R193" s="511"/>
      <c r="S193" s="511"/>
      <c r="T193" s="511"/>
      <c r="U193" s="511"/>
      <c r="V193" s="511"/>
      <c r="W193" s="511"/>
      <c r="X193" s="511"/>
      <c r="Y193" s="511"/>
      <c r="Z193" s="511"/>
      <c r="AA193" s="511"/>
      <c r="AB193" s="511"/>
    </row>
    <row r="194" spans="1:28" ht="15.75" customHeight="1">
      <c r="A194" s="628" t="s">
        <v>982</v>
      </c>
      <c r="B194" s="629" t="s">
        <v>983</v>
      </c>
      <c r="C194" s="523"/>
      <c r="D194" s="523"/>
      <c r="E194" s="523"/>
      <c r="F194" s="523"/>
      <c r="G194" s="523"/>
      <c r="H194" s="523"/>
      <c r="I194" s="523"/>
      <c r="J194" s="523"/>
      <c r="K194" s="523"/>
      <c r="L194" s="523"/>
      <c r="M194" s="523"/>
      <c r="N194" s="523"/>
      <c r="O194" s="523"/>
      <c r="P194" s="523"/>
      <c r="Q194" s="524"/>
      <c r="R194" s="511"/>
      <c r="S194" s="511"/>
      <c r="T194" s="511"/>
      <c r="U194" s="511"/>
      <c r="V194" s="511"/>
      <c r="W194" s="511"/>
      <c r="X194" s="511"/>
      <c r="Y194" s="511"/>
      <c r="Z194" s="511"/>
      <c r="AA194" s="511"/>
      <c r="AB194" s="511"/>
    </row>
    <row r="195" spans="1:28" ht="15.75" customHeight="1">
      <c r="A195" s="565"/>
      <c r="B195" s="511"/>
      <c r="C195" s="511"/>
      <c r="D195" s="511"/>
      <c r="E195" s="511"/>
      <c r="F195" s="511"/>
      <c r="G195" s="511"/>
      <c r="H195" s="511"/>
      <c r="I195" s="511"/>
      <c r="J195" s="511"/>
      <c r="K195" s="511"/>
      <c r="L195" s="511"/>
      <c r="M195" s="511"/>
      <c r="N195" s="511"/>
      <c r="O195" s="511"/>
      <c r="P195" s="511"/>
      <c r="Q195" s="511"/>
      <c r="R195" s="511"/>
      <c r="S195" s="511"/>
      <c r="T195" s="511"/>
      <c r="U195" s="511"/>
      <c r="V195" s="511"/>
      <c r="W195" s="511"/>
      <c r="X195" s="511"/>
      <c r="Y195" s="511"/>
      <c r="Z195" s="511"/>
      <c r="AA195" s="511"/>
      <c r="AB195" s="511"/>
    </row>
    <row r="196" spans="1:28" ht="15.75" customHeight="1">
      <c r="A196" s="511"/>
      <c r="B196" s="511"/>
      <c r="C196" s="511"/>
      <c r="D196" s="511"/>
      <c r="E196" s="511"/>
      <c r="F196" s="511"/>
      <c r="G196" s="511"/>
      <c r="H196" s="511"/>
      <c r="I196" s="511"/>
      <c r="J196" s="511"/>
      <c r="K196" s="511"/>
      <c r="L196" s="511"/>
      <c r="M196" s="511"/>
      <c r="N196" s="511"/>
      <c r="O196" s="511"/>
      <c r="P196" s="511"/>
      <c r="Q196" s="511"/>
      <c r="R196" s="511"/>
      <c r="S196" s="511"/>
      <c r="T196" s="511"/>
      <c r="U196" s="511"/>
      <c r="V196" s="511"/>
      <c r="W196" s="511"/>
      <c r="X196" s="511"/>
      <c r="Y196" s="511"/>
      <c r="Z196" s="511"/>
      <c r="AA196" s="511"/>
      <c r="AB196" s="511"/>
    </row>
    <row r="197" spans="1:28" ht="15.75" customHeight="1">
      <c r="A197" s="511"/>
      <c r="B197" s="511"/>
      <c r="C197" s="511"/>
      <c r="D197" s="511"/>
      <c r="E197" s="511"/>
      <c r="F197" s="511"/>
      <c r="G197" s="511"/>
      <c r="H197" s="511"/>
      <c r="I197" s="511"/>
      <c r="J197" s="511"/>
      <c r="K197" s="511"/>
      <c r="L197" s="511"/>
      <c r="M197" s="511"/>
      <c r="N197" s="511"/>
      <c r="O197" s="511"/>
      <c r="P197" s="511"/>
      <c r="Q197" s="511"/>
      <c r="R197" s="511"/>
      <c r="S197" s="511"/>
      <c r="T197" s="511"/>
      <c r="U197" s="511"/>
      <c r="V197" s="511"/>
      <c r="W197" s="511"/>
      <c r="X197" s="511"/>
      <c r="Y197" s="511"/>
      <c r="Z197" s="511"/>
      <c r="AA197" s="511"/>
      <c r="AB197" s="511"/>
    </row>
    <row r="198" spans="1:28" ht="15.75" customHeight="1">
      <c r="A198" s="511"/>
      <c r="B198" s="511"/>
      <c r="C198" s="511"/>
      <c r="D198" s="511"/>
      <c r="E198" s="511"/>
      <c r="F198" s="511"/>
      <c r="G198" s="511"/>
      <c r="H198" s="511"/>
      <c r="I198" s="511"/>
      <c r="J198" s="511"/>
      <c r="K198" s="511"/>
      <c r="L198" s="511"/>
      <c r="M198" s="511"/>
      <c r="N198" s="511"/>
      <c r="O198" s="511"/>
      <c r="P198" s="511"/>
      <c r="Q198" s="511"/>
      <c r="R198" s="511"/>
      <c r="S198" s="511"/>
      <c r="T198" s="511"/>
      <c r="U198" s="511"/>
      <c r="V198" s="511"/>
      <c r="W198" s="511"/>
      <c r="X198" s="511"/>
      <c r="Y198" s="511"/>
      <c r="Z198" s="511"/>
      <c r="AA198" s="511"/>
      <c r="AB198" s="511"/>
    </row>
    <row r="199" spans="1:28" ht="15.75" customHeight="1">
      <c r="A199" s="511"/>
      <c r="B199" s="511"/>
      <c r="C199" s="511"/>
      <c r="D199" s="511"/>
      <c r="E199" s="511"/>
      <c r="F199" s="511"/>
      <c r="G199" s="511"/>
      <c r="H199" s="511"/>
      <c r="I199" s="511"/>
      <c r="J199" s="511"/>
      <c r="K199" s="511"/>
      <c r="L199" s="511"/>
      <c r="M199" s="511"/>
      <c r="N199" s="511"/>
      <c r="O199" s="511"/>
      <c r="P199" s="511"/>
      <c r="Q199" s="511"/>
      <c r="R199" s="511"/>
      <c r="S199" s="511"/>
      <c r="T199" s="511"/>
      <c r="U199" s="511"/>
      <c r="V199" s="511"/>
      <c r="W199" s="511"/>
      <c r="X199" s="511"/>
      <c r="Y199" s="511"/>
      <c r="Z199" s="511"/>
      <c r="AA199" s="511"/>
      <c r="AB199" s="511"/>
    </row>
    <row r="200" spans="1:28" ht="15.75" customHeight="1">
      <c r="A200" s="511"/>
      <c r="B200" s="511"/>
      <c r="C200" s="511"/>
      <c r="D200" s="511"/>
      <c r="E200" s="511"/>
      <c r="F200" s="511"/>
      <c r="G200" s="511"/>
      <c r="H200" s="511"/>
      <c r="I200" s="511"/>
      <c r="J200" s="511"/>
      <c r="K200" s="511"/>
      <c r="L200" s="511"/>
      <c r="M200" s="511"/>
      <c r="N200" s="511"/>
      <c r="O200" s="511"/>
      <c r="P200" s="511"/>
      <c r="Q200" s="511"/>
      <c r="R200" s="511"/>
      <c r="S200" s="511"/>
      <c r="T200" s="511"/>
      <c r="U200" s="511"/>
      <c r="V200" s="511"/>
      <c r="W200" s="511"/>
      <c r="X200" s="511"/>
      <c r="Y200" s="511"/>
      <c r="Z200" s="511"/>
      <c r="AA200" s="511"/>
      <c r="AB200" s="511"/>
    </row>
    <row r="201" spans="1:28" ht="15.75" customHeight="1">
      <c r="A201" s="511"/>
      <c r="B201" s="511"/>
      <c r="C201" s="511"/>
      <c r="D201" s="511"/>
      <c r="E201" s="511"/>
      <c r="F201" s="511"/>
      <c r="G201" s="511"/>
      <c r="H201" s="511"/>
      <c r="I201" s="511"/>
      <c r="J201" s="511"/>
      <c r="K201" s="511"/>
      <c r="L201" s="511"/>
      <c r="M201" s="511"/>
      <c r="N201" s="511"/>
      <c r="O201" s="511"/>
      <c r="P201" s="511"/>
      <c r="Q201" s="511"/>
      <c r="R201" s="511"/>
      <c r="S201" s="511"/>
      <c r="T201" s="511"/>
      <c r="U201" s="511"/>
      <c r="V201" s="511"/>
      <c r="W201" s="511"/>
      <c r="X201" s="511"/>
      <c r="Y201" s="511"/>
      <c r="Z201" s="511"/>
      <c r="AA201" s="511"/>
      <c r="AB201" s="511"/>
    </row>
    <row r="202" spans="1:28" ht="15.75" customHeight="1">
      <c r="A202" s="511"/>
      <c r="B202" s="511"/>
      <c r="C202" s="511"/>
      <c r="D202" s="511"/>
      <c r="E202" s="511"/>
      <c r="F202" s="511"/>
      <c r="G202" s="511"/>
      <c r="H202" s="511"/>
      <c r="I202" s="511"/>
      <c r="J202" s="511"/>
      <c r="K202" s="511"/>
      <c r="L202" s="511"/>
      <c r="M202" s="511"/>
      <c r="N202" s="511"/>
      <c r="O202" s="511"/>
      <c r="P202" s="511"/>
      <c r="Q202" s="511"/>
      <c r="R202" s="511"/>
      <c r="S202" s="511"/>
      <c r="T202" s="511"/>
      <c r="U202" s="511"/>
      <c r="V202" s="511"/>
      <c r="W202" s="511"/>
      <c r="X202" s="511"/>
      <c r="Y202" s="511"/>
      <c r="Z202" s="511"/>
      <c r="AA202" s="511"/>
      <c r="AB202" s="511"/>
    </row>
    <row r="203" spans="1:28" ht="15.75" customHeight="1">
      <c r="A203" s="511"/>
      <c r="B203" s="511"/>
      <c r="C203" s="511"/>
      <c r="D203" s="511"/>
      <c r="E203" s="511"/>
      <c r="F203" s="511"/>
      <c r="G203" s="511"/>
      <c r="H203" s="511"/>
      <c r="I203" s="511"/>
      <c r="J203" s="511"/>
      <c r="K203" s="511"/>
      <c r="L203" s="511"/>
      <c r="M203" s="511"/>
      <c r="N203" s="511"/>
      <c r="O203" s="511"/>
      <c r="P203" s="511"/>
      <c r="Q203" s="511"/>
      <c r="R203" s="511"/>
      <c r="S203" s="511"/>
      <c r="T203" s="511"/>
      <c r="U203" s="511"/>
      <c r="V203" s="511"/>
      <c r="W203" s="511"/>
      <c r="X203" s="511"/>
      <c r="Y203" s="511"/>
      <c r="Z203" s="511"/>
      <c r="AA203" s="511"/>
      <c r="AB203" s="511"/>
    </row>
    <row r="204" spans="1:28" ht="15.75" customHeight="1">
      <c r="A204" s="511"/>
      <c r="B204" s="511"/>
      <c r="C204" s="511"/>
      <c r="D204" s="511"/>
      <c r="E204" s="511"/>
      <c r="F204" s="511"/>
      <c r="G204" s="511"/>
      <c r="H204" s="511"/>
      <c r="I204" s="511"/>
      <c r="J204" s="511"/>
      <c r="K204" s="511"/>
      <c r="L204" s="511"/>
      <c r="M204" s="511"/>
      <c r="N204" s="511"/>
      <c r="O204" s="511"/>
      <c r="P204" s="511"/>
      <c r="Q204" s="511"/>
      <c r="R204" s="511"/>
      <c r="S204" s="511"/>
      <c r="T204" s="511"/>
      <c r="U204" s="511"/>
      <c r="V204" s="511"/>
      <c r="W204" s="511"/>
      <c r="X204" s="511"/>
      <c r="Y204" s="511"/>
      <c r="Z204" s="511"/>
      <c r="AA204" s="511"/>
      <c r="AB204" s="511"/>
    </row>
    <row r="205" spans="1:28" ht="15.75" customHeight="1">
      <c r="A205" s="511"/>
      <c r="B205" s="511"/>
      <c r="C205" s="511"/>
      <c r="D205" s="511"/>
      <c r="E205" s="511"/>
      <c r="F205" s="511"/>
      <c r="G205" s="511"/>
      <c r="H205" s="511"/>
      <c r="I205" s="511"/>
      <c r="J205" s="511"/>
      <c r="K205" s="511"/>
      <c r="L205" s="511"/>
      <c r="M205" s="511"/>
      <c r="N205" s="511"/>
      <c r="O205" s="511"/>
      <c r="P205" s="511"/>
      <c r="Q205" s="511"/>
      <c r="R205" s="511"/>
      <c r="S205" s="511"/>
      <c r="T205" s="511"/>
      <c r="U205" s="511"/>
      <c r="V205" s="511"/>
      <c r="W205" s="511"/>
      <c r="X205" s="511"/>
      <c r="Y205" s="511"/>
      <c r="Z205" s="511"/>
      <c r="AA205" s="511"/>
      <c r="AB205" s="511"/>
    </row>
    <row r="206" spans="1:28" ht="15.75" customHeight="1">
      <c r="A206" s="511"/>
      <c r="B206" s="511"/>
      <c r="C206" s="511"/>
      <c r="D206" s="511"/>
      <c r="E206" s="511"/>
      <c r="F206" s="511"/>
      <c r="G206" s="511"/>
      <c r="H206" s="511"/>
      <c r="I206" s="511"/>
      <c r="J206" s="511"/>
      <c r="K206" s="511"/>
      <c r="L206" s="511"/>
      <c r="M206" s="511"/>
      <c r="N206" s="511"/>
      <c r="O206" s="511"/>
      <c r="P206" s="511"/>
      <c r="Q206" s="511"/>
      <c r="R206" s="511"/>
      <c r="S206" s="511"/>
      <c r="T206" s="511"/>
      <c r="U206" s="511"/>
      <c r="V206" s="511"/>
      <c r="W206" s="511"/>
      <c r="X206" s="511"/>
      <c r="Y206" s="511"/>
      <c r="Z206" s="511"/>
      <c r="AA206" s="511"/>
      <c r="AB206" s="511"/>
    </row>
    <row r="207" spans="1:28" ht="15.75" customHeight="1">
      <c r="A207" s="511"/>
      <c r="B207" s="511"/>
      <c r="C207" s="511"/>
      <c r="D207" s="511"/>
      <c r="E207" s="511"/>
      <c r="F207" s="511"/>
      <c r="G207" s="511"/>
      <c r="H207" s="511"/>
      <c r="I207" s="511"/>
      <c r="J207" s="511"/>
      <c r="K207" s="511"/>
      <c r="L207" s="511"/>
      <c r="M207" s="511"/>
      <c r="N207" s="511"/>
      <c r="O207" s="511"/>
      <c r="P207" s="511"/>
      <c r="Q207" s="511"/>
      <c r="R207" s="511"/>
      <c r="S207" s="511"/>
      <c r="T207" s="511"/>
      <c r="U207" s="511"/>
      <c r="V207" s="511"/>
      <c r="W207" s="511"/>
      <c r="X207" s="511"/>
      <c r="Y207" s="511"/>
      <c r="Z207" s="511"/>
      <c r="AA207" s="511"/>
      <c r="AB207" s="511"/>
    </row>
    <row r="208" spans="1:28" ht="15.75" customHeight="1">
      <c r="A208" s="511"/>
      <c r="B208" s="511"/>
      <c r="C208" s="511"/>
      <c r="D208" s="511"/>
      <c r="E208" s="511"/>
      <c r="F208" s="511"/>
      <c r="G208" s="511"/>
      <c r="H208" s="511"/>
      <c r="I208" s="511"/>
      <c r="J208" s="511"/>
      <c r="K208" s="511"/>
      <c r="L208" s="511"/>
      <c r="M208" s="511"/>
      <c r="N208" s="511"/>
      <c r="O208" s="511"/>
      <c r="P208" s="511"/>
      <c r="Q208" s="511"/>
      <c r="R208" s="511"/>
      <c r="S208" s="511"/>
      <c r="T208" s="511"/>
      <c r="U208" s="511"/>
      <c r="V208" s="511"/>
      <c r="W208" s="511"/>
      <c r="X208" s="511"/>
      <c r="Y208" s="511"/>
      <c r="Z208" s="511"/>
      <c r="AA208" s="511"/>
      <c r="AB208" s="511"/>
    </row>
    <row r="209" spans="1:28" ht="15.75" customHeight="1">
      <c r="A209" s="511"/>
      <c r="B209" s="511"/>
      <c r="C209" s="511"/>
      <c r="D209" s="511"/>
      <c r="E209" s="511"/>
      <c r="F209" s="511"/>
      <c r="G209" s="511"/>
      <c r="H209" s="511"/>
      <c r="I209" s="511"/>
      <c r="J209" s="511"/>
      <c r="K209" s="511"/>
      <c r="L209" s="511"/>
      <c r="M209" s="511"/>
      <c r="N209" s="511"/>
      <c r="O209" s="511"/>
      <c r="P209" s="511"/>
      <c r="Q209" s="511"/>
      <c r="R209" s="511"/>
      <c r="S209" s="511"/>
      <c r="T209" s="511"/>
      <c r="U209" s="511"/>
      <c r="V209" s="511"/>
      <c r="W209" s="511"/>
      <c r="X209" s="511"/>
      <c r="Y209" s="511"/>
      <c r="Z209" s="511"/>
      <c r="AA209" s="511"/>
      <c r="AB209" s="511"/>
    </row>
    <row r="210" spans="1:28" ht="15.75" customHeight="1">
      <c r="A210" s="511"/>
      <c r="B210" s="511"/>
      <c r="C210" s="511"/>
      <c r="D210" s="511"/>
      <c r="E210" s="511"/>
      <c r="F210" s="511"/>
      <c r="G210" s="511"/>
      <c r="H210" s="511"/>
      <c r="I210" s="511"/>
      <c r="J210" s="511"/>
      <c r="K210" s="511"/>
      <c r="L210" s="511"/>
      <c r="M210" s="511"/>
      <c r="N210" s="511"/>
      <c r="O210" s="511"/>
      <c r="P210" s="511"/>
      <c r="Q210" s="511"/>
      <c r="R210" s="511"/>
      <c r="S210" s="511"/>
      <c r="T210" s="511"/>
      <c r="U210" s="511"/>
      <c r="V210" s="511"/>
      <c r="W210" s="511"/>
      <c r="X210" s="511"/>
      <c r="Y210" s="511"/>
      <c r="Z210" s="511"/>
      <c r="AA210" s="511"/>
      <c r="AB210" s="511"/>
    </row>
    <row r="211" spans="1:28" ht="15.75" customHeight="1">
      <c r="A211" s="511"/>
      <c r="B211" s="511"/>
      <c r="C211" s="511"/>
      <c r="D211" s="511"/>
      <c r="E211" s="511"/>
      <c r="F211" s="511"/>
      <c r="G211" s="511"/>
      <c r="H211" s="511"/>
      <c r="I211" s="511"/>
      <c r="J211" s="511"/>
      <c r="K211" s="511"/>
      <c r="L211" s="511"/>
      <c r="M211" s="511"/>
      <c r="N211" s="511"/>
      <c r="O211" s="511"/>
      <c r="P211" s="511"/>
      <c r="Q211" s="511"/>
      <c r="R211" s="511"/>
      <c r="S211" s="511"/>
      <c r="T211" s="511"/>
      <c r="U211" s="511"/>
      <c r="V211" s="511"/>
      <c r="W211" s="511"/>
      <c r="X211" s="511"/>
      <c r="Y211" s="511"/>
      <c r="Z211" s="511"/>
      <c r="AA211" s="511"/>
      <c r="AB211" s="511"/>
    </row>
    <row r="212" spans="1:28" ht="15.75" customHeight="1">
      <c r="A212" s="511"/>
      <c r="B212" s="511"/>
      <c r="C212" s="511"/>
      <c r="D212" s="511"/>
      <c r="E212" s="511"/>
      <c r="F212" s="511"/>
      <c r="G212" s="511"/>
      <c r="H212" s="511"/>
      <c r="I212" s="511"/>
      <c r="J212" s="511"/>
      <c r="K212" s="511"/>
      <c r="L212" s="511"/>
      <c r="M212" s="511"/>
      <c r="N212" s="511"/>
      <c r="O212" s="511"/>
      <c r="P212" s="511"/>
      <c r="Q212" s="511"/>
      <c r="R212" s="511"/>
      <c r="S212" s="511"/>
      <c r="T212" s="511"/>
      <c r="U212" s="511"/>
      <c r="V212" s="511"/>
      <c r="W212" s="511"/>
      <c r="X212" s="511"/>
      <c r="Y212" s="511"/>
      <c r="Z212" s="511"/>
      <c r="AA212" s="511"/>
      <c r="AB212" s="511"/>
    </row>
    <row r="213" spans="1:28" ht="15.75" customHeight="1">
      <c r="A213" s="511"/>
      <c r="B213" s="511"/>
      <c r="C213" s="511"/>
      <c r="D213" s="511"/>
      <c r="E213" s="511"/>
      <c r="F213" s="511"/>
      <c r="G213" s="511"/>
      <c r="H213" s="511"/>
      <c r="I213" s="511"/>
      <c r="J213" s="511"/>
      <c r="K213" s="511"/>
      <c r="L213" s="511"/>
      <c r="M213" s="511"/>
      <c r="N213" s="511"/>
      <c r="O213" s="511"/>
      <c r="P213" s="511"/>
      <c r="Q213" s="511"/>
      <c r="R213" s="511"/>
      <c r="S213" s="511"/>
      <c r="T213" s="511"/>
      <c r="U213" s="511"/>
      <c r="V213" s="511"/>
      <c r="W213" s="511"/>
      <c r="X213" s="511"/>
      <c r="Y213" s="511"/>
      <c r="Z213" s="511"/>
      <c r="AA213" s="511"/>
      <c r="AB213" s="511"/>
    </row>
    <row r="214" spans="1:28" ht="15.75" customHeight="1">
      <c r="A214" s="511"/>
      <c r="B214" s="511"/>
      <c r="C214" s="511"/>
      <c r="D214" s="511"/>
      <c r="E214" s="511"/>
      <c r="F214" s="511"/>
      <c r="G214" s="511"/>
      <c r="H214" s="511"/>
      <c r="I214" s="511"/>
      <c r="J214" s="511"/>
      <c r="K214" s="511"/>
      <c r="L214" s="511"/>
      <c r="M214" s="511"/>
      <c r="N214" s="511"/>
      <c r="O214" s="511"/>
      <c r="P214" s="511"/>
      <c r="Q214" s="511"/>
      <c r="R214" s="511"/>
      <c r="S214" s="511"/>
      <c r="T214" s="511"/>
      <c r="U214" s="511"/>
      <c r="V214" s="511"/>
      <c r="W214" s="511"/>
      <c r="X214" s="511"/>
      <c r="Y214" s="511"/>
      <c r="Z214" s="511"/>
      <c r="AA214" s="511"/>
      <c r="AB214" s="511"/>
    </row>
    <row r="215" spans="1:28" ht="15.75" customHeight="1">
      <c r="A215" s="511"/>
      <c r="B215" s="511"/>
      <c r="C215" s="511"/>
      <c r="D215" s="511"/>
      <c r="E215" s="511"/>
      <c r="F215" s="511"/>
      <c r="G215" s="511"/>
      <c r="H215" s="511"/>
      <c r="I215" s="511"/>
      <c r="J215" s="511"/>
      <c r="K215" s="511"/>
      <c r="L215" s="511"/>
      <c r="M215" s="511"/>
      <c r="N215" s="511"/>
      <c r="O215" s="511"/>
      <c r="P215" s="511"/>
      <c r="Q215" s="511"/>
      <c r="R215" s="511"/>
      <c r="S215" s="511"/>
      <c r="T215" s="511"/>
      <c r="U215" s="511"/>
      <c r="V215" s="511"/>
      <c r="W215" s="511"/>
      <c r="X215" s="511"/>
      <c r="Y215" s="511"/>
      <c r="Z215" s="511"/>
      <c r="AA215" s="511"/>
      <c r="AB215" s="511"/>
    </row>
    <row r="216" spans="1:28" ht="15.75" customHeight="1">
      <c r="A216" s="511"/>
      <c r="B216" s="511"/>
      <c r="C216" s="511"/>
      <c r="D216" s="511"/>
      <c r="E216" s="511"/>
      <c r="F216" s="511"/>
      <c r="G216" s="511"/>
      <c r="H216" s="511"/>
      <c r="I216" s="511"/>
      <c r="J216" s="511"/>
      <c r="K216" s="511"/>
      <c r="L216" s="511"/>
      <c r="M216" s="511"/>
      <c r="N216" s="511"/>
      <c r="O216" s="511"/>
      <c r="P216" s="511"/>
      <c r="Q216" s="511"/>
      <c r="R216" s="511"/>
      <c r="S216" s="511"/>
      <c r="T216" s="511"/>
      <c r="U216" s="511"/>
      <c r="V216" s="511"/>
      <c r="W216" s="511"/>
      <c r="X216" s="511"/>
      <c r="Y216" s="511"/>
      <c r="Z216" s="511"/>
      <c r="AA216" s="511"/>
      <c r="AB216" s="511"/>
    </row>
    <row r="217" spans="1:28" ht="15.75" customHeight="1">
      <c r="A217" s="511"/>
      <c r="B217" s="511"/>
      <c r="C217" s="511"/>
      <c r="D217" s="511"/>
      <c r="E217" s="511"/>
      <c r="F217" s="511"/>
      <c r="G217" s="511"/>
      <c r="H217" s="511"/>
      <c r="I217" s="511"/>
      <c r="J217" s="511"/>
      <c r="K217" s="511"/>
      <c r="L217" s="511"/>
      <c r="M217" s="511"/>
      <c r="N217" s="511"/>
      <c r="O217" s="511"/>
      <c r="P217" s="511"/>
      <c r="Q217" s="511"/>
      <c r="R217" s="511"/>
      <c r="S217" s="511"/>
      <c r="T217" s="511"/>
      <c r="U217" s="511"/>
      <c r="V217" s="511"/>
      <c r="W217" s="511"/>
      <c r="X217" s="511"/>
      <c r="Y217" s="511"/>
      <c r="Z217" s="511"/>
      <c r="AA217" s="511"/>
      <c r="AB217" s="511"/>
    </row>
    <row r="218" spans="1:28" ht="15.75" customHeight="1">
      <c r="A218" s="511"/>
      <c r="B218" s="511"/>
      <c r="C218" s="511"/>
      <c r="D218" s="511"/>
      <c r="E218" s="511"/>
      <c r="F218" s="511"/>
      <c r="G218" s="511"/>
      <c r="H218" s="511"/>
      <c r="I218" s="511"/>
      <c r="J218" s="511"/>
      <c r="K218" s="511"/>
      <c r="L218" s="511"/>
      <c r="M218" s="511"/>
      <c r="N218" s="511"/>
      <c r="O218" s="511"/>
      <c r="P218" s="511"/>
      <c r="Q218" s="511"/>
      <c r="R218" s="511"/>
      <c r="S218" s="511"/>
      <c r="T218" s="511"/>
      <c r="U218" s="511"/>
      <c r="V218" s="511"/>
      <c r="W218" s="511"/>
      <c r="X218" s="511"/>
      <c r="Y218" s="511"/>
      <c r="Z218" s="511"/>
      <c r="AA218" s="511"/>
      <c r="AB218" s="511"/>
    </row>
    <row r="219" spans="1:28" ht="15.75" customHeight="1">
      <c r="A219" s="511"/>
      <c r="B219" s="511"/>
      <c r="C219" s="511"/>
      <c r="D219" s="511"/>
      <c r="E219" s="511"/>
      <c r="F219" s="511"/>
      <c r="G219" s="511"/>
      <c r="H219" s="511"/>
      <c r="I219" s="511"/>
      <c r="J219" s="511"/>
      <c r="K219" s="511"/>
      <c r="L219" s="511"/>
      <c r="M219" s="511"/>
      <c r="N219" s="511"/>
      <c r="O219" s="511"/>
      <c r="P219" s="511"/>
      <c r="Q219" s="511"/>
      <c r="R219" s="511"/>
      <c r="S219" s="511"/>
      <c r="T219" s="511"/>
      <c r="U219" s="511"/>
      <c r="V219" s="511"/>
      <c r="W219" s="511"/>
      <c r="X219" s="511"/>
      <c r="Y219" s="511"/>
      <c r="Z219" s="511"/>
      <c r="AA219" s="511"/>
      <c r="AB219" s="511"/>
    </row>
    <row r="220" spans="1:28" ht="15.75" customHeight="1">
      <c r="A220" s="511"/>
      <c r="B220" s="511"/>
      <c r="C220" s="511"/>
      <c r="D220" s="511"/>
      <c r="E220" s="511"/>
      <c r="F220" s="511"/>
      <c r="G220" s="511"/>
      <c r="H220" s="511"/>
      <c r="I220" s="511"/>
      <c r="J220" s="511"/>
      <c r="K220" s="511"/>
      <c r="L220" s="511"/>
      <c r="M220" s="511"/>
      <c r="N220" s="511"/>
      <c r="O220" s="511"/>
      <c r="P220" s="511"/>
      <c r="Q220" s="511"/>
      <c r="R220" s="511"/>
      <c r="S220" s="511"/>
      <c r="T220" s="511"/>
      <c r="U220" s="511"/>
      <c r="V220" s="511"/>
      <c r="W220" s="511"/>
      <c r="X220" s="511"/>
      <c r="Y220" s="511"/>
      <c r="Z220" s="511"/>
      <c r="AA220" s="511"/>
      <c r="AB220" s="511"/>
    </row>
    <row r="221" spans="1:28" ht="15.75" customHeight="1">
      <c r="A221" s="511"/>
      <c r="B221" s="511"/>
      <c r="C221" s="511"/>
      <c r="D221" s="511"/>
      <c r="E221" s="511"/>
      <c r="F221" s="511"/>
      <c r="G221" s="511"/>
      <c r="H221" s="511"/>
      <c r="I221" s="511"/>
      <c r="J221" s="511"/>
      <c r="K221" s="511"/>
      <c r="L221" s="511"/>
      <c r="M221" s="511"/>
      <c r="N221" s="511"/>
      <c r="O221" s="511"/>
      <c r="P221" s="511"/>
      <c r="Q221" s="511"/>
      <c r="R221" s="511"/>
      <c r="S221" s="511"/>
      <c r="T221" s="511"/>
      <c r="U221" s="511"/>
      <c r="V221" s="511"/>
      <c r="W221" s="511"/>
      <c r="X221" s="511"/>
      <c r="Y221" s="511"/>
      <c r="Z221" s="511"/>
      <c r="AA221" s="511"/>
      <c r="AB221" s="511"/>
    </row>
    <row r="222" spans="1:28" ht="15.75" customHeight="1">
      <c r="A222" s="511"/>
      <c r="B222" s="511"/>
      <c r="C222" s="511"/>
      <c r="D222" s="511"/>
      <c r="E222" s="511"/>
      <c r="F222" s="511"/>
      <c r="G222" s="511"/>
      <c r="H222" s="511"/>
      <c r="I222" s="511"/>
      <c r="J222" s="511"/>
      <c r="K222" s="511"/>
      <c r="L222" s="511"/>
      <c r="M222" s="511"/>
      <c r="N222" s="511"/>
      <c r="O222" s="511"/>
      <c r="P222" s="511"/>
      <c r="Q222" s="511"/>
      <c r="R222" s="511"/>
      <c r="S222" s="511"/>
      <c r="T222" s="511"/>
      <c r="U222" s="511"/>
      <c r="V222" s="511"/>
      <c r="W222" s="511"/>
      <c r="X222" s="511"/>
      <c r="Y222" s="511"/>
      <c r="Z222" s="511"/>
      <c r="AA222" s="511"/>
      <c r="AB222" s="511"/>
    </row>
    <row r="223" spans="1:28" ht="15.75" customHeight="1">
      <c r="A223" s="511"/>
      <c r="B223" s="511"/>
      <c r="C223" s="511"/>
      <c r="D223" s="511"/>
      <c r="E223" s="511"/>
      <c r="F223" s="511"/>
      <c r="G223" s="511"/>
      <c r="H223" s="511"/>
      <c r="I223" s="511"/>
      <c r="J223" s="511"/>
      <c r="K223" s="511"/>
      <c r="L223" s="511"/>
      <c r="M223" s="511"/>
      <c r="N223" s="511"/>
      <c r="O223" s="511"/>
      <c r="P223" s="511"/>
      <c r="Q223" s="511"/>
      <c r="R223" s="511"/>
      <c r="S223" s="511"/>
      <c r="T223" s="511"/>
      <c r="U223" s="511"/>
      <c r="V223" s="511"/>
      <c r="W223" s="511"/>
      <c r="X223" s="511"/>
      <c r="Y223" s="511"/>
      <c r="Z223" s="511"/>
      <c r="AA223" s="511"/>
      <c r="AB223" s="511"/>
    </row>
    <row r="224" spans="1:28" ht="15.75" customHeight="1">
      <c r="A224" s="511"/>
      <c r="B224" s="511"/>
      <c r="C224" s="511"/>
      <c r="D224" s="511"/>
      <c r="E224" s="511"/>
      <c r="F224" s="511"/>
      <c r="G224" s="511"/>
      <c r="H224" s="511"/>
      <c r="I224" s="511"/>
      <c r="J224" s="511"/>
      <c r="K224" s="511"/>
      <c r="L224" s="511"/>
      <c r="M224" s="511"/>
      <c r="N224" s="511"/>
      <c r="O224" s="511"/>
      <c r="P224" s="511"/>
      <c r="Q224" s="511"/>
      <c r="R224" s="511"/>
      <c r="S224" s="511"/>
      <c r="T224" s="511"/>
      <c r="U224" s="511"/>
      <c r="V224" s="511"/>
      <c r="W224" s="511"/>
      <c r="X224" s="511"/>
      <c r="Y224" s="511"/>
      <c r="Z224" s="511"/>
      <c r="AA224" s="511"/>
      <c r="AB224" s="511"/>
    </row>
    <row r="225" spans="1:28" ht="15.75" customHeight="1">
      <c r="A225" s="511"/>
      <c r="B225" s="511"/>
      <c r="C225" s="511"/>
      <c r="D225" s="511"/>
      <c r="E225" s="511"/>
      <c r="F225" s="511"/>
      <c r="G225" s="511"/>
      <c r="H225" s="511"/>
      <c r="I225" s="511"/>
      <c r="J225" s="511"/>
      <c r="K225" s="511"/>
      <c r="L225" s="511"/>
      <c r="M225" s="511"/>
      <c r="N225" s="511"/>
      <c r="O225" s="511"/>
      <c r="P225" s="511"/>
      <c r="Q225" s="511"/>
      <c r="R225" s="511"/>
      <c r="S225" s="511"/>
      <c r="T225" s="511"/>
      <c r="U225" s="511"/>
      <c r="V225" s="511"/>
      <c r="W225" s="511"/>
      <c r="X225" s="511"/>
      <c r="Y225" s="511"/>
      <c r="Z225" s="511"/>
      <c r="AA225" s="511"/>
      <c r="AB225" s="511"/>
    </row>
    <row r="226" spans="1:28" ht="15.75" customHeight="1">
      <c r="A226" s="511"/>
      <c r="B226" s="511"/>
      <c r="C226" s="511"/>
      <c r="D226" s="511"/>
      <c r="E226" s="511"/>
      <c r="F226" s="511"/>
      <c r="G226" s="511"/>
      <c r="H226" s="511"/>
      <c r="I226" s="511"/>
      <c r="J226" s="511"/>
      <c r="K226" s="511"/>
      <c r="L226" s="511"/>
      <c r="M226" s="511"/>
      <c r="N226" s="511"/>
      <c r="O226" s="511"/>
      <c r="P226" s="511"/>
      <c r="Q226" s="511"/>
      <c r="R226" s="511"/>
      <c r="S226" s="511"/>
      <c r="T226" s="511"/>
      <c r="U226" s="511"/>
      <c r="V226" s="511"/>
      <c r="W226" s="511"/>
      <c r="X226" s="511"/>
      <c r="Y226" s="511"/>
      <c r="Z226" s="511"/>
      <c r="AA226" s="511"/>
      <c r="AB226" s="511"/>
    </row>
    <row r="227" spans="1:28" ht="15.75" customHeight="1">
      <c r="A227" s="511"/>
      <c r="B227" s="511"/>
      <c r="C227" s="511"/>
      <c r="D227" s="511"/>
      <c r="E227" s="511"/>
      <c r="F227" s="511"/>
      <c r="G227" s="511"/>
      <c r="H227" s="511"/>
      <c r="I227" s="511"/>
      <c r="J227" s="511"/>
      <c r="K227" s="511"/>
      <c r="L227" s="511"/>
      <c r="M227" s="511"/>
      <c r="N227" s="511"/>
      <c r="O227" s="511"/>
      <c r="P227" s="511"/>
      <c r="Q227" s="511"/>
      <c r="R227" s="511"/>
      <c r="S227" s="511"/>
      <c r="T227" s="511"/>
      <c r="U227" s="511"/>
      <c r="V227" s="511"/>
      <c r="W227" s="511"/>
      <c r="X227" s="511"/>
      <c r="Y227" s="511"/>
      <c r="Z227" s="511"/>
      <c r="AA227" s="511"/>
      <c r="AB227" s="511"/>
    </row>
    <row r="228" spans="1:28" ht="15.75" customHeight="1">
      <c r="A228" s="511"/>
      <c r="B228" s="511"/>
      <c r="C228" s="511"/>
      <c r="D228" s="511"/>
      <c r="E228" s="511"/>
      <c r="F228" s="511"/>
      <c r="G228" s="511"/>
      <c r="H228" s="511"/>
      <c r="I228" s="511"/>
      <c r="J228" s="511"/>
      <c r="K228" s="511"/>
      <c r="L228" s="511"/>
      <c r="M228" s="511"/>
      <c r="N228" s="511"/>
      <c r="O228" s="511"/>
      <c r="P228" s="511"/>
      <c r="Q228" s="511"/>
      <c r="R228" s="511"/>
      <c r="S228" s="511"/>
      <c r="T228" s="511"/>
      <c r="U228" s="511"/>
      <c r="V228" s="511"/>
      <c r="W228" s="511"/>
      <c r="X228" s="511"/>
      <c r="Y228" s="511"/>
      <c r="Z228" s="511"/>
      <c r="AA228" s="511"/>
      <c r="AB228" s="511"/>
    </row>
    <row r="229" spans="1:28" ht="15.75" customHeight="1">
      <c r="A229" s="511"/>
      <c r="B229" s="511"/>
      <c r="C229" s="511"/>
      <c r="D229" s="511"/>
      <c r="E229" s="511"/>
      <c r="F229" s="511"/>
      <c r="G229" s="511"/>
      <c r="H229" s="511"/>
      <c r="I229" s="511"/>
      <c r="J229" s="511"/>
      <c r="K229" s="511"/>
      <c r="L229" s="511"/>
      <c r="M229" s="511"/>
      <c r="N229" s="511"/>
      <c r="O229" s="511"/>
      <c r="P229" s="511"/>
      <c r="Q229" s="511"/>
      <c r="R229" s="511"/>
      <c r="S229" s="511"/>
      <c r="T229" s="511"/>
      <c r="U229" s="511"/>
      <c r="V229" s="511"/>
      <c r="W229" s="511"/>
      <c r="X229" s="511"/>
      <c r="Y229" s="511"/>
      <c r="Z229" s="511"/>
      <c r="AA229" s="511"/>
      <c r="AB229" s="511"/>
    </row>
    <row r="230" spans="1:28" ht="15.75" customHeight="1">
      <c r="A230" s="511"/>
      <c r="B230" s="511"/>
      <c r="C230" s="511"/>
      <c r="D230" s="511"/>
      <c r="E230" s="511"/>
      <c r="F230" s="511"/>
      <c r="G230" s="511"/>
      <c r="H230" s="511"/>
      <c r="I230" s="511"/>
      <c r="J230" s="511"/>
      <c r="K230" s="511"/>
      <c r="L230" s="511"/>
      <c r="M230" s="511"/>
      <c r="N230" s="511"/>
      <c r="O230" s="511"/>
      <c r="P230" s="511"/>
      <c r="Q230" s="511"/>
      <c r="R230" s="511"/>
      <c r="S230" s="511"/>
      <c r="T230" s="511"/>
      <c r="U230" s="511"/>
      <c r="V230" s="511"/>
      <c r="W230" s="511"/>
      <c r="X230" s="511"/>
      <c r="Y230" s="511"/>
      <c r="Z230" s="511"/>
      <c r="AA230" s="511"/>
      <c r="AB230" s="511"/>
    </row>
    <row r="231" spans="1:28" ht="15.75" customHeight="1">
      <c r="A231" s="511"/>
      <c r="B231" s="511"/>
      <c r="C231" s="511"/>
      <c r="D231" s="511"/>
      <c r="E231" s="511"/>
      <c r="F231" s="511"/>
      <c r="G231" s="511"/>
      <c r="H231" s="511"/>
      <c r="I231" s="511"/>
      <c r="J231" s="511"/>
      <c r="K231" s="511"/>
      <c r="L231" s="511"/>
      <c r="M231" s="511"/>
      <c r="N231" s="511"/>
      <c r="O231" s="511"/>
      <c r="P231" s="511"/>
      <c r="Q231" s="511"/>
      <c r="R231" s="511"/>
      <c r="S231" s="511"/>
      <c r="T231" s="511"/>
      <c r="U231" s="511"/>
      <c r="V231" s="511"/>
      <c r="W231" s="511"/>
      <c r="X231" s="511"/>
      <c r="Y231" s="511"/>
      <c r="Z231" s="511"/>
      <c r="AA231" s="511"/>
      <c r="AB231" s="511"/>
    </row>
    <row r="232" spans="1:28" ht="15.75" customHeight="1">
      <c r="A232" s="511"/>
      <c r="B232" s="511"/>
      <c r="C232" s="511"/>
      <c r="D232" s="511"/>
      <c r="E232" s="511"/>
      <c r="F232" s="511"/>
      <c r="G232" s="511"/>
      <c r="H232" s="511"/>
      <c r="I232" s="511"/>
      <c r="J232" s="511"/>
      <c r="K232" s="511"/>
      <c r="L232" s="511"/>
      <c r="M232" s="511"/>
      <c r="N232" s="511"/>
      <c r="O232" s="511"/>
      <c r="P232" s="511"/>
      <c r="Q232" s="511"/>
      <c r="R232" s="511"/>
      <c r="S232" s="511"/>
      <c r="T232" s="511"/>
      <c r="U232" s="511"/>
      <c r="V232" s="511"/>
      <c r="W232" s="511"/>
      <c r="X232" s="511"/>
      <c r="Y232" s="511"/>
      <c r="Z232" s="511"/>
      <c r="AA232" s="511"/>
      <c r="AB232" s="511"/>
    </row>
    <row r="233" spans="1:28" ht="15.75" customHeight="1">
      <c r="A233" s="511"/>
      <c r="B233" s="511"/>
      <c r="C233" s="511"/>
      <c r="D233" s="511"/>
      <c r="E233" s="511"/>
      <c r="F233" s="511"/>
      <c r="G233" s="511"/>
      <c r="H233" s="511"/>
      <c r="I233" s="511"/>
      <c r="J233" s="511"/>
      <c r="K233" s="511"/>
      <c r="L233" s="511"/>
      <c r="M233" s="511"/>
      <c r="N233" s="511"/>
      <c r="O233" s="511"/>
      <c r="P233" s="511"/>
      <c r="Q233" s="511"/>
      <c r="R233" s="511"/>
      <c r="S233" s="511"/>
      <c r="T233" s="511"/>
      <c r="U233" s="511"/>
      <c r="V233" s="511"/>
      <c r="W233" s="511"/>
      <c r="X233" s="511"/>
      <c r="Y233" s="511"/>
      <c r="Z233" s="511"/>
      <c r="AA233" s="511"/>
      <c r="AB233" s="511"/>
    </row>
    <row r="234" spans="1:28" ht="15.75" customHeight="1">
      <c r="A234" s="511"/>
      <c r="B234" s="511"/>
      <c r="C234" s="511"/>
      <c r="D234" s="511"/>
      <c r="E234" s="511"/>
      <c r="F234" s="511"/>
      <c r="G234" s="511"/>
      <c r="H234" s="511"/>
      <c r="I234" s="511"/>
      <c r="J234" s="511"/>
      <c r="K234" s="511"/>
      <c r="L234" s="511"/>
      <c r="M234" s="511"/>
      <c r="N234" s="511"/>
      <c r="O234" s="511"/>
      <c r="P234" s="511"/>
      <c r="Q234" s="511"/>
      <c r="R234" s="511"/>
      <c r="S234" s="511"/>
      <c r="T234" s="511"/>
      <c r="U234" s="511"/>
      <c r="V234" s="511"/>
      <c r="W234" s="511"/>
      <c r="X234" s="511"/>
      <c r="Y234" s="511"/>
      <c r="Z234" s="511"/>
      <c r="AA234" s="511"/>
      <c r="AB234" s="511"/>
    </row>
    <row r="235" spans="1:28" ht="15.75" customHeight="1">
      <c r="A235" s="511"/>
      <c r="B235" s="511"/>
      <c r="C235" s="511"/>
      <c r="D235" s="511"/>
      <c r="E235" s="511"/>
      <c r="F235" s="511"/>
      <c r="G235" s="511"/>
      <c r="H235" s="511"/>
      <c r="I235" s="511"/>
      <c r="J235" s="511"/>
      <c r="K235" s="511"/>
      <c r="L235" s="511"/>
      <c r="M235" s="511"/>
      <c r="N235" s="511"/>
      <c r="O235" s="511"/>
      <c r="P235" s="511"/>
      <c r="Q235" s="511"/>
      <c r="R235" s="511"/>
      <c r="S235" s="511"/>
      <c r="T235" s="511"/>
      <c r="U235" s="511"/>
      <c r="V235" s="511"/>
      <c r="W235" s="511"/>
      <c r="X235" s="511"/>
      <c r="Y235" s="511"/>
      <c r="Z235" s="511"/>
      <c r="AA235" s="511"/>
      <c r="AB235" s="511"/>
    </row>
    <row r="236" spans="1:28" ht="15.75" customHeight="1">
      <c r="A236" s="511"/>
      <c r="B236" s="511"/>
      <c r="C236" s="511"/>
      <c r="D236" s="511"/>
      <c r="E236" s="511"/>
      <c r="F236" s="511"/>
      <c r="G236" s="511"/>
      <c r="H236" s="511"/>
      <c r="I236" s="511"/>
      <c r="J236" s="511"/>
      <c r="K236" s="511"/>
      <c r="L236" s="511"/>
      <c r="M236" s="511"/>
      <c r="N236" s="511"/>
      <c r="O236" s="511"/>
      <c r="P236" s="511"/>
      <c r="Q236" s="511"/>
      <c r="R236" s="511"/>
      <c r="S236" s="511"/>
      <c r="T236" s="511"/>
      <c r="U236" s="511"/>
      <c r="V236" s="511"/>
      <c r="W236" s="511"/>
      <c r="X236" s="511"/>
      <c r="Y236" s="511"/>
      <c r="Z236" s="511"/>
      <c r="AA236" s="511"/>
      <c r="AB236" s="511"/>
    </row>
    <row r="237" spans="1:28" ht="15.75" customHeight="1">
      <c r="A237" s="511"/>
      <c r="B237" s="511"/>
      <c r="C237" s="511"/>
      <c r="D237" s="511"/>
      <c r="E237" s="511"/>
      <c r="F237" s="511"/>
      <c r="G237" s="511"/>
      <c r="H237" s="511"/>
      <c r="I237" s="511"/>
      <c r="J237" s="511"/>
      <c r="K237" s="511"/>
      <c r="L237" s="511"/>
      <c r="M237" s="511"/>
      <c r="N237" s="511"/>
      <c r="O237" s="511"/>
      <c r="P237" s="511"/>
      <c r="Q237" s="511"/>
      <c r="R237" s="511"/>
      <c r="S237" s="511"/>
      <c r="T237" s="511"/>
      <c r="U237" s="511"/>
      <c r="V237" s="511"/>
      <c r="W237" s="511"/>
      <c r="X237" s="511"/>
      <c r="Y237" s="511"/>
      <c r="Z237" s="511"/>
      <c r="AA237" s="511"/>
      <c r="AB237" s="511"/>
    </row>
    <row r="238" spans="1:28" ht="15.75" customHeight="1">
      <c r="A238" s="511"/>
      <c r="B238" s="511"/>
      <c r="C238" s="511"/>
      <c r="D238" s="511"/>
      <c r="E238" s="511"/>
      <c r="F238" s="511"/>
      <c r="G238" s="511"/>
      <c r="H238" s="511"/>
      <c r="I238" s="511"/>
      <c r="J238" s="511"/>
      <c r="K238" s="511"/>
      <c r="L238" s="511"/>
      <c r="M238" s="511"/>
      <c r="N238" s="511"/>
      <c r="O238" s="511"/>
      <c r="P238" s="511"/>
      <c r="Q238" s="511"/>
      <c r="R238" s="511"/>
      <c r="S238" s="511"/>
      <c r="T238" s="511"/>
      <c r="U238" s="511"/>
      <c r="V238" s="511"/>
      <c r="W238" s="511"/>
      <c r="X238" s="511"/>
      <c r="Y238" s="511"/>
      <c r="Z238" s="511"/>
      <c r="AA238" s="511"/>
      <c r="AB238" s="511"/>
    </row>
    <row r="239" spans="1:28" ht="15.75" customHeight="1">
      <c r="A239" s="511"/>
      <c r="B239" s="511"/>
      <c r="C239" s="511"/>
      <c r="D239" s="511"/>
      <c r="E239" s="511"/>
      <c r="F239" s="511"/>
      <c r="G239" s="511"/>
      <c r="H239" s="511"/>
      <c r="I239" s="511"/>
      <c r="J239" s="511"/>
      <c r="K239" s="511"/>
      <c r="L239" s="511"/>
      <c r="M239" s="511"/>
      <c r="N239" s="511"/>
      <c r="O239" s="511"/>
      <c r="P239" s="511"/>
      <c r="Q239" s="511"/>
      <c r="R239" s="511"/>
      <c r="S239" s="511"/>
      <c r="T239" s="511"/>
      <c r="U239" s="511"/>
      <c r="V239" s="511"/>
      <c r="W239" s="511"/>
      <c r="X239" s="511"/>
      <c r="Y239" s="511"/>
      <c r="Z239" s="511"/>
      <c r="AA239" s="511"/>
      <c r="AB239" s="511"/>
    </row>
    <row r="240" spans="1:28" ht="15.75" customHeight="1">
      <c r="A240" s="511"/>
      <c r="B240" s="511"/>
      <c r="C240" s="511"/>
      <c r="D240" s="511"/>
      <c r="E240" s="511"/>
      <c r="F240" s="511"/>
      <c r="G240" s="511"/>
      <c r="H240" s="511"/>
      <c r="I240" s="511"/>
      <c r="J240" s="511"/>
      <c r="K240" s="511"/>
      <c r="L240" s="511"/>
      <c r="M240" s="511"/>
      <c r="N240" s="511"/>
      <c r="O240" s="511"/>
      <c r="P240" s="511"/>
      <c r="Q240" s="511"/>
      <c r="R240" s="511"/>
      <c r="S240" s="511"/>
      <c r="T240" s="511"/>
      <c r="U240" s="511"/>
      <c r="V240" s="511"/>
      <c r="W240" s="511"/>
      <c r="X240" s="511"/>
      <c r="Y240" s="511"/>
      <c r="Z240" s="511"/>
      <c r="AA240" s="511"/>
      <c r="AB240" s="511"/>
    </row>
    <row r="241" spans="1:28" ht="15.75" customHeight="1">
      <c r="A241" s="511"/>
      <c r="B241" s="511"/>
      <c r="C241" s="511"/>
      <c r="D241" s="511"/>
      <c r="E241" s="511"/>
      <c r="F241" s="511"/>
      <c r="G241" s="511"/>
      <c r="H241" s="511"/>
      <c r="I241" s="511"/>
      <c r="J241" s="511"/>
      <c r="K241" s="511"/>
      <c r="L241" s="511"/>
      <c r="M241" s="511"/>
      <c r="N241" s="511"/>
      <c r="O241" s="511"/>
      <c r="P241" s="511"/>
      <c r="Q241" s="511"/>
      <c r="R241" s="511"/>
      <c r="S241" s="511"/>
      <c r="T241" s="511"/>
      <c r="U241" s="511"/>
      <c r="V241" s="511"/>
      <c r="W241" s="511"/>
      <c r="X241" s="511"/>
      <c r="Y241" s="511"/>
      <c r="Z241" s="511"/>
      <c r="AA241" s="511"/>
      <c r="AB241" s="511"/>
    </row>
    <row r="242" spans="1:28" ht="15.75" customHeight="1">
      <c r="A242" s="511"/>
      <c r="B242" s="511"/>
      <c r="C242" s="511"/>
      <c r="D242" s="511"/>
      <c r="E242" s="511"/>
      <c r="F242" s="511"/>
      <c r="G242" s="511"/>
      <c r="H242" s="511"/>
      <c r="I242" s="511"/>
      <c r="J242" s="511"/>
      <c r="K242" s="511"/>
      <c r="L242" s="511"/>
      <c r="M242" s="511"/>
      <c r="N242" s="511"/>
      <c r="O242" s="511"/>
      <c r="P242" s="511"/>
      <c r="Q242" s="511"/>
      <c r="R242" s="511"/>
      <c r="S242" s="511"/>
      <c r="T242" s="511"/>
      <c r="U242" s="511"/>
      <c r="V242" s="511"/>
      <c r="W242" s="511"/>
      <c r="X242" s="511"/>
      <c r="Y242" s="511"/>
      <c r="Z242" s="511"/>
      <c r="AA242" s="511"/>
      <c r="AB242" s="511"/>
    </row>
    <row r="243" spans="1:28" ht="15.75" customHeight="1">
      <c r="A243" s="511"/>
      <c r="B243" s="511"/>
      <c r="C243" s="511"/>
      <c r="D243" s="511"/>
      <c r="E243" s="511"/>
      <c r="F243" s="511"/>
      <c r="G243" s="511"/>
      <c r="H243" s="511"/>
      <c r="I243" s="511"/>
      <c r="J243" s="511"/>
      <c r="K243" s="511"/>
      <c r="L243" s="511"/>
      <c r="M243" s="511"/>
      <c r="N243" s="511"/>
      <c r="O243" s="511"/>
      <c r="P243" s="511"/>
      <c r="Q243" s="511"/>
      <c r="R243" s="511"/>
      <c r="S243" s="511"/>
      <c r="T243" s="511"/>
      <c r="U243" s="511"/>
      <c r="V243" s="511"/>
      <c r="W243" s="511"/>
      <c r="X243" s="511"/>
      <c r="Y243" s="511"/>
      <c r="Z243" s="511"/>
      <c r="AA243" s="511"/>
      <c r="AB243" s="511"/>
    </row>
    <row r="244" spans="1:28" ht="15.75" customHeight="1">
      <c r="A244" s="511"/>
      <c r="B244" s="511"/>
      <c r="C244" s="511"/>
      <c r="D244" s="511"/>
      <c r="E244" s="511"/>
      <c r="F244" s="511"/>
      <c r="G244" s="511"/>
      <c r="H244" s="511"/>
      <c r="I244" s="511"/>
      <c r="J244" s="511"/>
      <c r="K244" s="511"/>
      <c r="L244" s="511"/>
      <c r="M244" s="511"/>
      <c r="N244" s="511"/>
      <c r="O244" s="511"/>
      <c r="P244" s="511"/>
      <c r="Q244" s="511"/>
      <c r="R244" s="511"/>
      <c r="S244" s="511"/>
      <c r="T244" s="511"/>
      <c r="U244" s="511"/>
      <c r="V244" s="511"/>
      <c r="W244" s="511"/>
      <c r="X244" s="511"/>
      <c r="Y244" s="511"/>
      <c r="Z244" s="511"/>
      <c r="AA244" s="511"/>
      <c r="AB244" s="511"/>
    </row>
    <row r="245" spans="1:28" ht="15.75" customHeight="1">
      <c r="A245" s="511"/>
      <c r="B245" s="511"/>
      <c r="C245" s="511"/>
      <c r="D245" s="511"/>
      <c r="E245" s="511"/>
      <c r="F245" s="511"/>
      <c r="G245" s="511"/>
      <c r="H245" s="511"/>
      <c r="I245" s="511"/>
      <c r="J245" s="511"/>
      <c r="K245" s="511"/>
      <c r="L245" s="511"/>
      <c r="M245" s="511"/>
      <c r="N245" s="511"/>
      <c r="O245" s="511"/>
      <c r="P245" s="511"/>
      <c r="Q245" s="511"/>
      <c r="R245" s="511"/>
      <c r="S245" s="511"/>
      <c r="T245" s="511"/>
      <c r="U245" s="511"/>
      <c r="V245" s="511"/>
      <c r="W245" s="511"/>
      <c r="X245" s="511"/>
      <c r="Y245" s="511"/>
      <c r="Z245" s="511"/>
      <c r="AA245" s="511"/>
      <c r="AB245" s="511"/>
    </row>
    <row r="246" spans="1:28" ht="15.75" customHeight="1">
      <c r="A246" s="511"/>
      <c r="B246" s="511"/>
      <c r="C246" s="511"/>
      <c r="D246" s="511"/>
      <c r="E246" s="511"/>
      <c r="F246" s="511"/>
      <c r="G246" s="511"/>
      <c r="H246" s="511"/>
      <c r="I246" s="511"/>
      <c r="J246" s="511"/>
      <c r="K246" s="511"/>
      <c r="L246" s="511"/>
      <c r="M246" s="511"/>
      <c r="N246" s="511"/>
      <c r="O246" s="511"/>
      <c r="P246" s="511"/>
      <c r="Q246" s="511"/>
      <c r="R246" s="511"/>
      <c r="S246" s="511"/>
      <c r="T246" s="511"/>
      <c r="U246" s="511"/>
      <c r="V246" s="511"/>
      <c r="W246" s="511"/>
      <c r="X246" s="511"/>
      <c r="Y246" s="511"/>
      <c r="Z246" s="511"/>
      <c r="AA246" s="511"/>
      <c r="AB246" s="511"/>
    </row>
    <row r="247" spans="1:28" ht="15.75" customHeight="1">
      <c r="A247" s="511"/>
      <c r="B247" s="511"/>
      <c r="C247" s="511"/>
      <c r="D247" s="511"/>
      <c r="E247" s="511"/>
      <c r="F247" s="511"/>
      <c r="G247" s="511"/>
      <c r="H247" s="511"/>
      <c r="I247" s="511"/>
      <c r="J247" s="511"/>
      <c r="K247" s="511"/>
      <c r="L247" s="511"/>
      <c r="M247" s="511"/>
      <c r="N247" s="511"/>
      <c r="O247" s="511"/>
      <c r="P247" s="511"/>
      <c r="Q247" s="511"/>
      <c r="R247" s="511"/>
      <c r="S247" s="511"/>
      <c r="T247" s="511"/>
      <c r="U247" s="511"/>
      <c r="V247" s="511"/>
      <c r="W247" s="511"/>
      <c r="X247" s="511"/>
      <c r="Y247" s="511"/>
      <c r="Z247" s="511"/>
      <c r="AA247" s="511"/>
      <c r="AB247" s="511"/>
    </row>
    <row r="248" spans="1:28" ht="15.75" customHeight="1">
      <c r="A248" s="511"/>
      <c r="B248" s="511"/>
      <c r="C248" s="511"/>
      <c r="D248" s="511"/>
      <c r="E248" s="511"/>
      <c r="F248" s="511"/>
      <c r="G248" s="511"/>
      <c r="H248" s="511"/>
      <c r="I248" s="511"/>
      <c r="J248" s="511"/>
      <c r="K248" s="511"/>
      <c r="L248" s="511"/>
      <c r="M248" s="511"/>
      <c r="N248" s="511"/>
      <c r="O248" s="511"/>
      <c r="P248" s="511"/>
      <c r="Q248" s="511"/>
      <c r="R248" s="511"/>
      <c r="S248" s="511"/>
      <c r="T248" s="511"/>
      <c r="U248" s="511"/>
      <c r="V248" s="511"/>
      <c r="W248" s="511"/>
      <c r="X248" s="511"/>
      <c r="Y248" s="511"/>
      <c r="Z248" s="511"/>
      <c r="AA248" s="511"/>
      <c r="AB248" s="511"/>
    </row>
    <row r="249" spans="1:28" ht="15.75" customHeight="1">
      <c r="A249" s="511"/>
      <c r="B249" s="511"/>
      <c r="C249" s="511"/>
      <c r="D249" s="511"/>
      <c r="E249" s="511"/>
      <c r="F249" s="511"/>
      <c r="G249" s="511"/>
      <c r="H249" s="511"/>
      <c r="I249" s="511"/>
      <c r="J249" s="511"/>
      <c r="K249" s="511"/>
      <c r="L249" s="511"/>
      <c r="M249" s="511"/>
      <c r="N249" s="511"/>
      <c r="O249" s="511"/>
      <c r="P249" s="511"/>
      <c r="Q249" s="511"/>
      <c r="R249" s="511"/>
      <c r="S249" s="511"/>
      <c r="T249" s="511"/>
      <c r="U249" s="511"/>
      <c r="V249" s="511"/>
      <c r="W249" s="511"/>
      <c r="X249" s="511"/>
      <c r="Y249" s="511"/>
      <c r="Z249" s="511"/>
      <c r="AA249" s="511"/>
      <c r="AB249" s="511"/>
    </row>
    <row r="250" spans="1:28" ht="15.75" customHeight="1">
      <c r="A250" s="511"/>
      <c r="B250" s="511"/>
      <c r="C250" s="511"/>
      <c r="D250" s="511"/>
      <c r="E250" s="511"/>
      <c r="F250" s="511"/>
      <c r="G250" s="511"/>
      <c r="H250" s="511"/>
      <c r="I250" s="511"/>
      <c r="J250" s="511"/>
      <c r="K250" s="511"/>
      <c r="L250" s="511"/>
      <c r="M250" s="511"/>
      <c r="N250" s="511"/>
      <c r="O250" s="511"/>
      <c r="P250" s="511"/>
      <c r="Q250" s="511"/>
      <c r="R250" s="511"/>
      <c r="S250" s="511"/>
      <c r="T250" s="511"/>
      <c r="U250" s="511"/>
      <c r="V250" s="511"/>
      <c r="W250" s="511"/>
      <c r="X250" s="511"/>
      <c r="Y250" s="511"/>
      <c r="Z250" s="511"/>
      <c r="AA250" s="511"/>
      <c r="AB250" s="511"/>
    </row>
    <row r="251" spans="1:28" ht="15.75" customHeight="1">
      <c r="A251" s="511"/>
      <c r="B251" s="511"/>
      <c r="C251" s="511"/>
      <c r="D251" s="511"/>
      <c r="E251" s="511"/>
      <c r="F251" s="511"/>
      <c r="G251" s="511"/>
      <c r="H251" s="511"/>
      <c r="I251" s="511"/>
      <c r="J251" s="511"/>
      <c r="K251" s="511"/>
      <c r="L251" s="511"/>
      <c r="M251" s="511"/>
      <c r="N251" s="511"/>
      <c r="O251" s="511"/>
      <c r="P251" s="511"/>
      <c r="Q251" s="511"/>
      <c r="R251" s="511"/>
      <c r="S251" s="511"/>
      <c r="T251" s="511"/>
      <c r="U251" s="511"/>
      <c r="V251" s="511"/>
      <c r="W251" s="511"/>
      <c r="X251" s="511"/>
      <c r="Y251" s="511"/>
      <c r="Z251" s="511"/>
      <c r="AA251" s="511"/>
      <c r="AB251" s="511"/>
    </row>
    <row r="252" spans="1:28" ht="15.75" customHeight="1">
      <c r="A252" s="511"/>
      <c r="B252" s="511"/>
      <c r="C252" s="511"/>
      <c r="D252" s="511"/>
      <c r="E252" s="511"/>
      <c r="F252" s="511"/>
      <c r="G252" s="511"/>
      <c r="H252" s="511"/>
      <c r="I252" s="511"/>
      <c r="J252" s="511"/>
      <c r="K252" s="511"/>
      <c r="L252" s="511"/>
      <c r="M252" s="511"/>
      <c r="N252" s="511"/>
      <c r="O252" s="511"/>
      <c r="P252" s="511"/>
      <c r="Q252" s="511"/>
      <c r="R252" s="511"/>
      <c r="S252" s="511"/>
      <c r="T252" s="511"/>
      <c r="U252" s="511"/>
      <c r="V252" s="511"/>
      <c r="W252" s="511"/>
      <c r="X252" s="511"/>
      <c r="Y252" s="511"/>
      <c r="Z252" s="511"/>
      <c r="AA252" s="511"/>
      <c r="AB252" s="511"/>
    </row>
    <row r="253" spans="1:28" ht="15.75" customHeight="1">
      <c r="A253" s="511"/>
      <c r="B253" s="511"/>
      <c r="C253" s="511"/>
      <c r="D253" s="511"/>
      <c r="E253" s="511"/>
      <c r="F253" s="511"/>
      <c r="G253" s="511"/>
      <c r="H253" s="511"/>
      <c r="I253" s="511"/>
      <c r="J253" s="511"/>
      <c r="K253" s="511"/>
      <c r="L253" s="511"/>
      <c r="M253" s="511"/>
      <c r="N253" s="511"/>
      <c r="O253" s="511"/>
      <c r="P253" s="511"/>
      <c r="Q253" s="511"/>
      <c r="R253" s="511"/>
      <c r="S253" s="511"/>
      <c r="T253" s="511"/>
      <c r="U253" s="511"/>
      <c r="V253" s="511"/>
      <c r="W253" s="511"/>
      <c r="X253" s="511"/>
      <c r="Y253" s="511"/>
      <c r="Z253" s="511"/>
      <c r="AA253" s="511"/>
      <c r="AB253" s="511"/>
    </row>
    <row r="254" spans="1:28" ht="15.75" customHeight="1">
      <c r="A254" s="511"/>
      <c r="B254" s="511"/>
      <c r="C254" s="511"/>
      <c r="D254" s="511"/>
      <c r="E254" s="511"/>
      <c r="F254" s="511"/>
      <c r="G254" s="511"/>
      <c r="H254" s="511"/>
      <c r="I254" s="511"/>
      <c r="J254" s="511"/>
      <c r="K254" s="511"/>
      <c r="L254" s="511"/>
      <c r="M254" s="511"/>
      <c r="N254" s="511"/>
      <c r="O254" s="511"/>
      <c r="P254" s="511"/>
      <c r="Q254" s="511"/>
      <c r="R254" s="511"/>
      <c r="S254" s="511"/>
      <c r="T254" s="511"/>
      <c r="U254" s="511"/>
      <c r="V254" s="511"/>
      <c r="W254" s="511"/>
      <c r="X254" s="511"/>
      <c r="Y254" s="511"/>
      <c r="Z254" s="511"/>
      <c r="AA254" s="511"/>
      <c r="AB254" s="511"/>
    </row>
    <row r="255" spans="1:28" ht="15.75" customHeight="1">
      <c r="A255" s="511"/>
      <c r="B255" s="511"/>
      <c r="C255" s="511"/>
      <c r="D255" s="511"/>
      <c r="E255" s="511"/>
      <c r="F255" s="511"/>
      <c r="G255" s="511"/>
      <c r="H255" s="511"/>
      <c r="I255" s="511"/>
      <c r="J255" s="511"/>
      <c r="K255" s="511"/>
      <c r="L255" s="511"/>
      <c r="M255" s="511"/>
      <c r="N255" s="511"/>
      <c r="O255" s="511"/>
      <c r="P255" s="511"/>
      <c r="Q255" s="511"/>
      <c r="R255" s="511"/>
      <c r="S255" s="511"/>
      <c r="T255" s="511"/>
      <c r="U255" s="511"/>
      <c r="V255" s="511"/>
      <c r="W255" s="511"/>
      <c r="X255" s="511"/>
      <c r="Y255" s="511"/>
      <c r="Z255" s="511"/>
      <c r="AA255" s="511"/>
      <c r="AB255" s="511"/>
    </row>
    <row r="256" spans="1:28" ht="15.75" customHeight="1">
      <c r="A256" s="511"/>
      <c r="B256" s="511"/>
      <c r="C256" s="511"/>
      <c r="D256" s="511"/>
      <c r="E256" s="511"/>
      <c r="F256" s="511"/>
      <c r="G256" s="511"/>
      <c r="H256" s="511"/>
      <c r="I256" s="511"/>
      <c r="J256" s="511"/>
      <c r="K256" s="511"/>
      <c r="L256" s="511"/>
      <c r="M256" s="511"/>
      <c r="N256" s="511"/>
      <c r="O256" s="511"/>
      <c r="P256" s="511"/>
      <c r="Q256" s="511"/>
      <c r="R256" s="511"/>
      <c r="S256" s="511"/>
      <c r="T256" s="511"/>
      <c r="U256" s="511"/>
      <c r="V256" s="511"/>
      <c r="W256" s="511"/>
      <c r="X256" s="511"/>
      <c r="Y256" s="511"/>
      <c r="Z256" s="511"/>
      <c r="AA256" s="511"/>
      <c r="AB256" s="511"/>
    </row>
    <row r="257" spans="1:28" ht="15.75" customHeight="1">
      <c r="A257" s="511"/>
      <c r="B257" s="511"/>
      <c r="C257" s="511"/>
      <c r="D257" s="511"/>
      <c r="E257" s="511"/>
      <c r="F257" s="511"/>
      <c r="G257" s="511"/>
      <c r="H257" s="511"/>
      <c r="I257" s="511"/>
      <c r="J257" s="511"/>
      <c r="K257" s="511"/>
      <c r="L257" s="511"/>
      <c r="M257" s="511"/>
      <c r="N257" s="511"/>
      <c r="O257" s="511"/>
      <c r="P257" s="511"/>
      <c r="Q257" s="511"/>
      <c r="R257" s="511"/>
      <c r="S257" s="511"/>
      <c r="T257" s="511"/>
      <c r="U257" s="511"/>
      <c r="V257" s="511"/>
      <c r="W257" s="511"/>
      <c r="X257" s="511"/>
      <c r="Y257" s="511"/>
      <c r="Z257" s="511"/>
      <c r="AA257" s="511"/>
      <c r="AB257" s="511"/>
    </row>
    <row r="258" spans="1:28" ht="15.75" customHeight="1">
      <c r="A258" s="511"/>
      <c r="B258" s="511"/>
      <c r="C258" s="511"/>
      <c r="D258" s="511"/>
      <c r="E258" s="511"/>
      <c r="F258" s="511"/>
      <c r="G258" s="511"/>
      <c r="H258" s="511"/>
      <c r="I258" s="511"/>
      <c r="J258" s="511"/>
      <c r="K258" s="511"/>
      <c r="L258" s="511"/>
      <c r="M258" s="511"/>
      <c r="N258" s="511"/>
      <c r="O258" s="511"/>
      <c r="P258" s="511"/>
      <c r="Q258" s="511"/>
      <c r="R258" s="511"/>
      <c r="S258" s="511"/>
      <c r="T258" s="511"/>
      <c r="U258" s="511"/>
      <c r="V258" s="511"/>
      <c r="W258" s="511"/>
      <c r="X258" s="511"/>
      <c r="Y258" s="511"/>
      <c r="Z258" s="511"/>
      <c r="AA258" s="511"/>
      <c r="AB258" s="511"/>
    </row>
    <row r="259" spans="1:28" ht="15.75" customHeight="1">
      <c r="A259" s="511"/>
      <c r="B259" s="511"/>
      <c r="C259" s="511"/>
      <c r="D259" s="511"/>
      <c r="E259" s="511"/>
      <c r="F259" s="511"/>
      <c r="G259" s="511"/>
      <c r="H259" s="511"/>
      <c r="I259" s="511"/>
      <c r="J259" s="511"/>
      <c r="K259" s="511"/>
      <c r="L259" s="511"/>
      <c r="M259" s="511"/>
      <c r="N259" s="511"/>
      <c r="O259" s="511"/>
      <c r="P259" s="511"/>
      <c r="Q259" s="511"/>
      <c r="R259" s="511"/>
      <c r="S259" s="511"/>
      <c r="T259" s="511"/>
      <c r="U259" s="511"/>
      <c r="V259" s="511"/>
      <c r="W259" s="511"/>
      <c r="X259" s="511"/>
      <c r="Y259" s="511"/>
      <c r="Z259" s="511"/>
      <c r="AA259" s="511"/>
      <c r="AB259" s="511"/>
    </row>
    <row r="260" spans="1:28" ht="15.75" customHeight="1">
      <c r="A260" s="511"/>
      <c r="B260" s="511"/>
      <c r="C260" s="511"/>
      <c r="D260" s="511"/>
      <c r="E260" s="511"/>
      <c r="F260" s="511"/>
      <c r="G260" s="511"/>
      <c r="H260" s="511"/>
      <c r="I260" s="511"/>
      <c r="J260" s="511"/>
      <c r="K260" s="511"/>
      <c r="L260" s="511"/>
      <c r="M260" s="511"/>
      <c r="N260" s="511"/>
      <c r="O260" s="511"/>
      <c r="P260" s="511"/>
      <c r="Q260" s="511"/>
      <c r="R260" s="511"/>
      <c r="S260" s="511"/>
      <c r="T260" s="511"/>
      <c r="U260" s="511"/>
      <c r="V260" s="511"/>
      <c r="W260" s="511"/>
      <c r="X260" s="511"/>
      <c r="Y260" s="511"/>
      <c r="Z260" s="511"/>
      <c r="AA260" s="511"/>
      <c r="AB260" s="511"/>
    </row>
    <row r="261" spans="1:28" ht="15.75" customHeight="1">
      <c r="A261" s="511"/>
      <c r="B261" s="511"/>
      <c r="C261" s="511"/>
      <c r="D261" s="511"/>
      <c r="E261" s="511"/>
      <c r="F261" s="511"/>
      <c r="G261" s="511"/>
      <c r="H261" s="511"/>
      <c r="I261" s="511"/>
      <c r="J261" s="511"/>
      <c r="K261" s="511"/>
      <c r="L261" s="511"/>
      <c r="M261" s="511"/>
      <c r="N261" s="511"/>
      <c r="O261" s="511"/>
      <c r="P261" s="511"/>
      <c r="Q261" s="511"/>
      <c r="R261" s="511"/>
      <c r="S261" s="511"/>
      <c r="T261" s="511"/>
      <c r="U261" s="511"/>
      <c r="V261" s="511"/>
      <c r="W261" s="511"/>
      <c r="X261" s="511"/>
      <c r="Y261" s="511"/>
      <c r="Z261" s="511"/>
      <c r="AA261" s="511"/>
      <c r="AB261" s="511"/>
    </row>
    <row r="262" spans="1:28" ht="15.75" customHeight="1">
      <c r="A262" s="511"/>
      <c r="B262" s="511"/>
      <c r="C262" s="511"/>
      <c r="D262" s="511"/>
      <c r="E262" s="511"/>
      <c r="F262" s="511"/>
      <c r="G262" s="511"/>
      <c r="H262" s="511"/>
      <c r="I262" s="511"/>
      <c r="J262" s="511"/>
      <c r="K262" s="511"/>
      <c r="L262" s="511"/>
      <c r="M262" s="511"/>
      <c r="N262" s="511"/>
      <c r="O262" s="511"/>
      <c r="P262" s="511"/>
      <c r="Q262" s="511"/>
      <c r="R262" s="511"/>
      <c r="S262" s="511"/>
      <c r="T262" s="511"/>
      <c r="U262" s="511"/>
      <c r="V262" s="511"/>
      <c r="W262" s="511"/>
      <c r="X262" s="511"/>
      <c r="Y262" s="511"/>
      <c r="Z262" s="511"/>
      <c r="AA262" s="511"/>
      <c r="AB262" s="511"/>
    </row>
    <row r="263" spans="1:28" ht="15.75" customHeight="1">
      <c r="A263" s="511"/>
      <c r="B263" s="511"/>
      <c r="C263" s="511"/>
      <c r="D263" s="511"/>
      <c r="E263" s="511"/>
      <c r="F263" s="511"/>
      <c r="G263" s="511"/>
      <c r="H263" s="511"/>
      <c r="I263" s="511"/>
      <c r="J263" s="511"/>
      <c r="K263" s="511"/>
      <c r="L263" s="511"/>
      <c r="M263" s="511"/>
      <c r="N263" s="511"/>
      <c r="O263" s="511"/>
      <c r="P263" s="511"/>
      <c r="Q263" s="511"/>
      <c r="R263" s="511"/>
      <c r="S263" s="511"/>
      <c r="T263" s="511"/>
      <c r="U263" s="511"/>
      <c r="V263" s="511"/>
      <c r="W263" s="511"/>
      <c r="X263" s="511"/>
      <c r="Y263" s="511"/>
      <c r="Z263" s="511"/>
      <c r="AA263" s="511"/>
      <c r="AB263" s="511"/>
    </row>
    <row r="264" spans="1:28" ht="15.75" customHeight="1">
      <c r="A264" s="511"/>
      <c r="B264" s="511"/>
      <c r="C264" s="511"/>
      <c r="D264" s="511"/>
      <c r="E264" s="511"/>
      <c r="F264" s="511"/>
      <c r="G264" s="511"/>
      <c r="H264" s="511"/>
      <c r="I264" s="511"/>
      <c r="J264" s="511"/>
      <c r="K264" s="511"/>
      <c r="L264" s="511"/>
      <c r="M264" s="511"/>
      <c r="N264" s="511"/>
      <c r="O264" s="511"/>
      <c r="P264" s="511"/>
      <c r="Q264" s="511"/>
      <c r="R264" s="511"/>
      <c r="S264" s="511"/>
      <c r="T264" s="511"/>
      <c r="U264" s="511"/>
      <c r="V264" s="511"/>
      <c r="W264" s="511"/>
      <c r="X264" s="511"/>
      <c r="Y264" s="511"/>
      <c r="Z264" s="511"/>
      <c r="AA264" s="511"/>
      <c r="AB264" s="511"/>
    </row>
    <row r="265" spans="1:28" ht="15.75" customHeight="1">
      <c r="A265" s="511"/>
      <c r="B265" s="511"/>
      <c r="C265" s="511"/>
      <c r="D265" s="511"/>
      <c r="E265" s="511"/>
      <c r="F265" s="511"/>
      <c r="G265" s="511"/>
      <c r="H265" s="511"/>
      <c r="I265" s="511"/>
      <c r="J265" s="511"/>
      <c r="K265" s="511"/>
      <c r="L265" s="511"/>
      <c r="M265" s="511"/>
      <c r="N265" s="511"/>
      <c r="O265" s="511"/>
      <c r="P265" s="511"/>
      <c r="Q265" s="511"/>
      <c r="R265" s="511"/>
      <c r="S265" s="511"/>
      <c r="T265" s="511"/>
      <c r="U265" s="511"/>
      <c r="V265" s="511"/>
      <c r="W265" s="511"/>
      <c r="X265" s="511"/>
      <c r="Y265" s="511"/>
      <c r="Z265" s="511"/>
      <c r="AA265" s="511"/>
      <c r="AB265" s="511"/>
    </row>
    <row r="266" spans="1:28" ht="15.75" customHeight="1">
      <c r="A266" s="511"/>
      <c r="B266" s="511"/>
      <c r="C266" s="511"/>
      <c r="D266" s="511"/>
      <c r="E266" s="511"/>
      <c r="F266" s="511"/>
      <c r="G266" s="511"/>
      <c r="H266" s="511"/>
      <c r="I266" s="511"/>
      <c r="J266" s="511"/>
      <c r="K266" s="511"/>
      <c r="L266" s="511"/>
      <c r="M266" s="511"/>
      <c r="N266" s="511"/>
      <c r="O266" s="511"/>
      <c r="P266" s="511"/>
      <c r="Q266" s="511"/>
      <c r="R266" s="511"/>
      <c r="S266" s="511"/>
      <c r="T266" s="511"/>
      <c r="U266" s="511"/>
      <c r="V266" s="511"/>
      <c r="W266" s="511"/>
      <c r="X266" s="511"/>
      <c r="Y266" s="511"/>
      <c r="Z266" s="511"/>
      <c r="AA266" s="511"/>
      <c r="AB266" s="511"/>
    </row>
    <row r="267" spans="1:28" ht="15.75" customHeight="1">
      <c r="A267" s="511"/>
      <c r="B267" s="511"/>
      <c r="C267" s="511"/>
      <c r="D267" s="511"/>
      <c r="E267" s="511"/>
      <c r="F267" s="511"/>
      <c r="G267" s="511"/>
      <c r="H267" s="511"/>
      <c r="I267" s="511"/>
      <c r="J267" s="511"/>
      <c r="K267" s="511"/>
      <c r="L267" s="511"/>
      <c r="M267" s="511"/>
      <c r="N267" s="511"/>
      <c r="O267" s="511"/>
      <c r="P267" s="511"/>
      <c r="Q267" s="511"/>
      <c r="R267" s="511"/>
      <c r="S267" s="511"/>
      <c r="T267" s="511"/>
      <c r="U267" s="511"/>
      <c r="V267" s="511"/>
      <c r="W267" s="511"/>
      <c r="X267" s="511"/>
      <c r="Y267" s="511"/>
      <c r="Z267" s="511"/>
      <c r="AA267" s="511"/>
      <c r="AB267" s="511"/>
    </row>
    <row r="268" spans="1:28" ht="15.75" customHeight="1">
      <c r="A268" s="511"/>
      <c r="B268" s="511"/>
      <c r="C268" s="511"/>
      <c r="D268" s="511"/>
      <c r="E268" s="511"/>
      <c r="F268" s="511"/>
      <c r="G268" s="511"/>
      <c r="H268" s="511"/>
      <c r="I268" s="511"/>
      <c r="J268" s="511"/>
      <c r="K268" s="511"/>
      <c r="L268" s="511"/>
      <c r="M268" s="511"/>
      <c r="N268" s="511"/>
      <c r="O268" s="511"/>
      <c r="P268" s="511"/>
      <c r="Q268" s="511"/>
      <c r="R268" s="511"/>
      <c r="S268" s="511"/>
      <c r="T268" s="511"/>
      <c r="U268" s="511"/>
      <c r="V268" s="511"/>
      <c r="W268" s="511"/>
      <c r="X268" s="511"/>
      <c r="Y268" s="511"/>
      <c r="Z268" s="511"/>
      <c r="AA268" s="511"/>
      <c r="AB268" s="511"/>
    </row>
    <row r="269" spans="1:28" ht="15.75" customHeight="1">
      <c r="A269" s="511"/>
      <c r="B269" s="511"/>
      <c r="C269" s="511"/>
      <c r="D269" s="511"/>
      <c r="E269" s="511"/>
      <c r="F269" s="511"/>
      <c r="G269" s="511"/>
      <c r="H269" s="511"/>
      <c r="I269" s="511"/>
      <c r="J269" s="511"/>
      <c r="K269" s="511"/>
      <c r="L269" s="511"/>
      <c r="M269" s="511"/>
      <c r="N269" s="511"/>
      <c r="O269" s="511"/>
      <c r="P269" s="511"/>
      <c r="Q269" s="511"/>
      <c r="R269" s="511"/>
      <c r="S269" s="511"/>
      <c r="T269" s="511"/>
      <c r="U269" s="511"/>
      <c r="V269" s="511"/>
      <c r="W269" s="511"/>
      <c r="X269" s="511"/>
      <c r="Y269" s="511"/>
      <c r="Z269" s="511"/>
      <c r="AA269" s="511"/>
      <c r="AB269" s="511"/>
    </row>
    <row r="270" spans="1:28" ht="15.75" customHeight="1">
      <c r="A270" s="511"/>
      <c r="B270" s="511"/>
      <c r="C270" s="511"/>
      <c r="D270" s="511"/>
      <c r="E270" s="511"/>
      <c r="F270" s="511"/>
      <c r="G270" s="511"/>
      <c r="H270" s="511"/>
      <c r="I270" s="511"/>
      <c r="J270" s="511"/>
      <c r="K270" s="511"/>
      <c r="L270" s="511"/>
      <c r="M270" s="511"/>
      <c r="N270" s="511"/>
      <c r="O270" s="511"/>
      <c r="P270" s="511"/>
      <c r="Q270" s="511"/>
      <c r="R270" s="511"/>
      <c r="S270" s="511"/>
      <c r="T270" s="511"/>
      <c r="U270" s="511"/>
      <c r="V270" s="511"/>
      <c r="W270" s="511"/>
      <c r="X270" s="511"/>
      <c r="Y270" s="511"/>
      <c r="Z270" s="511"/>
      <c r="AA270" s="511"/>
      <c r="AB270" s="511"/>
    </row>
    <row r="271" spans="1:28" ht="15.75" customHeight="1">
      <c r="A271" s="511"/>
      <c r="B271" s="511"/>
      <c r="C271" s="511"/>
      <c r="D271" s="511"/>
      <c r="E271" s="511"/>
      <c r="F271" s="511"/>
      <c r="G271" s="511"/>
      <c r="H271" s="511"/>
      <c r="I271" s="511"/>
      <c r="J271" s="511"/>
      <c r="K271" s="511"/>
      <c r="L271" s="511"/>
      <c r="M271" s="511"/>
      <c r="N271" s="511"/>
      <c r="O271" s="511"/>
      <c r="P271" s="511"/>
      <c r="Q271" s="511"/>
      <c r="R271" s="511"/>
      <c r="S271" s="511"/>
      <c r="T271" s="511"/>
      <c r="U271" s="511"/>
      <c r="V271" s="511"/>
      <c r="W271" s="511"/>
      <c r="X271" s="511"/>
      <c r="Y271" s="511"/>
      <c r="Z271" s="511"/>
      <c r="AA271" s="511"/>
      <c r="AB271" s="511"/>
    </row>
    <row r="272" spans="1:28" ht="15.75" customHeight="1">
      <c r="A272" s="511"/>
      <c r="B272" s="511"/>
      <c r="C272" s="511"/>
      <c r="D272" s="511"/>
      <c r="E272" s="511"/>
      <c r="F272" s="511"/>
      <c r="G272" s="511"/>
      <c r="H272" s="511"/>
      <c r="I272" s="511"/>
      <c r="J272" s="511"/>
      <c r="K272" s="511"/>
      <c r="L272" s="511"/>
      <c r="M272" s="511"/>
      <c r="N272" s="511"/>
      <c r="O272" s="511"/>
      <c r="P272" s="511"/>
      <c r="Q272" s="511"/>
      <c r="R272" s="511"/>
      <c r="S272" s="511"/>
      <c r="T272" s="511"/>
      <c r="U272" s="511"/>
      <c r="V272" s="511"/>
      <c r="W272" s="511"/>
      <c r="X272" s="511"/>
      <c r="Y272" s="511"/>
      <c r="Z272" s="511"/>
      <c r="AA272" s="511"/>
      <c r="AB272" s="511"/>
    </row>
    <row r="273" spans="1:28" ht="15.75" customHeight="1">
      <c r="A273" s="511"/>
      <c r="B273" s="511"/>
      <c r="C273" s="511"/>
      <c r="D273" s="511"/>
      <c r="E273" s="511"/>
      <c r="F273" s="511"/>
      <c r="G273" s="511"/>
      <c r="H273" s="511"/>
      <c r="I273" s="511"/>
      <c r="J273" s="511"/>
      <c r="K273" s="511"/>
      <c r="L273" s="511"/>
      <c r="M273" s="511"/>
      <c r="N273" s="511"/>
      <c r="O273" s="511"/>
      <c r="P273" s="511"/>
      <c r="Q273" s="511"/>
      <c r="R273" s="511"/>
      <c r="S273" s="511"/>
      <c r="T273" s="511"/>
      <c r="U273" s="511"/>
      <c r="V273" s="511"/>
      <c r="W273" s="511"/>
      <c r="X273" s="511"/>
      <c r="Y273" s="511"/>
      <c r="Z273" s="511"/>
      <c r="AA273" s="511"/>
      <c r="AB273" s="511"/>
    </row>
    <row r="274" spans="1:28" ht="15.75" customHeight="1">
      <c r="A274" s="511"/>
      <c r="B274" s="511"/>
      <c r="C274" s="511"/>
      <c r="D274" s="511"/>
      <c r="E274" s="511"/>
      <c r="F274" s="511"/>
      <c r="G274" s="511"/>
      <c r="H274" s="511"/>
      <c r="I274" s="511"/>
      <c r="J274" s="511"/>
      <c r="K274" s="511"/>
      <c r="L274" s="511"/>
      <c r="M274" s="511"/>
      <c r="N274" s="511"/>
      <c r="O274" s="511"/>
      <c r="P274" s="511"/>
      <c r="Q274" s="511"/>
      <c r="R274" s="511"/>
      <c r="S274" s="511"/>
      <c r="T274" s="511"/>
      <c r="U274" s="511"/>
      <c r="V274" s="511"/>
      <c r="W274" s="511"/>
      <c r="X274" s="511"/>
      <c r="Y274" s="511"/>
      <c r="Z274" s="511"/>
      <c r="AA274" s="511"/>
      <c r="AB274" s="511"/>
    </row>
    <row r="275" spans="1:28" ht="15.75" customHeight="1">
      <c r="A275" s="511"/>
      <c r="B275" s="511"/>
      <c r="C275" s="511"/>
      <c r="D275" s="511"/>
      <c r="E275" s="511"/>
      <c r="F275" s="511"/>
      <c r="G275" s="511"/>
      <c r="H275" s="511"/>
      <c r="I275" s="511"/>
      <c r="J275" s="511"/>
      <c r="K275" s="511"/>
      <c r="L275" s="511"/>
      <c r="M275" s="511"/>
      <c r="N275" s="511"/>
      <c r="O275" s="511"/>
      <c r="P275" s="511"/>
      <c r="Q275" s="511"/>
      <c r="R275" s="511"/>
      <c r="S275" s="511"/>
      <c r="T275" s="511"/>
      <c r="U275" s="511"/>
      <c r="V275" s="511"/>
      <c r="W275" s="511"/>
      <c r="X275" s="511"/>
      <c r="Y275" s="511"/>
      <c r="Z275" s="511"/>
      <c r="AA275" s="511"/>
      <c r="AB275" s="511"/>
    </row>
    <row r="276" spans="1:28" ht="15.75" customHeight="1">
      <c r="A276" s="511"/>
      <c r="B276" s="511"/>
      <c r="C276" s="511"/>
      <c r="D276" s="511"/>
      <c r="E276" s="511"/>
      <c r="F276" s="511"/>
      <c r="G276" s="511"/>
      <c r="H276" s="511"/>
      <c r="I276" s="511"/>
      <c r="J276" s="511"/>
      <c r="K276" s="511"/>
      <c r="L276" s="511"/>
      <c r="M276" s="511"/>
      <c r="N276" s="511"/>
      <c r="O276" s="511"/>
      <c r="P276" s="511"/>
      <c r="Q276" s="511"/>
      <c r="R276" s="511"/>
      <c r="S276" s="511"/>
      <c r="T276" s="511"/>
      <c r="U276" s="511"/>
      <c r="V276" s="511"/>
      <c r="W276" s="511"/>
      <c r="X276" s="511"/>
      <c r="Y276" s="511"/>
      <c r="Z276" s="511"/>
      <c r="AA276" s="511"/>
      <c r="AB276" s="511"/>
    </row>
    <row r="277" spans="1:28" ht="15.75" customHeight="1">
      <c r="A277" s="511"/>
      <c r="B277" s="511"/>
      <c r="C277" s="511"/>
      <c r="D277" s="511"/>
      <c r="E277" s="511"/>
      <c r="F277" s="511"/>
      <c r="G277" s="511"/>
      <c r="H277" s="511"/>
      <c r="I277" s="511"/>
      <c r="J277" s="511"/>
      <c r="K277" s="511"/>
      <c r="L277" s="511"/>
      <c r="M277" s="511"/>
      <c r="N277" s="511"/>
      <c r="O277" s="511"/>
      <c r="P277" s="511"/>
      <c r="Q277" s="511"/>
      <c r="R277" s="511"/>
      <c r="S277" s="511"/>
      <c r="T277" s="511"/>
      <c r="U277" s="511"/>
      <c r="V277" s="511"/>
      <c r="W277" s="511"/>
      <c r="X277" s="511"/>
      <c r="Y277" s="511"/>
      <c r="Z277" s="511"/>
      <c r="AA277" s="511"/>
      <c r="AB277" s="511"/>
    </row>
    <row r="278" spans="1:28" ht="15.75" customHeight="1">
      <c r="A278" s="511"/>
      <c r="B278" s="511"/>
      <c r="C278" s="511"/>
      <c r="D278" s="511"/>
      <c r="E278" s="511"/>
      <c r="F278" s="511"/>
      <c r="G278" s="511"/>
      <c r="H278" s="511"/>
      <c r="I278" s="511"/>
      <c r="J278" s="511"/>
      <c r="K278" s="511"/>
      <c r="L278" s="511"/>
      <c r="M278" s="511"/>
      <c r="N278" s="511"/>
      <c r="O278" s="511"/>
      <c r="P278" s="511"/>
      <c r="Q278" s="511"/>
      <c r="R278" s="511"/>
      <c r="S278" s="511"/>
      <c r="T278" s="511"/>
      <c r="U278" s="511"/>
      <c r="V278" s="511"/>
      <c r="W278" s="511"/>
      <c r="X278" s="511"/>
      <c r="Y278" s="511"/>
      <c r="Z278" s="511"/>
      <c r="AA278" s="511"/>
      <c r="AB278" s="511"/>
    </row>
    <row r="279" spans="1:28" ht="15.75" customHeight="1">
      <c r="A279" s="511"/>
      <c r="B279" s="511"/>
      <c r="C279" s="511"/>
      <c r="D279" s="511"/>
      <c r="E279" s="511"/>
      <c r="F279" s="511"/>
      <c r="G279" s="511"/>
      <c r="H279" s="511"/>
      <c r="I279" s="511"/>
      <c r="J279" s="511"/>
      <c r="K279" s="511"/>
      <c r="L279" s="511"/>
      <c r="M279" s="511"/>
      <c r="N279" s="511"/>
      <c r="O279" s="511"/>
      <c r="P279" s="511"/>
      <c r="Q279" s="511"/>
      <c r="R279" s="511"/>
      <c r="S279" s="511"/>
      <c r="T279" s="511"/>
      <c r="U279" s="511"/>
      <c r="V279" s="511"/>
      <c r="W279" s="511"/>
      <c r="X279" s="511"/>
      <c r="Y279" s="511"/>
      <c r="Z279" s="511"/>
      <c r="AA279" s="511"/>
      <c r="AB279" s="511"/>
    </row>
    <row r="280" spans="1:28" ht="15.75" customHeight="1">
      <c r="A280" s="511"/>
      <c r="B280" s="511"/>
      <c r="C280" s="511"/>
      <c r="D280" s="511"/>
      <c r="E280" s="511"/>
      <c r="F280" s="511"/>
      <c r="G280" s="511"/>
      <c r="H280" s="511"/>
      <c r="I280" s="511"/>
      <c r="J280" s="511"/>
      <c r="K280" s="511"/>
      <c r="L280" s="511"/>
      <c r="M280" s="511"/>
      <c r="N280" s="511"/>
      <c r="O280" s="511"/>
      <c r="P280" s="511"/>
      <c r="Q280" s="511"/>
      <c r="R280" s="511"/>
      <c r="S280" s="511"/>
      <c r="T280" s="511"/>
      <c r="U280" s="511"/>
      <c r="V280" s="511"/>
      <c r="W280" s="511"/>
      <c r="X280" s="511"/>
      <c r="Y280" s="511"/>
      <c r="Z280" s="511"/>
      <c r="AA280" s="511"/>
      <c r="AB280" s="511"/>
    </row>
    <row r="281" spans="1:28" ht="15.75" customHeight="1">
      <c r="A281" s="511"/>
      <c r="B281" s="511"/>
      <c r="C281" s="511"/>
      <c r="D281" s="511"/>
      <c r="E281" s="511"/>
      <c r="F281" s="511"/>
      <c r="G281" s="511"/>
      <c r="H281" s="511"/>
      <c r="I281" s="511"/>
      <c r="J281" s="511"/>
      <c r="K281" s="511"/>
      <c r="L281" s="511"/>
      <c r="M281" s="511"/>
      <c r="N281" s="511"/>
      <c r="O281" s="511"/>
      <c r="P281" s="511"/>
      <c r="Q281" s="511"/>
      <c r="R281" s="511"/>
      <c r="S281" s="511"/>
      <c r="T281" s="511"/>
      <c r="U281" s="511"/>
      <c r="V281" s="511"/>
      <c r="W281" s="511"/>
      <c r="X281" s="511"/>
      <c r="Y281" s="511"/>
      <c r="Z281" s="511"/>
      <c r="AA281" s="511"/>
      <c r="AB281" s="511"/>
    </row>
    <row r="282" spans="1:28" ht="15.75" customHeight="1">
      <c r="A282" s="511"/>
      <c r="B282" s="511"/>
      <c r="C282" s="511"/>
      <c r="D282" s="511"/>
      <c r="E282" s="511"/>
      <c r="F282" s="511"/>
      <c r="G282" s="511"/>
      <c r="H282" s="511"/>
      <c r="I282" s="511"/>
      <c r="J282" s="511"/>
      <c r="K282" s="511"/>
      <c r="L282" s="511"/>
      <c r="M282" s="511"/>
      <c r="N282" s="511"/>
      <c r="O282" s="511"/>
      <c r="P282" s="511"/>
      <c r="Q282" s="511"/>
      <c r="R282" s="511"/>
      <c r="S282" s="511"/>
      <c r="T282" s="511"/>
      <c r="U282" s="511"/>
      <c r="V282" s="511"/>
      <c r="W282" s="511"/>
      <c r="X282" s="511"/>
      <c r="Y282" s="511"/>
      <c r="Z282" s="511"/>
      <c r="AA282" s="511"/>
      <c r="AB282" s="511"/>
    </row>
    <row r="283" spans="1:28" ht="15.75" customHeight="1">
      <c r="A283" s="511"/>
      <c r="B283" s="511"/>
      <c r="C283" s="511"/>
      <c r="D283" s="511"/>
      <c r="E283" s="511"/>
      <c r="F283" s="511"/>
      <c r="G283" s="511"/>
      <c r="H283" s="511"/>
      <c r="I283" s="511"/>
      <c r="J283" s="511"/>
      <c r="K283" s="511"/>
      <c r="L283" s="511"/>
      <c r="M283" s="511"/>
      <c r="N283" s="511"/>
      <c r="O283" s="511"/>
      <c r="P283" s="511"/>
      <c r="Q283" s="511"/>
      <c r="R283" s="511"/>
      <c r="S283" s="511"/>
      <c r="T283" s="511"/>
      <c r="U283" s="511"/>
      <c r="V283" s="511"/>
      <c r="W283" s="511"/>
      <c r="X283" s="511"/>
      <c r="Y283" s="511"/>
      <c r="Z283" s="511"/>
      <c r="AA283" s="511"/>
      <c r="AB283" s="511"/>
    </row>
    <row r="284" spans="1:28" ht="15.75" customHeight="1">
      <c r="A284" s="511"/>
      <c r="B284" s="511"/>
      <c r="C284" s="511"/>
      <c r="D284" s="511"/>
      <c r="E284" s="511"/>
      <c r="F284" s="511"/>
      <c r="G284" s="511"/>
      <c r="H284" s="511"/>
      <c r="I284" s="511"/>
      <c r="J284" s="511"/>
      <c r="K284" s="511"/>
      <c r="L284" s="511"/>
      <c r="M284" s="511"/>
      <c r="N284" s="511"/>
      <c r="O284" s="511"/>
      <c r="P284" s="511"/>
      <c r="Q284" s="511"/>
      <c r="R284" s="511"/>
      <c r="S284" s="511"/>
      <c r="T284" s="511"/>
      <c r="U284" s="511"/>
      <c r="V284" s="511"/>
      <c r="W284" s="511"/>
      <c r="X284" s="511"/>
      <c r="Y284" s="511"/>
      <c r="Z284" s="511"/>
      <c r="AA284" s="511"/>
      <c r="AB284" s="511"/>
    </row>
    <row r="285" spans="1:28" ht="15.75" customHeight="1">
      <c r="A285" s="511"/>
      <c r="B285" s="511"/>
      <c r="C285" s="511"/>
      <c r="D285" s="511"/>
      <c r="E285" s="511"/>
      <c r="F285" s="511"/>
      <c r="G285" s="511"/>
      <c r="H285" s="511"/>
      <c r="I285" s="511"/>
      <c r="J285" s="511"/>
      <c r="K285" s="511"/>
      <c r="L285" s="511"/>
      <c r="M285" s="511"/>
      <c r="N285" s="511"/>
      <c r="O285" s="511"/>
      <c r="P285" s="511"/>
      <c r="Q285" s="511"/>
      <c r="R285" s="511"/>
      <c r="S285" s="511"/>
      <c r="T285" s="511"/>
      <c r="U285" s="511"/>
      <c r="V285" s="511"/>
      <c r="W285" s="511"/>
      <c r="X285" s="511"/>
      <c r="Y285" s="511"/>
      <c r="Z285" s="511"/>
      <c r="AA285" s="511"/>
      <c r="AB285" s="511"/>
    </row>
    <row r="286" spans="1:28" ht="15.75" customHeight="1">
      <c r="A286" s="511"/>
      <c r="B286" s="511"/>
      <c r="C286" s="511"/>
      <c r="D286" s="511"/>
      <c r="E286" s="511"/>
      <c r="F286" s="511"/>
      <c r="G286" s="511"/>
      <c r="H286" s="511"/>
      <c r="I286" s="511"/>
      <c r="J286" s="511"/>
      <c r="K286" s="511"/>
      <c r="L286" s="511"/>
      <c r="M286" s="511"/>
      <c r="N286" s="511"/>
      <c r="O286" s="511"/>
      <c r="P286" s="511"/>
      <c r="Q286" s="511"/>
      <c r="R286" s="511"/>
      <c r="S286" s="511"/>
      <c r="T286" s="511"/>
      <c r="U286" s="511"/>
      <c r="V286" s="511"/>
      <c r="W286" s="511"/>
      <c r="X286" s="511"/>
      <c r="Y286" s="511"/>
      <c r="Z286" s="511"/>
      <c r="AA286" s="511"/>
      <c r="AB286" s="511"/>
    </row>
    <row r="287" spans="1:28" ht="15.75" customHeight="1">
      <c r="A287" s="511"/>
      <c r="B287" s="511"/>
      <c r="C287" s="511"/>
      <c r="D287" s="511"/>
      <c r="E287" s="511"/>
      <c r="F287" s="511"/>
      <c r="G287" s="511"/>
      <c r="H287" s="511"/>
      <c r="I287" s="511"/>
      <c r="J287" s="511"/>
      <c r="K287" s="511"/>
      <c r="L287" s="511"/>
      <c r="M287" s="511"/>
      <c r="N287" s="511"/>
      <c r="O287" s="511"/>
      <c r="P287" s="511"/>
      <c r="Q287" s="511"/>
      <c r="R287" s="511"/>
      <c r="S287" s="511"/>
      <c r="T287" s="511"/>
      <c r="U287" s="511"/>
      <c r="V287" s="511"/>
      <c r="W287" s="511"/>
      <c r="X287" s="511"/>
      <c r="Y287" s="511"/>
      <c r="Z287" s="511"/>
      <c r="AA287" s="511"/>
      <c r="AB287" s="511"/>
    </row>
    <row r="288" spans="1:28" ht="15.75" customHeight="1">
      <c r="A288" s="511"/>
      <c r="B288" s="511"/>
      <c r="C288" s="511"/>
      <c r="D288" s="511"/>
      <c r="E288" s="511"/>
      <c r="F288" s="511"/>
      <c r="G288" s="511"/>
      <c r="H288" s="511"/>
      <c r="I288" s="511"/>
      <c r="J288" s="511"/>
      <c r="K288" s="511"/>
      <c r="L288" s="511"/>
      <c r="M288" s="511"/>
      <c r="N288" s="511"/>
      <c r="O288" s="511"/>
      <c r="P288" s="511"/>
      <c r="Q288" s="511"/>
      <c r="R288" s="511"/>
      <c r="S288" s="511"/>
      <c r="T288" s="511"/>
      <c r="U288" s="511"/>
      <c r="V288" s="511"/>
      <c r="W288" s="511"/>
      <c r="X288" s="511"/>
      <c r="Y288" s="511"/>
      <c r="Z288" s="511"/>
      <c r="AA288" s="511"/>
      <c r="AB288" s="511"/>
    </row>
    <row r="289" spans="1:28" ht="15.75" customHeight="1">
      <c r="A289" s="511"/>
      <c r="B289" s="511"/>
      <c r="C289" s="511"/>
      <c r="D289" s="511"/>
      <c r="E289" s="511"/>
      <c r="F289" s="511"/>
      <c r="G289" s="511"/>
      <c r="H289" s="511"/>
      <c r="I289" s="511"/>
      <c r="J289" s="511"/>
      <c r="K289" s="511"/>
      <c r="L289" s="511"/>
      <c r="M289" s="511"/>
      <c r="N289" s="511"/>
      <c r="O289" s="511"/>
      <c r="P289" s="511"/>
      <c r="Q289" s="511"/>
      <c r="R289" s="511"/>
      <c r="S289" s="511"/>
      <c r="T289" s="511"/>
      <c r="U289" s="511"/>
      <c r="V289" s="511"/>
      <c r="W289" s="511"/>
      <c r="X289" s="511"/>
      <c r="Y289" s="511"/>
      <c r="Z289" s="511"/>
      <c r="AA289" s="511"/>
      <c r="AB289" s="511"/>
    </row>
    <row r="290" spans="1:28" ht="15.75" customHeight="1">
      <c r="A290" s="511"/>
      <c r="B290" s="511"/>
      <c r="C290" s="511"/>
      <c r="D290" s="511"/>
      <c r="E290" s="511"/>
      <c r="F290" s="511"/>
      <c r="G290" s="511"/>
      <c r="H290" s="511"/>
      <c r="I290" s="511"/>
      <c r="J290" s="511"/>
      <c r="K290" s="511"/>
      <c r="L290" s="511"/>
      <c r="M290" s="511"/>
      <c r="N290" s="511"/>
      <c r="O290" s="511"/>
      <c r="P290" s="511"/>
      <c r="Q290" s="511"/>
      <c r="R290" s="511"/>
      <c r="S290" s="511"/>
      <c r="T290" s="511"/>
      <c r="U290" s="511"/>
      <c r="V290" s="511"/>
      <c r="W290" s="511"/>
      <c r="X290" s="511"/>
      <c r="Y290" s="511"/>
      <c r="Z290" s="511"/>
      <c r="AA290" s="511"/>
      <c r="AB290" s="511"/>
    </row>
    <row r="291" spans="1:28" ht="15.75" customHeight="1">
      <c r="A291" s="511"/>
      <c r="B291" s="511"/>
      <c r="C291" s="511"/>
      <c r="D291" s="511"/>
      <c r="E291" s="511"/>
      <c r="F291" s="511"/>
      <c r="G291" s="511"/>
      <c r="H291" s="511"/>
      <c r="I291" s="511"/>
      <c r="J291" s="511"/>
      <c r="K291" s="511"/>
      <c r="L291" s="511"/>
      <c r="M291" s="511"/>
      <c r="N291" s="511"/>
      <c r="O291" s="511"/>
      <c r="P291" s="511"/>
      <c r="Q291" s="511"/>
      <c r="R291" s="511"/>
      <c r="S291" s="511"/>
      <c r="T291" s="511"/>
      <c r="U291" s="511"/>
      <c r="V291" s="511"/>
      <c r="W291" s="511"/>
      <c r="X291" s="511"/>
      <c r="Y291" s="511"/>
      <c r="Z291" s="511"/>
      <c r="AA291" s="511"/>
      <c r="AB291" s="511"/>
    </row>
    <row r="292" spans="1:28" ht="15.75" customHeight="1">
      <c r="A292" s="511"/>
      <c r="B292" s="511"/>
      <c r="C292" s="511"/>
      <c r="D292" s="511"/>
      <c r="E292" s="511"/>
      <c r="F292" s="511"/>
      <c r="G292" s="511"/>
      <c r="H292" s="511"/>
      <c r="I292" s="511"/>
      <c r="J292" s="511"/>
      <c r="K292" s="511"/>
      <c r="L292" s="511"/>
      <c r="M292" s="511"/>
      <c r="N292" s="511"/>
      <c r="O292" s="511"/>
      <c r="P292" s="511"/>
      <c r="Q292" s="511"/>
      <c r="R292" s="511"/>
      <c r="S292" s="511"/>
      <c r="T292" s="511"/>
      <c r="U292" s="511"/>
      <c r="V292" s="511"/>
      <c r="W292" s="511"/>
      <c r="X292" s="511"/>
      <c r="Y292" s="511"/>
      <c r="Z292" s="511"/>
      <c r="AA292" s="511"/>
      <c r="AB292" s="511"/>
    </row>
    <row r="293" spans="1:28" ht="15.75" customHeight="1">
      <c r="A293" s="511"/>
      <c r="B293" s="511"/>
      <c r="C293" s="511"/>
      <c r="D293" s="511"/>
      <c r="E293" s="511"/>
      <c r="F293" s="511"/>
      <c r="G293" s="511"/>
      <c r="H293" s="511"/>
      <c r="I293" s="511"/>
      <c r="J293" s="511"/>
      <c r="K293" s="511"/>
      <c r="L293" s="511"/>
      <c r="M293" s="511"/>
      <c r="N293" s="511"/>
      <c r="O293" s="511"/>
      <c r="P293" s="511"/>
      <c r="Q293" s="511"/>
      <c r="R293" s="511"/>
      <c r="S293" s="511"/>
      <c r="T293" s="511"/>
      <c r="U293" s="511"/>
      <c r="V293" s="511"/>
      <c r="W293" s="511"/>
      <c r="X293" s="511"/>
      <c r="Y293" s="511"/>
      <c r="Z293" s="511"/>
      <c r="AA293" s="511"/>
      <c r="AB293" s="511"/>
    </row>
    <row r="294" spans="1:28" ht="15.75" customHeight="1">
      <c r="A294" s="511"/>
      <c r="B294" s="511"/>
      <c r="C294" s="511"/>
      <c r="D294" s="511"/>
      <c r="E294" s="511"/>
      <c r="F294" s="511"/>
      <c r="G294" s="511"/>
      <c r="H294" s="511"/>
      <c r="I294" s="511"/>
      <c r="J294" s="511"/>
      <c r="K294" s="511"/>
      <c r="L294" s="511"/>
      <c r="M294" s="511"/>
      <c r="N294" s="511"/>
      <c r="O294" s="511"/>
      <c r="P294" s="511"/>
      <c r="Q294" s="511"/>
      <c r="R294" s="511"/>
      <c r="S294" s="511"/>
      <c r="T294" s="511"/>
      <c r="U294" s="511"/>
      <c r="V294" s="511"/>
      <c r="W294" s="511"/>
      <c r="X294" s="511"/>
      <c r="Y294" s="511"/>
      <c r="Z294" s="511"/>
      <c r="AA294" s="511"/>
      <c r="AB294" s="511"/>
    </row>
    <row r="295" spans="1:28" ht="15.75" customHeight="1">
      <c r="A295" s="511"/>
      <c r="B295" s="511"/>
      <c r="C295" s="511"/>
      <c r="D295" s="511"/>
      <c r="E295" s="511"/>
      <c r="F295" s="511"/>
      <c r="G295" s="511"/>
      <c r="H295" s="511"/>
      <c r="I295" s="511"/>
      <c r="J295" s="511"/>
      <c r="K295" s="511"/>
      <c r="L295" s="511"/>
      <c r="M295" s="511"/>
      <c r="N295" s="511"/>
      <c r="O295" s="511"/>
      <c r="P295" s="511"/>
      <c r="Q295" s="511"/>
      <c r="R295" s="511"/>
      <c r="S295" s="511"/>
      <c r="T295" s="511"/>
      <c r="U295" s="511"/>
      <c r="V295" s="511"/>
      <c r="W295" s="511"/>
      <c r="X295" s="511"/>
      <c r="Y295" s="511"/>
      <c r="Z295" s="511"/>
      <c r="AA295" s="511"/>
      <c r="AB295" s="511"/>
    </row>
    <row r="296" spans="1:28" ht="15.75" customHeight="1">
      <c r="A296" s="511"/>
      <c r="B296" s="511"/>
      <c r="C296" s="511"/>
      <c r="D296" s="511"/>
      <c r="E296" s="511"/>
      <c r="F296" s="511"/>
      <c r="G296" s="511"/>
      <c r="H296" s="511"/>
      <c r="I296" s="511"/>
      <c r="J296" s="511"/>
      <c r="K296" s="511"/>
      <c r="L296" s="511"/>
      <c r="M296" s="511"/>
      <c r="N296" s="511"/>
      <c r="O296" s="511"/>
      <c r="P296" s="511"/>
      <c r="Q296" s="511"/>
      <c r="R296" s="511"/>
      <c r="S296" s="511"/>
      <c r="T296" s="511"/>
      <c r="U296" s="511"/>
      <c r="V296" s="511"/>
      <c r="W296" s="511"/>
      <c r="X296" s="511"/>
      <c r="Y296" s="511"/>
      <c r="Z296" s="511"/>
      <c r="AA296" s="511"/>
      <c r="AB296" s="511"/>
    </row>
    <row r="297" spans="1:28" ht="15.75" customHeight="1">
      <c r="A297" s="511"/>
      <c r="B297" s="511"/>
      <c r="C297" s="511"/>
      <c r="D297" s="511"/>
      <c r="E297" s="511"/>
      <c r="F297" s="511"/>
      <c r="G297" s="511"/>
      <c r="H297" s="511"/>
      <c r="I297" s="511"/>
      <c r="J297" s="511"/>
      <c r="K297" s="511"/>
      <c r="L297" s="511"/>
      <c r="M297" s="511"/>
      <c r="N297" s="511"/>
      <c r="O297" s="511"/>
      <c r="P297" s="511"/>
      <c r="Q297" s="511"/>
      <c r="R297" s="511"/>
      <c r="S297" s="511"/>
      <c r="T297" s="511"/>
      <c r="U297" s="511"/>
      <c r="V297" s="511"/>
      <c r="W297" s="511"/>
      <c r="X297" s="511"/>
      <c r="Y297" s="511"/>
      <c r="Z297" s="511"/>
      <c r="AA297" s="511"/>
      <c r="AB297" s="511"/>
    </row>
    <row r="298" spans="1:28" ht="15.75" customHeight="1">
      <c r="A298" s="511"/>
      <c r="B298" s="511"/>
      <c r="C298" s="511"/>
      <c r="D298" s="511"/>
      <c r="E298" s="511"/>
      <c r="F298" s="511"/>
      <c r="G298" s="511"/>
      <c r="H298" s="511"/>
      <c r="I298" s="511"/>
      <c r="J298" s="511"/>
      <c r="K298" s="511"/>
      <c r="L298" s="511"/>
      <c r="M298" s="511"/>
      <c r="N298" s="511"/>
      <c r="O298" s="511"/>
      <c r="P298" s="511"/>
      <c r="Q298" s="511"/>
      <c r="R298" s="511"/>
      <c r="S298" s="511"/>
      <c r="T298" s="511"/>
      <c r="U298" s="511"/>
      <c r="V298" s="511"/>
      <c r="W298" s="511"/>
      <c r="X298" s="511"/>
      <c r="Y298" s="511"/>
      <c r="Z298" s="511"/>
      <c r="AA298" s="511"/>
      <c r="AB298" s="511"/>
    </row>
    <row r="299" spans="1:28" ht="15.75" customHeight="1">
      <c r="A299" s="511"/>
      <c r="B299" s="511"/>
      <c r="C299" s="511"/>
      <c r="D299" s="511"/>
      <c r="E299" s="511"/>
      <c r="F299" s="511"/>
      <c r="G299" s="511"/>
      <c r="H299" s="511"/>
      <c r="I299" s="511"/>
      <c r="J299" s="511"/>
      <c r="K299" s="511"/>
      <c r="L299" s="511"/>
      <c r="M299" s="511"/>
      <c r="N299" s="511"/>
      <c r="O299" s="511"/>
      <c r="P299" s="511"/>
      <c r="Q299" s="511"/>
      <c r="R299" s="511"/>
      <c r="S299" s="511"/>
      <c r="T299" s="511"/>
      <c r="U299" s="511"/>
      <c r="V299" s="511"/>
      <c r="W299" s="511"/>
      <c r="X299" s="511"/>
      <c r="Y299" s="511"/>
      <c r="Z299" s="511"/>
      <c r="AA299" s="511"/>
      <c r="AB299" s="511"/>
    </row>
    <row r="300" spans="1:28" ht="15.75" customHeight="1">
      <c r="A300" s="511"/>
      <c r="B300" s="511"/>
      <c r="C300" s="511"/>
      <c r="D300" s="511"/>
      <c r="E300" s="511"/>
      <c r="F300" s="511"/>
      <c r="G300" s="511"/>
      <c r="H300" s="511"/>
      <c r="I300" s="511"/>
      <c r="J300" s="511"/>
      <c r="K300" s="511"/>
      <c r="L300" s="511"/>
      <c r="M300" s="511"/>
      <c r="N300" s="511"/>
      <c r="O300" s="511"/>
      <c r="P300" s="511"/>
      <c r="Q300" s="511"/>
      <c r="R300" s="511"/>
      <c r="S300" s="511"/>
      <c r="T300" s="511"/>
      <c r="U300" s="511"/>
      <c r="V300" s="511"/>
      <c r="W300" s="511"/>
      <c r="X300" s="511"/>
      <c r="Y300" s="511"/>
      <c r="Z300" s="511"/>
      <c r="AA300" s="511"/>
      <c r="AB300" s="511"/>
    </row>
    <row r="301" spans="1:28" ht="15.75" customHeight="1">
      <c r="A301" s="511"/>
      <c r="B301" s="511"/>
      <c r="C301" s="511"/>
      <c r="D301" s="511"/>
      <c r="E301" s="511"/>
      <c r="F301" s="511"/>
      <c r="G301" s="511"/>
      <c r="H301" s="511"/>
      <c r="I301" s="511"/>
      <c r="J301" s="511"/>
      <c r="K301" s="511"/>
      <c r="L301" s="511"/>
      <c r="M301" s="511"/>
      <c r="N301" s="511"/>
      <c r="O301" s="511"/>
      <c r="P301" s="511"/>
      <c r="Q301" s="511"/>
      <c r="R301" s="511"/>
      <c r="S301" s="511"/>
      <c r="T301" s="511"/>
      <c r="U301" s="511"/>
      <c r="V301" s="511"/>
      <c r="W301" s="511"/>
      <c r="X301" s="511"/>
      <c r="Y301" s="511"/>
      <c r="Z301" s="511"/>
      <c r="AA301" s="511"/>
      <c r="AB301" s="511"/>
    </row>
    <row r="302" spans="1:28" ht="15.75" customHeight="1">
      <c r="A302" s="511"/>
      <c r="B302" s="511"/>
      <c r="C302" s="511"/>
      <c r="D302" s="511"/>
      <c r="E302" s="511"/>
      <c r="F302" s="511"/>
      <c r="G302" s="511"/>
      <c r="H302" s="511"/>
      <c r="I302" s="511"/>
      <c r="J302" s="511"/>
      <c r="K302" s="511"/>
      <c r="L302" s="511"/>
      <c r="M302" s="511"/>
      <c r="N302" s="511"/>
      <c r="O302" s="511"/>
      <c r="P302" s="511"/>
      <c r="Q302" s="511"/>
      <c r="R302" s="511"/>
      <c r="S302" s="511"/>
      <c r="T302" s="511"/>
      <c r="U302" s="511"/>
      <c r="V302" s="511"/>
      <c r="W302" s="511"/>
      <c r="X302" s="511"/>
      <c r="Y302" s="511"/>
      <c r="Z302" s="511"/>
      <c r="AA302" s="511"/>
      <c r="AB302" s="511"/>
    </row>
    <row r="303" spans="1:28" ht="15.75" customHeight="1">
      <c r="A303" s="511"/>
      <c r="B303" s="511"/>
      <c r="C303" s="511"/>
      <c r="D303" s="511"/>
      <c r="E303" s="511"/>
      <c r="F303" s="511"/>
      <c r="G303" s="511"/>
      <c r="H303" s="511"/>
      <c r="I303" s="511"/>
      <c r="J303" s="511"/>
      <c r="K303" s="511"/>
      <c r="L303" s="511"/>
      <c r="M303" s="511"/>
      <c r="N303" s="511"/>
      <c r="O303" s="511"/>
      <c r="P303" s="511"/>
      <c r="Q303" s="511"/>
      <c r="R303" s="511"/>
      <c r="S303" s="511"/>
      <c r="T303" s="511"/>
      <c r="U303" s="511"/>
      <c r="V303" s="511"/>
      <c r="W303" s="511"/>
      <c r="X303" s="511"/>
      <c r="Y303" s="511"/>
      <c r="Z303" s="511"/>
      <c r="AA303" s="511"/>
      <c r="AB303" s="511"/>
    </row>
    <row r="304" spans="1:28" ht="15.75" customHeight="1">
      <c r="A304" s="511"/>
      <c r="B304" s="511"/>
      <c r="C304" s="511"/>
      <c r="D304" s="511"/>
      <c r="E304" s="511"/>
      <c r="F304" s="511"/>
      <c r="G304" s="511"/>
      <c r="H304" s="511"/>
      <c r="I304" s="511"/>
      <c r="J304" s="511"/>
      <c r="K304" s="511"/>
      <c r="L304" s="511"/>
      <c r="M304" s="511"/>
      <c r="N304" s="511"/>
      <c r="O304" s="511"/>
      <c r="P304" s="511"/>
      <c r="Q304" s="511"/>
      <c r="R304" s="511"/>
      <c r="S304" s="511"/>
      <c r="T304" s="511"/>
      <c r="U304" s="511"/>
      <c r="V304" s="511"/>
      <c r="W304" s="511"/>
      <c r="X304" s="511"/>
      <c r="Y304" s="511"/>
      <c r="Z304" s="511"/>
      <c r="AA304" s="511"/>
      <c r="AB304" s="511"/>
    </row>
    <row r="305" spans="1:28" ht="15.75" customHeight="1">
      <c r="A305" s="511"/>
      <c r="B305" s="511"/>
      <c r="C305" s="511"/>
      <c r="D305" s="511"/>
      <c r="E305" s="511"/>
      <c r="F305" s="511"/>
      <c r="G305" s="511"/>
      <c r="H305" s="511"/>
      <c r="I305" s="511"/>
      <c r="J305" s="511"/>
      <c r="K305" s="511"/>
      <c r="L305" s="511"/>
      <c r="M305" s="511"/>
      <c r="N305" s="511"/>
      <c r="O305" s="511"/>
      <c r="P305" s="511"/>
      <c r="Q305" s="511"/>
      <c r="R305" s="511"/>
      <c r="S305" s="511"/>
      <c r="T305" s="511"/>
      <c r="U305" s="511"/>
      <c r="V305" s="511"/>
      <c r="W305" s="511"/>
      <c r="X305" s="511"/>
      <c r="Y305" s="511"/>
      <c r="Z305" s="511"/>
      <c r="AA305" s="511"/>
      <c r="AB305" s="511"/>
    </row>
    <row r="306" spans="1:28" ht="15.75" customHeight="1">
      <c r="A306" s="511"/>
      <c r="B306" s="511"/>
      <c r="C306" s="511"/>
      <c r="D306" s="511"/>
      <c r="E306" s="511"/>
      <c r="F306" s="511"/>
      <c r="G306" s="511"/>
      <c r="H306" s="511"/>
      <c r="I306" s="511"/>
      <c r="J306" s="511"/>
      <c r="K306" s="511"/>
      <c r="L306" s="511"/>
      <c r="M306" s="511"/>
      <c r="N306" s="511"/>
      <c r="O306" s="511"/>
      <c r="P306" s="511"/>
      <c r="Q306" s="511"/>
      <c r="R306" s="511"/>
      <c r="S306" s="511"/>
      <c r="T306" s="511"/>
      <c r="U306" s="511"/>
      <c r="V306" s="511"/>
      <c r="W306" s="511"/>
      <c r="X306" s="511"/>
      <c r="Y306" s="511"/>
      <c r="Z306" s="511"/>
      <c r="AA306" s="511"/>
      <c r="AB306" s="511"/>
    </row>
    <row r="307" spans="1:28" ht="15.75" customHeight="1">
      <c r="A307" s="511"/>
      <c r="B307" s="511"/>
      <c r="C307" s="511"/>
      <c r="D307" s="511"/>
      <c r="E307" s="511"/>
      <c r="F307" s="511"/>
      <c r="G307" s="511"/>
      <c r="H307" s="511"/>
      <c r="I307" s="511"/>
      <c r="J307" s="511"/>
      <c r="K307" s="511"/>
      <c r="L307" s="511"/>
      <c r="M307" s="511"/>
      <c r="N307" s="511"/>
      <c r="O307" s="511"/>
      <c r="P307" s="511"/>
      <c r="Q307" s="511"/>
      <c r="R307" s="511"/>
      <c r="S307" s="511"/>
      <c r="T307" s="511"/>
      <c r="U307" s="511"/>
      <c r="V307" s="511"/>
      <c r="W307" s="511"/>
      <c r="X307" s="511"/>
      <c r="Y307" s="511"/>
      <c r="Z307" s="511"/>
      <c r="AA307" s="511"/>
      <c r="AB307" s="511"/>
    </row>
    <row r="308" spans="1:28" ht="15.75" customHeight="1">
      <c r="A308" s="511"/>
      <c r="B308" s="511"/>
      <c r="C308" s="511"/>
      <c r="D308" s="511"/>
      <c r="E308" s="511"/>
      <c r="F308" s="511"/>
      <c r="G308" s="511"/>
      <c r="H308" s="511"/>
      <c r="I308" s="511"/>
      <c r="J308" s="511"/>
      <c r="K308" s="511"/>
      <c r="L308" s="511"/>
      <c r="M308" s="511"/>
      <c r="N308" s="511"/>
      <c r="O308" s="511"/>
      <c r="P308" s="511"/>
      <c r="Q308" s="511"/>
      <c r="R308" s="511"/>
      <c r="S308" s="511"/>
      <c r="T308" s="511"/>
      <c r="U308" s="511"/>
      <c r="V308" s="511"/>
      <c r="W308" s="511"/>
      <c r="X308" s="511"/>
      <c r="Y308" s="511"/>
      <c r="Z308" s="511"/>
      <c r="AA308" s="511"/>
      <c r="AB308" s="511"/>
    </row>
    <row r="309" spans="1:28" ht="15.75" customHeight="1">
      <c r="A309" s="511"/>
      <c r="B309" s="511"/>
      <c r="C309" s="511"/>
      <c r="D309" s="511"/>
      <c r="E309" s="511"/>
      <c r="F309" s="511"/>
      <c r="G309" s="511"/>
      <c r="H309" s="511"/>
      <c r="I309" s="511"/>
      <c r="J309" s="511"/>
      <c r="K309" s="511"/>
      <c r="L309" s="511"/>
      <c r="M309" s="511"/>
      <c r="N309" s="511"/>
      <c r="O309" s="511"/>
      <c r="P309" s="511"/>
      <c r="Q309" s="511"/>
      <c r="R309" s="511"/>
      <c r="S309" s="511"/>
      <c r="T309" s="511"/>
      <c r="U309" s="511"/>
      <c r="V309" s="511"/>
      <c r="W309" s="511"/>
      <c r="X309" s="511"/>
      <c r="Y309" s="511"/>
      <c r="Z309" s="511"/>
      <c r="AA309" s="511"/>
      <c r="AB309" s="511"/>
    </row>
    <row r="310" spans="1:28" ht="15.75" customHeight="1">
      <c r="A310" s="511"/>
      <c r="B310" s="511"/>
      <c r="C310" s="511"/>
      <c r="D310" s="511"/>
      <c r="E310" s="511"/>
      <c r="F310" s="511"/>
      <c r="G310" s="511"/>
      <c r="H310" s="511"/>
      <c r="I310" s="511"/>
      <c r="J310" s="511"/>
      <c r="K310" s="511"/>
      <c r="L310" s="511"/>
      <c r="M310" s="511"/>
      <c r="N310" s="511"/>
      <c r="O310" s="511"/>
      <c r="P310" s="511"/>
      <c r="Q310" s="511"/>
      <c r="R310" s="511"/>
      <c r="S310" s="511"/>
      <c r="T310" s="511"/>
      <c r="U310" s="511"/>
      <c r="V310" s="511"/>
      <c r="W310" s="511"/>
      <c r="X310" s="511"/>
      <c r="Y310" s="511"/>
      <c r="Z310" s="511"/>
      <c r="AA310" s="511"/>
      <c r="AB310" s="511"/>
    </row>
    <row r="311" spans="1:28" ht="15.75" customHeight="1">
      <c r="A311" s="511"/>
      <c r="B311" s="511"/>
      <c r="C311" s="511"/>
      <c r="D311" s="511"/>
      <c r="E311" s="511"/>
      <c r="F311" s="511"/>
      <c r="G311" s="511"/>
      <c r="H311" s="511"/>
      <c r="I311" s="511"/>
      <c r="J311" s="511"/>
      <c r="K311" s="511"/>
      <c r="L311" s="511"/>
      <c r="M311" s="511"/>
      <c r="N311" s="511"/>
      <c r="O311" s="511"/>
      <c r="P311" s="511"/>
      <c r="Q311" s="511"/>
      <c r="R311" s="511"/>
      <c r="S311" s="511"/>
      <c r="T311" s="511"/>
      <c r="U311" s="511"/>
      <c r="V311" s="511"/>
      <c r="W311" s="511"/>
      <c r="X311" s="511"/>
      <c r="Y311" s="511"/>
      <c r="Z311" s="511"/>
      <c r="AA311" s="511"/>
      <c r="AB311" s="511"/>
    </row>
    <row r="312" spans="1:28" ht="15.75" customHeight="1">
      <c r="A312" s="511"/>
      <c r="B312" s="511"/>
      <c r="C312" s="511"/>
      <c r="D312" s="511"/>
      <c r="E312" s="511"/>
      <c r="F312" s="511"/>
      <c r="G312" s="511"/>
      <c r="H312" s="511"/>
      <c r="I312" s="511"/>
      <c r="J312" s="511"/>
      <c r="K312" s="511"/>
      <c r="L312" s="511"/>
      <c r="M312" s="511"/>
      <c r="N312" s="511"/>
      <c r="O312" s="511"/>
      <c r="P312" s="511"/>
      <c r="Q312" s="511"/>
      <c r="R312" s="511"/>
      <c r="S312" s="511"/>
      <c r="T312" s="511"/>
      <c r="U312" s="511"/>
      <c r="V312" s="511"/>
      <c r="W312" s="511"/>
      <c r="X312" s="511"/>
      <c r="Y312" s="511"/>
      <c r="Z312" s="511"/>
      <c r="AA312" s="511"/>
      <c r="AB312" s="511"/>
    </row>
    <row r="313" spans="1:28" ht="15.75" customHeight="1">
      <c r="A313" s="511"/>
      <c r="B313" s="511"/>
      <c r="C313" s="511"/>
      <c r="D313" s="511"/>
      <c r="E313" s="511"/>
      <c r="F313" s="511"/>
      <c r="G313" s="511"/>
      <c r="H313" s="511"/>
      <c r="I313" s="511"/>
      <c r="J313" s="511"/>
      <c r="K313" s="511"/>
      <c r="L313" s="511"/>
      <c r="M313" s="511"/>
      <c r="N313" s="511"/>
      <c r="O313" s="511"/>
      <c r="P313" s="511"/>
      <c r="Q313" s="511"/>
      <c r="R313" s="511"/>
      <c r="S313" s="511"/>
      <c r="T313" s="511"/>
      <c r="U313" s="511"/>
      <c r="V313" s="511"/>
      <c r="W313" s="511"/>
      <c r="X313" s="511"/>
      <c r="Y313" s="511"/>
      <c r="Z313" s="511"/>
      <c r="AA313" s="511"/>
      <c r="AB313" s="511"/>
    </row>
    <row r="314" spans="1:28" ht="15.75" customHeight="1">
      <c r="A314" s="511"/>
      <c r="B314" s="511"/>
      <c r="C314" s="511"/>
      <c r="D314" s="511"/>
      <c r="E314" s="511"/>
      <c r="F314" s="511"/>
      <c r="G314" s="511"/>
      <c r="H314" s="511"/>
      <c r="I314" s="511"/>
      <c r="J314" s="511"/>
      <c r="K314" s="511"/>
      <c r="L314" s="511"/>
      <c r="M314" s="511"/>
      <c r="N314" s="511"/>
      <c r="O314" s="511"/>
      <c r="P314" s="511"/>
      <c r="Q314" s="511"/>
      <c r="R314" s="511"/>
      <c r="S314" s="511"/>
      <c r="T314" s="511"/>
      <c r="U314" s="511"/>
      <c r="V314" s="511"/>
      <c r="W314" s="511"/>
      <c r="X314" s="511"/>
      <c r="Y314" s="511"/>
      <c r="Z314" s="511"/>
      <c r="AA314" s="511"/>
      <c r="AB314" s="511"/>
    </row>
    <row r="315" spans="1:28" ht="15.75" customHeight="1">
      <c r="A315" s="511"/>
      <c r="B315" s="511"/>
      <c r="C315" s="511"/>
      <c r="D315" s="511"/>
      <c r="E315" s="511"/>
      <c r="F315" s="511"/>
      <c r="G315" s="511"/>
      <c r="H315" s="511"/>
      <c r="I315" s="511"/>
      <c r="J315" s="511"/>
      <c r="K315" s="511"/>
      <c r="L315" s="511"/>
      <c r="M315" s="511"/>
      <c r="N315" s="511"/>
      <c r="O315" s="511"/>
      <c r="P315" s="511"/>
      <c r="Q315" s="511"/>
      <c r="R315" s="511"/>
      <c r="S315" s="511"/>
      <c r="T315" s="511"/>
      <c r="U315" s="511"/>
      <c r="V315" s="511"/>
      <c r="W315" s="511"/>
      <c r="X315" s="511"/>
      <c r="Y315" s="511"/>
      <c r="Z315" s="511"/>
      <c r="AA315" s="511"/>
      <c r="AB315" s="511"/>
    </row>
    <row r="316" spans="1:28" ht="15.75" customHeight="1">
      <c r="A316" s="511"/>
      <c r="B316" s="511"/>
      <c r="C316" s="511"/>
      <c r="D316" s="511"/>
      <c r="E316" s="511"/>
      <c r="F316" s="511"/>
      <c r="G316" s="511"/>
      <c r="H316" s="511"/>
      <c r="I316" s="511"/>
      <c r="J316" s="511"/>
      <c r="K316" s="511"/>
      <c r="L316" s="511"/>
      <c r="M316" s="511"/>
      <c r="N316" s="511"/>
      <c r="O316" s="511"/>
      <c r="P316" s="511"/>
      <c r="Q316" s="511"/>
      <c r="R316" s="511"/>
      <c r="S316" s="511"/>
      <c r="T316" s="511"/>
      <c r="U316" s="511"/>
      <c r="V316" s="511"/>
      <c r="W316" s="511"/>
      <c r="X316" s="511"/>
      <c r="Y316" s="511"/>
      <c r="Z316" s="511"/>
      <c r="AA316" s="511"/>
      <c r="AB316" s="511"/>
    </row>
    <row r="317" spans="1:28" ht="15.75" customHeight="1">
      <c r="A317" s="511"/>
      <c r="B317" s="511"/>
      <c r="C317" s="511"/>
      <c r="D317" s="511"/>
      <c r="E317" s="511"/>
      <c r="F317" s="511"/>
      <c r="G317" s="511"/>
      <c r="H317" s="511"/>
      <c r="I317" s="511"/>
      <c r="J317" s="511"/>
      <c r="K317" s="511"/>
      <c r="L317" s="511"/>
      <c r="M317" s="511"/>
      <c r="N317" s="511"/>
      <c r="O317" s="511"/>
      <c r="P317" s="511"/>
      <c r="Q317" s="511"/>
      <c r="R317" s="511"/>
      <c r="S317" s="511"/>
      <c r="T317" s="511"/>
      <c r="U317" s="511"/>
      <c r="V317" s="511"/>
      <c r="W317" s="511"/>
      <c r="X317" s="511"/>
      <c r="Y317" s="511"/>
      <c r="Z317" s="511"/>
      <c r="AA317" s="511"/>
      <c r="AB317" s="511"/>
    </row>
    <row r="318" spans="1:28" ht="15.75" customHeight="1">
      <c r="A318" s="511"/>
      <c r="B318" s="511"/>
      <c r="C318" s="511"/>
      <c r="D318" s="511"/>
      <c r="E318" s="511"/>
      <c r="F318" s="511"/>
      <c r="G318" s="511"/>
      <c r="H318" s="511"/>
      <c r="I318" s="511"/>
      <c r="J318" s="511"/>
      <c r="K318" s="511"/>
      <c r="L318" s="511"/>
      <c r="M318" s="511"/>
      <c r="N318" s="511"/>
      <c r="O318" s="511"/>
      <c r="P318" s="511"/>
      <c r="Q318" s="511"/>
      <c r="R318" s="511"/>
      <c r="S318" s="511"/>
      <c r="T318" s="511"/>
      <c r="U318" s="511"/>
      <c r="V318" s="511"/>
      <c r="W318" s="511"/>
      <c r="X318" s="511"/>
      <c r="Y318" s="511"/>
      <c r="Z318" s="511"/>
      <c r="AA318" s="511"/>
      <c r="AB318" s="511"/>
    </row>
    <row r="319" spans="1:28" ht="15.75" customHeight="1">
      <c r="A319" s="511"/>
      <c r="B319" s="511"/>
      <c r="C319" s="511"/>
      <c r="D319" s="511"/>
      <c r="E319" s="511"/>
      <c r="F319" s="511"/>
      <c r="G319" s="511"/>
      <c r="H319" s="511"/>
      <c r="I319" s="511"/>
      <c r="J319" s="511"/>
      <c r="K319" s="511"/>
      <c r="L319" s="511"/>
      <c r="M319" s="511"/>
      <c r="N319" s="511"/>
      <c r="O319" s="511"/>
      <c r="P319" s="511"/>
      <c r="Q319" s="511"/>
      <c r="R319" s="511"/>
      <c r="S319" s="511"/>
      <c r="T319" s="511"/>
      <c r="U319" s="511"/>
      <c r="V319" s="511"/>
      <c r="W319" s="511"/>
      <c r="X319" s="511"/>
      <c r="Y319" s="511"/>
      <c r="Z319" s="511"/>
      <c r="AA319" s="511"/>
      <c r="AB319" s="511"/>
    </row>
    <row r="320" spans="1:28" ht="15.75" customHeight="1">
      <c r="A320" s="511"/>
      <c r="B320" s="511"/>
      <c r="C320" s="511"/>
      <c r="D320" s="511"/>
      <c r="E320" s="511"/>
      <c r="F320" s="511"/>
      <c r="G320" s="511"/>
      <c r="H320" s="511"/>
      <c r="I320" s="511"/>
      <c r="J320" s="511"/>
      <c r="K320" s="511"/>
      <c r="L320" s="511"/>
      <c r="M320" s="511"/>
      <c r="N320" s="511"/>
      <c r="O320" s="511"/>
      <c r="P320" s="511"/>
      <c r="Q320" s="511"/>
      <c r="R320" s="511"/>
      <c r="S320" s="511"/>
      <c r="T320" s="511"/>
      <c r="U320" s="511"/>
      <c r="V320" s="511"/>
      <c r="W320" s="511"/>
      <c r="X320" s="511"/>
      <c r="Y320" s="511"/>
      <c r="Z320" s="511"/>
      <c r="AA320" s="511"/>
      <c r="AB320" s="511"/>
    </row>
    <row r="321" spans="1:28" ht="15.75" customHeight="1">
      <c r="A321" s="511"/>
      <c r="B321" s="511"/>
      <c r="C321" s="511"/>
      <c r="D321" s="511"/>
      <c r="E321" s="511"/>
      <c r="F321" s="511"/>
      <c r="G321" s="511"/>
      <c r="H321" s="511"/>
      <c r="I321" s="511"/>
      <c r="J321" s="511"/>
      <c r="K321" s="511"/>
      <c r="L321" s="511"/>
      <c r="M321" s="511"/>
      <c r="N321" s="511"/>
      <c r="O321" s="511"/>
      <c r="P321" s="511"/>
      <c r="Q321" s="511"/>
      <c r="R321" s="511"/>
      <c r="S321" s="511"/>
      <c r="T321" s="511"/>
      <c r="U321" s="511"/>
      <c r="V321" s="511"/>
      <c r="W321" s="511"/>
      <c r="X321" s="511"/>
      <c r="Y321" s="511"/>
      <c r="Z321" s="511"/>
      <c r="AA321" s="511"/>
      <c r="AB321" s="511"/>
    </row>
    <row r="322" spans="1:28" ht="15.75" customHeight="1">
      <c r="A322" s="511"/>
      <c r="B322" s="511"/>
      <c r="C322" s="511"/>
      <c r="D322" s="511"/>
      <c r="E322" s="511"/>
      <c r="F322" s="511"/>
      <c r="G322" s="511"/>
      <c r="H322" s="511"/>
      <c r="I322" s="511"/>
      <c r="J322" s="511"/>
      <c r="K322" s="511"/>
      <c r="L322" s="511"/>
      <c r="M322" s="511"/>
      <c r="N322" s="511"/>
      <c r="O322" s="511"/>
      <c r="P322" s="511"/>
      <c r="Q322" s="511"/>
      <c r="R322" s="511"/>
      <c r="S322" s="511"/>
      <c r="T322" s="511"/>
      <c r="U322" s="511"/>
      <c r="V322" s="511"/>
      <c r="W322" s="511"/>
      <c r="X322" s="511"/>
      <c r="Y322" s="511"/>
      <c r="Z322" s="511"/>
      <c r="AA322" s="511"/>
      <c r="AB322" s="511"/>
    </row>
    <row r="323" spans="1:28" ht="15.75" customHeight="1">
      <c r="A323" s="511"/>
      <c r="B323" s="511"/>
      <c r="C323" s="511"/>
      <c r="D323" s="511"/>
      <c r="E323" s="511"/>
      <c r="F323" s="511"/>
      <c r="G323" s="511"/>
      <c r="H323" s="511"/>
      <c r="I323" s="511"/>
      <c r="J323" s="511"/>
      <c r="K323" s="511"/>
      <c r="L323" s="511"/>
      <c r="M323" s="511"/>
      <c r="N323" s="511"/>
      <c r="O323" s="511"/>
      <c r="P323" s="511"/>
      <c r="Q323" s="511"/>
      <c r="R323" s="511"/>
      <c r="S323" s="511"/>
      <c r="T323" s="511"/>
      <c r="U323" s="511"/>
      <c r="V323" s="511"/>
      <c r="W323" s="511"/>
      <c r="X323" s="511"/>
      <c r="Y323" s="511"/>
      <c r="Z323" s="511"/>
      <c r="AA323" s="511"/>
      <c r="AB323" s="511"/>
    </row>
    <row r="324" spans="1:28" ht="15.75" customHeight="1">
      <c r="A324" s="511"/>
      <c r="B324" s="511"/>
      <c r="C324" s="511"/>
      <c r="D324" s="511"/>
      <c r="E324" s="511"/>
      <c r="F324" s="511"/>
      <c r="G324" s="511"/>
      <c r="H324" s="511"/>
      <c r="I324" s="511"/>
      <c r="J324" s="511"/>
      <c r="K324" s="511"/>
      <c r="L324" s="511"/>
      <c r="M324" s="511"/>
      <c r="N324" s="511"/>
      <c r="O324" s="511"/>
      <c r="P324" s="511"/>
      <c r="Q324" s="511"/>
      <c r="R324" s="511"/>
      <c r="S324" s="511"/>
      <c r="T324" s="511"/>
      <c r="U324" s="511"/>
      <c r="V324" s="511"/>
      <c r="W324" s="511"/>
      <c r="X324" s="511"/>
      <c r="Y324" s="511"/>
      <c r="Z324" s="511"/>
      <c r="AA324" s="511"/>
      <c r="AB324" s="511"/>
    </row>
    <row r="325" spans="1:28" ht="15.75" customHeight="1">
      <c r="A325" s="511"/>
      <c r="B325" s="511"/>
      <c r="C325" s="511"/>
      <c r="D325" s="511"/>
      <c r="E325" s="511"/>
      <c r="F325" s="511"/>
      <c r="G325" s="511"/>
      <c r="H325" s="511"/>
      <c r="I325" s="511"/>
      <c r="J325" s="511"/>
      <c r="K325" s="511"/>
      <c r="L325" s="511"/>
      <c r="M325" s="511"/>
      <c r="N325" s="511"/>
      <c r="O325" s="511"/>
      <c r="P325" s="511"/>
      <c r="Q325" s="511"/>
      <c r="R325" s="511"/>
      <c r="S325" s="511"/>
      <c r="T325" s="511"/>
      <c r="U325" s="511"/>
      <c r="V325" s="511"/>
      <c r="W325" s="511"/>
      <c r="X325" s="511"/>
      <c r="Y325" s="511"/>
      <c r="Z325" s="511"/>
      <c r="AA325" s="511"/>
      <c r="AB325" s="511"/>
    </row>
    <row r="326" spans="1:28" ht="15.75" customHeight="1">
      <c r="A326" s="511"/>
      <c r="B326" s="511"/>
      <c r="C326" s="511"/>
      <c r="D326" s="511"/>
      <c r="E326" s="511"/>
      <c r="F326" s="511"/>
      <c r="G326" s="511"/>
      <c r="H326" s="511"/>
      <c r="I326" s="511"/>
      <c r="J326" s="511"/>
      <c r="K326" s="511"/>
      <c r="L326" s="511"/>
      <c r="M326" s="511"/>
      <c r="N326" s="511"/>
      <c r="O326" s="511"/>
      <c r="P326" s="511"/>
      <c r="Q326" s="511"/>
      <c r="R326" s="511"/>
      <c r="S326" s="511"/>
      <c r="T326" s="511"/>
      <c r="U326" s="511"/>
      <c r="V326" s="511"/>
      <c r="W326" s="511"/>
      <c r="X326" s="511"/>
      <c r="Y326" s="511"/>
      <c r="Z326" s="511"/>
      <c r="AA326" s="511"/>
      <c r="AB326" s="511"/>
    </row>
    <row r="327" spans="1:28" ht="15.75" customHeight="1">
      <c r="A327" s="511"/>
      <c r="B327" s="511"/>
      <c r="C327" s="511"/>
      <c r="D327" s="511"/>
      <c r="E327" s="511"/>
      <c r="F327" s="511"/>
      <c r="G327" s="511"/>
      <c r="H327" s="511"/>
      <c r="I327" s="511"/>
      <c r="J327" s="511"/>
      <c r="K327" s="511"/>
      <c r="L327" s="511"/>
      <c r="M327" s="511"/>
      <c r="N327" s="511"/>
      <c r="O327" s="511"/>
      <c r="P327" s="511"/>
      <c r="Q327" s="511"/>
      <c r="R327" s="511"/>
      <c r="S327" s="511"/>
      <c r="T327" s="511"/>
      <c r="U327" s="511"/>
      <c r="V327" s="511"/>
      <c r="W327" s="511"/>
      <c r="X327" s="511"/>
      <c r="Y327" s="511"/>
      <c r="Z327" s="511"/>
      <c r="AA327" s="511"/>
      <c r="AB327" s="511"/>
    </row>
    <row r="328" spans="1:28" ht="15.75" customHeight="1">
      <c r="A328" s="511"/>
      <c r="B328" s="511"/>
      <c r="C328" s="511"/>
      <c r="D328" s="511"/>
      <c r="E328" s="511"/>
      <c r="F328" s="511"/>
      <c r="G328" s="511"/>
      <c r="H328" s="511"/>
      <c r="I328" s="511"/>
      <c r="J328" s="511"/>
      <c r="K328" s="511"/>
      <c r="L328" s="511"/>
      <c r="M328" s="511"/>
      <c r="N328" s="511"/>
      <c r="O328" s="511"/>
      <c r="P328" s="511"/>
      <c r="Q328" s="511"/>
      <c r="R328" s="511"/>
      <c r="S328" s="511"/>
      <c r="T328" s="511"/>
      <c r="U328" s="511"/>
      <c r="V328" s="511"/>
      <c r="W328" s="511"/>
      <c r="X328" s="511"/>
      <c r="Y328" s="511"/>
      <c r="Z328" s="511"/>
      <c r="AA328" s="511"/>
      <c r="AB328" s="511"/>
    </row>
    <row r="329" spans="1:28" ht="15.75" customHeight="1">
      <c r="A329" s="511"/>
      <c r="B329" s="511"/>
      <c r="C329" s="511"/>
      <c r="D329" s="511"/>
      <c r="E329" s="511"/>
      <c r="F329" s="511"/>
      <c r="G329" s="511"/>
      <c r="H329" s="511"/>
      <c r="I329" s="511"/>
      <c r="J329" s="511"/>
      <c r="K329" s="511"/>
      <c r="L329" s="511"/>
      <c r="M329" s="511"/>
      <c r="N329" s="511"/>
      <c r="O329" s="511"/>
      <c r="P329" s="511"/>
      <c r="Q329" s="511"/>
      <c r="R329" s="511"/>
      <c r="S329" s="511"/>
      <c r="T329" s="511"/>
      <c r="U329" s="511"/>
      <c r="V329" s="511"/>
      <c r="W329" s="511"/>
      <c r="X329" s="511"/>
      <c r="Y329" s="511"/>
      <c r="Z329" s="511"/>
      <c r="AA329" s="511"/>
      <c r="AB329" s="511"/>
    </row>
    <row r="330" spans="1:28" ht="15.75" customHeight="1">
      <c r="A330" s="511"/>
      <c r="B330" s="511"/>
      <c r="C330" s="511"/>
      <c r="D330" s="511"/>
      <c r="E330" s="511"/>
      <c r="F330" s="511"/>
      <c r="G330" s="511"/>
      <c r="H330" s="511"/>
      <c r="I330" s="511"/>
      <c r="J330" s="511"/>
      <c r="K330" s="511"/>
      <c r="L330" s="511"/>
      <c r="M330" s="511"/>
      <c r="N330" s="511"/>
      <c r="O330" s="511"/>
      <c r="P330" s="511"/>
      <c r="Q330" s="511"/>
      <c r="R330" s="511"/>
      <c r="S330" s="511"/>
      <c r="T330" s="511"/>
      <c r="U330" s="511"/>
      <c r="V330" s="511"/>
      <c r="W330" s="511"/>
      <c r="X330" s="511"/>
      <c r="Y330" s="511"/>
      <c r="Z330" s="511"/>
      <c r="AA330" s="511"/>
      <c r="AB330" s="511"/>
    </row>
    <row r="331" spans="1:28" ht="15.75" customHeight="1">
      <c r="A331" s="511"/>
      <c r="B331" s="511"/>
      <c r="C331" s="511"/>
      <c r="D331" s="511"/>
      <c r="E331" s="511"/>
      <c r="F331" s="511"/>
      <c r="G331" s="511"/>
      <c r="H331" s="511"/>
      <c r="I331" s="511"/>
      <c r="J331" s="511"/>
      <c r="K331" s="511"/>
      <c r="L331" s="511"/>
      <c r="M331" s="511"/>
      <c r="N331" s="511"/>
      <c r="O331" s="511"/>
      <c r="P331" s="511"/>
      <c r="Q331" s="511"/>
      <c r="R331" s="511"/>
      <c r="S331" s="511"/>
      <c r="T331" s="511"/>
      <c r="U331" s="511"/>
      <c r="V331" s="511"/>
      <c r="W331" s="511"/>
      <c r="X331" s="511"/>
      <c r="Y331" s="511"/>
      <c r="Z331" s="511"/>
      <c r="AA331" s="511"/>
      <c r="AB331" s="511"/>
    </row>
    <row r="332" spans="1:28" ht="15.75" customHeight="1">
      <c r="A332" s="511"/>
      <c r="B332" s="511"/>
      <c r="C332" s="511"/>
      <c r="D332" s="511"/>
      <c r="E332" s="511"/>
      <c r="F332" s="511"/>
      <c r="G332" s="511"/>
      <c r="H332" s="511"/>
      <c r="I332" s="511"/>
      <c r="J332" s="511"/>
      <c r="K332" s="511"/>
      <c r="L332" s="511"/>
      <c r="M332" s="511"/>
      <c r="N332" s="511"/>
      <c r="O332" s="511"/>
      <c r="P332" s="511"/>
      <c r="Q332" s="511"/>
      <c r="R332" s="511"/>
      <c r="S332" s="511"/>
      <c r="T332" s="511"/>
      <c r="U332" s="511"/>
      <c r="V332" s="511"/>
      <c r="W332" s="511"/>
      <c r="X332" s="511"/>
      <c r="Y332" s="511"/>
      <c r="Z332" s="511"/>
      <c r="AA332" s="511"/>
      <c r="AB332" s="511"/>
    </row>
    <row r="333" spans="1:28" ht="15.75" customHeight="1">
      <c r="A333" s="511"/>
      <c r="B333" s="511"/>
      <c r="C333" s="511"/>
      <c r="D333" s="511"/>
      <c r="E333" s="511"/>
      <c r="F333" s="511"/>
      <c r="G333" s="511"/>
      <c r="H333" s="511"/>
      <c r="I333" s="511"/>
      <c r="J333" s="511"/>
      <c r="K333" s="511"/>
      <c r="L333" s="511"/>
      <c r="M333" s="511"/>
      <c r="N333" s="511"/>
      <c r="O333" s="511"/>
      <c r="P333" s="511"/>
      <c r="Q333" s="511"/>
      <c r="R333" s="511"/>
      <c r="S333" s="511"/>
      <c r="T333" s="511"/>
      <c r="U333" s="511"/>
      <c r="V333" s="511"/>
      <c r="W333" s="511"/>
      <c r="X333" s="511"/>
      <c r="Y333" s="511"/>
      <c r="Z333" s="511"/>
      <c r="AA333" s="511"/>
      <c r="AB333" s="511"/>
    </row>
    <row r="334" spans="1:28" ht="15.75" customHeight="1">
      <c r="A334" s="511"/>
      <c r="B334" s="511"/>
      <c r="C334" s="511"/>
      <c r="D334" s="511"/>
      <c r="E334" s="511"/>
      <c r="F334" s="511"/>
      <c r="G334" s="511"/>
      <c r="H334" s="511"/>
      <c r="I334" s="511"/>
      <c r="J334" s="511"/>
      <c r="K334" s="511"/>
      <c r="L334" s="511"/>
      <c r="M334" s="511"/>
      <c r="N334" s="511"/>
      <c r="O334" s="511"/>
      <c r="P334" s="511"/>
      <c r="Q334" s="511"/>
      <c r="R334" s="511"/>
      <c r="S334" s="511"/>
      <c r="T334" s="511"/>
      <c r="U334" s="511"/>
      <c r="V334" s="511"/>
      <c r="W334" s="511"/>
      <c r="X334" s="511"/>
      <c r="Y334" s="511"/>
      <c r="Z334" s="511"/>
      <c r="AA334" s="511"/>
      <c r="AB334" s="511"/>
    </row>
    <row r="335" spans="1:28" ht="15.75" customHeight="1">
      <c r="A335" s="511"/>
      <c r="B335" s="511"/>
      <c r="C335" s="511"/>
      <c r="D335" s="511"/>
      <c r="E335" s="511"/>
      <c r="F335" s="511"/>
      <c r="G335" s="511"/>
      <c r="H335" s="511"/>
      <c r="I335" s="511"/>
      <c r="J335" s="511"/>
      <c r="K335" s="511"/>
      <c r="L335" s="511"/>
      <c r="M335" s="511"/>
      <c r="N335" s="511"/>
      <c r="O335" s="511"/>
      <c r="P335" s="511"/>
      <c r="Q335" s="511"/>
      <c r="R335" s="511"/>
      <c r="S335" s="511"/>
      <c r="T335" s="511"/>
      <c r="U335" s="511"/>
      <c r="V335" s="511"/>
      <c r="W335" s="511"/>
      <c r="X335" s="511"/>
      <c r="Y335" s="511"/>
      <c r="Z335" s="511"/>
      <c r="AA335" s="511"/>
      <c r="AB335" s="511"/>
    </row>
    <row r="336" spans="1:28" ht="15.75" customHeight="1">
      <c r="A336" s="511"/>
      <c r="B336" s="511"/>
      <c r="C336" s="511"/>
      <c r="D336" s="511"/>
      <c r="E336" s="511"/>
      <c r="F336" s="511"/>
      <c r="G336" s="511"/>
      <c r="H336" s="511"/>
      <c r="I336" s="511"/>
      <c r="J336" s="511"/>
      <c r="K336" s="511"/>
      <c r="L336" s="511"/>
      <c r="M336" s="511"/>
      <c r="N336" s="511"/>
      <c r="O336" s="511"/>
      <c r="P336" s="511"/>
      <c r="Q336" s="511"/>
      <c r="R336" s="511"/>
      <c r="S336" s="511"/>
      <c r="T336" s="511"/>
      <c r="U336" s="511"/>
      <c r="V336" s="511"/>
      <c r="W336" s="511"/>
      <c r="X336" s="511"/>
      <c r="Y336" s="511"/>
      <c r="Z336" s="511"/>
      <c r="AA336" s="511"/>
      <c r="AB336" s="511"/>
    </row>
    <row r="337" spans="1:28" ht="15.75" customHeight="1">
      <c r="A337" s="511"/>
      <c r="B337" s="511"/>
      <c r="C337" s="511"/>
      <c r="D337" s="511"/>
      <c r="E337" s="511"/>
      <c r="F337" s="511"/>
      <c r="G337" s="511"/>
      <c r="H337" s="511"/>
      <c r="I337" s="511"/>
      <c r="J337" s="511"/>
      <c r="K337" s="511"/>
      <c r="L337" s="511"/>
      <c r="M337" s="511"/>
      <c r="N337" s="511"/>
      <c r="O337" s="511"/>
      <c r="P337" s="511"/>
      <c r="Q337" s="511"/>
      <c r="R337" s="511"/>
      <c r="S337" s="511"/>
      <c r="T337" s="511"/>
      <c r="U337" s="511"/>
      <c r="V337" s="511"/>
      <c r="W337" s="511"/>
      <c r="X337" s="511"/>
      <c r="Y337" s="511"/>
      <c r="Z337" s="511"/>
      <c r="AA337" s="511"/>
      <c r="AB337" s="511"/>
    </row>
    <row r="338" spans="1:28" ht="15.75" customHeight="1">
      <c r="A338" s="511"/>
      <c r="B338" s="511"/>
      <c r="C338" s="511"/>
      <c r="D338" s="511"/>
      <c r="E338" s="511"/>
      <c r="F338" s="511"/>
      <c r="G338" s="511"/>
      <c r="H338" s="511"/>
      <c r="I338" s="511"/>
      <c r="J338" s="511"/>
      <c r="K338" s="511"/>
      <c r="L338" s="511"/>
      <c r="M338" s="511"/>
      <c r="N338" s="511"/>
      <c r="O338" s="511"/>
      <c r="P338" s="511"/>
      <c r="Q338" s="511"/>
      <c r="R338" s="511"/>
      <c r="S338" s="511"/>
      <c r="T338" s="511"/>
      <c r="U338" s="511"/>
      <c r="V338" s="511"/>
      <c r="W338" s="511"/>
      <c r="X338" s="511"/>
      <c r="Y338" s="511"/>
      <c r="Z338" s="511"/>
      <c r="AA338" s="511"/>
      <c r="AB338" s="511"/>
    </row>
    <row r="339" spans="1:28" ht="15.75" customHeight="1">
      <c r="A339" s="511"/>
      <c r="B339" s="511"/>
      <c r="C339" s="511"/>
      <c r="D339" s="511"/>
      <c r="E339" s="511"/>
      <c r="F339" s="511"/>
      <c r="G339" s="511"/>
      <c r="H339" s="511"/>
      <c r="I339" s="511"/>
      <c r="J339" s="511"/>
      <c r="K339" s="511"/>
      <c r="L339" s="511"/>
      <c r="M339" s="511"/>
      <c r="N339" s="511"/>
      <c r="O339" s="511"/>
      <c r="P339" s="511"/>
      <c r="Q339" s="511"/>
      <c r="R339" s="511"/>
      <c r="S339" s="511"/>
      <c r="T339" s="511"/>
      <c r="U339" s="511"/>
      <c r="V339" s="511"/>
      <c r="W339" s="511"/>
      <c r="X339" s="511"/>
      <c r="Y339" s="511"/>
      <c r="Z339" s="511"/>
      <c r="AA339" s="511"/>
      <c r="AB339" s="511"/>
    </row>
    <row r="340" spans="1:28" ht="15.75" customHeight="1">
      <c r="A340" s="511"/>
      <c r="B340" s="511"/>
      <c r="C340" s="511"/>
      <c r="D340" s="511"/>
      <c r="E340" s="511"/>
      <c r="F340" s="511"/>
      <c r="G340" s="511"/>
      <c r="H340" s="511"/>
      <c r="I340" s="511"/>
      <c r="J340" s="511"/>
      <c r="K340" s="511"/>
      <c r="L340" s="511"/>
      <c r="M340" s="511"/>
      <c r="N340" s="511"/>
      <c r="O340" s="511"/>
      <c r="P340" s="511"/>
      <c r="Q340" s="511"/>
      <c r="R340" s="511"/>
      <c r="S340" s="511"/>
      <c r="T340" s="511"/>
      <c r="U340" s="511"/>
      <c r="V340" s="511"/>
      <c r="W340" s="511"/>
      <c r="X340" s="511"/>
      <c r="Y340" s="511"/>
      <c r="Z340" s="511"/>
      <c r="AA340" s="511"/>
      <c r="AB340" s="511"/>
    </row>
    <row r="341" spans="1:28" ht="15.75" customHeight="1">
      <c r="A341" s="511"/>
      <c r="B341" s="511"/>
      <c r="C341" s="511"/>
      <c r="D341" s="511"/>
      <c r="E341" s="511"/>
      <c r="F341" s="511"/>
      <c r="G341" s="511"/>
      <c r="H341" s="511"/>
      <c r="I341" s="511"/>
      <c r="J341" s="511"/>
      <c r="K341" s="511"/>
      <c r="L341" s="511"/>
      <c r="M341" s="511"/>
      <c r="N341" s="511"/>
      <c r="O341" s="511"/>
      <c r="P341" s="511"/>
      <c r="Q341" s="511"/>
      <c r="R341" s="511"/>
      <c r="S341" s="511"/>
      <c r="T341" s="511"/>
      <c r="U341" s="511"/>
      <c r="V341" s="511"/>
      <c r="W341" s="511"/>
      <c r="X341" s="511"/>
      <c r="Y341" s="511"/>
      <c r="Z341" s="511"/>
      <c r="AA341" s="511"/>
      <c r="AB341" s="511"/>
    </row>
    <row r="342" spans="1:28" ht="15.75" customHeight="1">
      <c r="A342" s="511"/>
      <c r="B342" s="511"/>
      <c r="C342" s="511"/>
      <c r="D342" s="511"/>
      <c r="E342" s="511"/>
      <c r="F342" s="511"/>
      <c r="G342" s="511"/>
      <c r="H342" s="511"/>
      <c r="I342" s="511"/>
      <c r="J342" s="511"/>
      <c r="K342" s="511"/>
      <c r="L342" s="511"/>
      <c r="M342" s="511"/>
      <c r="N342" s="511"/>
      <c r="O342" s="511"/>
      <c r="P342" s="511"/>
      <c r="Q342" s="511"/>
      <c r="R342" s="511"/>
      <c r="S342" s="511"/>
      <c r="T342" s="511"/>
      <c r="U342" s="511"/>
      <c r="V342" s="511"/>
      <c r="W342" s="511"/>
      <c r="X342" s="511"/>
      <c r="Y342" s="511"/>
      <c r="Z342" s="511"/>
      <c r="AA342" s="511"/>
      <c r="AB342" s="511"/>
    </row>
    <row r="343" spans="1:28" ht="15.75" customHeight="1">
      <c r="A343" s="511"/>
      <c r="B343" s="511"/>
      <c r="C343" s="511"/>
      <c r="D343" s="511"/>
      <c r="E343" s="511"/>
      <c r="F343" s="511"/>
      <c r="G343" s="511"/>
      <c r="H343" s="511"/>
      <c r="I343" s="511"/>
      <c r="J343" s="511"/>
      <c r="K343" s="511"/>
      <c r="L343" s="511"/>
      <c r="M343" s="511"/>
      <c r="N343" s="511"/>
      <c r="O343" s="511"/>
      <c r="P343" s="511"/>
      <c r="Q343" s="511"/>
      <c r="R343" s="511"/>
      <c r="S343" s="511"/>
      <c r="T343" s="511"/>
      <c r="U343" s="511"/>
      <c r="V343" s="511"/>
      <c r="W343" s="511"/>
      <c r="X343" s="511"/>
      <c r="Y343" s="511"/>
      <c r="Z343" s="511"/>
      <c r="AA343" s="511"/>
      <c r="AB343" s="511"/>
    </row>
    <row r="344" spans="1:28" ht="15.75" customHeight="1">
      <c r="A344" s="511"/>
      <c r="B344" s="511"/>
      <c r="C344" s="511"/>
      <c r="D344" s="511"/>
      <c r="E344" s="511"/>
      <c r="F344" s="511"/>
      <c r="G344" s="511"/>
      <c r="H344" s="511"/>
      <c r="I344" s="511"/>
      <c r="J344" s="511"/>
      <c r="K344" s="511"/>
      <c r="L344" s="511"/>
      <c r="M344" s="511"/>
      <c r="N344" s="511"/>
      <c r="O344" s="511"/>
      <c r="P344" s="511"/>
      <c r="Q344" s="511"/>
      <c r="R344" s="511"/>
      <c r="S344" s="511"/>
      <c r="T344" s="511"/>
      <c r="U344" s="511"/>
      <c r="V344" s="511"/>
      <c r="W344" s="511"/>
      <c r="X344" s="511"/>
      <c r="Y344" s="511"/>
      <c r="Z344" s="511"/>
      <c r="AA344" s="511"/>
      <c r="AB344" s="511"/>
    </row>
    <row r="345" spans="1:28" ht="15.75" customHeight="1">
      <c r="A345" s="511"/>
      <c r="B345" s="511"/>
      <c r="C345" s="511"/>
      <c r="D345" s="511"/>
      <c r="E345" s="511"/>
      <c r="F345" s="511"/>
      <c r="G345" s="511"/>
      <c r="H345" s="511"/>
      <c r="I345" s="511"/>
      <c r="J345" s="511"/>
      <c r="K345" s="511"/>
      <c r="L345" s="511"/>
      <c r="M345" s="511"/>
      <c r="N345" s="511"/>
      <c r="O345" s="511"/>
      <c r="P345" s="511"/>
      <c r="Q345" s="511"/>
      <c r="R345" s="511"/>
      <c r="S345" s="511"/>
      <c r="T345" s="511"/>
      <c r="U345" s="511"/>
      <c r="V345" s="511"/>
      <c r="W345" s="511"/>
      <c r="X345" s="511"/>
      <c r="Y345" s="511"/>
      <c r="Z345" s="511"/>
      <c r="AA345" s="511"/>
      <c r="AB345" s="511"/>
    </row>
    <row r="346" spans="1:28" ht="15.75" customHeight="1">
      <c r="A346" s="511"/>
      <c r="B346" s="511"/>
      <c r="C346" s="511"/>
      <c r="D346" s="511"/>
      <c r="E346" s="511"/>
      <c r="F346" s="511"/>
      <c r="G346" s="511"/>
      <c r="H346" s="511"/>
      <c r="I346" s="511"/>
      <c r="J346" s="511"/>
      <c r="K346" s="511"/>
      <c r="L346" s="511"/>
      <c r="M346" s="511"/>
      <c r="N346" s="511"/>
      <c r="O346" s="511"/>
      <c r="P346" s="511"/>
      <c r="Q346" s="511"/>
      <c r="R346" s="511"/>
      <c r="S346" s="511"/>
      <c r="T346" s="511"/>
      <c r="U346" s="511"/>
      <c r="V346" s="511"/>
      <c r="W346" s="511"/>
      <c r="X346" s="511"/>
      <c r="Y346" s="511"/>
      <c r="Z346" s="511"/>
      <c r="AA346" s="511"/>
      <c r="AB346" s="511"/>
    </row>
    <row r="347" spans="1:28" ht="15.75" customHeight="1">
      <c r="A347" s="511"/>
      <c r="B347" s="511"/>
      <c r="C347" s="511"/>
      <c r="D347" s="511"/>
      <c r="E347" s="511"/>
      <c r="F347" s="511"/>
      <c r="G347" s="511"/>
      <c r="H347" s="511"/>
      <c r="I347" s="511"/>
      <c r="J347" s="511"/>
      <c r="K347" s="511"/>
      <c r="L347" s="511"/>
      <c r="M347" s="511"/>
      <c r="N347" s="511"/>
      <c r="O347" s="511"/>
      <c r="P347" s="511"/>
      <c r="Q347" s="511"/>
      <c r="R347" s="511"/>
      <c r="S347" s="511"/>
      <c r="T347" s="511"/>
      <c r="U347" s="511"/>
      <c r="V347" s="511"/>
      <c r="W347" s="511"/>
      <c r="X347" s="511"/>
      <c r="Y347" s="511"/>
      <c r="Z347" s="511"/>
      <c r="AA347" s="511"/>
      <c r="AB347" s="511"/>
    </row>
    <row r="348" spans="1:28" ht="15.75" customHeight="1">
      <c r="A348" s="511"/>
      <c r="B348" s="511"/>
      <c r="C348" s="511"/>
      <c r="D348" s="511"/>
      <c r="E348" s="511"/>
      <c r="F348" s="511"/>
      <c r="G348" s="511"/>
      <c r="H348" s="511"/>
      <c r="I348" s="511"/>
      <c r="J348" s="511"/>
      <c r="K348" s="511"/>
      <c r="L348" s="511"/>
      <c r="M348" s="511"/>
      <c r="N348" s="511"/>
      <c r="O348" s="511"/>
      <c r="P348" s="511"/>
      <c r="Q348" s="511"/>
      <c r="R348" s="511"/>
      <c r="S348" s="511"/>
      <c r="T348" s="511"/>
      <c r="U348" s="511"/>
      <c r="V348" s="511"/>
      <c r="W348" s="511"/>
      <c r="X348" s="511"/>
      <c r="Y348" s="511"/>
      <c r="Z348" s="511"/>
      <c r="AA348" s="511"/>
      <c r="AB348" s="511"/>
    </row>
    <row r="349" spans="1:28" ht="15.75" customHeight="1">
      <c r="A349" s="511"/>
      <c r="B349" s="511"/>
      <c r="C349" s="511"/>
      <c r="D349" s="511"/>
      <c r="E349" s="511"/>
      <c r="F349" s="511"/>
      <c r="G349" s="511"/>
      <c r="H349" s="511"/>
      <c r="I349" s="511"/>
      <c r="J349" s="511"/>
      <c r="K349" s="511"/>
      <c r="L349" s="511"/>
      <c r="M349" s="511"/>
      <c r="N349" s="511"/>
      <c r="O349" s="511"/>
      <c r="P349" s="511"/>
      <c r="Q349" s="511"/>
      <c r="R349" s="511"/>
      <c r="S349" s="511"/>
      <c r="T349" s="511"/>
      <c r="U349" s="511"/>
      <c r="V349" s="511"/>
      <c r="W349" s="511"/>
      <c r="X349" s="511"/>
      <c r="Y349" s="511"/>
      <c r="Z349" s="511"/>
      <c r="AA349" s="511"/>
      <c r="AB349" s="511"/>
    </row>
    <row r="350" spans="1:28" ht="15.75" customHeight="1">
      <c r="A350" s="511"/>
      <c r="B350" s="511"/>
      <c r="C350" s="511"/>
      <c r="D350" s="511"/>
      <c r="E350" s="511"/>
      <c r="F350" s="511"/>
      <c r="G350" s="511"/>
      <c r="H350" s="511"/>
      <c r="I350" s="511"/>
      <c r="J350" s="511"/>
      <c r="K350" s="511"/>
      <c r="L350" s="511"/>
      <c r="M350" s="511"/>
      <c r="N350" s="511"/>
      <c r="O350" s="511"/>
      <c r="P350" s="511"/>
      <c r="Q350" s="511"/>
      <c r="R350" s="511"/>
      <c r="S350" s="511"/>
      <c r="T350" s="511"/>
      <c r="U350" s="511"/>
      <c r="V350" s="511"/>
      <c r="W350" s="511"/>
      <c r="X350" s="511"/>
      <c r="Y350" s="511"/>
      <c r="Z350" s="511"/>
      <c r="AA350" s="511"/>
      <c r="AB350" s="511"/>
    </row>
    <row r="351" spans="1:28" ht="15.75" customHeight="1">
      <c r="A351" s="511"/>
      <c r="B351" s="511"/>
      <c r="C351" s="511"/>
      <c r="D351" s="511"/>
      <c r="E351" s="511"/>
      <c r="F351" s="511"/>
      <c r="G351" s="511"/>
      <c r="H351" s="511"/>
      <c r="I351" s="511"/>
      <c r="J351" s="511"/>
      <c r="K351" s="511"/>
      <c r="L351" s="511"/>
      <c r="M351" s="511"/>
      <c r="N351" s="511"/>
      <c r="O351" s="511"/>
      <c r="P351" s="511"/>
      <c r="Q351" s="511"/>
      <c r="R351" s="511"/>
      <c r="S351" s="511"/>
      <c r="T351" s="511"/>
      <c r="U351" s="511"/>
      <c r="V351" s="511"/>
      <c r="W351" s="511"/>
      <c r="X351" s="511"/>
      <c r="Y351" s="511"/>
      <c r="Z351" s="511"/>
      <c r="AA351" s="511"/>
      <c r="AB351" s="511"/>
    </row>
    <row r="352" spans="1:28" ht="15.75" customHeight="1">
      <c r="A352" s="511"/>
      <c r="B352" s="511"/>
      <c r="C352" s="511"/>
      <c r="D352" s="511"/>
      <c r="E352" s="511"/>
      <c r="F352" s="511"/>
      <c r="G352" s="511"/>
      <c r="H352" s="511"/>
      <c r="I352" s="511"/>
      <c r="J352" s="511"/>
      <c r="K352" s="511"/>
      <c r="L352" s="511"/>
      <c r="M352" s="511"/>
      <c r="N352" s="511"/>
      <c r="O352" s="511"/>
      <c r="P352" s="511"/>
      <c r="Q352" s="511"/>
      <c r="R352" s="511"/>
      <c r="S352" s="511"/>
      <c r="T352" s="511"/>
      <c r="U352" s="511"/>
      <c r="V352" s="511"/>
      <c r="W352" s="511"/>
      <c r="X352" s="511"/>
      <c r="Y352" s="511"/>
      <c r="Z352" s="511"/>
      <c r="AA352" s="511"/>
      <c r="AB352" s="511"/>
    </row>
    <row r="353" spans="1:28" ht="15.75" customHeight="1">
      <c r="A353" s="511"/>
      <c r="B353" s="511"/>
      <c r="C353" s="511"/>
      <c r="D353" s="511"/>
      <c r="E353" s="511"/>
      <c r="F353" s="511"/>
      <c r="G353" s="511"/>
      <c r="H353" s="511"/>
      <c r="I353" s="511"/>
      <c r="J353" s="511"/>
      <c r="K353" s="511"/>
      <c r="L353" s="511"/>
      <c r="M353" s="511"/>
      <c r="N353" s="511"/>
      <c r="O353" s="511"/>
      <c r="P353" s="511"/>
      <c r="Q353" s="511"/>
      <c r="R353" s="511"/>
      <c r="S353" s="511"/>
      <c r="T353" s="511"/>
      <c r="U353" s="511"/>
      <c r="V353" s="511"/>
      <c r="W353" s="511"/>
      <c r="X353" s="511"/>
      <c r="Y353" s="511"/>
      <c r="Z353" s="511"/>
      <c r="AA353" s="511"/>
      <c r="AB353" s="511"/>
    </row>
    <row r="354" spans="1:28" ht="15.75" customHeight="1">
      <c r="A354" s="511"/>
      <c r="B354" s="511"/>
      <c r="C354" s="511"/>
      <c r="D354" s="511"/>
      <c r="E354" s="511"/>
      <c r="F354" s="511"/>
      <c r="G354" s="511"/>
      <c r="H354" s="511"/>
      <c r="I354" s="511"/>
      <c r="J354" s="511"/>
      <c r="K354" s="511"/>
      <c r="L354" s="511"/>
      <c r="M354" s="511"/>
      <c r="N354" s="511"/>
      <c r="O354" s="511"/>
      <c r="P354" s="511"/>
      <c r="Q354" s="511"/>
      <c r="R354" s="511"/>
      <c r="S354" s="511"/>
      <c r="T354" s="511"/>
      <c r="U354" s="511"/>
      <c r="V354" s="511"/>
      <c r="W354" s="511"/>
      <c r="X354" s="511"/>
      <c r="Y354" s="511"/>
      <c r="Z354" s="511"/>
      <c r="AA354" s="511"/>
      <c r="AB354" s="511"/>
    </row>
    <row r="355" spans="1:28" ht="15.75" customHeight="1">
      <c r="A355" s="511"/>
      <c r="B355" s="511"/>
      <c r="C355" s="511"/>
      <c r="D355" s="511"/>
      <c r="E355" s="511"/>
      <c r="F355" s="511"/>
      <c r="G355" s="511"/>
      <c r="H355" s="511"/>
      <c r="I355" s="511"/>
      <c r="J355" s="511"/>
      <c r="K355" s="511"/>
      <c r="L355" s="511"/>
      <c r="M355" s="511"/>
      <c r="N355" s="511"/>
      <c r="O355" s="511"/>
      <c r="P355" s="511"/>
      <c r="Q355" s="511"/>
      <c r="R355" s="511"/>
      <c r="S355" s="511"/>
      <c r="T355" s="511"/>
      <c r="U355" s="511"/>
      <c r="V355" s="511"/>
      <c r="W355" s="511"/>
      <c r="X355" s="511"/>
      <c r="Y355" s="511"/>
      <c r="Z355" s="511"/>
      <c r="AA355" s="511"/>
      <c r="AB355" s="511"/>
    </row>
    <row r="356" spans="1:28" ht="15.75" customHeight="1">
      <c r="A356" s="511"/>
      <c r="B356" s="511"/>
      <c r="C356" s="511"/>
      <c r="D356" s="511"/>
      <c r="E356" s="511"/>
      <c r="F356" s="511"/>
      <c r="G356" s="511"/>
      <c r="H356" s="511"/>
      <c r="I356" s="511"/>
      <c r="J356" s="511"/>
      <c r="K356" s="511"/>
      <c r="L356" s="511"/>
      <c r="M356" s="511"/>
      <c r="N356" s="511"/>
      <c r="O356" s="511"/>
      <c r="P356" s="511"/>
      <c r="Q356" s="511"/>
      <c r="R356" s="511"/>
      <c r="S356" s="511"/>
      <c r="T356" s="511"/>
      <c r="U356" s="511"/>
      <c r="V356" s="511"/>
      <c r="W356" s="511"/>
      <c r="X356" s="511"/>
      <c r="Y356" s="511"/>
      <c r="Z356" s="511"/>
      <c r="AA356" s="511"/>
      <c r="AB356" s="511"/>
    </row>
    <row r="357" spans="1:28" ht="15.75" customHeight="1">
      <c r="A357" s="511"/>
      <c r="B357" s="511"/>
      <c r="C357" s="511"/>
      <c r="D357" s="511"/>
      <c r="E357" s="511"/>
      <c r="F357" s="511"/>
      <c r="G357" s="511"/>
      <c r="H357" s="511"/>
      <c r="I357" s="511"/>
      <c r="J357" s="511"/>
      <c r="K357" s="511"/>
      <c r="L357" s="511"/>
      <c r="M357" s="511"/>
      <c r="N357" s="511"/>
      <c r="O357" s="511"/>
      <c r="P357" s="511"/>
      <c r="Q357" s="511"/>
      <c r="R357" s="511"/>
      <c r="S357" s="511"/>
      <c r="T357" s="511"/>
      <c r="U357" s="511"/>
      <c r="V357" s="511"/>
      <c r="W357" s="511"/>
      <c r="X357" s="511"/>
      <c r="Y357" s="511"/>
      <c r="Z357" s="511"/>
      <c r="AA357" s="511"/>
      <c r="AB357" s="511"/>
    </row>
    <row r="358" spans="1:28" ht="15.75" customHeight="1">
      <c r="A358" s="511"/>
      <c r="B358" s="511"/>
      <c r="C358" s="511"/>
      <c r="D358" s="511"/>
      <c r="E358" s="511"/>
      <c r="F358" s="511"/>
      <c r="G358" s="511"/>
      <c r="H358" s="511"/>
      <c r="I358" s="511"/>
      <c r="J358" s="511"/>
      <c r="K358" s="511"/>
      <c r="L358" s="511"/>
      <c r="M358" s="511"/>
      <c r="N358" s="511"/>
      <c r="O358" s="511"/>
      <c r="P358" s="511"/>
      <c r="Q358" s="511"/>
      <c r="R358" s="511"/>
      <c r="S358" s="511"/>
      <c r="T358" s="511"/>
      <c r="U358" s="511"/>
      <c r="V358" s="511"/>
      <c r="W358" s="511"/>
      <c r="X358" s="511"/>
      <c r="Y358" s="511"/>
      <c r="Z358" s="511"/>
      <c r="AA358" s="511"/>
      <c r="AB358" s="511"/>
    </row>
    <row r="359" spans="1:28" ht="15.75" customHeight="1">
      <c r="A359" s="511"/>
      <c r="B359" s="511"/>
      <c r="C359" s="511"/>
      <c r="D359" s="511"/>
      <c r="E359" s="511"/>
      <c r="F359" s="511"/>
      <c r="G359" s="511"/>
      <c r="H359" s="511"/>
      <c r="I359" s="511"/>
      <c r="J359" s="511"/>
      <c r="K359" s="511"/>
      <c r="L359" s="511"/>
      <c r="M359" s="511"/>
      <c r="N359" s="511"/>
      <c r="O359" s="511"/>
      <c r="P359" s="511"/>
      <c r="Q359" s="511"/>
      <c r="R359" s="511"/>
      <c r="S359" s="511"/>
      <c r="T359" s="511"/>
      <c r="U359" s="511"/>
      <c r="V359" s="511"/>
      <c r="W359" s="511"/>
      <c r="X359" s="511"/>
      <c r="Y359" s="511"/>
      <c r="Z359" s="511"/>
      <c r="AA359" s="511"/>
      <c r="AB359" s="511"/>
    </row>
    <row r="360" spans="1:28" ht="15.75" customHeight="1">
      <c r="A360" s="511"/>
      <c r="B360" s="511"/>
      <c r="C360" s="511"/>
      <c r="D360" s="511"/>
      <c r="E360" s="511"/>
      <c r="F360" s="511"/>
      <c r="G360" s="511"/>
      <c r="H360" s="511"/>
      <c r="I360" s="511"/>
      <c r="J360" s="511"/>
      <c r="K360" s="511"/>
      <c r="L360" s="511"/>
      <c r="M360" s="511"/>
      <c r="N360" s="511"/>
      <c r="O360" s="511"/>
      <c r="P360" s="511"/>
      <c r="Q360" s="511"/>
      <c r="R360" s="511"/>
      <c r="S360" s="511"/>
      <c r="T360" s="511"/>
      <c r="U360" s="511"/>
      <c r="V360" s="511"/>
      <c r="W360" s="511"/>
      <c r="X360" s="511"/>
      <c r="Y360" s="511"/>
      <c r="Z360" s="511"/>
      <c r="AA360" s="511"/>
      <c r="AB360" s="511"/>
    </row>
    <row r="361" spans="1:28" ht="15.75" customHeight="1">
      <c r="A361" s="511"/>
      <c r="B361" s="511"/>
      <c r="C361" s="511"/>
      <c r="D361" s="511"/>
      <c r="E361" s="511"/>
      <c r="F361" s="511"/>
      <c r="G361" s="511"/>
      <c r="H361" s="511"/>
      <c r="I361" s="511"/>
      <c r="J361" s="511"/>
      <c r="K361" s="511"/>
      <c r="L361" s="511"/>
      <c r="M361" s="511"/>
      <c r="N361" s="511"/>
      <c r="O361" s="511"/>
      <c r="P361" s="511"/>
      <c r="Q361" s="511"/>
      <c r="R361" s="511"/>
      <c r="S361" s="511"/>
      <c r="T361" s="511"/>
      <c r="U361" s="511"/>
      <c r="V361" s="511"/>
      <c r="W361" s="511"/>
      <c r="X361" s="511"/>
      <c r="Y361" s="511"/>
      <c r="Z361" s="511"/>
      <c r="AA361" s="511"/>
      <c r="AB361" s="511"/>
    </row>
    <row r="362" spans="1:28" ht="15.75" customHeight="1">
      <c r="A362" s="511"/>
      <c r="B362" s="511"/>
      <c r="C362" s="511"/>
      <c r="D362" s="511"/>
      <c r="E362" s="511"/>
      <c r="F362" s="511"/>
      <c r="G362" s="511"/>
      <c r="H362" s="511"/>
      <c r="I362" s="511"/>
      <c r="J362" s="511"/>
      <c r="K362" s="511"/>
      <c r="L362" s="511"/>
      <c r="M362" s="511"/>
      <c r="N362" s="511"/>
      <c r="O362" s="511"/>
      <c r="P362" s="511"/>
      <c r="Q362" s="511"/>
      <c r="R362" s="511"/>
      <c r="S362" s="511"/>
      <c r="T362" s="511"/>
      <c r="U362" s="511"/>
      <c r="V362" s="511"/>
      <c r="W362" s="511"/>
      <c r="X362" s="511"/>
      <c r="Y362" s="511"/>
      <c r="Z362" s="511"/>
      <c r="AA362" s="511"/>
      <c r="AB362" s="511"/>
    </row>
    <row r="363" spans="1:28" ht="15.75" customHeight="1">
      <c r="A363" s="511"/>
      <c r="B363" s="511"/>
      <c r="C363" s="511"/>
      <c r="D363" s="511"/>
      <c r="E363" s="511"/>
      <c r="F363" s="511"/>
      <c r="G363" s="511"/>
      <c r="H363" s="511"/>
      <c r="I363" s="511"/>
      <c r="J363" s="511"/>
      <c r="K363" s="511"/>
      <c r="L363" s="511"/>
      <c r="M363" s="511"/>
      <c r="N363" s="511"/>
      <c r="O363" s="511"/>
      <c r="P363" s="511"/>
      <c r="Q363" s="511"/>
      <c r="R363" s="511"/>
      <c r="S363" s="511"/>
      <c r="T363" s="511"/>
      <c r="U363" s="511"/>
      <c r="V363" s="511"/>
      <c r="W363" s="511"/>
      <c r="X363" s="511"/>
      <c r="Y363" s="511"/>
      <c r="Z363" s="511"/>
      <c r="AA363" s="511"/>
      <c r="AB363" s="511"/>
    </row>
    <row r="364" spans="1:28" ht="15.75" customHeight="1">
      <c r="A364" s="511"/>
      <c r="B364" s="511"/>
      <c r="C364" s="511"/>
      <c r="D364" s="511"/>
      <c r="E364" s="511"/>
      <c r="F364" s="511"/>
      <c r="G364" s="511"/>
      <c r="H364" s="511"/>
      <c r="I364" s="511"/>
      <c r="J364" s="511"/>
      <c r="K364" s="511"/>
      <c r="L364" s="511"/>
      <c r="M364" s="511"/>
      <c r="N364" s="511"/>
      <c r="O364" s="511"/>
      <c r="P364" s="511"/>
      <c r="Q364" s="511"/>
      <c r="R364" s="511"/>
      <c r="S364" s="511"/>
      <c r="T364" s="511"/>
      <c r="U364" s="511"/>
      <c r="V364" s="511"/>
      <c r="W364" s="511"/>
      <c r="X364" s="511"/>
      <c r="Y364" s="511"/>
      <c r="Z364" s="511"/>
      <c r="AA364" s="511"/>
      <c r="AB364" s="511"/>
    </row>
    <row r="365" spans="1:28" ht="15.75" customHeight="1">
      <c r="A365" s="511"/>
      <c r="B365" s="511"/>
      <c r="C365" s="511"/>
      <c r="D365" s="511"/>
      <c r="E365" s="511"/>
      <c r="F365" s="511"/>
      <c r="G365" s="511"/>
      <c r="H365" s="511"/>
      <c r="I365" s="511"/>
      <c r="J365" s="511"/>
      <c r="K365" s="511"/>
      <c r="L365" s="511"/>
      <c r="M365" s="511"/>
      <c r="N365" s="511"/>
      <c r="O365" s="511"/>
      <c r="P365" s="511"/>
      <c r="Q365" s="511"/>
      <c r="R365" s="511"/>
      <c r="S365" s="511"/>
      <c r="T365" s="511"/>
      <c r="U365" s="511"/>
      <c r="V365" s="511"/>
      <c r="W365" s="511"/>
      <c r="X365" s="511"/>
      <c r="Y365" s="511"/>
      <c r="Z365" s="511"/>
      <c r="AA365" s="511"/>
      <c r="AB365" s="511"/>
    </row>
    <row r="366" spans="1:28" ht="15.75" customHeight="1">
      <c r="A366" s="511"/>
      <c r="B366" s="511"/>
      <c r="C366" s="511"/>
      <c r="D366" s="511"/>
      <c r="E366" s="511"/>
      <c r="F366" s="511"/>
      <c r="G366" s="511"/>
      <c r="H366" s="511"/>
      <c r="I366" s="511"/>
      <c r="J366" s="511"/>
      <c r="K366" s="511"/>
      <c r="L366" s="511"/>
      <c r="M366" s="511"/>
      <c r="N366" s="511"/>
      <c r="O366" s="511"/>
      <c r="P366" s="511"/>
      <c r="Q366" s="511"/>
      <c r="R366" s="511"/>
      <c r="S366" s="511"/>
      <c r="T366" s="511"/>
      <c r="U366" s="511"/>
      <c r="V366" s="511"/>
      <c r="W366" s="511"/>
      <c r="X366" s="511"/>
      <c r="Y366" s="511"/>
      <c r="Z366" s="511"/>
      <c r="AA366" s="511"/>
      <c r="AB366" s="511"/>
    </row>
    <row r="367" spans="1:28" ht="15.75" customHeight="1">
      <c r="A367" s="511"/>
      <c r="B367" s="511"/>
      <c r="C367" s="511"/>
      <c r="D367" s="511"/>
      <c r="E367" s="511"/>
      <c r="F367" s="511"/>
      <c r="G367" s="511"/>
      <c r="H367" s="511"/>
      <c r="I367" s="511"/>
      <c r="J367" s="511"/>
      <c r="K367" s="511"/>
      <c r="L367" s="511"/>
      <c r="M367" s="511"/>
      <c r="N367" s="511"/>
      <c r="O367" s="511"/>
      <c r="P367" s="511"/>
      <c r="Q367" s="511"/>
      <c r="R367" s="511"/>
      <c r="S367" s="511"/>
      <c r="T367" s="511"/>
      <c r="U367" s="511"/>
      <c r="V367" s="511"/>
      <c r="W367" s="511"/>
      <c r="X367" s="511"/>
      <c r="Y367" s="511"/>
      <c r="Z367" s="511"/>
      <c r="AA367" s="511"/>
      <c r="AB367" s="511"/>
    </row>
    <row r="368" spans="1:28" ht="15.75" customHeight="1">
      <c r="A368" s="511"/>
      <c r="B368" s="511"/>
      <c r="C368" s="511"/>
      <c r="D368" s="511"/>
      <c r="E368" s="511"/>
      <c r="F368" s="511"/>
      <c r="G368" s="511"/>
      <c r="H368" s="511"/>
      <c r="I368" s="511"/>
      <c r="J368" s="511"/>
      <c r="K368" s="511"/>
      <c r="L368" s="511"/>
      <c r="M368" s="511"/>
      <c r="N368" s="511"/>
      <c r="O368" s="511"/>
      <c r="P368" s="511"/>
      <c r="Q368" s="511"/>
      <c r="R368" s="511"/>
      <c r="S368" s="511"/>
      <c r="T368" s="511"/>
      <c r="U368" s="511"/>
      <c r="V368" s="511"/>
      <c r="W368" s="511"/>
      <c r="X368" s="511"/>
      <c r="Y368" s="511"/>
      <c r="Z368" s="511"/>
      <c r="AA368" s="511"/>
      <c r="AB368" s="511"/>
    </row>
    <row r="369" spans="1:28" ht="15.75" customHeight="1">
      <c r="A369" s="511"/>
      <c r="B369" s="511"/>
      <c r="C369" s="511"/>
      <c r="D369" s="511"/>
      <c r="E369" s="511"/>
      <c r="F369" s="511"/>
      <c r="G369" s="511"/>
      <c r="H369" s="511"/>
      <c r="I369" s="511"/>
      <c r="J369" s="511"/>
      <c r="K369" s="511"/>
      <c r="L369" s="511"/>
      <c r="M369" s="511"/>
      <c r="N369" s="511"/>
      <c r="O369" s="511"/>
      <c r="P369" s="511"/>
      <c r="Q369" s="511"/>
      <c r="R369" s="511"/>
      <c r="S369" s="511"/>
      <c r="T369" s="511"/>
      <c r="U369" s="511"/>
      <c r="V369" s="511"/>
      <c r="W369" s="511"/>
      <c r="X369" s="511"/>
      <c r="Y369" s="511"/>
      <c r="Z369" s="511"/>
      <c r="AA369" s="511"/>
      <c r="AB369" s="511"/>
    </row>
    <row r="370" spans="1:28" ht="15.75" customHeight="1">
      <c r="A370" s="511"/>
      <c r="B370" s="511"/>
      <c r="C370" s="511"/>
      <c r="D370" s="511"/>
      <c r="E370" s="511"/>
      <c r="F370" s="511"/>
      <c r="G370" s="511"/>
      <c r="H370" s="511"/>
      <c r="I370" s="511"/>
      <c r="J370" s="511"/>
      <c r="K370" s="511"/>
      <c r="L370" s="511"/>
      <c r="M370" s="511"/>
      <c r="N370" s="511"/>
      <c r="O370" s="511"/>
      <c r="P370" s="511"/>
      <c r="Q370" s="511"/>
      <c r="R370" s="511"/>
      <c r="S370" s="511"/>
      <c r="T370" s="511"/>
      <c r="U370" s="511"/>
      <c r="V370" s="511"/>
      <c r="W370" s="511"/>
      <c r="X370" s="511"/>
      <c r="Y370" s="511"/>
      <c r="Z370" s="511"/>
      <c r="AA370" s="511"/>
      <c r="AB370" s="511"/>
    </row>
    <row r="371" spans="1:28" ht="15.75" customHeight="1">
      <c r="A371" s="511"/>
      <c r="B371" s="511"/>
      <c r="C371" s="511"/>
      <c r="D371" s="511"/>
      <c r="E371" s="511"/>
      <c r="F371" s="511"/>
      <c r="G371" s="511"/>
      <c r="H371" s="511"/>
      <c r="I371" s="511"/>
      <c r="J371" s="511"/>
      <c r="K371" s="511"/>
      <c r="L371" s="511"/>
      <c r="M371" s="511"/>
      <c r="N371" s="511"/>
      <c r="O371" s="511"/>
      <c r="P371" s="511"/>
      <c r="Q371" s="511"/>
      <c r="R371" s="511"/>
      <c r="S371" s="511"/>
      <c r="T371" s="511"/>
      <c r="U371" s="511"/>
      <c r="V371" s="511"/>
      <c r="W371" s="511"/>
      <c r="X371" s="511"/>
      <c r="Y371" s="511"/>
      <c r="Z371" s="511"/>
      <c r="AA371" s="511"/>
      <c r="AB371" s="511"/>
    </row>
    <row r="372" spans="1:28" ht="15.75" customHeight="1">
      <c r="A372" s="511"/>
      <c r="B372" s="511"/>
      <c r="C372" s="511"/>
      <c r="D372" s="511"/>
      <c r="E372" s="511"/>
      <c r="F372" s="511"/>
      <c r="G372" s="511"/>
      <c r="H372" s="511"/>
      <c r="I372" s="511"/>
      <c r="J372" s="511"/>
      <c r="K372" s="511"/>
      <c r="L372" s="511"/>
      <c r="M372" s="511"/>
      <c r="N372" s="511"/>
      <c r="O372" s="511"/>
      <c r="P372" s="511"/>
      <c r="Q372" s="511"/>
      <c r="R372" s="511"/>
      <c r="S372" s="511"/>
      <c r="T372" s="511"/>
      <c r="U372" s="511"/>
      <c r="V372" s="511"/>
      <c r="W372" s="511"/>
      <c r="X372" s="511"/>
      <c r="Y372" s="511"/>
      <c r="Z372" s="511"/>
      <c r="AA372" s="511"/>
      <c r="AB372" s="511"/>
    </row>
    <row r="373" spans="1:28" ht="15.75" customHeight="1">
      <c r="A373" s="511"/>
      <c r="B373" s="511"/>
      <c r="C373" s="511"/>
      <c r="D373" s="511"/>
      <c r="E373" s="511"/>
      <c r="F373" s="511"/>
      <c r="G373" s="511"/>
      <c r="H373" s="511"/>
      <c r="I373" s="511"/>
      <c r="J373" s="511"/>
      <c r="K373" s="511"/>
      <c r="L373" s="511"/>
      <c r="M373" s="511"/>
      <c r="N373" s="511"/>
      <c r="O373" s="511"/>
      <c r="P373" s="511"/>
      <c r="Q373" s="511"/>
      <c r="R373" s="511"/>
      <c r="S373" s="511"/>
      <c r="T373" s="511"/>
      <c r="U373" s="511"/>
      <c r="V373" s="511"/>
      <c r="W373" s="511"/>
      <c r="X373" s="511"/>
      <c r="Y373" s="511"/>
      <c r="Z373" s="511"/>
      <c r="AA373" s="511"/>
      <c r="AB373" s="511"/>
    </row>
    <row r="374" spans="1:28" ht="15.75" customHeight="1">
      <c r="A374" s="511"/>
      <c r="B374" s="511"/>
      <c r="C374" s="511"/>
      <c r="D374" s="511"/>
      <c r="E374" s="511"/>
      <c r="F374" s="511"/>
      <c r="G374" s="511"/>
      <c r="H374" s="511"/>
      <c r="I374" s="511"/>
      <c r="J374" s="511"/>
      <c r="K374" s="511"/>
      <c r="L374" s="511"/>
      <c r="M374" s="511"/>
      <c r="N374" s="511"/>
      <c r="O374" s="511"/>
      <c r="P374" s="511"/>
      <c r="Q374" s="511"/>
      <c r="R374" s="511"/>
      <c r="S374" s="511"/>
      <c r="T374" s="511"/>
      <c r="U374" s="511"/>
      <c r="V374" s="511"/>
      <c r="W374" s="511"/>
      <c r="X374" s="511"/>
      <c r="Y374" s="511"/>
      <c r="Z374" s="511"/>
      <c r="AA374" s="511"/>
      <c r="AB374" s="511"/>
    </row>
    <row r="375" spans="1:28" ht="15.75" customHeight="1">
      <c r="A375" s="511"/>
      <c r="B375" s="511"/>
      <c r="C375" s="511"/>
      <c r="D375" s="511"/>
      <c r="E375" s="511"/>
      <c r="F375" s="511"/>
      <c r="G375" s="511"/>
      <c r="H375" s="511"/>
      <c r="I375" s="511"/>
      <c r="J375" s="511"/>
      <c r="K375" s="511"/>
      <c r="L375" s="511"/>
      <c r="M375" s="511"/>
      <c r="N375" s="511"/>
      <c r="O375" s="511"/>
      <c r="P375" s="511"/>
      <c r="Q375" s="511"/>
      <c r="R375" s="511"/>
      <c r="S375" s="511"/>
      <c r="T375" s="511"/>
      <c r="U375" s="511"/>
      <c r="V375" s="511"/>
      <c r="W375" s="511"/>
      <c r="X375" s="511"/>
      <c r="Y375" s="511"/>
      <c r="Z375" s="511"/>
      <c r="AA375" s="511"/>
      <c r="AB375" s="511"/>
    </row>
    <row r="376" spans="1:28" ht="15.75" customHeight="1">
      <c r="A376" s="511"/>
      <c r="B376" s="511"/>
      <c r="C376" s="511"/>
      <c r="D376" s="511"/>
      <c r="E376" s="511"/>
      <c r="F376" s="511"/>
      <c r="G376" s="511"/>
      <c r="H376" s="511"/>
      <c r="I376" s="511"/>
      <c r="J376" s="511"/>
      <c r="K376" s="511"/>
      <c r="L376" s="511"/>
      <c r="M376" s="511"/>
      <c r="N376" s="511"/>
      <c r="O376" s="511"/>
      <c r="P376" s="511"/>
      <c r="Q376" s="511"/>
      <c r="R376" s="511"/>
      <c r="S376" s="511"/>
      <c r="T376" s="511"/>
      <c r="U376" s="511"/>
      <c r="V376" s="511"/>
      <c r="W376" s="511"/>
      <c r="X376" s="511"/>
      <c r="Y376" s="511"/>
      <c r="Z376" s="511"/>
      <c r="AA376" s="511"/>
      <c r="AB376" s="511"/>
    </row>
    <row r="377" spans="1:28" ht="15.75" customHeight="1">
      <c r="A377" s="511"/>
      <c r="B377" s="511"/>
      <c r="C377" s="511"/>
      <c r="D377" s="511"/>
      <c r="E377" s="511"/>
      <c r="F377" s="511"/>
      <c r="G377" s="511"/>
      <c r="H377" s="511"/>
      <c r="I377" s="511"/>
      <c r="J377" s="511"/>
      <c r="K377" s="511"/>
      <c r="L377" s="511"/>
      <c r="M377" s="511"/>
      <c r="N377" s="511"/>
      <c r="O377" s="511"/>
      <c r="P377" s="511"/>
      <c r="Q377" s="511"/>
      <c r="R377" s="511"/>
      <c r="S377" s="511"/>
      <c r="T377" s="511"/>
      <c r="U377" s="511"/>
      <c r="V377" s="511"/>
      <c r="W377" s="511"/>
      <c r="X377" s="511"/>
      <c r="Y377" s="511"/>
      <c r="Z377" s="511"/>
      <c r="AA377" s="511"/>
      <c r="AB377" s="511"/>
    </row>
    <row r="378" spans="1:28" ht="15.75" customHeight="1">
      <c r="A378" s="511"/>
      <c r="B378" s="511"/>
      <c r="C378" s="511"/>
      <c r="D378" s="511"/>
      <c r="E378" s="511"/>
      <c r="F378" s="511"/>
      <c r="G378" s="511"/>
      <c r="H378" s="511"/>
      <c r="I378" s="511"/>
      <c r="J378" s="511"/>
      <c r="K378" s="511"/>
      <c r="L378" s="511"/>
      <c r="M378" s="511"/>
      <c r="N378" s="511"/>
      <c r="O378" s="511"/>
      <c r="P378" s="511"/>
      <c r="Q378" s="511"/>
      <c r="R378" s="511"/>
      <c r="S378" s="511"/>
      <c r="T378" s="511"/>
      <c r="U378" s="511"/>
      <c r="V378" s="511"/>
      <c r="W378" s="511"/>
      <c r="X378" s="511"/>
      <c r="Y378" s="511"/>
      <c r="Z378" s="511"/>
      <c r="AA378" s="511"/>
      <c r="AB378" s="511"/>
    </row>
    <row r="379" spans="1:28" ht="15.75" customHeight="1">
      <c r="A379" s="511"/>
      <c r="B379" s="511"/>
      <c r="C379" s="511"/>
      <c r="D379" s="511"/>
      <c r="E379" s="511"/>
      <c r="F379" s="511"/>
      <c r="G379" s="511"/>
      <c r="H379" s="511"/>
      <c r="I379" s="511"/>
      <c r="J379" s="511"/>
      <c r="K379" s="511"/>
      <c r="L379" s="511"/>
      <c r="M379" s="511"/>
      <c r="N379" s="511"/>
      <c r="O379" s="511"/>
      <c r="P379" s="511"/>
      <c r="Q379" s="511"/>
      <c r="R379" s="511"/>
      <c r="S379" s="511"/>
      <c r="T379" s="511"/>
      <c r="U379" s="511"/>
      <c r="V379" s="511"/>
      <c r="W379" s="511"/>
      <c r="X379" s="511"/>
      <c r="Y379" s="511"/>
      <c r="Z379" s="511"/>
      <c r="AA379" s="511"/>
      <c r="AB379" s="511"/>
    </row>
    <row r="380" spans="1:28" ht="15.75" customHeight="1">
      <c r="A380" s="511"/>
      <c r="B380" s="511"/>
      <c r="C380" s="511"/>
      <c r="D380" s="511"/>
      <c r="E380" s="511"/>
      <c r="F380" s="511"/>
      <c r="G380" s="511"/>
      <c r="H380" s="511"/>
      <c r="I380" s="511"/>
      <c r="J380" s="511"/>
      <c r="K380" s="511"/>
      <c r="L380" s="511"/>
      <c r="M380" s="511"/>
      <c r="N380" s="511"/>
      <c r="O380" s="511"/>
      <c r="P380" s="511"/>
      <c r="Q380" s="511"/>
      <c r="R380" s="511"/>
      <c r="S380" s="511"/>
      <c r="T380" s="511"/>
      <c r="U380" s="511"/>
      <c r="V380" s="511"/>
      <c r="W380" s="511"/>
      <c r="X380" s="511"/>
      <c r="Y380" s="511"/>
      <c r="Z380" s="511"/>
      <c r="AA380" s="511"/>
      <c r="AB380" s="511"/>
    </row>
    <row r="381" spans="1:28" ht="15.75" customHeight="1">
      <c r="A381" s="511"/>
      <c r="B381" s="511"/>
      <c r="C381" s="511"/>
      <c r="D381" s="511"/>
      <c r="E381" s="511"/>
      <c r="F381" s="511"/>
      <c r="G381" s="511"/>
      <c r="H381" s="511"/>
      <c r="I381" s="511"/>
      <c r="J381" s="511"/>
      <c r="K381" s="511"/>
      <c r="L381" s="511"/>
      <c r="M381" s="511"/>
      <c r="N381" s="511"/>
      <c r="O381" s="511"/>
      <c r="P381" s="511"/>
      <c r="Q381" s="511"/>
      <c r="R381" s="511"/>
      <c r="S381" s="511"/>
      <c r="T381" s="511"/>
      <c r="U381" s="511"/>
      <c r="V381" s="511"/>
      <c r="W381" s="511"/>
      <c r="X381" s="511"/>
      <c r="Y381" s="511"/>
      <c r="Z381" s="511"/>
      <c r="AA381" s="511"/>
      <c r="AB381" s="511"/>
    </row>
    <row r="382" spans="1:28" ht="15.75" customHeight="1">
      <c r="A382" s="511"/>
      <c r="B382" s="511"/>
      <c r="C382" s="511"/>
      <c r="D382" s="511"/>
      <c r="E382" s="511"/>
      <c r="F382" s="511"/>
      <c r="G382" s="511"/>
      <c r="H382" s="511"/>
      <c r="I382" s="511"/>
      <c r="J382" s="511"/>
      <c r="K382" s="511"/>
      <c r="L382" s="511"/>
      <c r="M382" s="511"/>
      <c r="N382" s="511"/>
      <c r="O382" s="511"/>
      <c r="P382" s="511"/>
      <c r="Q382" s="511"/>
      <c r="R382" s="511"/>
      <c r="S382" s="511"/>
      <c r="T382" s="511"/>
      <c r="U382" s="511"/>
      <c r="V382" s="511"/>
      <c r="W382" s="511"/>
      <c r="X382" s="511"/>
      <c r="Y382" s="511"/>
      <c r="Z382" s="511"/>
      <c r="AA382" s="511"/>
      <c r="AB382" s="511"/>
    </row>
    <row r="383" spans="1:28" ht="15.75" customHeight="1">
      <c r="A383" s="511"/>
      <c r="B383" s="511"/>
      <c r="C383" s="511"/>
      <c r="D383" s="511"/>
      <c r="E383" s="511"/>
      <c r="F383" s="511"/>
      <c r="G383" s="511"/>
      <c r="H383" s="511"/>
      <c r="I383" s="511"/>
      <c r="J383" s="511"/>
      <c r="K383" s="511"/>
      <c r="L383" s="511"/>
      <c r="M383" s="511"/>
      <c r="N383" s="511"/>
      <c r="O383" s="511"/>
      <c r="P383" s="511"/>
      <c r="Q383" s="511"/>
      <c r="R383" s="511"/>
      <c r="S383" s="511"/>
      <c r="T383" s="511"/>
      <c r="U383" s="511"/>
      <c r="V383" s="511"/>
      <c r="W383" s="511"/>
      <c r="X383" s="511"/>
      <c r="Y383" s="511"/>
      <c r="Z383" s="511"/>
      <c r="AA383" s="511"/>
      <c r="AB383" s="511"/>
    </row>
    <row r="384" spans="1:28" ht="15.75" customHeight="1">
      <c r="A384" s="511"/>
      <c r="B384" s="511"/>
      <c r="C384" s="511"/>
      <c r="D384" s="511"/>
      <c r="E384" s="511"/>
      <c r="F384" s="511"/>
      <c r="G384" s="511"/>
      <c r="H384" s="511"/>
      <c r="I384" s="511"/>
      <c r="J384" s="511"/>
      <c r="K384" s="511"/>
      <c r="L384" s="511"/>
      <c r="M384" s="511"/>
      <c r="N384" s="511"/>
      <c r="O384" s="511"/>
      <c r="P384" s="511"/>
      <c r="Q384" s="511"/>
      <c r="R384" s="511"/>
      <c r="S384" s="511"/>
      <c r="T384" s="511"/>
      <c r="U384" s="511"/>
      <c r="V384" s="511"/>
      <c r="W384" s="511"/>
      <c r="X384" s="511"/>
      <c r="Y384" s="511"/>
      <c r="Z384" s="511"/>
      <c r="AA384" s="511"/>
      <c r="AB384" s="511"/>
    </row>
    <row r="385" spans="1:28" ht="15.75" customHeight="1">
      <c r="A385" s="511"/>
      <c r="B385" s="511"/>
      <c r="C385" s="511"/>
      <c r="D385" s="511"/>
      <c r="E385" s="511"/>
      <c r="F385" s="511"/>
      <c r="G385" s="511"/>
      <c r="H385" s="511"/>
      <c r="I385" s="511"/>
      <c r="J385" s="511"/>
      <c r="K385" s="511"/>
      <c r="L385" s="511"/>
      <c r="M385" s="511"/>
      <c r="N385" s="511"/>
      <c r="O385" s="511"/>
      <c r="P385" s="511"/>
      <c r="Q385" s="511"/>
      <c r="R385" s="511"/>
      <c r="S385" s="511"/>
      <c r="T385" s="511"/>
      <c r="U385" s="511"/>
      <c r="V385" s="511"/>
      <c r="W385" s="511"/>
      <c r="X385" s="511"/>
      <c r="Y385" s="511"/>
      <c r="Z385" s="511"/>
      <c r="AA385" s="511"/>
      <c r="AB385" s="511"/>
    </row>
    <row r="386" spans="1:28" ht="15.75" customHeight="1">
      <c r="A386" s="511"/>
      <c r="B386" s="511"/>
      <c r="C386" s="511"/>
      <c r="D386" s="511"/>
      <c r="E386" s="511"/>
      <c r="F386" s="511"/>
      <c r="G386" s="511"/>
      <c r="H386" s="511"/>
      <c r="I386" s="511"/>
      <c r="J386" s="511"/>
      <c r="K386" s="511"/>
      <c r="L386" s="511"/>
      <c r="M386" s="511"/>
      <c r="N386" s="511"/>
      <c r="O386" s="511"/>
      <c r="P386" s="511"/>
      <c r="Q386" s="511"/>
      <c r="R386" s="511"/>
      <c r="S386" s="511"/>
      <c r="T386" s="511"/>
      <c r="U386" s="511"/>
      <c r="V386" s="511"/>
      <c r="W386" s="511"/>
      <c r="X386" s="511"/>
      <c r="Y386" s="511"/>
      <c r="Z386" s="511"/>
      <c r="AA386" s="511"/>
      <c r="AB386" s="511"/>
    </row>
    <row r="387" spans="1:28" ht="15.75" customHeight="1">
      <c r="A387" s="511"/>
      <c r="B387" s="511"/>
      <c r="C387" s="511"/>
      <c r="D387" s="511"/>
      <c r="E387" s="511"/>
      <c r="F387" s="511"/>
      <c r="G387" s="511"/>
      <c r="H387" s="511"/>
      <c r="I387" s="511"/>
      <c r="J387" s="511"/>
      <c r="K387" s="511"/>
      <c r="L387" s="511"/>
      <c r="M387" s="511"/>
      <c r="N387" s="511"/>
      <c r="O387" s="511"/>
      <c r="P387" s="511"/>
      <c r="Q387" s="511"/>
      <c r="R387" s="511"/>
      <c r="S387" s="511"/>
      <c r="T387" s="511"/>
      <c r="U387" s="511"/>
      <c r="V387" s="511"/>
      <c r="W387" s="511"/>
      <c r="X387" s="511"/>
      <c r="Y387" s="511"/>
      <c r="Z387" s="511"/>
      <c r="AA387" s="511"/>
      <c r="AB387" s="511"/>
    </row>
    <row r="388" spans="1:28" ht="15.75" customHeight="1">
      <c r="A388" s="511"/>
      <c r="B388" s="511"/>
      <c r="C388" s="511"/>
      <c r="D388" s="511"/>
      <c r="E388" s="511"/>
      <c r="F388" s="511"/>
      <c r="G388" s="511"/>
      <c r="H388" s="511"/>
      <c r="I388" s="511"/>
      <c r="J388" s="511"/>
      <c r="K388" s="511"/>
      <c r="L388" s="511"/>
      <c r="M388" s="511"/>
      <c r="N388" s="511"/>
      <c r="O388" s="511"/>
      <c r="P388" s="511"/>
      <c r="Q388" s="511"/>
      <c r="R388" s="511"/>
      <c r="S388" s="511"/>
      <c r="T388" s="511"/>
      <c r="U388" s="511"/>
      <c r="V388" s="511"/>
      <c r="W388" s="511"/>
      <c r="X388" s="511"/>
      <c r="Y388" s="511"/>
      <c r="Z388" s="511"/>
      <c r="AA388" s="511"/>
      <c r="AB388" s="511"/>
    </row>
    <row r="389" spans="1:28" ht="15.75" customHeight="1">
      <c r="A389" s="511"/>
      <c r="B389" s="511"/>
      <c r="C389" s="511"/>
      <c r="D389" s="511"/>
      <c r="E389" s="511"/>
      <c r="F389" s="511"/>
      <c r="G389" s="511"/>
      <c r="H389" s="511"/>
      <c r="I389" s="511"/>
      <c r="J389" s="511"/>
      <c r="K389" s="511"/>
      <c r="L389" s="511"/>
      <c r="M389" s="511"/>
      <c r="N389" s="511"/>
      <c r="O389" s="511"/>
      <c r="P389" s="511"/>
      <c r="Q389" s="511"/>
      <c r="R389" s="511"/>
      <c r="S389" s="511"/>
      <c r="T389" s="511"/>
      <c r="U389" s="511"/>
      <c r="V389" s="511"/>
      <c r="W389" s="511"/>
      <c r="X389" s="511"/>
      <c r="Y389" s="511"/>
      <c r="Z389" s="511"/>
      <c r="AA389" s="511"/>
      <c r="AB389" s="511"/>
    </row>
    <row r="390" spans="1:28" ht="15.75" customHeight="1">
      <c r="A390" s="511"/>
      <c r="B390" s="511"/>
      <c r="C390" s="511"/>
      <c r="D390" s="511"/>
      <c r="E390" s="511"/>
      <c r="F390" s="511"/>
      <c r="G390" s="511"/>
      <c r="H390" s="511"/>
      <c r="I390" s="511"/>
      <c r="J390" s="511"/>
      <c r="K390" s="511"/>
      <c r="L390" s="511"/>
      <c r="M390" s="511"/>
      <c r="N390" s="511"/>
      <c r="O390" s="511"/>
      <c r="P390" s="511"/>
      <c r="Q390" s="511"/>
      <c r="R390" s="511"/>
      <c r="S390" s="511"/>
      <c r="T390" s="511"/>
      <c r="U390" s="511"/>
      <c r="V390" s="511"/>
      <c r="W390" s="511"/>
      <c r="X390" s="511"/>
      <c r="Y390" s="511"/>
      <c r="Z390" s="511"/>
      <c r="AA390" s="511"/>
      <c r="AB390" s="511"/>
    </row>
    <row r="391" spans="1:28" ht="15.75" customHeight="1">
      <c r="A391" s="511"/>
      <c r="B391" s="511"/>
      <c r="C391" s="511"/>
      <c r="D391" s="511"/>
      <c r="E391" s="511"/>
      <c r="F391" s="511"/>
      <c r="G391" s="511"/>
      <c r="H391" s="511"/>
      <c r="I391" s="511"/>
      <c r="J391" s="511"/>
      <c r="K391" s="511"/>
      <c r="L391" s="511"/>
      <c r="M391" s="511"/>
      <c r="N391" s="511"/>
      <c r="O391" s="511"/>
      <c r="P391" s="511"/>
      <c r="Q391" s="511"/>
      <c r="R391" s="511"/>
      <c r="S391" s="511"/>
      <c r="T391" s="511"/>
      <c r="U391" s="511"/>
      <c r="V391" s="511"/>
      <c r="W391" s="511"/>
      <c r="X391" s="511"/>
      <c r="Y391" s="511"/>
      <c r="Z391" s="511"/>
      <c r="AA391" s="511"/>
      <c r="AB391" s="511"/>
    </row>
    <row r="392" spans="1:28" ht="15.75" customHeight="1">
      <c r="A392" s="511"/>
      <c r="B392" s="511"/>
      <c r="C392" s="511"/>
      <c r="D392" s="511"/>
      <c r="E392" s="511"/>
      <c r="F392" s="511"/>
      <c r="G392" s="511"/>
      <c r="H392" s="511"/>
      <c r="I392" s="511"/>
      <c r="J392" s="511"/>
      <c r="K392" s="511"/>
      <c r="L392" s="511"/>
      <c r="M392" s="511"/>
      <c r="N392" s="511"/>
      <c r="O392" s="511"/>
      <c r="P392" s="511"/>
      <c r="Q392" s="511"/>
      <c r="R392" s="511"/>
      <c r="S392" s="511"/>
      <c r="T392" s="511"/>
      <c r="U392" s="511"/>
      <c r="V392" s="511"/>
      <c r="W392" s="511"/>
      <c r="X392" s="511"/>
      <c r="Y392" s="511"/>
      <c r="Z392" s="511"/>
      <c r="AA392" s="511"/>
      <c r="AB392" s="511"/>
    </row>
    <row r="393" spans="1:28" ht="15.75" customHeight="1">
      <c r="A393" s="511"/>
      <c r="B393" s="511"/>
      <c r="C393" s="511"/>
      <c r="D393" s="511"/>
      <c r="E393" s="511"/>
      <c r="F393" s="511"/>
      <c r="G393" s="511"/>
      <c r="H393" s="511"/>
      <c r="I393" s="511"/>
      <c r="J393" s="511"/>
      <c r="K393" s="511"/>
      <c r="L393" s="511"/>
      <c r="M393" s="511"/>
      <c r="N393" s="511"/>
      <c r="O393" s="511"/>
      <c r="P393" s="511"/>
      <c r="Q393" s="511"/>
      <c r="R393" s="511"/>
      <c r="S393" s="511"/>
      <c r="T393" s="511"/>
      <c r="U393" s="511"/>
      <c r="V393" s="511"/>
      <c r="W393" s="511"/>
      <c r="X393" s="511"/>
      <c r="Y393" s="511"/>
      <c r="Z393" s="511"/>
      <c r="AA393" s="511"/>
      <c r="AB393" s="511"/>
    </row>
    <row r="394" spans="1:28" ht="15.75" customHeight="1">
      <c r="A394" s="511"/>
      <c r="B394" s="511"/>
      <c r="C394" s="511"/>
      <c r="D394" s="511"/>
      <c r="E394" s="511"/>
      <c r="F394" s="511"/>
      <c r="G394" s="511"/>
      <c r="H394" s="511"/>
      <c r="I394" s="511"/>
      <c r="J394" s="511"/>
      <c r="K394" s="511"/>
      <c r="L394" s="511"/>
      <c r="M394" s="511"/>
      <c r="N394" s="511"/>
      <c r="O394" s="511"/>
      <c r="P394" s="511"/>
      <c r="Q394" s="511"/>
      <c r="R394" s="511"/>
      <c r="S394" s="511"/>
      <c r="T394" s="511"/>
      <c r="U394" s="511"/>
      <c r="V394" s="511"/>
      <c r="W394" s="511"/>
      <c r="X394" s="511"/>
      <c r="Y394" s="511"/>
      <c r="Z394" s="511"/>
      <c r="AA394" s="511"/>
      <c r="AB394" s="511"/>
    </row>
    <row r="395" spans="1:28" ht="15.75" customHeight="1">
      <c r="A395" s="511"/>
      <c r="B395" s="511"/>
      <c r="C395" s="511"/>
      <c r="D395" s="511"/>
      <c r="E395" s="511"/>
      <c r="F395" s="511"/>
      <c r="G395" s="511"/>
      <c r="H395" s="511"/>
      <c r="I395" s="511"/>
      <c r="J395" s="511"/>
      <c r="K395" s="511"/>
      <c r="L395" s="511"/>
      <c r="M395" s="511"/>
      <c r="N395" s="511"/>
      <c r="O395" s="511"/>
      <c r="P395" s="511"/>
      <c r="Q395" s="511"/>
      <c r="R395" s="511"/>
      <c r="S395" s="511"/>
      <c r="T395" s="511"/>
      <c r="U395" s="511"/>
      <c r="V395" s="511"/>
      <c r="W395" s="511"/>
      <c r="X395" s="511"/>
      <c r="Y395" s="511"/>
      <c r="Z395" s="511"/>
      <c r="AA395" s="511"/>
      <c r="AB395" s="511"/>
    </row>
    <row r="396" spans="1:28" ht="15.75" customHeight="1">
      <c r="A396" s="511"/>
      <c r="B396" s="511"/>
      <c r="C396" s="511"/>
      <c r="D396" s="511"/>
      <c r="E396" s="511"/>
      <c r="F396" s="511"/>
      <c r="G396" s="511"/>
      <c r="H396" s="511"/>
      <c r="I396" s="511"/>
      <c r="J396" s="511"/>
      <c r="K396" s="511"/>
      <c r="L396" s="511"/>
      <c r="M396" s="511"/>
      <c r="N396" s="511"/>
      <c r="O396" s="511"/>
      <c r="P396" s="511"/>
      <c r="Q396" s="511"/>
      <c r="R396" s="511"/>
      <c r="S396" s="511"/>
      <c r="T396" s="511"/>
      <c r="U396" s="511"/>
      <c r="V396" s="511"/>
      <c r="W396" s="511"/>
      <c r="X396" s="511"/>
      <c r="Y396" s="511"/>
      <c r="Z396" s="511"/>
      <c r="AA396" s="511"/>
      <c r="AB396" s="511"/>
    </row>
    <row r="397" spans="1:28" ht="15.75" customHeight="1">
      <c r="A397" s="511"/>
      <c r="B397" s="511"/>
      <c r="C397" s="511"/>
      <c r="D397" s="511"/>
      <c r="E397" s="511"/>
      <c r="F397" s="511"/>
      <c r="G397" s="511"/>
      <c r="H397" s="511"/>
      <c r="I397" s="511"/>
      <c r="J397" s="511"/>
      <c r="K397" s="511"/>
      <c r="L397" s="511"/>
      <c r="M397" s="511"/>
      <c r="N397" s="511"/>
      <c r="O397" s="511"/>
      <c r="P397" s="511"/>
      <c r="Q397" s="511"/>
      <c r="R397" s="511"/>
      <c r="S397" s="511"/>
      <c r="T397" s="511"/>
      <c r="U397" s="511"/>
      <c r="V397" s="511"/>
      <c r="W397" s="511"/>
      <c r="X397" s="511"/>
      <c r="Y397" s="511"/>
      <c r="Z397" s="511"/>
      <c r="AA397" s="511"/>
      <c r="AB397" s="511"/>
    </row>
    <row r="398" spans="1:28" ht="15.75" customHeight="1">
      <c r="A398" s="511"/>
      <c r="B398" s="511"/>
      <c r="C398" s="511"/>
      <c r="D398" s="511"/>
      <c r="E398" s="511"/>
      <c r="F398" s="511"/>
      <c r="G398" s="511"/>
      <c r="H398" s="511"/>
      <c r="I398" s="511"/>
      <c r="J398" s="511"/>
      <c r="K398" s="511"/>
      <c r="L398" s="511"/>
      <c r="M398" s="511"/>
      <c r="N398" s="511"/>
      <c r="O398" s="511"/>
      <c r="P398" s="511"/>
      <c r="Q398" s="511"/>
      <c r="R398" s="511"/>
      <c r="S398" s="511"/>
      <c r="T398" s="511"/>
      <c r="U398" s="511"/>
      <c r="V398" s="511"/>
      <c r="W398" s="511"/>
      <c r="X398" s="511"/>
      <c r="Y398" s="511"/>
      <c r="Z398" s="511"/>
      <c r="AA398" s="511"/>
      <c r="AB398" s="511"/>
    </row>
    <row r="399" spans="1:28" ht="15.75" customHeight="1">
      <c r="A399" s="511"/>
      <c r="B399" s="511"/>
      <c r="C399" s="511"/>
      <c r="D399" s="511"/>
      <c r="E399" s="511"/>
      <c r="F399" s="511"/>
      <c r="G399" s="511"/>
      <c r="H399" s="511"/>
      <c r="I399" s="511"/>
      <c r="J399" s="511"/>
      <c r="K399" s="511"/>
      <c r="L399" s="511"/>
      <c r="M399" s="511"/>
      <c r="N399" s="511"/>
      <c r="O399" s="511"/>
      <c r="P399" s="511"/>
      <c r="Q399" s="511"/>
      <c r="R399" s="511"/>
      <c r="S399" s="511"/>
      <c r="T399" s="511"/>
      <c r="U399" s="511"/>
      <c r="V399" s="511"/>
      <c r="W399" s="511"/>
      <c r="X399" s="511"/>
      <c r="Y399" s="511"/>
      <c r="Z399" s="511"/>
      <c r="AA399" s="511"/>
      <c r="AB399" s="511"/>
    </row>
    <row r="400" spans="1:28" ht="15.75" customHeight="1">
      <c r="A400" s="511"/>
      <c r="B400" s="511"/>
      <c r="C400" s="511"/>
      <c r="D400" s="511"/>
      <c r="E400" s="511"/>
      <c r="F400" s="511"/>
      <c r="G400" s="511"/>
      <c r="H400" s="511"/>
      <c r="I400" s="511"/>
      <c r="J400" s="511"/>
      <c r="K400" s="511"/>
      <c r="L400" s="511"/>
      <c r="M400" s="511"/>
      <c r="N400" s="511"/>
      <c r="O400" s="511"/>
      <c r="P400" s="511"/>
      <c r="Q400" s="511"/>
      <c r="R400" s="511"/>
      <c r="S400" s="511"/>
      <c r="T400" s="511"/>
      <c r="U400" s="511"/>
      <c r="V400" s="511"/>
      <c r="W400" s="511"/>
      <c r="X400" s="511"/>
      <c r="Y400" s="511"/>
      <c r="Z400" s="511"/>
      <c r="AA400" s="511"/>
      <c r="AB400" s="511"/>
    </row>
    <row r="401" spans="1:28" ht="15.75" customHeight="1">
      <c r="A401" s="511"/>
      <c r="B401" s="511"/>
      <c r="C401" s="511"/>
      <c r="D401" s="511"/>
      <c r="E401" s="511"/>
      <c r="F401" s="511"/>
      <c r="G401" s="511"/>
      <c r="H401" s="511"/>
      <c r="I401" s="511"/>
      <c r="J401" s="511"/>
      <c r="K401" s="511"/>
      <c r="L401" s="511"/>
      <c r="M401" s="511"/>
      <c r="N401" s="511"/>
      <c r="O401" s="511"/>
      <c r="P401" s="511"/>
      <c r="Q401" s="511"/>
      <c r="R401" s="511"/>
      <c r="S401" s="511"/>
      <c r="T401" s="511"/>
      <c r="U401" s="511"/>
      <c r="V401" s="511"/>
      <c r="W401" s="511"/>
      <c r="X401" s="511"/>
      <c r="Y401" s="511"/>
      <c r="Z401" s="511"/>
      <c r="AA401" s="511"/>
      <c r="AB401" s="511"/>
    </row>
    <row r="402" spans="1:28" ht="15.75" customHeight="1">
      <c r="A402" s="511"/>
      <c r="B402" s="511"/>
      <c r="C402" s="511"/>
      <c r="D402" s="511"/>
      <c r="E402" s="511"/>
      <c r="F402" s="511"/>
      <c r="G402" s="511"/>
      <c r="H402" s="511"/>
      <c r="I402" s="511"/>
      <c r="J402" s="511"/>
      <c r="K402" s="511"/>
      <c r="L402" s="511"/>
      <c r="M402" s="511"/>
      <c r="N402" s="511"/>
      <c r="O402" s="511"/>
      <c r="P402" s="511"/>
      <c r="Q402" s="511"/>
      <c r="R402" s="511"/>
      <c r="S402" s="511"/>
      <c r="T402" s="511"/>
      <c r="U402" s="511"/>
      <c r="V402" s="511"/>
      <c r="W402" s="511"/>
      <c r="X402" s="511"/>
      <c r="Y402" s="511"/>
      <c r="Z402" s="511"/>
      <c r="AA402" s="511"/>
      <c r="AB402" s="511"/>
    </row>
    <row r="403" spans="1:28" ht="15.75" customHeight="1">
      <c r="A403" s="511"/>
      <c r="B403" s="511"/>
      <c r="C403" s="511"/>
      <c r="D403" s="511"/>
      <c r="E403" s="511"/>
      <c r="F403" s="511"/>
      <c r="G403" s="511"/>
      <c r="H403" s="511"/>
      <c r="I403" s="511"/>
      <c r="J403" s="511"/>
      <c r="K403" s="511"/>
      <c r="L403" s="511"/>
      <c r="M403" s="511"/>
      <c r="N403" s="511"/>
      <c r="O403" s="511"/>
      <c r="P403" s="511"/>
      <c r="Q403" s="511"/>
      <c r="R403" s="511"/>
      <c r="S403" s="511"/>
      <c r="T403" s="511"/>
      <c r="U403" s="511"/>
      <c r="V403" s="511"/>
      <c r="W403" s="511"/>
      <c r="X403" s="511"/>
      <c r="Y403" s="511"/>
      <c r="Z403" s="511"/>
      <c r="AA403" s="511"/>
      <c r="AB403" s="511"/>
    </row>
    <row r="404" spans="1:28" ht="15.75" customHeight="1">
      <c r="A404" s="511"/>
      <c r="B404" s="511"/>
      <c r="C404" s="511"/>
      <c r="D404" s="511"/>
      <c r="E404" s="511"/>
      <c r="F404" s="511"/>
      <c r="G404" s="511"/>
      <c r="H404" s="511"/>
      <c r="I404" s="511"/>
      <c r="J404" s="511"/>
      <c r="K404" s="511"/>
      <c r="L404" s="511"/>
      <c r="M404" s="511"/>
      <c r="N404" s="511"/>
      <c r="O404" s="511"/>
      <c r="P404" s="511"/>
      <c r="Q404" s="511"/>
      <c r="R404" s="511"/>
      <c r="S404" s="511"/>
      <c r="T404" s="511"/>
      <c r="U404" s="511"/>
      <c r="V404" s="511"/>
      <c r="W404" s="511"/>
      <c r="X404" s="511"/>
      <c r="Y404" s="511"/>
      <c r="Z404" s="511"/>
      <c r="AA404" s="511"/>
      <c r="AB404" s="511"/>
    </row>
    <row r="405" spans="1:28" ht="15.75" customHeight="1">
      <c r="A405" s="511"/>
      <c r="B405" s="511"/>
      <c r="C405" s="511"/>
      <c r="D405" s="511"/>
      <c r="E405" s="511"/>
      <c r="F405" s="511"/>
      <c r="G405" s="511"/>
      <c r="H405" s="511"/>
      <c r="I405" s="511"/>
      <c r="J405" s="511"/>
      <c r="K405" s="511"/>
      <c r="L405" s="511"/>
      <c r="M405" s="511"/>
      <c r="N405" s="511"/>
      <c r="O405" s="511"/>
      <c r="P405" s="511"/>
      <c r="Q405" s="511"/>
      <c r="R405" s="511"/>
      <c r="S405" s="511"/>
      <c r="T405" s="511"/>
      <c r="U405" s="511"/>
      <c r="V405" s="511"/>
      <c r="W405" s="511"/>
      <c r="X405" s="511"/>
      <c r="Y405" s="511"/>
      <c r="Z405" s="511"/>
      <c r="AA405" s="511"/>
      <c r="AB405" s="511"/>
    </row>
    <row r="406" spans="1:28" ht="15.75" customHeight="1">
      <c r="A406" s="511"/>
      <c r="B406" s="511"/>
      <c r="C406" s="511"/>
      <c r="D406" s="511"/>
      <c r="E406" s="511"/>
      <c r="F406" s="511"/>
      <c r="G406" s="511"/>
      <c r="H406" s="511"/>
      <c r="I406" s="511"/>
      <c r="J406" s="511"/>
      <c r="K406" s="511"/>
      <c r="L406" s="511"/>
      <c r="M406" s="511"/>
      <c r="N406" s="511"/>
      <c r="O406" s="511"/>
      <c r="P406" s="511"/>
      <c r="Q406" s="511"/>
      <c r="R406" s="511"/>
      <c r="S406" s="511"/>
      <c r="T406" s="511"/>
      <c r="U406" s="511"/>
      <c r="V406" s="511"/>
      <c r="W406" s="511"/>
      <c r="X406" s="511"/>
      <c r="Y406" s="511"/>
      <c r="Z406" s="511"/>
      <c r="AA406" s="511"/>
      <c r="AB406" s="511"/>
    </row>
    <row r="407" spans="1:28" ht="15.75" customHeight="1">
      <c r="A407" s="511"/>
      <c r="B407" s="511"/>
      <c r="C407" s="511"/>
      <c r="D407" s="511"/>
      <c r="E407" s="511"/>
      <c r="F407" s="511"/>
      <c r="G407" s="511"/>
      <c r="H407" s="511"/>
      <c r="I407" s="511"/>
      <c r="J407" s="511"/>
      <c r="K407" s="511"/>
      <c r="L407" s="511"/>
      <c r="M407" s="511"/>
      <c r="N407" s="511"/>
      <c r="O407" s="511"/>
      <c r="P407" s="511"/>
      <c r="Q407" s="511"/>
      <c r="R407" s="511"/>
      <c r="S407" s="511"/>
      <c r="T407" s="511"/>
      <c r="U407" s="511"/>
      <c r="V407" s="511"/>
      <c r="W407" s="511"/>
      <c r="X407" s="511"/>
      <c r="Y407" s="511"/>
      <c r="Z407" s="511"/>
      <c r="AA407" s="511"/>
      <c r="AB407" s="511"/>
    </row>
    <row r="408" spans="1:28" ht="15.75" customHeight="1">
      <c r="A408" s="511"/>
      <c r="B408" s="511"/>
      <c r="C408" s="511"/>
      <c r="D408" s="511"/>
      <c r="E408" s="511"/>
      <c r="F408" s="511"/>
      <c r="G408" s="511"/>
      <c r="H408" s="511"/>
      <c r="I408" s="511"/>
      <c r="J408" s="511"/>
      <c r="K408" s="511"/>
      <c r="L408" s="511"/>
      <c r="M408" s="511"/>
      <c r="N408" s="511"/>
      <c r="O408" s="511"/>
      <c r="P408" s="511"/>
      <c r="Q408" s="511"/>
      <c r="R408" s="511"/>
      <c r="S408" s="511"/>
      <c r="T408" s="511"/>
      <c r="U408" s="511"/>
      <c r="V408" s="511"/>
      <c r="W408" s="511"/>
      <c r="X408" s="511"/>
      <c r="Y408" s="511"/>
      <c r="Z408" s="511"/>
      <c r="AA408" s="511"/>
      <c r="AB408" s="511"/>
    </row>
    <row r="409" spans="1:28" ht="15.75" customHeight="1">
      <c r="A409" s="511"/>
      <c r="B409" s="511"/>
      <c r="C409" s="511"/>
      <c r="D409" s="511"/>
      <c r="E409" s="511"/>
      <c r="F409" s="511"/>
      <c r="G409" s="511"/>
      <c r="H409" s="511"/>
      <c r="I409" s="511"/>
      <c r="J409" s="511"/>
      <c r="K409" s="511"/>
      <c r="L409" s="511"/>
      <c r="M409" s="511"/>
      <c r="N409" s="511"/>
      <c r="O409" s="511"/>
      <c r="P409" s="511"/>
      <c r="Q409" s="511"/>
      <c r="R409" s="511"/>
      <c r="S409" s="511"/>
      <c r="T409" s="511"/>
      <c r="U409" s="511"/>
      <c r="V409" s="511"/>
      <c r="W409" s="511"/>
      <c r="X409" s="511"/>
      <c r="Y409" s="511"/>
      <c r="Z409" s="511"/>
      <c r="AA409" s="511"/>
      <c r="AB409" s="511"/>
    </row>
    <row r="410" spans="1:28" ht="15.75" customHeight="1">
      <c r="A410" s="511"/>
      <c r="B410" s="511"/>
      <c r="C410" s="511"/>
      <c r="D410" s="511"/>
      <c r="E410" s="511"/>
      <c r="F410" s="511"/>
      <c r="G410" s="511"/>
      <c r="H410" s="511"/>
      <c r="I410" s="511"/>
      <c r="J410" s="511"/>
      <c r="K410" s="511"/>
      <c r="L410" s="511"/>
      <c r="M410" s="511"/>
      <c r="N410" s="511"/>
      <c r="O410" s="511"/>
      <c r="P410" s="511"/>
      <c r="Q410" s="511"/>
      <c r="R410" s="511"/>
      <c r="S410" s="511"/>
      <c r="T410" s="511"/>
      <c r="U410" s="511"/>
      <c r="V410" s="511"/>
      <c r="W410" s="511"/>
      <c r="X410" s="511"/>
      <c r="Y410" s="511"/>
      <c r="Z410" s="511"/>
      <c r="AA410" s="511"/>
      <c r="AB410" s="511"/>
    </row>
    <row r="411" spans="1:28" ht="15.75" customHeight="1">
      <c r="A411" s="511"/>
      <c r="B411" s="511"/>
      <c r="C411" s="511"/>
      <c r="D411" s="511"/>
      <c r="E411" s="511"/>
      <c r="F411" s="511"/>
      <c r="G411" s="511"/>
      <c r="H411" s="511"/>
      <c r="I411" s="511"/>
      <c r="J411" s="511"/>
      <c r="K411" s="511"/>
      <c r="L411" s="511"/>
      <c r="M411" s="511"/>
      <c r="N411" s="511"/>
      <c r="O411" s="511"/>
      <c r="P411" s="511"/>
      <c r="Q411" s="511"/>
      <c r="R411" s="511"/>
      <c r="S411" s="511"/>
      <c r="T411" s="511"/>
      <c r="U411" s="511"/>
      <c r="V411" s="511"/>
      <c r="W411" s="511"/>
      <c r="X411" s="511"/>
      <c r="Y411" s="511"/>
      <c r="Z411" s="511"/>
      <c r="AA411" s="511"/>
      <c r="AB411" s="511"/>
    </row>
    <row r="412" spans="1:28" ht="15.75" customHeight="1">
      <c r="A412" s="511"/>
      <c r="B412" s="511"/>
      <c r="C412" s="511"/>
      <c r="D412" s="511"/>
      <c r="E412" s="511"/>
      <c r="F412" s="511"/>
      <c r="G412" s="511"/>
      <c r="H412" s="511"/>
      <c r="I412" s="511"/>
      <c r="J412" s="511"/>
      <c r="K412" s="511"/>
      <c r="L412" s="511"/>
      <c r="M412" s="511"/>
      <c r="N412" s="511"/>
      <c r="O412" s="511"/>
      <c r="P412" s="511"/>
      <c r="Q412" s="511"/>
      <c r="R412" s="511"/>
      <c r="S412" s="511"/>
      <c r="T412" s="511"/>
      <c r="U412" s="511"/>
      <c r="V412" s="511"/>
      <c r="W412" s="511"/>
      <c r="X412" s="511"/>
      <c r="Y412" s="511"/>
      <c r="Z412" s="511"/>
      <c r="AA412" s="511"/>
      <c r="AB412" s="511"/>
    </row>
    <row r="413" spans="1:28" ht="15.75" customHeight="1">
      <c r="A413" s="511"/>
      <c r="B413" s="511"/>
      <c r="C413" s="511"/>
      <c r="D413" s="511"/>
      <c r="E413" s="511"/>
      <c r="F413" s="511"/>
      <c r="G413" s="511"/>
      <c r="H413" s="511"/>
      <c r="I413" s="511"/>
      <c r="J413" s="511"/>
      <c r="K413" s="511"/>
      <c r="L413" s="511"/>
      <c r="M413" s="511"/>
      <c r="N413" s="511"/>
      <c r="O413" s="511"/>
      <c r="P413" s="511"/>
      <c r="Q413" s="511"/>
      <c r="R413" s="511"/>
      <c r="S413" s="511"/>
      <c r="T413" s="511"/>
      <c r="U413" s="511"/>
      <c r="V413" s="511"/>
      <c r="W413" s="511"/>
      <c r="X413" s="511"/>
      <c r="Y413" s="511"/>
      <c r="Z413" s="511"/>
      <c r="AA413" s="511"/>
      <c r="AB413" s="511"/>
    </row>
    <row r="414" spans="1:28" ht="15.75" customHeight="1">
      <c r="A414" s="511"/>
      <c r="B414" s="511"/>
      <c r="C414" s="511"/>
      <c r="D414" s="511"/>
      <c r="E414" s="511"/>
      <c r="F414" s="511"/>
      <c r="G414" s="511"/>
      <c r="H414" s="511"/>
      <c r="I414" s="511"/>
      <c r="J414" s="511"/>
      <c r="K414" s="511"/>
      <c r="L414" s="511"/>
      <c r="M414" s="511"/>
      <c r="N414" s="511"/>
      <c r="O414" s="511"/>
      <c r="P414" s="511"/>
      <c r="Q414" s="511"/>
      <c r="R414" s="511"/>
      <c r="S414" s="511"/>
      <c r="T414" s="511"/>
      <c r="U414" s="511"/>
      <c r="V414" s="511"/>
      <c r="W414" s="511"/>
      <c r="X414" s="511"/>
      <c r="Y414" s="511"/>
      <c r="Z414" s="511"/>
      <c r="AA414" s="511"/>
      <c r="AB414" s="511"/>
    </row>
    <row r="415" spans="1:28" ht="15.75" customHeight="1">
      <c r="A415" s="511"/>
      <c r="B415" s="511"/>
      <c r="C415" s="511"/>
      <c r="D415" s="511"/>
      <c r="E415" s="511"/>
      <c r="F415" s="511"/>
      <c r="G415" s="511"/>
      <c r="H415" s="511"/>
      <c r="I415" s="511"/>
      <c r="J415" s="511"/>
      <c r="K415" s="511"/>
      <c r="L415" s="511"/>
      <c r="M415" s="511"/>
      <c r="N415" s="511"/>
      <c r="O415" s="511"/>
      <c r="P415" s="511"/>
      <c r="Q415" s="511"/>
      <c r="R415" s="511"/>
      <c r="S415" s="511"/>
      <c r="T415" s="511"/>
      <c r="U415" s="511"/>
      <c r="V415" s="511"/>
      <c r="W415" s="511"/>
      <c r="X415" s="511"/>
      <c r="Y415" s="511"/>
      <c r="Z415" s="511"/>
      <c r="AA415" s="511"/>
      <c r="AB415" s="511"/>
    </row>
    <row r="416" spans="1:28" ht="15.75" customHeight="1">
      <c r="A416" s="511"/>
      <c r="B416" s="511"/>
      <c r="C416" s="511"/>
      <c r="D416" s="511"/>
      <c r="E416" s="511"/>
      <c r="F416" s="511"/>
      <c r="G416" s="511"/>
      <c r="H416" s="511"/>
      <c r="I416" s="511"/>
      <c r="J416" s="511"/>
      <c r="K416" s="511"/>
      <c r="L416" s="511"/>
      <c r="M416" s="511"/>
      <c r="N416" s="511"/>
      <c r="O416" s="511"/>
      <c r="P416" s="511"/>
      <c r="Q416" s="511"/>
      <c r="R416" s="511"/>
      <c r="S416" s="511"/>
      <c r="T416" s="511"/>
      <c r="U416" s="511"/>
      <c r="V416" s="511"/>
      <c r="W416" s="511"/>
      <c r="X416" s="511"/>
      <c r="Y416" s="511"/>
      <c r="Z416" s="511"/>
      <c r="AA416" s="511"/>
      <c r="AB416" s="511"/>
    </row>
    <row r="417" spans="1:28" ht="15.75" customHeight="1">
      <c r="A417" s="511"/>
      <c r="B417" s="511"/>
      <c r="C417" s="511"/>
      <c r="D417" s="511"/>
      <c r="E417" s="511"/>
      <c r="F417" s="511"/>
      <c r="G417" s="511"/>
      <c r="H417" s="511"/>
      <c r="I417" s="511"/>
      <c r="J417" s="511"/>
      <c r="K417" s="511"/>
      <c r="L417" s="511"/>
      <c r="M417" s="511"/>
      <c r="N417" s="511"/>
      <c r="O417" s="511"/>
      <c r="P417" s="511"/>
      <c r="Q417" s="511"/>
      <c r="R417" s="511"/>
      <c r="S417" s="511"/>
      <c r="T417" s="511"/>
      <c r="U417" s="511"/>
      <c r="V417" s="511"/>
      <c r="W417" s="511"/>
      <c r="X417" s="511"/>
      <c r="Y417" s="511"/>
      <c r="Z417" s="511"/>
      <c r="AA417" s="511"/>
      <c r="AB417" s="511"/>
    </row>
    <row r="418" spans="1:28" ht="15.75" customHeight="1">
      <c r="A418" s="511"/>
      <c r="B418" s="511"/>
      <c r="C418" s="511"/>
      <c r="D418" s="511"/>
      <c r="E418" s="511"/>
      <c r="F418" s="511"/>
      <c r="G418" s="511"/>
      <c r="H418" s="511"/>
      <c r="I418" s="511"/>
      <c r="J418" s="511"/>
      <c r="K418" s="511"/>
      <c r="L418" s="511"/>
      <c r="M418" s="511"/>
      <c r="N418" s="511"/>
      <c r="O418" s="511"/>
      <c r="P418" s="511"/>
      <c r="Q418" s="511"/>
      <c r="R418" s="511"/>
      <c r="S418" s="511"/>
      <c r="T418" s="511"/>
      <c r="U418" s="511"/>
      <c r="V418" s="511"/>
      <c r="W418" s="511"/>
      <c r="X418" s="511"/>
      <c r="Y418" s="511"/>
      <c r="Z418" s="511"/>
      <c r="AA418" s="511"/>
      <c r="AB418" s="511"/>
    </row>
    <row r="419" spans="1:28" ht="15.75" customHeight="1">
      <c r="A419" s="511"/>
      <c r="B419" s="511"/>
      <c r="C419" s="511"/>
      <c r="D419" s="511"/>
      <c r="E419" s="511"/>
      <c r="F419" s="511"/>
      <c r="G419" s="511"/>
      <c r="H419" s="511"/>
      <c r="I419" s="511"/>
      <c r="J419" s="511"/>
      <c r="K419" s="511"/>
      <c r="L419" s="511"/>
      <c r="M419" s="511"/>
      <c r="N419" s="511"/>
      <c r="O419" s="511"/>
      <c r="P419" s="511"/>
      <c r="Q419" s="511"/>
      <c r="R419" s="511"/>
      <c r="S419" s="511"/>
      <c r="T419" s="511"/>
      <c r="U419" s="511"/>
      <c r="V419" s="511"/>
      <c r="W419" s="511"/>
      <c r="X419" s="511"/>
      <c r="Y419" s="511"/>
      <c r="Z419" s="511"/>
      <c r="AA419" s="511"/>
      <c r="AB419" s="511"/>
    </row>
    <row r="420" spans="1:28" ht="15.75" customHeight="1">
      <c r="A420" s="511"/>
      <c r="B420" s="511"/>
      <c r="C420" s="511"/>
      <c r="D420" s="511"/>
      <c r="E420" s="511"/>
      <c r="F420" s="511"/>
      <c r="G420" s="511"/>
      <c r="H420" s="511"/>
      <c r="I420" s="511"/>
      <c r="J420" s="511"/>
      <c r="K420" s="511"/>
      <c r="L420" s="511"/>
      <c r="M420" s="511"/>
      <c r="N420" s="511"/>
      <c r="O420" s="511"/>
      <c r="P420" s="511"/>
      <c r="Q420" s="511"/>
      <c r="R420" s="511"/>
      <c r="S420" s="511"/>
      <c r="T420" s="511"/>
      <c r="U420" s="511"/>
      <c r="V420" s="511"/>
      <c r="W420" s="511"/>
      <c r="X420" s="511"/>
      <c r="Y420" s="511"/>
      <c r="Z420" s="511"/>
      <c r="AA420" s="511"/>
      <c r="AB420" s="511"/>
    </row>
    <row r="421" spans="1:28" ht="15.75" customHeight="1">
      <c r="A421" s="511"/>
      <c r="B421" s="511"/>
      <c r="C421" s="511"/>
      <c r="D421" s="511"/>
      <c r="E421" s="511"/>
      <c r="F421" s="511"/>
      <c r="G421" s="511"/>
      <c r="H421" s="511"/>
      <c r="I421" s="511"/>
      <c r="J421" s="511"/>
      <c r="K421" s="511"/>
      <c r="L421" s="511"/>
      <c r="M421" s="511"/>
      <c r="N421" s="511"/>
      <c r="O421" s="511"/>
      <c r="P421" s="511"/>
      <c r="Q421" s="511"/>
      <c r="R421" s="511"/>
      <c r="S421" s="511"/>
      <c r="T421" s="511"/>
      <c r="U421" s="511"/>
      <c r="V421" s="511"/>
      <c r="W421" s="511"/>
      <c r="X421" s="511"/>
      <c r="Y421" s="511"/>
      <c r="Z421" s="511"/>
      <c r="AA421" s="511"/>
      <c r="AB421" s="511"/>
    </row>
    <row r="422" spans="1:28" ht="15.75" customHeight="1">
      <c r="A422" s="511"/>
      <c r="B422" s="511"/>
      <c r="C422" s="511"/>
      <c r="D422" s="511"/>
      <c r="E422" s="511"/>
      <c r="F422" s="511"/>
      <c r="G422" s="511"/>
      <c r="H422" s="511"/>
      <c r="I422" s="511"/>
      <c r="J422" s="511"/>
      <c r="K422" s="511"/>
      <c r="L422" s="511"/>
      <c r="M422" s="511"/>
      <c r="N422" s="511"/>
      <c r="O422" s="511"/>
      <c r="P422" s="511"/>
      <c r="Q422" s="511"/>
      <c r="R422" s="511"/>
      <c r="S422" s="511"/>
      <c r="T422" s="511"/>
      <c r="U422" s="511"/>
      <c r="V422" s="511"/>
      <c r="W422" s="511"/>
      <c r="X422" s="511"/>
      <c r="Y422" s="511"/>
      <c r="Z422" s="511"/>
      <c r="AA422" s="511"/>
      <c r="AB422" s="511"/>
    </row>
    <row r="423" spans="1:28" ht="15.75" customHeight="1">
      <c r="A423" s="511"/>
      <c r="B423" s="511"/>
      <c r="C423" s="511"/>
      <c r="D423" s="511"/>
      <c r="E423" s="511"/>
      <c r="F423" s="511"/>
      <c r="G423" s="511"/>
      <c r="H423" s="511"/>
      <c r="I423" s="511"/>
      <c r="J423" s="511"/>
      <c r="K423" s="511"/>
      <c r="L423" s="511"/>
      <c r="M423" s="511"/>
      <c r="N423" s="511"/>
      <c r="O423" s="511"/>
      <c r="P423" s="511"/>
      <c r="Q423" s="511"/>
      <c r="R423" s="511"/>
      <c r="S423" s="511"/>
      <c r="T423" s="511"/>
      <c r="U423" s="511"/>
      <c r="V423" s="511"/>
      <c r="W423" s="511"/>
      <c r="X423" s="511"/>
      <c r="Y423" s="511"/>
      <c r="Z423" s="511"/>
      <c r="AA423" s="511"/>
      <c r="AB423" s="511"/>
    </row>
    <row r="424" spans="1:28" ht="15.75" customHeight="1">
      <c r="A424" s="511"/>
      <c r="B424" s="511"/>
      <c r="C424" s="511"/>
      <c r="D424" s="511"/>
      <c r="E424" s="511"/>
      <c r="F424" s="511"/>
      <c r="G424" s="511"/>
      <c r="H424" s="511"/>
      <c r="I424" s="511"/>
      <c r="J424" s="511"/>
      <c r="K424" s="511"/>
      <c r="L424" s="511"/>
      <c r="M424" s="511"/>
      <c r="N424" s="511"/>
      <c r="O424" s="511"/>
      <c r="P424" s="511"/>
      <c r="Q424" s="511"/>
      <c r="R424" s="511"/>
      <c r="S424" s="511"/>
      <c r="T424" s="511"/>
      <c r="U424" s="511"/>
      <c r="V424" s="511"/>
      <c r="W424" s="511"/>
      <c r="X424" s="511"/>
      <c r="Y424" s="511"/>
      <c r="Z424" s="511"/>
      <c r="AA424" s="511"/>
      <c r="AB424" s="511"/>
    </row>
    <row r="425" spans="1:28" ht="15.75" customHeight="1">
      <c r="A425" s="511"/>
      <c r="B425" s="511"/>
      <c r="C425" s="511"/>
      <c r="D425" s="511"/>
      <c r="E425" s="511"/>
      <c r="F425" s="511"/>
      <c r="G425" s="511"/>
      <c r="H425" s="511"/>
      <c r="I425" s="511"/>
      <c r="J425" s="511"/>
      <c r="K425" s="511"/>
      <c r="L425" s="511"/>
      <c r="M425" s="511"/>
      <c r="N425" s="511"/>
      <c r="O425" s="511"/>
      <c r="P425" s="511"/>
      <c r="Q425" s="511"/>
      <c r="R425" s="511"/>
      <c r="S425" s="511"/>
      <c r="T425" s="511"/>
      <c r="U425" s="511"/>
      <c r="V425" s="511"/>
      <c r="W425" s="511"/>
      <c r="X425" s="511"/>
      <c r="Y425" s="511"/>
      <c r="Z425" s="511"/>
      <c r="AA425" s="511"/>
      <c r="AB425" s="511"/>
    </row>
    <row r="426" spans="1:28" ht="15.75" customHeight="1">
      <c r="A426" s="511"/>
      <c r="B426" s="511"/>
      <c r="C426" s="511"/>
      <c r="D426" s="511"/>
      <c r="E426" s="511"/>
      <c r="F426" s="511"/>
      <c r="G426" s="511"/>
      <c r="H426" s="511"/>
      <c r="I426" s="511"/>
      <c r="J426" s="511"/>
      <c r="K426" s="511"/>
      <c r="L426" s="511"/>
      <c r="M426" s="511"/>
      <c r="N426" s="511"/>
      <c r="O426" s="511"/>
      <c r="P426" s="511"/>
      <c r="Q426" s="511"/>
      <c r="R426" s="511"/>
      <c r="S426" s="511"/>
      <c r="T426" s="511"/>
      <c r="U426" s="511"/>
      <c r="V426" s="511"/>
      <c r="W426" s="511"/>
      <c r="X426" s="511"/>
      <c r="Y426" s="511"/>
      <c r="Z426" s="511"/>
      <c r="AA426" s="511"/>
      <c r="AB426" s="511"/>
    </row>
    <row r="427" spans="1:28" ht="15.75" customHeight="1">
      <c r="A427" s="511"/>
      <c r="B427" s="511"/>
      <c r="C427" s="511"/>
      <c r="D427" s="511"/>
      <c r="E427" s="511"/>
      <c r="F427" s="511"/>
      <c r="G427" s="511"/>
      <c r="H427" s="511"/>
      <c r="I427" s="511"/>
      <c r="J427" s="511"/>
      <c r="K427" s="511"/>
      <c r="L427" s="511"/>
      <c r="M427" s="511"/>
      <c r="N427" s="511"/>
      <c r="O427" s="511"/>
      <c r="P427" s="511"/>
      <c r="Q427" s="511"/>
      <c r="R427" s="511"/>
      <c r="S427" s="511"/>
      <c r="T427" s="511"/>
      <c r="U427" s="511"/>
      <c r="V427" s="511"/>
      <c r="W427" s="511"/>
      <c r="X427" s="511"/>
      <c r="Y427" s="511"/>
      <c r="Z427" s="511"/>
      <c r="AA427" s="511"/>
      <c r="AB427" s="511"/>
    </row>
    <row r="428" spans="1:28" ht="15.75" customHeight="1">
      <c r="A428" s="511"/>
      <c r="B428" s="511"/>
      <c r="C428" s="511"/>
      <c r="D428" s="511"/>
      <c r="E428" s="511"/>
      <c r="F428" s="511"/>
      <c r="G428" s="511"/>
      <c r="H428" s="511"/>
      <c r="I428" s="511"/>
      <c r="J428" s="511"/>
      <c r="K428" s="511"/>
      <c r="L428" s="511"/>
      <c r="M428" s="511"/>
      <c r="N428" s="511"/>
      <c r="O428" s="511"/>
      <c r="P428" s="511"/>
      <c r="Q428" s="511"/>
      <c r="R428" s="511"/>
      <c r="S428" s="511"/>
      <c r="T428" s="511"/>
      <c r="U428" s="511"/>
      <c r="V428" s="511"/>
      <c r="W428" s="511"/>
      <c r="X428" s="511"/>
      <c r="Y428" s="511"/>
      <c r="Z428" s="511"/>
      <c r="AA428" s="511"/>
      <c r="AB428" s="511"/>
    </row>
    <row r="429" spans="1:28" ht="15.75" customHeight="1">
      <c r="A429" s="511"/>
      <c r="B429" s="511"/>
      <c r="C429" s="511"/>
      <c r="D429" s="511"/>
      <c r="E429" s="511"/>
      <c r="F429" s="511"/>
      <c r="G429" s="511"/>
      <c r="H429" s="511"/>
      <c r="I429" s="511"/>
      <c r="J429" s="511"/>
      <c r="K429" s="511"/>
      <c r="L429" s="511"/>
      <c r="M429" s="511"/>
      <c r="N429" s="511"/>
      <c r="O429" s="511"/>
      <c r="P429" s="511"/>
      <c r="Q429" s="511"/>
      <c r="R429" s="511"/>
      <c r="S429" s="511"/>
      <c r="T429" s="511"/>
      <c r="U429" s="511"/>
      <c r="V429" s="511"/>
      <c r="W429" s="511"/>
      <c r="X429" s="511"/>
      <c r="Y429" s="511"/>
      <c r="Z429" s="511"/>
      <c r="AA429" s="511"/>
      <c r="AB429" s="511"/>
    </row>
    <row r="430" spans="1:28" ht="15.75" customHeight="1">
      <c r="A430" s="511"/>
      <c r="B430" s="511"/>
      <c r="C430" s="511"/>
      <c r="D430" s="511"/>
      <c r="E430" s="511"/>
      <c r="F430" s="511"/>
      <c r="G430" s="511"/>
      <c r="H430" s="511"/>
      <c r="I430" s="511"/>
      <c r="J430" s="511"/>
      <c r="K430" s="511"/>
      <c r="L430" s="511"/>
      <c r="M430" s="511"/>
      <c r="N430" s="511"/>
      <c r="O430" s="511"/>
      <c r="P430" s="511"/>
      <c r="Q430" s="511"/>
      <c r="R430" s="511"/>
      <c r="S430" s="511"/>
      <c r="T430" s="511"/>
      <c r="U430" s="511"/>
      <c r="V430" s="511"/>
      <c r="W430" s="511"/>
      <c r="X430" s="511"/>
      <c r="Y430" s="511"/>
      <c r="Z430" s="511"/>
      <c r="AA430" s="511"/>
      <c r="AB430" s="511"/>
    </row>
    <row r="431" spans="1:28" ht="15.75" customHeight="1">
      <c r="A431" s="511"/>
      <c r="B431" s="511"/>
      <c r="C431" s="511"/>
      <c r="D431" s="511"/>
      <c r="E431" s="511"/>
      <c r="F431" s="511"/>
      <c r="G431" s="511"/>
      <c r="H431" s="511"/>
      <c r="I431" s="511"/>
      <c r="J431" s="511"/>
      <c r="K431" s="511"/>
      <c r="L431" s="511"/>
      <c r="M431" s="511"/>
      <c r="N431" s="511"/>
      <c r="O431" s="511"/>
      <c r="P431" s="511"/>
      <c r="Q431" s="511"/>
      <c r="R431" s="511"/>
      <c r="S431" s="511"/>
      <c r="T431" s="511"/>
      <c r="U431" s="511"/>
      <c r="V431" s="511"/>
      <c r="W431" s="511"/>
      <c r="X431" s="511"/>
      <c r="Y431" s="511"/>
      <c r="Z431" s="511"/>
      <c r="AA431" s="511"/>
      <c r="AB431" s="511"/>
    </row>
    <row r="432" spans="1:28" ht="15.75" customHeight="1">
      <c r="A432" s="511"/>
      <c r="B432" s="511"/>
      <c r="C432" s="511"/>
      <c r="D432" s="511"/>
      <c r="E432" s="511"/>
      <c r="F432" s="511"/>
      <c r="G432" s="511"/>
      <c r="H432" s="511"/>
      <c r="I432" s="511"/>
      <c r="J432" s="511"/>
      <c r="K432" s="511"/>
      <c r="L432" s="511"/>
      <c r="M432" s="511"/>
      <c r="N432" s="511"/>
      <c r="O432" s="511"/>
      <c r="P432" s="511"/>
      <c r="Q432" s="511"/>
      <c r="R432" s="511"/>
      <c r="S432" s="511"/>
      <c r="T432" s="511"/>
      <c r="U432" s="511"/>
      <c r="V432" s="511"/>
      <c r="W432" s="511"/>
      <c r="X432" s="511"/>
      <c r="Y432" s="511"/>
      <c r="Z432" s="511"/>
      <c r="AA432" s="511"/>
      <c r="AB432" s="511"/>
    </row>
    <row r="433" spans="1:28" ht="15.75" customHeight="1">
      <c r="A433" s="511"/>
      <c r="B433" s="511"/>
      <c r="C433" s="511"/>
      <c r="D433" s="511"/>
      <c r="E433" s="511"/>
      <c r="F433" s="511"/>
      <c r="G433" s="511"/>
      <c r="H433" s="511"/>
      <c r="I433" s="511"/>
      <c r="J433" s="511"/>
      <c r="K433" s="511"/>
      <c r="L433" s="511"/>
      <c r="M433" s="511"/>
      <c r="N433" s="511"/>
      <c r="O433" s="511"/>
      <c r="P433" s="511"/>
      <c r="Q433" s="511"/>
      <c r="R433" s="511"/>
      <c r="S433" s="511"/>
      <c r="T433" s="511"/>
      <c r="U433" s="511"/>
      <c r="V433" s="511"/>
      <c r="W433" s="511"/>
      <c r="X433" s="511"/>
      <c r="Y433" s="511"/>
      <c r="Z433" s="511"/>
      <c r="AA433" s="511"/>
      <c r="AB433" s="511"/>
    </row>
    <row r="434" spans="1:28" ht="15.75" customHeight="1">
      <c r="A434" s="511"/>
      <c r="B434" s="511"/>
      <c r="C434" s="511"/>
      <c r="D434" s="511"/>
      <c r="E434" s="511"/>
      <c r="F434" s="511"/>
      <c r="G434" s="511"/>
      <c r="H434" s="511"/>
      <c r="I434" s="511"/>
      <c r="J434" s="511"/>
      <c r="K434" s="511"/>
      <c r="L434" s="511"/>
      <c r="M434" s="511"/>
      <c r="N434" s="511"/>
      <c r="O434" s="511"/>
      <c r="P434" s="511"/>
      <c r="Q434" s="511"/>
      <c r="R434" s="511"/>
      <c r="S434" s="511"/>
      <c r="T434" s="511"/>
      <c r="U434" s="511"/>
      <c r="V434" s="511"/>
      <c r="W434" s="511"/>
      <c r="X434" s="511"/>
      <c r="Y434" s="511"/>
      <c r="Z434" s="511"/>
      <c r="AA434" s="511"/>
      <c r="AB434" s="511"/>
    </row>
    <row r="435" spans="1:28" ht="15.75" customHeight="1">
      <c r="A435" s="511"/>
      <c r="B435" s="511"/>
      <c r="C435" s="511"/>
      <c r="D435" s="511"/>
      <c r="E435" s="511"/>
      <c r="F435" s="511"/>
      <c r="G435" s="511"/>
      <c r="H435" s="511"/>
      <c r="I435" s="511"/>
      <c r="J435" s="511"/>
      <c r="K435" s="511"/>
      <c r="L435" s="511"/>
      <c r="M435" s="511"/>
      <c r="N435" s="511"/>
      <c r="O435" s="511"/>
      <c r="P435" s="511"/>
      <c r="Q435" s="511"/>
      <c r="R435" s="511"/>
      <c r="S435" s="511"/>
      <c r="T435" s="511"/>
      <c r="U435" s="511"/>
      <c r="V435" s="511"/>
      <c r="W435" s="511"/>
      <c r="X435" s="511"/>
      <c r="Y435" s="511"/>
      <c r="Z435" s="511"/>
      <c r="AA435" s="511"/>
      <c r="AB435" s="511"/>
    </row>
    <row r="436" spans="1:28" ht="15.75" customHeight="1">
      <c r="A436" s="511"/>
      <c r="B436" s="511"/>
      <c r="C436" s="511"/>
      <c r="D436" s="511"/>
      <c r="E436" s="511"/>
      <c r="F436" s="511"/>
      <c r="G436" s="511"/>
      <c r="H436" s="511"/>
      <c r="I436" s="511"/>
      <c r="J436" s="511"/>
      <c r="K436" s="511"/>
      <c r="L436" s="511"/>
      <c r="M436" s="511"/>
      <c r="N436" s="511"/>
      <c r="O436" s="511"/>
      <c r="P436" s="511"/>
      <c r="Q436" s="511"/>
      <c r="R436" s="511"/>
      <c r="S436" s="511"/>
      <c r="T436" s="511"/>
      <c r="U436" s="511"/>
      <c r="V436" s="511"/>
      <c r="W436" s="511"/>
      <c r="X436" s="511"/>
      <c r="Y436" s="511"/>
      <c r="Z436" s="511"/>
      <c r="AA436" s="511"/>
      <c r="AB436" s="511"/>
    </row>
    <row r="437" spans="1:28" ht="15.75" customHeight="1">
      <c r="A437" s="511"/>
      <c r="B437" s="511"/>
      <c r="C437" s="511"/>
      <c r="D437" s="511"/>
      <c r="E437" s="511"/>
      <c r="F437" s="511"/>
      <c r="G437" s="511"/>
      <c r="H437" s="511"/>
      <c r="I437" s="511"/>
      <c r="J437" s="511"/>
      <c r="K437" s="511"/>
      <c r="L437" s="511"/>
      <c r="M437" s="511"/>
      <c r="N437" s="511"/>
      <c r="O437" s="511"/>
      <c r="P437" s="511"/>
      <c r="Q437" s="511"/>
      <c r="R437" s="511"/>
      <c r="S437" s="511"/>
      <c r="T437" s="511"/>
      <c r="U437" s="511"/>
      <c r="V437" s="511"/>
      <c r="W437" s="511"/>
      <c r="X437" s="511"/>
      <c r="Y437" s="511"/>
      <c r="Z437" s="511"/>
      <c r="AA437" s="511"/>
      <c r="AB437" s="511"/>
    </row>
    <row r="438" spans="1:28" ht="15.75" customHeight="1">
      <c r="A438" s="511"/>
      <c r="B438" s="511"/>
      <c r="C438" s="511"/>
      <c r="D438" s="511"/>
      <c r="E438" s="511"/>
      <c r="F438" s="511"/>
      <c r="G438" s="511"/>
      <c r="H438" s="511"/>
      <c r="I438" s="511"/>
      <c r="J438" s="511"/>
      <c r="K438" s="511"/>
      <c r="L438" s="511"/>
      <c r="M438" s="511"/>
      <c r="N438" s="511"/>
      <c r="O438" s="511"/>
      <c r="P438" s="511"/>
      <c r="Q438" s="511"/>
      <c r="R438" s="511"/>
      <c r="S438" s="511"/>
      <c r="T438" s="511"/>
      <c r="U438" s="511"/>
      <c r="V438" s="511"/>
      <c r="W438" s="511"/>
      <c r="X438" s="511"/>
      <c r="Y438" s="511"/>
      <c r="Z438" s="511"/>
      <c r="AA438" s="511"/>
      <c r="AB438" s="511"/>
    </row>
    <row r="439" spans="1:28" ht="15.75" customHeight="1">
      <c r="A439" s="511"/>
      <c r="B439" s="511"/>
      <c r="C439" s="511"/>
      <c r="D439" s="511"/>
      <c r="E439" s="511"/>
      <c r="F439" s="511"/>
      <c r="G439" s="511"/>
      <c r="H439" s="511"/>
      <c r="I439" s="511"/>
      <c r="J439" s="511"/>
      <c r="K439" s="511"/>
      <c r="L439" s="511"/>
      <c r="M439" s="511"/>
      <c r="N439" s="511"/>
      <c r="O439" s="511"/>
      <c r="P439" s="511"/>
      <c r="Q439" s="511"/>
      <c r="R439" s="511"/>
      <c r="S439" s="511"/>
      <c r="T439" s="511"/>
      <c r="U439" s="511"/>
      <c r="V439" s="511"/>
      <c r="W439" s="511"/>
      <c r="X439" s="511"/>
      <c r="Y439" s="511"/>
      <c r="Z439" s="511"/>
      <c r="AA439" s="511"/>
      <c r="AB439" s="511"/>
    </row>
    <row r="440" spans="1:28" ht="15.75" customHeight="1">
      <c r="A440" s="511"/>
      <c r="B440" s="511"/>
      <c r="C440" s="511"/>
      <c r="D440" s="511"/>
      <c r="E440" s="511"/>
      <c r="F440" s="511"/>
      <c r="G440" s="511"/>
      <c r="H440" s="511"/>
      <c r="I440" s="511"/>
      <c r="J440" s="511"/>
      <c r="K440" s="511"/>
      <c r="L440" s="511"/>
      <c r="M440" s="511"/>
      <c r="N440" s="511"/>
      <c r="O440" s="511"/>
      <c r="P440" s="511"/>
      <c r="Q440" s="511"/>
      <c r="R440" s="511"/>
      <c r="S440" s="511"/>
      <c r="T440" s="511"/>
      <c r="U440" s="511"/>
      <c r="V440" s="511"/>
      <c r="W440" s="511"/>
      <c r="X440" s="511"/>
      <c r="Y440" s="511"/>
      <c r="Z440" s="511"/>
      <c r="AA440" s="511"/>
      <c r="AB440" s="511"/>
    </row>
    <row r="441" spans="1:28" ht="15.75" customHeight="1">
      <c r="A441" s="511"/>
      <c r="B441" s="511"/>
      <c r="C441" s="511"/>
      <c r="D441" s="511"/>
      <c r="E441" s="511"/>
      <c r="F441" s="511"/>
      <c r="G441" s="511"/>
      <c r="H441" s="511"/>
      <c r="I441" s="511"/>
      <c r="J441" s="511"/>
      <c r="K441" s="511"/>
      <c r="L441" s="511"/>
      <c r="M441" s="511"/>
      <c r="N441" s="511"/>
      <c r="O441" s="511"/>
      <c r="P441" s="511"/>
      <c r="Q441" s="511"/>
      <c r="R441" s="511"/>
      <c r="S441" s="511"/>
      <c r="T441" s="511"/>
      <c r="U441" s="511"/>
      <c r="V441" s="511"/>
      <c r="W441" s="511"/>
      <c r="X441" s="511"/>
      <c r="Y441" s="511"/>
      <c r="Z441" s="511"/>
      <c r="AA441" s="511"/>
      <c r="AB441" s="511"/>
    </row>
    <row r="442" spans="1:28" ht="15.75" customHeight="1">
      <c r="A442" s="511"/>
      <c r="B442" s="511"/>
      <c r="C442" s="511"/>
      <c r="D442" s="511"/>
      <c r="E442" s="511"/>
      <c r="F442" s="511"/>
      <c r="G442" s="511"/>
      <c r="H442" s="511"/>
      <c r="I442" s="511"/>
      <c r="J442" s="511"/>
      <c r="K442" s="511"/>
      <c r="L442" s="511"/>
      <c r="M442" s="511"/>
      <c r="N442" s="511"/>
      <c r="O442" s="511"/>
      <c r="P442" s="511"/>
      <c r="Q442" s="511"/>
      <c r="R442" s="511"/>
      <c r="S442" s="511"/>
      <c r="T442" s="511"/>
      <c r="U442" s="511"/>
      <c r="V442" s="511"/>
      <c r="W442" s="511"/>
      <c r="X442" s="511"/>
      <c r="Y442" s="511"/>
      <c r="Z442" s="511"/>
      <c r="AA442" s="511"/>
      <c r="AB442" s="511"/>
    </row>
    <row r="443" spans="1:28" ht="15.75" customHeight="1">
      <c r="A443" s="511"/>
      <c r="B443" s="511"/>
      <c r="C443" s="511"/>
      <c r="D443" s="511"/>
      <c r="E443" s="511"/>
      <c r="F443" s="511"/>
      <c r="G443" s="511"/>
      <c r="H443" s="511"/>
      <c r="I443" s="511"/>
      <c r="J443" s="511"/>
      <c r="K443" s="511"/>
      <c r="L443" s="511"/>
      <c r="M443" s="511"/>
      <c r="N443" s="511"/>
      <c r="O443" s="511"/>
      <c r="P443" s="511"/>
      <c r="Q443" s="511"/>
      <c r="R443" s="511"/>
      <c r="S443" s="511"/>
      <c r="T443" s="511"/>
      <c r="U443" s="511"/>
      <c r="V443" s="511"/>
      <c r="W443" s="511"/>
      <c r="X443" s="511"/>
      <c r="Y443" s="511"/>
      <c r="Z443" s="511"/>
      <c r="AA443" s="511"/>
      <c r="AB443" s="511"/>
    </row>
    <row r="444" spans="1:28" ht="15.75" customHeight="1">
      <c r="A444" s="511"/>
      <c r="B444" s="511"/>
      <c r="C444" s="511"/>
      <c r="D444" s="511"/>
      <c r="E444" s="511"/>
      <c r="F444" s="511"/>
      <c r="G444" s="511"/>
      <c r="H444" s="511"/>
      <c r="I444" s="511"/>
      <c r="J444" s="511"/>
      <c r="K444" s="511"/>
      <c r="L444" s="511"/>
      <c r="M444" s="511"/>
      <c r="N444" s="511"/>
      <c r="O444" s="511"/>
      <c r="P444" s="511"/>
      <c r="Q444" s="511"/>
      <c r="R444" s="511"/>
      <c r="S444" s="511"/>
      <c r="T444" s="511"/>
      <c r="U444" s="511"/>
      <c r="V444" s="511"/>
      <c r="W444" s="511"/>
      <c r="X444" s="511"/>
      <c r="Y444" s="511"/>
      <c r="Z444" s="511"/>
      <c r="AA444" s="511"/>
      <c r="AB444" s="511"/>
    </row>
    <row r="445" spans="1:28" ht="15.75" customHeight="1">
      <c r="A445" s="511"/>
      <c r="B445" s="511"/>
      <c r="C445" s="511"/>
      <c r="D445" s="511"/>
      <c r="E445" s="511"/>
      <c r="F445" s="511"/>
      <c r="G445" s="511"/>
      <c r="H445" s="511"/>
      <c r="I445" s="511"/>
      <c r="J445" s="511"/>
      <c r="K445" s="511"/>
      <c r="L445" s="511"/>
      <c r="M445" s="511"/>
      <c r="N445" s="511"/>
      <c r="O445" s="511"/>
      <c r="P445" s="511"/>
      <c r="Q445" s="511"/>
      <c r="R445" s="511"/>
      <c r="S445" s="511"/>
      <c r="T445" s="511"/>
      <c r="U445" s="511"/>
      <c r="V445" s="511"/>
      <c r="W445" s="511"/>
      <c r="X445" s="511"/>
      <c r="Y445" s="511"/>
      <c r="Z445" s="511"/>
      <c r="AA445" s="511"/>
      <c r="AB445" s="511"/>
    </row>
    <row r="446" spans="1:28" ht="15.75" customHeight="1">
      <c r="A446" s="511"/>
      <c r="B446" s="511"/>
      <c r="C446" s="511"/>
      <c r="D446" s="511"/>
      <c r="E446" s="511"/>
      <c r="F446" s="511"/>
      <c r="G446" s="511"/>
      <c r="H446" s="511"/>
      <c r="I446" s="511"/>
      <c r="J446" s="511"/>
      <c r="K446" s="511"/>
      <c r="L446" s="511"/>
      <c r="M446" s="511"/>
      <c r="N446" s="511"/>
      <c r="O446" s="511"/>
      <c r="P446" s="511"/>
      <c r="Q446" s="511"/>
      <c r="R446" s="511"/>
      <c r="S446" s="511"/>
      <c r="T446" s="511"/>
      <c r="U446" s="511"/>
      <c r="V446" s="511"/>
      <c r="W446" s="511"/>
      <c r="X446" s="511"/>
      <c r="Y446" s="511"/>
      <c r="Z446" s="511"/>
      <c r="AA446" s="511"/>
      <c r="AB446" s="511"/>
    </row>
    <row r="447" spans="1:28" ht="15.75" customHeight="1">
      <c r="A447" s="511"/>
      <c r="B447" s="511"/>
      <c r="C447" s="511"/>
      <c r="D447" s="511"/>
      <c r="E447" s="511"/>
      <c r="F447" s="511"/>
      <c r="G447" s="511"/>
      <c r="H447" s="511"/>
      <c r="I447" s="511"/>
      <c r="J447" s="511"/>
      <c r="K447" s="511"/>
      <c r="L447" s="511"/>
      <c r="M447" s="511"/>
      <c r="N447" s="511"/>
      <c r="O447" s="511"/>
      <c r="P447" s="511"/>
      <c r="Q447" s="511"/>
      <c r="R447" s="511"/>
      <c r="S447" s="511"/>
      <c r="T447" s="511"/>
      <c r="U447" s="511"/>
      <c r="V447" s="511"/>
      <c r="W447" s="511"/>
      <c r="X447" s="511"/>
      <c r="Y447" s="511"/>
      <c r="Z447" s="511"/>
      <c r="AA447" s="511"/>
      <c r="AB447" s="511"/>
    </row>
    <row r="448" spans="1:28" ht="15.75" customHeight="1">
      <c r="A448" s="511"/>
      <c r="B448" s="511"/>
      <c r="C448" s="511"/>
      <c r="D448" s="511"/>
      <c r="E448" s="511"/>
      <c r="F448" s="511"/>
      <c r="G448" s="511"/>
      <c r="H448" s="511"/>
      <c r="I448" s="511"/>
      <c r="J448" s="511"/>
      <c r="K448" s="511"/>
      <c r="L448" s="511"/>
      <c r="M448" s="511"/>
      <c r="N448" s="511"/>
      <c r="O448" s="511"/>
      <c r="P448" s="511"/>
      <c r="Q448" s="511"/>
      <c r="R448" s="511"/>
      <c r="S448" s="511"/>
      <c r="T448" s="511"/>
      <c r="U448" s="511"/>
      <c r="V448" s="511"/>
      <c r="W448" s="511"/>
      <c r="X448" s="511"/>
      <c r="Y448" s="511"/>
      <c r="Z448" s="511"/>
      <c r="AA448" s="511"/>
      <c r="AB448" s="511"/>
    </row>
    <row r="449" spans="1:28" ht="15.75" customHeight="1">
      <c r="A449" s="511"/>
      <c r="B449" s="511"/>
      <c r="C449" s="511"/>
      <c r="D449" s="511"/>
      <c r="E449" s="511"/>
      <c r="F449" s="511"/>
      <c r="G449" s="511"/>
      <c r="H449" s="511"/>
      <c r="I449" s="511"/>
      <c r="J449" s="511"/>
      <c r="K449" s="511"/>
      <c r="L449" s="511"/>
      <c r="M449" s="511"/>
      <c r="N449" s="511"/>
      <c r="O449" s="511"/>
      <c r="P449" s="511"/>
      <c r="Q449" s="511"/>
      <c r="R449" s="511"/>
      <c r="S449" s="511"/>
      <c r="T449" s="511"/>
      <c r="U449" s="511"/>
      <c r="V449" s="511"/>
      <c r="W449" s="511"/>
      <c r="X449" s="511"/>
      <c r="Y449" s="511"/>
      <c r="Z449" s="511"/>
      <c r="AA449" s="511"/>
      <c r="AB449" s="511"/>
    </row>
    <row r="450" spans="1:28" ht="15.75" customHeight="1">
      <c r="A450" s="511"/>
      <c r="B450" s="511"/>
      <c r="C450" s="511"/>
      <c r="D450" s="511"/>
      <c r="E450" s="511"/>
      <c r="F450" s="511"/>
      <c r="G450" s="511"/>
      <c r="H450" s="511"/>
      <c r="I450" s="511"/>
      <c r="J450" s="511"/>
      <c r="K450" s="511"/>
      <c r="L450" s="511"/>
      <c r="M450" s="511"/>
      <c r="N450" s="511"/>
      <c r="O450" s="511"/>
      <c r="P450" s="511"/>
      <c r="Q450" s="511"/>
      <c r="R450" s="511"/>
      <c r="S450" s="511"/>
      <c r="T450" s="511"/>
      <c r="U450" s="511"/>
      <c r="V450" s="511"/>
      <c r="W450" s="511"/>
      <c r="X450" s="511"/>
      <c r="Y450" s="511"/>
      <c r="Z450" s="511"/>
      <c r="AA450" s="511"/>
      <c r="AB450" s="511"/>
    </row>
    <row r="451" spans="1:28" ht="15.75" customHeight="1">
      <c r="A451" s="511"/>
      <c r="B451" s="511"/>
      <c r="C451" s="511"/>
      <c r="D451" s="511"/>
      <c r="E451" s="511"/>
      <c r="F451" s="511"/>
      <c r="G451" s="511"/>
      <c r="H451" s="511"/>
      <c r="I451" s="511"/>
      <c r="J451" s="511"/>
      <c r="K451" s="511"/>
      <c r="L451" s="511"/>
      <c r="M451" s="511"/>
      <c r="N451" s="511"/>
      <c r="O451" s="511"/>
      <c r="P451" s="511"/>
      <c r="Q451" s="511"/>
      <c r="R451" s="511"/>
      <c r="S451" s="511"/>
      <c r="T451" s="511"/>
      <c r="U451" s="511"/>
      <c r="V451" s="511"/>
      <c r="W451" s="511"/>
      <c r="X451" s="511"/>
      <c r="Y451" s="511"/>
      <c r="Z451" s="511"/>
      <c r="AA451" s="511"/>
      <c r="AB451" s="511"/>
    </row>
    <row r="452" spans="1:28" ht="15.75" customHeight="1">
      <c r="A452" s="511"/>
      <c r="B452" s="511"/>
      <c r="C452" s="511"/>
      <c r="D452" s="511"/>
      <c r="E452" s="511"/>
      <c r="F452" s="511"/>
      <c r="G452" s="511"/>
      <c r="H452" s="511"/>
      <c r="I452" s="511"/>
      <c r="J452" s="511"/>
      <c r="K452" s="511"/>
      <c r="L452" s="511"/>
      <c r="M452" s="511"/>
      <c r="N452" s="511"/>
      <c r="O452" s="511"/>
      <c r="P452" s="511"/>
      <c r="Q452" s="511"/>
      <c r="R452" s="511"/>
      <c r="S452" s="511"/>
      <c r="T452" s="511"/>
      <c r="U452" s="511"/>
      <c r="V452" s="511"/>
      <c r="W452" s="511"/>
      <c r="X452" s="511"/>
      <c r="Y452" s="511"/>
      <c r="Z452" s="511"/>
      <c r="AA452" s="511"/>
      <c r="AB452" s="511"/>
    </row>
    <row r="453" spans="1:28" ht="15.75" customHeight="1">
      <c r="A453" s="511"/>
      <c r="B453" s="511"/>
      <c r="C453" s="511"/>
      <c r="D453" s="511"/>
      <c r="E453" s="511"/>
      <c r="F453" s="511"/>
      <c r="G453" s="511"/>
      <c r="H453" s="511"/>
      <c r="I453" s="511"/>
      <c r="J453" s="511"/>
      <c r="K453" s="511"/>
      <c r="L453" s="511"/>
      <c r="M453" s="511"/>
      <c r="N453" s="511"/>
      <c r="O453" s="511"/>
      <c r="P453" s="511"/>
      <c r="Q453" s="511"/>
      <c r="R453" s="511"/>
      <c r="S453" s="511"/>
      <c r="T453" s="511"/>
      <c r="U453" s="511"/>
      <c r="V453" s="511"/>
      <c r="W453" s="511"/>
      <c r="X453" s="511"/>
      <c r="Y453" s="511"/>
      <c r="Z453" s="511"/>
      <c r="AA453" s="511"/>
      <c r="AB453" s="511"/>
    </row>
    <row r="454" spans="1:28" ht="15.75" customHeight="1">
      <c r="A454" s="511"/>
      <c r="B454" s="511"/>
      <c r="C454" s="511"/>
      <c r="D454" s="511"/>
      <c r="E454" s="511"/>
      <c r="F454" s="511"/>
      <c r="G454" s="511"/>
      <c r="H454" s="511"/>
      <c r="I454" s="511"/>
      <c r="J454" s="511"/>
      <c r="K454" s="511"/>
      <c r="L454" s="511"/>
      <c r="M454" s="511"/>
      <c r="N454" s="511"/>
      <c r="O454" s="511"/>
      <c r="P454" s="511"/>
      <c r="Q454" s="511"/>
      <c r="R454" s="511"/>
      <c r="S454" s="511"/>
      <c r="T454" s="511"/>
      <c r="U454" s="511"/>
      <c r="V454" s="511"/>
      <c r="W454" s="511"/>
      <c r="X454" s="511"/>
      <c r="Y454" s="511"/>
      <c r="Z454" s="511"/>
      <c r="AA454" s="511"/>
      <c r="AB454" s="511"/>
    </row>
    <row r="455" spans="1:28" ht="15.75" customHeight="1">
      <c r="A455" s="511"/>
      <c r="B455" s="511"/>
      <c r="C455" s="511"/>
      <c r="D455" s="511"/>
      <c r="E455" s="511"/>
      <c r="F455" s="511"/>
      <c r="G455" s="511"/>
      <c r="H455" s="511"/>
      <c r="I455" s="511"/>
      <c r="J455" s="511"/>
      <c r="K455" s="511"/>
      <c r="L455" s="511"/>
      <c r="M455" s="511"/>
      <c r="N455" s="511"/>
      <c r="O455" s="511"/>
      <c r="P455" s="511"/>
      <c r="Q455" s="511"/>
      <c r="R455" s="511"/>
      <c r="S455" s="511"/>
      <c r="T455" s="511"/>
      <c r="U455" s="511"/>
      <c r="V455" s="511"/>
      <c r="W455" s="511"/>
      <c r="X455" s="511"/>
      <c r="Y455" s="511"/>
      <c r="Z455" s="511"/>
      <c r="AA455" s="511"/>
      <c r="AB455" s="511"/>
    </row>
    <row r="456" spans="1:28" ht="15.75" customHeight="1">
      <c r="A456" s="511"/>
      <c r="B456" s="511"/>
      <c r="C456" s="511"/>
      <c r="D456" s="511"/>
      <c r="E456" s="511"/>
      <c r="F456" s="511"/>
      <c r="G456" s="511"/>
      <c r="H456" s="511"/>
      <c r="I456" s="511"/>
      <c r="J456" s="511"/>
      <c r="K456" s="511"/>
      <c r="L456" s="511"/>
      <c r="M456" s="511"/>
      <c r="N456" s="511"/>
      <c r="O456" s="511"/>
      <c r="P456" s="511"/>
      <c r="Q456" s="511"/>
      <c r="R456" s="511"/>
      <c r="S456" s="511"/>
      <c r="T456" s="511"/>
      <c r="U456" s="511"/>
      <c r="V456" s="511"/>
      <c r="W456" s="511"/>
      <c r="X456" s="511"/>
      <c r="Y456" s="511"/>
      <c r="Z456" s="511"/>
      <c r="AA456" s="511"/>
      <c r="AB456" s="511"/>
    </row>
    <row r="457" spans="1:28" ht="15.75" customHeight="1">
      <c r="A457" s="511"/>
      <c r="B457" s="511"/>
      <c r="C457" s="511"/>
      <c r="D457" s="511"/>
      <c r="E457" s="511"/>
      <c r="F457" s="511"/>
      <c r="G457" s="511"/>
      <c r="H457" s="511"/>
      <c r="I457" s="511"/>
      <c r="J457" s="511"/>
      <c r="K457" s="511"/>
      <c r="L457" s="511"/>
      <c r="M457" s="511"/>
      <c r="N457" s="511"/>
      <c r="O457" s="511"/>
      <c r="P457" s="511"/>
      <c r="Q457" s="511"/>
      <c r="R457" s="511"/>
      <c r="S457" s="511"/>
      <c r="T457" s="511"/>
      <c r="U457" s="511"/>
      <c r="V457" s="511"/>
      <c r="W457" s="511"/>
      <c r="X457" s="511"/>
      <c r="Y457" s="511"/>
      <c r="Z457" s="511"/>
      <c r="AA457" s="511"/>
      <c r="AB457" s="511"/>
    </row>
    <row r="458" spans="1:28" ht="15.75" customHeight="1">
      <c r="A458" s="511"/>
      <c r="B458" s="511"/>
      <c r="C458" s="511"/>
      <c r="D458" s="511"/>
      <c r="E458" s="511"/>
      <c r="F458" s="511"/>
      <c r="G458" s="511"/>
      <c r="H458" s="511"/>
      <c r="I458" s="511"/>
      <c r="J458" s="511"/>
      <c r="K458" s="511"/>
      <c r="L458" s="511"/>
      <c r="M458" s="511"/>
      <c r="N458" s="511"/>
      <c r="O458" s="511"/>
      <c r="P458" s="511"/>
      <c r="Q458" s="511"/>
      <c r="R458" s="511"/>
      <c r="S458" s="511"/>
      <c r="T458" s="511"/>
      <c r="U458" s="511"/>
      <c r="V458" s="511"/>
      <c r="W458" s="511"/>
      <c r="X458" s="511"/>
      <c r="Y458" s="511"/>
      <c r="Z458" s="511"/>
      <c r="AA458" s="511"/>
      <c r="AB458" s="511"/>
    </row>
    <row r="459" spans="1:28" ht="15.75" customHeight="1">
      <c r="A459" s="511"/>
      <c r="B459" s="511"/>
      <c r="C459" s="511"/>
      <c r="D459" s="511"/>
      <c r="E459" s="511"/>
      <c r="F459" s="511"/>
      <c r="G459" s="511"/>
      <c r="H459" s="511"/>
      <c r="I459" s="511"/>
      <c r="J459" s="511"/>
      <c r="K459" s="511"/>
      <c r="L459" s="511"/>
      <c r="M459" s="511"/>
      <c r="N459" s="511"/>
      <c r="O459" s="511"/>
      <c r="P459" s="511"/>
      <c r="Q459" s="511"/>
      <c r="R459" s="511"/>
      <c r="S459" s="511"/>
      <c r="T459" s="511"/>
      <c r="U459" s="511"/>
      <c r="V459" s="511"/>
      <c r="W459" s="511"/>
      <c r="X459" s="511"/>
      <c r="Y459" s="511"/>
      <c r="Z459" s="511"/>
      <c r="AA459" s="511"/>
      <c r="AB459" s="511"/>
    </row>
    <row r="460" spans="1:28" ht="15.75" customHeight="1">
      <c r="A460" s="511"/>
      <c r="B460" s="511"/>
      <c r="C460" s="511"/>
      <c r="D460" s="511"/>
      <c r="E460" s="511"/>
      <c r="F460" s="511"/>
      <c r="G460" s="511"/>
      <c r="H460" s="511"/>
      <c r="I460" s="511"/>
      <c r="J460" s="511"/>
      <c r="K460" s="511"/>
      <c r="L460" s="511"/>
      <c r="M460" s="511"/>
      <c r="N460" s="511"/>
      <c r="O460" s="511"/>
      <c r="P460" s="511"/>
      <c r="Q460" s="511"/>
      <c r="R460" s="511"/>
      <c r="S460" s="511"/>
      <c r="T460" s="511"/>
      <c r="U460" s="511"/>
      <c r="V460" s="511"/>
      <c r="W460" s="511"/>
      <c r="X460" s="511"/>
      <c r="Y460" s="511"/>
      <c r="Z460" s="511"/>
      <c r="AA460" s="511"/>
      <c r="AB460" s="511"/>
    </row>
    <row r="461" spans="1:28" ht="15.75" customHeight="1">
      <c r="A461" s="511"/>
      <c r="B461" s="511"/>
      <c r="C461" s="511"/>
      <c r="D461" s="511"/>
      <c r="E461" s="511"/>
      <c r="F461" s="511"/>
      <c r="G461" s="511"/>
      <c r="H461" s="511"/>
      <c r="I461" s="511"/>
      <c r="J461" s="511"/>
      <c r="K461" s="511"/>
      <c r="L461" s="511"/>
      <c r="M461" s="511"/>
      <c r="N461" s="511"/>
      <c r="O461" s="511"/>
      <c r="P461" s="511"/>
      <c r="Q461" s="511"/>
      <c r="R461" s="511"/>
      <c r="S461" s="511"/>
      <c r="T461" s="511"/>
      <c r="U461" s="511"/>
      <c r="V461" s="511"/>
      <c r="W461" s="511"/>
      <c r="X461" s="511"/>
      <c r="Y461" s="511"/>
      <c r="Z461" s="511"/>
      <c r="AA461" s="511"/>
      <c r="AB461" s="511"/>
    </row>
    <row r="462" spans="1:28" ht="15.75" customHeight="1">
      <c r="A462" s="511"/>
      <c r="B462" s="511"/>
      <c r="C462" s="511"/>
      <c r="D462" s="511"/>
      <c r="E462" s="511"/>
      <c r="F462" s="511"/>
      <c r="G462" s="511"/>
      <c r="H462" s="511"/>
      <c r="I462" s="511"/>
      <c r="J462" s="511"/>
      <c r="K462" s="511"/>
      <c r="L462" s="511"/>
      <c r="M462" s="511"/>
      <c r="N462" s="511"/>
      <c r="O462" s="511"/>
      <c r="P462" s="511"/>
      <c r="Q462" s="511"/>
      <c r="R462" s="511"/>
      <c r="S462" s="511"/>
      <c r="T462" s="511"/>
      <c r="U462" s="511"/>
      <c r="V462" s="511"/>
      <c r="W462" s="511"/>
      <c r="X462" s="511"/>
      <c r="Y462" s="511"/>
      <c r="Z462" s="511"/>
      <c r="AA462" s="511"/>
      <c r="AB462" s="511"/>
    </row>
    <row r="463" spans="1:28" ht="15.75" customHeight="1">
      <c r="A463" s="511"/>
      <c r="B463" s="511"/>
      <c r="C463" s="511"/>
      <c r="D463" s="511"/>
      <c r="E463" s="511"/>
      <c r="F463" s="511"/>
      <c r="G463" s="511"/>
      <c r="H463" s="511"/>
      <c r="I463" s="511"/>
      <c r="J463" s="511"/>
      <c r="K463" s="511"/>
      <c r="L463" s="511"/>
      <c r="M463" s="511"/>
      <c r="N463" s="511"/>
      <c r="O463" s="511"/>
      <c r="P463" s="511"/>
      <c r="Q463" s="511"/>
      <c r="R463" s="511"/>
      <c r="S463" s="511"/>
      <c r="T463" s="511"/>
      <c r="U463" s="511"/>
      <c r="V463" s="511"/>
      <c r="W463" s="511"/>
      <c r="X463" s="511"/>
      <c r="Y463" s="511"/>
      <c r="Z463" s="511"/>
      <c r="AA463" s="511"/>
      <c r="AB463" s="511"/>
    </row>
    <row r="464" spans="1:28" ht="15.75" customHeight="1">
      <c r="A464" s="511"/>
      <c r="B464" s="511"/>
      <c r="C464" s="511"/>
      <c r="D464" s="511"/>
      <c r="E464" s="511"/>
      <c r="F464" s="511"/>
      <c r="G464" s="511"/>
      <c r="H464" s="511"/>
      <c r="I464" s="511"/>
      <c r="J464" s="511"/>
      <c r="K464" s="511"/>
      <c r="L464" s="511"/>
      <c r="M464" s="511"/>
      <c r="N464" s="511"/>
      <c r="O464" s="511"/>
      <c r="P464" s="511"/>
      <c r="Q464" s="511"/>
      <c r="R464" s="511"/>
      <c r="S464" s="511"/>
      <c r="T464" s="511"/>
      <c r="U464" s="511"/>
      <c r="V464" s="511"/>
      <c r="W464" s="511"/>
      <c r="X464" s="511"/>
      <c r="Y464" s="511"/>
      <c r="Z464" s="511"/>
      <c r="AA464" s="511"/>
      <c r="AB464" s="511"/>
    </row>
    <row r="465" spans="1:28" ht="15.75" customHeight="1">
      <c r="A465" s="511"/>
      <c r="B465" s="511"/>
      <c r="C465" s="511"/>
      <c r="D465" s="511"/>
      <c r="E465" s="511"/>
      <c r="F465" s="511"/>
      <c r="G465" s="511"/>
      <c r="H465" s="511"/>
      <c r="I465" s="511"/>
      <c r="J465" s="511"/>
      <c r="K465" s="511"/>
      <c r="L465" s="511"/>
      <c r="M465" s="511"/>
      <c r="N465" s="511"/>
      <c r="O465" s="511"/>
      <c r="P465" s="511"/>
      <c r="Q465" s="511"/>
      <c r="R465" s="511"/>
      <c r="S465" s="511"/>
      <c r="T465" s="511"/>
      <c r="U465" s="511"/>
      <c r="V465" s="511"/>
      <c r="W465" s="511"/>
      <c r="X465" s="511"/>
      <c r="Y465" s="511"/>
      <c r="Z465" s="511"/>
      <c r="AA465" s="511"/>
      <c r="AB465" s="511"/>
    </row>
    <row r="466" spans="1:28" ht="15.75" customHeight="1">
      <c r="A466" s="511"/>
      <c r="B466" s="511"/>
      <c r="C466" s="511"/>
      <c r="D466" s="511"/>
      <c r="E466" s="511"/>
      <c r="F466" s="511"/>
      <c r="G466" s="511"/>
      <c r="H466" s="511"/>
      <c r="I466" s="511"/>
      <c r="J466" s="511"/>
      <c r="K466" s="511"/>
      <c r="L466" s="511"/>
      <c r="M466" s="511"/>
      <c r="N466" s="511"/>
      <c r="O466" s="511"/>
      <c r="P466" s="511"/>
      <c r="Q466" s="511"/>
      <c r="R466" s="511"/>
      <c r="S466" s="511"/>
      <c r="T466" s="511"/>
      <c r="U466" s="511"/>
      <c r="V466" s="511"/>
      <c r="W466" s="511"/>
      <c r="X466" s="511"/>
      <c r="Y466" s="511"/>
      <c r="Z466" s="511"/>
      <c r="AA466" s="511"/>
      <c r="AB466" s="511"/>
    </row>
    <row r="467" spans="1:28" ht="15.75" customHeight="1">
      <c r="A467" s="511"/>
      <c r="B467" s="511"/>
      <c r="C467" s="511"/>
      <c r="D467" s="511"/>
      <c r="E467" s="511"/>
      <c r="F467" s="511"/>
      <c r="G467" s="511"/>
      <c r="H467" s="511"/>
      <c r="I467" s="511"/>
      <c r="J467" s="511"/>
      <c r="K467" s="511"/>
      <c r="L467" s="511"/>
      <c r="M467" s="511"/>
      <c r="N467" s="511"/>
      <c r="O467" s="511"/>
      <c r="P467" s="511"/>
      <c r="Q467" s="511"/>
      <c r="R467" s="511"/>
      <c r="S467" s="511"/>
      <c r="T467" s="511"/>
      <c r="U467" s="511"/>
      <c r="V467" s="511"/>
      <c r="W467" s="511"/>
      <c r="X467" s="511"/>
      <c r="Y467" s="511"/>
      <c r="Z467" s="511"/>
      <c r="AA467" s="511"/>
      <c r="AB467" s="511"/>
    </row>
    <row r="468" spans="1:28" ht="15.75" customHeight="1">
      <c r="A468" s="511"/>
      <c r="B468" s="511"/>
      <c r="C468" s="511"/>
      <c r="D468" s="511"/>
      <c r="E468" s="511"/>
      <c r="F468" s="511"/>
      <c r="G468" s="511"/>
      <c r="H468" s="511"/>
      <c r="I468" s="511"/>
      <c r="J468" s="511"/>
      <c r="K468" s="511"/>
      <c r="L468" s="511"/>
      <c r="M468" s="511"/>
      <c r="N468" s="511"/>
      <c r="O468" s="511"/>
      <c r="P468" s="511"/>
      <c r="Q468" s="511"/>
      <c r="R468" s="511"/>
      <c r="S468" s="511"/>
      <c r="T468" s="511"/>
      <c r="U468" s="511"/>
      <c r="V468" s="511"/>
      <c r="W468" s="511"/>
      <c r="X468" s="511"/>
      <c r="Y468" s="511"/>
      <c r="Z468" s="511"/>
      <c r="AA468" s="511"/>
      <c r="AB468" s="511"/>
    </row>
    <row r="469" spans="1:28" ht="15.75" customHeight="1">
      <c r="A469" s="511"/>
      <c r="B469" s="511"/>
      <c r="C469" s="511"/>
      <c r="D469" s="511"/>
      <c r="E469" s="511"/>
      <c r="F469" s="511"/>
      <c r="G469" s="511"/>
      <c r="H469" s="511"/>
      <c r="I469" s="511"/>
      <c r="J469" s="511"/>
      <c r="K469" s="511"/>
      <c r="L469" s="511"/>
      <c r="M469" s="511"/>
      <c r="N469" s="511"/>
      <c r="O469" s="511"/>
      <c r="P469" s="511"/>
      <c r="Q469" s="511"/>
      <c r="R469" s="511"/>
      <c r="S469" s="511"/>
      <c r="T469" s="511"/>
      <c r="U469" s="511"/>
      <c r="V469" s="511"/>
      <c r="W469" s="511"/>
      <c r="X469" s="511"/>
      <c r="Y469" s="511"/>
      <c r="Z469" s="511"/>
      <c r="AA469" s="511"/>
      <c r="AB469" s="511"/>
    </row>
    <row r="470" spans="1:28" ht="15.75" customHeight="1">
      <c r="A470" s="511"/>
      <c r="B470" s="511"/>
      <c r="C470" s="511"/>
      <c r="D470" s="511"/>
      <c r="E470" s="511"/>
      <c r="F470" s="511"/>
      <c r="G470" s="511"/>
      <c r="H470" s="511"/>
      <c r="I470" s="511"/>
      <c r="J470" s="511"/>
      <c r="K470" s="511"/>
      <c r="L470" s="511"/>
      <c r="M470" s="511"/>
      <c r="N470" s="511"/>
      <c r="O470" s="511"/>
      <c r="P470" s="511"/>
      <c r="Q470" s="511"/>
      <c r="R470" s="511"/>
      <c r="S470" s="511"/>
      <c r="T470" s="511"/>
      <c r="U470" s="511"/>
      <c r="V470" s="511"/>
      <c r="W470" s="511"/>
      <c r="X470" s="511"/>
      <c r="Y470" s="511"/>
      <c r="Z470" s="511"/>
      <c r="AA470" s="511"/>
      <c r="AB470" s="511"/>
    </row>
    <row r="471" spans="1:28" ht="15.75" customHeight="1">
      <c r="A471" s="511"/>
      <c r="B471" s="511"/>
      <c r="C471" s="511"/>
      <c r="D471" s="511"/>
      <c r="E471" s="511"/>
      <c r="F471" s="511"/>
      <c r="G471" s="511"/>
      <c r="H471" s="511"/>
      <c r="I471" s="511"/>
      <c r="J471" s="511"/>
      <c r="K471" s="511"/>
      <c r="L471" s="511"/>
      <c r="M471" s="511"/>
      <c r="N471" s="511"/>
      <c r="O471" s="511"/>
      <c r="P471" s="511"/>
      <c r="Q471" s="511"/>
      <c r="R471" s="511"/>
      <c r="S471" s="511"/>
      <c r="T471" s="511"/>
      <c r="U471" s="511"/>
      <c r="V471" s="511"/>
      <c r="W471" s="511"/>
      <c r="X471" s="511"/>
      <c r="Y471" s="511"/>
      <c r="Z471" s="511"/>
      <c r="AA471" s="511"/>
      <c r="AB471" s="511"/>
    </row>
    <row r="472" spans="1:28" ht="15.75" customHeight="1">
      <c r="A472" s="511"/>
      <c r="B472" s="511"/>
      <c r="C472" s="511"/>
      <c r="D472" s="511"/>
      <c r="E472" s="511"/>
      <c r="F472" s="511"/>
      <c r="G472" s="511"/>
      <c r="H472" s="511"/>
      <c r="I472" s="511"/>
      <c r="J472" s="511"/>
      <c r="K472" s="511"/>
      <c r="L472" s="511"/>
      <c r="M472" s="511"/>
      <c r="N472" s="511"/>
      <c r="O472" s="511"/>
      <c r="P472" s="511"/>
      <c r="Q472" s="511"/>
      <c r="R472" s="511"/>
      <c r="S472" s="511"/>
      <c r="T472" s="511"/>
      <c r="U472" s="511"/>
      <c r="V472" s="511"/>
      <c r="W472" s="511"/>
      <c r="X472" s="511"/>
      <c r="Y472" s="511"/>
      <c r="Z472" s="511"/>
      <c r="AA472" s="511"/>
      <c r="AB472" s="511"/>
    </row>
    <row r="473" spans="1:28" ht="15.75" customHeight="1">
      <c r="A473" s="511"/>
      <c r="B473" s="511"/>
      <c r="C473" s="511"/>
      <c r="D473" s="511"/>
      <c r="E473" s="511"/>
      <c r="F473" s="511"/>
      <c r="G473" s="511"/>
      <c r="H473" s="511"/>
      <c r="I473" s="511"/>
      <c r="J473" s="511"/>
      <c r="K473" s="511"/>
      <c r="L473" s="511"/>
      <c r="M473" s="511"/>
      <c r="N473" s="511"/>
      <c r="O473" s="511"/>
      <c r="P473" s="511"/>
      <c r="Q473" s="511"/>
      <c r="R473" s="511"/>
      <c r="S473" s="511"/>
      <c r="T473" s="511"/>
      <c r="U473" s="511"/>
      <c r="V473" s="511"/>
      <c r="W473" s="511"/>
      <c r="X473" s="511"/>
      <c r="Y473" s="511"/>
      <c r="Z473" s="511"/>
      <c r="AA473" s="511"/>
      <c r="AB473" s="511"/>
    </row>
    <row r="474" spans="1:28" ht="15.75" customHeight="1">
      <c r="A474" s="511"/>
      <c r="B474" s="511"/>
      <c r="C474" s="511"/>
      <c r="D474" s="511"/>
      <c r="E474" s="511"/>
      <c r="F474" s="511"/>
      <c r="G474" s="511"/>
      <c r="H474" s="511"/>
      <c r="I474" s="511"/>
      <c r="J474" s="511"/>
      <c r="K474" s="511"/>
      <c r="L474" s="511"/>
      <c r="M474" s="511"/>
      <c r="N474" s="511"/>
      <c r="O474" s="511"/>
      <c r="P474" s="511"/>
      <c r="Q474" s="511"/>
      <c r="R474" s="511"/>
      <c r="S474" s="511"/>
      <c r="T474" s="511"/>
      <c r="U474" s="511"/>
      <c r="V474" s="511"/>
      <c r="W474" s="511"/>
      <c r="X474" s="511"/>
      <c r="Y474" s="511"/>
      <c r="Z474" s="511"/>
      <c r="AA474" s="511"/>
      <c r="AB474" s="511"/>
    </row>
    <row r="475" spans="1:28" ht="15.75" customHeight="1">
      <c r="A475" s="511"/>
      <c r="B475" s="511"/>
      <c r="C475" s="511"/>
      <c r="D475" s="511"/>
      <c r="E475" s="511"/>
      <c r="F475" s="511"/>
      <c r="G475" s="511"/>
      <c r="H475" s="511"/>
      <c r="I475" s="511"/>
      <c r="J475" s="511"/>
      <c r="K475" s="511"/>
      <c r="L475" s="511"/>
      <c r="M475" s="511"/>
      <c r="N475" s="511"/>
      <c r="O475" s="511"/>
      <c r="P475" s="511"/>
      <c r="Q475" s="511"/>
      <c r="R475" s="511"/>
      <c r="S475" s="511"/>
      <c r="T475" s="511"/>
      <c r="U475" s="511"/>
      <c r="V475" s="511"/>
      <c r="W475" s="511"/>
      <c r="X475" s="511"/>
      <c r="Y475" s="511"/>
      <c r="Z475" s="511"/>
      <c r="AA475" s="511"/>
      <c r="AB475" s="511"/>
    </row>
    <row r="476" spans="1:28" ht="15.75" customHeight="1">
      <c r="A476" s="511"/>
      <c r="B476" s="511"/>
      <c r="C476" s="511"/>
      <c r="D476" s="511"/>
      <c r="E476" s="511"/>
      <c r="F476" s="511"/>
      <c r="G476" s="511"/>
      <c r="H476" s="511"/>
      <c r="I476" s="511"/>
      <c r="J476" s="511"/>
      <c r="K476" s="511"/>
      <c r="L476" s="511"/>
      <c r="M476" s="511"/>
      <c r="N476" s="511"/>
      <c r="O476" s="511"/>
      <c r="P476" s="511"/>
      <c r="Q476" s="511"/>
      <c r="R476" s="511"/>
      <c r="S476" s="511"/>
      <c r="T476" s="511"/>
      <c r="U476" s="511"/>
      <c r="V476" s="511"/>
      <c r="W476" s="511"/>
      <c r="X476" s="511"/>
      <c r="Y476" s="511"/>
      <c r="Z476" s="511"/>
      <c r="AA476" s="511"/>
      <c r="AB476" s="511"/>
    </row>
    <row r="477" spans="1:28" ht="15.75" customHeight="1">
      <c r="A477" s="511"/>
      <c r="B477" s="511"/>
      <c r="C477" s="511"/>
      <c r="D477" s="511"/>
      <c r="E477" s="511"/>
      <c r="F477" s="511"/>
      <c r="G477" s="511"/>
      <c r="H477" s="511"/>
      <c r="I477" s="511"/>
      <c r="J477" s="511"/>
      <c r="K477" s="511"/>
      <c r="L477" s="511"/>
      <c r="M477" s="511"/>
      <c r="N477" s="511"/>
      <c r="O477" s="511"/>
      <c r="P477" s="511"/>
      <c r="Q477" s="511"/>
      <c r="R477" s="511"/>
      <c r="S477" s="511"/>
      <c r="T477" s="511"/>
      <c r="U477" s="511"/>
      <c r="V477" s="511"/>
      <c r="W477" s="511"/>
      <c r="X477" s="511"/>
      <c r="Y477" s="511"/>
      <c r="Z477" s="511"/>
      <c r="AA477" s="511"/>
      <c r="AB477" s="511"/>
    </row>
    <row r="478" spans="1:28" ht="15.75" customHeight="1">
      <c r="A478" s="511"/>
      <c r="B478" s="511"/>
      <c r="C478" s="511"/>
      <c r="D478" s="511"/>
      <c r="E478" s="511"/>
      <c r="F478" s="511"/>
      <c r="G478" s="511"/>
      <c r="H478" s="511"/>
      <c r="I478" s="511"/>
      <c r="J478" s="511"/>
      <c r="K478" s="511"/>
      <c r="L478" s="511"/>
      <c r="M478" s="511"/>
      <c r="N478" s="511"/>
      <c r="O478" s="511"/>
      <c r="P478" s="511"/>
      <c r="Q478" s="511"/>
      <c r="R478" s="511"/>
      <c r="S478" s="511"/>
      <c r="T478" s="511"/>
      <c r="U478" s="511"/>
      <c r="V478" s="511"/>
      <c r="W478" s="511"/>
      <c r="X478" s="511"/>
      <c r="Y478" s="511"/>
      <c r="Z478" s="511"/>
      <c r="AA478" s="511"/>
      <c r="AB478" s="511"/>
    </row>
    <row r="479" spans="1:28" ht="15.75" customHeight="1">
      <c r="A479" s="511"/>
      <c r="B479" s="511"/>
      <c r="C479" s="511"/>
      <c r="D479" s="511"/>
      <c r="E479" s="511"/>
      <c r="F479" s="511"/>
      <c r="G479" s="511"/>
      <c r="H479" s="511"/>
      <c r="I479" s="511"/>
      <c r="J479" s="511"/>
      <c r="K479" s="511"/>
      <c r="L479" s="511"/>
      <c r="M479" s="511"/>
      <c r="N479" s="511"/>
      <c r="O479" s="511"/>
      <c r="P479" s="511"/>
      <c r="Q479" s="511"/>
      <c r="R479" s="511"/>
      <c r="S479" s="511"/>
      <c r="T479" s="511"/>
      <c r="U479" s="511"/>
      <c r="V479" s="511"/>
      <c r="W479" s="511"/>
      <c r="X479" s="511"/>
      <c r="Y479" s="511"/>
      <c r="Z479" s="511"/>
      <c r="AA479" s="511"/>
      <c r="AB479" s="511"/>
    </row>
    <row r="480" spans="1:28" ht="15.75" customHeight="1">
      <c r="A480" s="511"/>
      <c r="B480" s="511"/>
      <c r="C480" s="511"/>
      <c r="D480" s="511"/>
      <c r="E480" s="511"/>
      <c r="F480" s="511"/>
      <c r="G480" s="511"/>
      <c r="H480" s="511"/>
      <c r="I480" s="511"/>
      <c r="J480" s="511"/>
      <c r="K480" s="511"/>
      <c r="L480" s="511"/>
      <c r="M480" s="511"/>
      <c r="N480" s="511"/>
      <c r="O480" s="511"/>
      <c r="P480" s="511"/>
      <c r="Q480" s="511"/>
      <c r="R480" s="511"/>
      <c r="S480" s="511"/>
      <c r="T480" s="511"/>
      <c r="U480" s="511"/>
      <c r="V480" s="511"/>
      <c r="W480" s="511"/>
      <c r="X480" s="511"/>
      <c r="Y480" s="511"/>
      <c r="Z480" s="511"/>
      <c r="AA480" s="511"/>
      <c r="AB480" s="511"/>
    </row>
    <row r="481" spans="1:28" ht="15.75" customHeight="1">
      <c r="A481" s="511"/>
      <c r="B481" s="511"/>
      <c r="C481" s="511"/>
      <c r="D481" s="511"/>
      <c r="E481" s="511"/>
      <c r="F481" s="511"/>
      <c r="G481" s="511"/>
      <c r="H481" s="511"/>
      <c r="I481" s="511"/>
      <c r="J481" s="511"/>
      <c r="K481" s="511"/>
      <c r="L481" s="511"/>
      <c r="M481" s="511"/>
      <c r="N481" s="511"/>
      <c r="O481" s="511"/>
      <c r="P481" s="511"/>
      <c r="Q481" s="511"/>
      <c r="R481" s="511"/>
      <c r="S481" s="511"/>
      <c r="T481" s="511"/>
      <c r="U481" s="511"/>
      <c r="V481" s="511"/>
      <c r="W481" s="511"/>
      <c r="X481" s="511"/>
      <c r="Y481" s="511"/>
      <c r="Z481" s="511"/>
      <c r="AA481" s="511"/>
      <c r="AB481" s="511"/>
    </row>
    <row r="482" spans="1:28" ht="15.75" customHeight="1">
      <c r="A482" s="511"/>
      <c r="B482" s="511"/>
      <c r="C482" s="511"/>
      <c r="D482" s="511"/>
      <c r="E482" s="511"/>
      <c r="F482" s="511"/>
      <c r="G482" s="511"/>
      <c r="H482" s="511"/>
      <c r="I482" s="511"/>
      <c r="J482" s="511"/>
      <c r="K482" s="511"/>
      <c r="L482" s="511"/>
      <c r="M482" s="511"/>
      <c r="N482" s="511"/>
      <c r="O482" s="511"/>
      <c r="P482" s="511"/>
      <c r="Q482" s="511"/>
      <c r="R482" s="511"/>
      <c r="S482" s="511"/>
      <c r="T482" s="511"/>
      <c r="U482" s="511"/>
      <c r="V482" s="511"/>
      <c r="W482" s="511"/>
      <c r="X482" s="511"/>
      <c r="Y482" s="511"/>
      <c r="Z482" s="511"/>
      <c r="AA482" s="511"/>
      <c r="AB482" s="511"/>
    </row>
    <row r="483" spans="1:28" ht="15.75" customHeight="1">
      <c r="A483" s="511"/>
      <c r="B483" s="511"/>
      <c r="C483" s="511"/>
      <c r="D483" s="511"/>
      <c r="E483" s="511"/>
      <c r="F483" s="511"/>
      <c r="G483" s="511"/>
      <c r="H483" s="511"/>
      <c r="I483" s="511"/>
      <c r="J483" s="511"/>
      <c r="K483" s="511"/>
      <c r="L483" s="511"/>
      <c r="M483" s="511"/>
      <c r="N483" s="511"/>
      <c r="O483" s="511"/>
      <c r="P483" s="511"/>
      <c r="Q483" s="511"/>
      <c r="R483" s="511"/>
      <c r="S483" s="511"/>
      <c r="T483" s="511"/>
      <c r="U483" s="511"/>
      <c r="V483" s="511"/>
      <c r="W483" s="511"/>
      <c r="X483" s="511"/>
      <c r="Y483" s="511"/>
      <c r="Z483" s="511"/>
      <c r="AA483" s="511"/>
      <c r="AB483" s="511"/>
    </row>
    <row r="484" spans="1:28" ht="15.75" customHeight="1">
      <c r="A484" s="511"/>
      <c r="B484" s="511"/>
      <c r="C484" s="511"/>
      <c r="D484" s="511"/>
      <c r="E484" s="511"/>
      <c r="F484" s="511"/>
      <c r="G484" s="511"/>
      <c r="H484" s="511"/>
      <c r="I484" s="511"/>
      <c r="J484" s="511"/>
      <c r="K484" s="511"/>
      <c r="L484" s="511"/>
      <c r="M484" s="511"/>
      <c r="N484" s="511"/>
      <c r="O484" s="511"/>
      <c r="P484" s="511"/>
      <c r="Q484" s="511"/>
      <c r="R484" s="511"/>
      <c r="S484" s="511"/>
      <c r="T484" s="511"/>
      <c r="U484" s="511"/>
      <c r="V484" s="511"/>
      <c r="W484" s="511"/>
      <c r="X484" s="511"/>
      <c r="Y484" s="511"/>
      <c r="Z484" s="511"/>
      <c r="AA484" s="511"/>
      <c r="AB484" s="511"/>
    </row>
    <row r="485" spans="1:28" ht="15.75" customHeight="1">
      <c r="A485" s="511"/>
      <c r="B485" s="511"/>
      <c r="C485" s="511"/>
      <c r="D485" s="511"/>
      <c r="E485" s="511"/>
      <c r="F485" s="511"/>
      <c r="G485" s="511"/>
      <c r="H485" s="511"/>
      <c r="I485" s="511"/>
      <c r="J485" s="511"/>
      <c r="K485" s="511"/>
      <c r="L485" s="511"/>
      <c r="M485" s="511"/>
      <c r="N485" s="511"/>
      <c r="O485" s="511"/>
      <c r="P485" s="511"/>
      <c r="Q485" s="511"/>
      <c r="R485" s="511"/>
      <c r="S485" s="511"/>
      <c r="T485" s="511"/>
      <c r="U485" s="511"/>
      <c r="V485" s="511"/>
      <c r="W485" s="511"/>
      <c r="X485" s="511"/>
      <c r="Y485" s="511"/>
      <c r="Z485" s="511"/>
      <c r="AA485" s="511"/>
      <c r="AB485" s="511"/>
    </row>
    <row r="486" spans="1:28" ht="15.75" customHeight="1">
      <c r="A486" s="511"/>
      <c r="B486" s="511"/>
      <c r="C486" s="511"/>
      <c r="D486" s="511"/>
      <c r="E486" s="511"/>
      <c r="F486" s="511"/>
      <c r="G486" s="511"/>
      <c r="H486" s="511"/>
      <c r="I486" s="511"/>
      <c r="J486" s="511"/>
      <c r="K486" s="511"/>
      <c r="L486" s="511"/>
      <c r="M486" s="511"/>
      <c r="N486" s="511"/>
      <c r="O486" s="511"/>
      <c r="P486" s="511"/>
      <c r="Q486" s="511"/>
      <c r="R486" s="511"/>
      <c r="S486" s="511"/>
      <c r="T486" s="511"/>
      <c r="U486" s="511"/>
      <c r="V486" s="511"/>
      <c r="W486" s="511"/>
      <c r="X486" s="511"/>
      <c r="Y486" s="511"/>
      <c r="Z486" s="511"/>
      <c r="AA486" s="511"/>
      <c r="AB486" s="511"/>
    </row>
    <row r="487" spans="1:28" ht="15.75" customHeight="1">
      <c r="A487" s="511"/>
      <c r="B487" s="511"/>
      <c r="C487" s="511"/>
      <c r="D487" s="511"/>
      <c r="E487" s="511"/>
      <c r="F487" s="511"/>
      <c r="G487" s="511"/>
      <c r="H487" s="511"/>
      <c r="I487" s="511"/>
      <c r="J487" s="511"/>
      <c r="K487" s="511"/>
      <c r="L487" s="511"/>
      <c r="M487" s="511"/>
      <c r="N487" s="511"/>
      <c r="O487" s="511"/>
      <c r="P487" s="511"/>
      <c r="Q487" s="511"/>
      <c r="R487" s="511"/>
      <c r="S487" s="511"/>
      <c r="T487" s="511"/>
      <c r="U487" s="511"/>
      <c r="V487" s="511"/>
      <c r="W487" s="511"/>
      <c r="X487" s="511"/>
      <c r="Y487" s="511"/>
      <c r="Z487" s="511"/>
      <c r="AA487" s="511"/>
      <c r="AB487" s="511"/>
    </row>
    <row r="488" spans="1:28" ht="15.75" customHeight="1">
      <c r="A488" s="511"/>
      <c r="B488" s="511"/>
      <c r="C488" s="511"/>
      <c r="D488" s="511"/>
      <c r="E488" s="511"/>
      <c r="F488" s="511"/>
      <c r="G488" s="511"/>
      <c r="H488" s="511"/>
      <c r="I488" s="511"/>
      <c r="J488" s="511"/>
      <c r="K488" s="511"/>
      <c r="L488" s="511"/>
      <c r="M488" s="511"/>
      <c r="N488" s="511"/>
      <c r="O488" s="511"/>
      <c r="P488" s="511"/>
      <c r="Q488" s="511"/>
      <c r="R488" s="511"/>
      <c r="S488" s="511"/>
      <c r="T488" s="511"/>
      <c r="U488" s="511"/>
      <c r="V488" s="511"/>
      <c r="W488" s="511"/>
      <c r="X488" s="511"/>
      <c r="Y488" s="511"/>
      <c r="Z488" s="511"/>
      <c r="AA488" s="511"/>
      <c r="AB488" s="511"/>
    </row>
    <row r="489" spans="1:28" ht="15.75" customHeight="1">
      <c r="A489" s="511"/>
      <c r="B489" s="511"/>
      <c r="C489" s="511"/>
      <c r="D489" s="511"/>
      <c r="E489" s="511"/>
      <c r="F489" s="511"/>
      <c r="G489" s="511"/>
      <c r="H489" s="511"/>
      <c r="I489" s="511"/>
      <c r="J489" s="511"/>
      <c r="K489" s="511"/>
      <c r="L489" s="511"/>
      <c r="M489" s="511"/>
      <c r="N489" s="511"/>
      <c r="O489" s="511"/>
      <c r="P489" s="511"/>
      <c r="Q489" s="511"/>
      <c r="R489" s="511"/>
      <c r="S489" s="511"/>
      <c r="T489" s="511"/>
      <c r="U489" s="511"/>
      <c r="V489" s="511"/>
      <c r="W489" s="511"/>
      <c r="X489" s="511"/>
      <c r="Y489" s="511"/>
      <c r="Z489" s="511"/>
      <c r="AA489" s="511"/>
      <c r="AB489" s="511"/>
    </row>
    <row r="490" spans="1:28" ht="15.75" customHeight="1">
      <c r="A490" s="511"/>
      <c r="B490" s="511"/>
      <c r="C490" s="511"/>
      <c r="D490" s="511"/>
      <c r="E490" s="511"/>
      <c r="F490" s="511"/>
      <c r="G490" s="511"/>
      <c r="H490" s="511"/>
      <c r="I490" s="511"/>
      <c r="J490" s="511"/>
      <c r="K490" s="511"/>
      <c r="L490" s="511"/>
      <c r="M490" s="511"/>
      <c r="N490" s="511"/>
      <c r="O490" s="511"/>
      <c r="P490" s="511"/>
      <c r="Q490" s="511"/>
      <c r="R490" s="511"/>
      <c r="S490" s="511"/>
      <c r="T490" s="511"/>
      <c r="U490" s="511"/>
      <c r="V490" s="511"/>
      <c r="W490" s="511"/>
      <c r="X490" s="511"/>
      <c r="Y490" s="511"/>
      <c r="Z490" s="511"/>
      <c r="AA490" s="511"/>
      <c r="AB490" s="511"/>
    </row>
    <row r="491" spans="1:28" ht="15.75" customHeight="1">
      <c r="A491" s="511"/>
      <c r="B491" s="511"/>
      <c r="C491" s="511"/>
      <c r="D491" s="511"/>
      <c r="E491" s="511"/>
      <c r="F491" s="511"/>
      <c r="G491" s="511"/>
      <c r="H491" s="511"/>
      <c r="I491" s="511"/>
      <c r="J491" s="511"/>
      <c r="K491" s="511"/>
      <c r="L491" s="511"/>
      <c r="M491" s="511"/>
      <c r="N491" s="511"/>
      <c r="O491" s="511"/>
      <c r="P491" s="511"/>
      <c r="Q491" s="511"/>
      <c r="R491" s="511"/>
      <c r="S491" s="511"/>
      <c r="T491" s="511"/>
      <c r="U491" s="511"/>
      <c r="V491" s="511"/>
      <c r="W491" s="511"/>
      <c r="X491" s="511"/>
      <c r="Y491" s="511"/>
      <c r="Z491" s="511"/>
      <c r="AA491" s="511"/>
      <c r="AB491" s="511"/>
    </row>
    <row r="492" spans="1:28" ht="15.75" customHeight="1">
      <c r="A492" s="511"/>
      <c r="B492" s="511"/>
      <c r="C492" s="511"/>
      <c r="D492" s="511"/>
      <c r="E492" s="511"/>
      <c r="F492" s="511"/>
      <c r="G492" s="511"/>
      <c r="H492" s="511"/>
      <c r="I492" s="511"/>
      <c r="J492" s="511"/>
      <c r="K492" s="511"/>
      <c r="L492" s="511"/>
      <c r="M492" s="511"/>
      <c r="N492" s="511"/>
      <c r="O492" s="511"/>
      <c r="P492" s="511"/>
      <c r="Q492" s="511"/>
      <c r="R492" s="511"/>
      <c r="S492" s="511"/>
      <c r="T492" s="511"/>
      <c r="U492" s="511"/>
      <c r="V492" s="511"/>
      <c r="W492" s="511"/>
      <c r="X492" s="511"/>
      <c r="Y492" s="511"/>
      <c r="Z492" s="511"/>
      <c r="AA492" s="511"/>
      <c r="AB492" s="511"/>
    </row>
    <row r="493" spans="1:28" ht="15.75" customHeight="1">
      <c r="A493" s="511"/>
      <c r="B493" s="511"/>
      <c r="C493" s="511"/>
      <c r="D493" s="511"/>
      <c r="E493" s="511"/>
      <c r="F493" s="511"/>
      <c r="G493" s="511"/>
      <c r="H493" s="511"/>
      <c r="I493" s="511"/>
      <c r="J493" s="511"/>
      <c r="K493" s="511"/>
      <c r="L493" s="511"/>
      <c r="M493" s="511"/>
      <c r="N493" s="511"/>
      <c r="O493" s="511"/>
      <c r="P493" s="511"/>
      <c r="Q493" s="511"/>
      <c r="R493" s="511"/>
      <c r="S493" s="511"/>
      <c r="T493" s="511"/>
      <c r="U493" s="511"/>
      <c r="V493" s="511"/>
      <c r="W493" s="511"/>
      <c r="X493" s="511"/>
      <c r="Y493" s="511"/>
      <c r="Z493" s="511"/>
      <c r="AA493" s="511"/>
      <c r="AB493" s="511"/>
    </row>
    <row r="494" spans="1:28" ht="15.75" customHeight="1">
      <c r="A494" s="511"/>
      <c r="B494" s="511"/>
      <c r="C494" s="511"/>
      <c r="D494" s="511"/>
      <c r="E494" s="511"/>
      <c r="F494" s="511"/>
      <c r="G494" s="511"/>
      <c r="H494" s="511"/>
      <c r="I494" s="511"/>
      <c r="J494" s="511"/>
      <c r="K494" s="511"/>
      <c r="L494" s="511"/>
      <c r="M494" s="511"/>
      <c r="N494" s="511"/>
      <c r="O494" s="511"/>
      <c r="P494" s="511"/>
      <c r="Q494" s="511"/>
      <c r="R494" s="511"/>
      <c r="S494" s="511"/>
      <c r="T494" s="511"/>
      <c r="U494" s="511"/>
      <c r="V494" s="511"/>
      <c r="W494" s="511"/>
      <c r="X494" s="511"/>
      <c r="Y494" s="511"/>
      <c r="Z494" s="511"/>
      <c r="AA494" s="511"/>
      <c r="AB494" s="511"/>
    </row>
    <row r="495" spans="1:28" ht="15.75" customHeight="1">
      <c r="A495" s="511"/>
      <c r="B495" s="511"/>
      <c r="C495" s="511"/>
      <c r="D495" s="511"/>
      <c r="E495" s="511"/>
      <c r="F495" s="511"/>
      <c r="G495" s="511"/>
      <c r="H495" s="511"/>
      <c r="I495" s="511"/>
      <c r="J495" s="511"/>
      <c r="K495" s="511"/>
      <c r="L495" s="511"/>
      <c r="M495" s="511"/>
      <c r="N495" s="511"/>
      <c r="O495" s="511"/>
      <c r="P495" s="511"/>
      <c r="Q495" s="511"/>
      <c r="R495" s="511"/>
      <c r="S495" s="511"/>
      <c r="T495" s="511"/>
      <c r="U495" s="511"/>
      <c r="V495" s="511"/>
      <c r="W495" s="511"/>
      <c r="X495" s="511"/>
      <c r="Y495" s="511"/>
      <c r="Z495" s="511"/>
      <c r="AA495" s="511"/>
      <c r="AB495" s="511"/>
    </row>
    <row r="496" spans="1:28" ht="15.75" customHeight="1">
      <c r="A496" s="511"/>
      <c r="B496" s="511"/>
      <c r="C496" s="511"/>
      <c r="D496" s="511"/>
      <c r="E496" s="511"/>
      <c r="F496" s="511"/>
      <c r="G496" s="511"/>
      <c r="H496" s="511"/>
      <c r="I496" s="511"/>
      <c r="J496" s="511"/>
      <c r="K496" s="511"/>
      <c r="L496" s="511"/>
      <c r="M496" s="511"/>
      <c r="N496" s="511"/>
      <c r="O496" s="511"/>
      <c r="P496" s="511"/>
      <c r="Q496" s="511"/>
      <c r="R496" s="511"/>
      <c r="S496" s="511"/>
      <c r="T496" s="511"/>
      <c r="U496" s="511"/>
      <c r="V496" s="511"/>
      <c r="W496" s="511"/>
      <c r="X496" s="511"/>
      <c r="Y496" s="511"/>
      <c r="Z496" s="511"/>
      <c r="AA496" s="511"/>
      <c r="AB496" s="511"/>
    </row>
    <row r="497" spans="1:28" ht="15.75" customHeight="1">
      <c r="A497" s="511"/>
      <c r="B497" s="511"/>
      <c r="C497" s="511"/>
      <c r="D497" s="511"/>
      <c r="E497" s="511"/>
      <c r="F497" s="511"/>
      <c r="G497" s="511"/>
      <c r="H497" s="511"/>
      <c r="I497" s="511"/>
      <c r="J497" s="511"/>
      <c r="K497" s="511"/>
      <c r="L497" s="511"/>
      <c r="M497" s="511"/>
      <c r="N497" s="511"/>
      <c r="O497" s="511"/>
      <c r="P497" s="511"/>
      <c r="Q497" s="511"/>
      <c r="R497" s="511"/>
      <c r="S497" s="511"/>
      <c r="T497" s="511"/>
      <c r="U497" s="511"/>
      <c r="V497" s="511"/>
      <c r="W497" s="511"/>
      <c r="X497" s="511"/>
      <c r="Y497" s="511"/>
      <c r="Z497" s="511"/>
      <c r="AA497" s="511"/>
      <c r="AB497" s="511"/>
    </row>
    <row r="498" spans="1:28" ht="15.75" customHeight="1">
      <c r="A498" s="511"/>
      <c r="B498" s="511"/>
      <c r="C498" s="511"/>
      <c r="D498" s="511"/>
      <c r="E498" s="511"/>
      <c r="F498" s="511"/>
      <c r="G498" s="511"/>
      <c r="H498" s="511"/>
      <c r="I498" s="511"/>
      <c r="J498" s="511"/>
      <c r="K498" s="511"/>
      <c r="L498" s="511"/>
      <c r="M498" s="511"/>
      <c r="N498" s="511"/>
      <c r="O498" s="511"/>
      <c r="P498" s="511"/>
      <c r="Q498" s="511"/>
      <c r="R498" s="511"/>
      <c r="S498" s="511"/>
      <c r="T498" s="511"/>
      <c r="U498" s="511"/>
      <c r="V498" s="511"/>
      <c r="W498" s="511"/>
      <c r="X498" s="511"/>
      <c r="Y498" s="511"/>
      <c r="Z498" s="511"/>
      <c r="AA498" s="511"/>
      <c r="AB498" s="511"/>
    </row>
    <row r="499" spans="1:28" ht="15.75" customHeight="1">
      <c r="A499" s="511"/>
      <c r="B499" s="511"/>
      <c r="C499" s="511"/>
      <c r="D499" s="511"/>
      <c r="E499" s="511"/>
      <c r="F499" s="511"/>
      <c r="G499" s="511"/>
      <c r="H499" s="511"/>
      <c r="I499" s="511"/>
      <c r="J499" s="511"/>
      <c r="K499" s="511"/>
      <c r="L499" s="511"/>
      <c r="M499" s="511"/>
      <c r="N499" s="511"/>
      <c r="O499" s="511"/>
      <c r="P499" s="511"/>
      <c r="Q499" s="511"/>
      <c r="R499" s="511"/>
      <c r="S499" s="511"/>
      <c r="T499" s="511"/>
      <c r="U499" s="511"/>
      <c r="V499" s="511"/>
      <c r="W499" s="511"/>
      <c r="X499" s="511"/>
      <c r="Y499" s="511"/>
      <c r="Z499" s="511"/>
      <c r="AA499" s="511"/>
      <c r="AB499" s="511"/>
    </row>
    <row r="500" spans="1:28" ht="15.75" customHeight="1">
      <c r="A500" s="511"/>
      <c r="B500" s="511"/>
      <c r="C500" s="511"/>
      <c r="D500" s="511"/>
      <c r="E500" s="511"/>
      <c r="F500" s="511"/>
      <c r="G500" s="511"/>
      <c r="H500" s="511"/>
      <c r="I500" s="511"/>
      <c r="J500" s="511"/>
      <c r="K500" s="511"/>
      <c r="L500" s="511"/>
      <c r="M500" s="511"/>
      <c r="N500" s="511"/>
      <c r="O500" s="511"/>
      <c r="P500" s="511"/>
      <c r="Q500" s="511"/>
      <c r="R500" s="511"/>
      <c r="S500" s="511"/>
      <c r="T500" s="511"/>
      <c r="U500" s="511"/>
      <c r="V500" s="511"/>
      <c r="W500" s="511"/>
      <c r="X500" s="511"/>
      <c r="Y500" s="511"/>
      <c r="Z500" s="511"/>
      <c r="AA500" s="511"/>
      <c r="AB500" s="511"/>
    </row>
    <row r="501" spans="1:28" ht="15.75" customHeight="1">
      <c r="A501" s="511"/>
      <c r="B501" s="511"/>
      <c r="C501" s="511"/>
      <c r="D501" s="511"/>
      <c r="E501" s="511"/>
      <c r="F501" s="511"/>
      <c r="G501" s="511"/>
      <c r="H501" s="511"/>
      <c r="I501" s="511"/>
      <c r="J501" s="511"/>
      <c r="K501" s="511"/>
      <c r="L501" s="511"/>
      <c r="M501" s="511"/>
      <c r="N501" s="511"/>
      <c r="O501" s="511"/>
      <c r="P501" s="511"/>
      <c r="Q501" s="511"/>
      <c r="R501" s="511"/>
      <c r="S501" s="511"/>
      <c r="T501" s="511"/>
      <c r="U501" s="511"/>
      <c r="V501" s="511"/>
      <c r="W501" s="511"/>
      <c r="X501" s="511"/>
      <c r="Y501" s="511"/>
      <c r="Z501" s="511"/>
      <c r="AA501" s="511"/>
      <c r="AB501" s="511"/>
    </row>
    <row r="502" spans="1:28" ht="15.75" customHeight="1">
      <c r="A502" s="511"/>
      <c r="B502" s="511"/>
      <c r="C502" s="511"/>
      <c r="D502" s="511"/>
      <c r="E502" s="511"/>
      <c r="F502" s="511"/>
      <c r="G502" s="511"/>
      <c r="H502" s="511"/>
      <c r="I502" s="511"/>
      <c r="J502" s="511"/>
      <c r="K502" s="511"/>
      <c r="L502" s="511"/>
      <c r="M502" s="511"/>
      <c r="N502" s="511"/>
      <c r="O502" s="511"/>
      <c r="P502" s="511"/>
      <c r="Q502" s="511"/>
      <c r="R502" s="511"/>
      <c r="S502" s="511"/>
      <c r="T502" s="511"/>
      <c r="U502" s="511"/>
      <c r="V502" s="511"/>
      <c r="W502" s="511"/>
      <c r="X502" s="511"/>
      <c r="Y502" s="511"/>
      <c r="Z502" s="511"/>
      <c r="AA502" s="511"/>
      <c r="AB502" s="511"/>
    </row>
    <row r="503" spans="1:28" ht="15.75" customHeight="1">
      <c r="A503" s="511"/>
      <c r="B503" s="511"/>
      <c r="C503" s="511"/>
      <c r="D503" s="511"/>
      <c r="E503" s="511"/>
      <c r="F503" s="511"/>
      <c r="G503" s="511"/>
      <c r="H503" s="511"/>
      <c r="I503" s="511"/>
      <c r="J503" s="511"/>
      <c r="K503" s="511"/>
      <c r="L503" s="511"/>
      <c r="M503" s="511"/>
      <c r="N503" s="511"/>
      <c r="O503" s="511"/>
      <c r="P503" s="511"/>
      <c r="Q503" s="511"/>
      <c r="R503" s="511"/>
      <c r="S503" s="511"/>
      <c r="T503" s="511"/>
      <c r="U503" s="511"/>
      <c r="V503" s="511"/>
      <c r="W503" s="511"/>
      <c r="X503" s="511"/>
      <c r="Y503" s="511"/>
      <c r="Z503" s="511"/>
      <c r="AA503" s="511"/>
      <c r="AB503" s="511"/>
    </row>
    <row r="504" spans="1:28" ht="15.75" customHeight="1">
      <c r="A504" s="511"/>
      <c r="B504" s="511"/>
      <c r="C504" s="511"/>
      <c r="D504" s="511"/>
      <c r="E504" s="511"/>
      <c r="F504" s="511"/>
      <c r="G504" s="511"/>
      <c r="H504" s="511"/>
      <c r="I504" s="511"/>
      <c r="J504" s="511"/>
      <c r="K504" s="511"/>
      <c r="L504" s="511"/>
      <c r="M504" s="511"/>
      <c r="N504" s="511"/>
      <c r="O504" s="511"/>
      <c r="P504" s="511"/>
      <c r="Q504" s="511"/>
      <c r="R504" s="511"/>
      <c r="S504" s="511"/>
      <c r="T504" s="511"/>
      <c r="U504" s="511"/>
      <c r="V504" s="511"/>
      <c r="W504" s="511"/>
      <c r="X504" s="511"/>
      <c r="Y504" s="511"/>
      <c r="Z504" s="511"/>
      <c r="AA504" s="511"/>
      <c r="AB504" s="511"/>
    </row>
    <row r="505" spans="1:28" ht="15.75" customHeight="1">
      <c r="A505" s="511"/>
      <c r="B505" s="511"/>
      <c r="C505" s="511"/>
      <c r="D505" s="511"/>
      <c r="E505" s="511"/>
      <c r="F505" s="511"/>
      <c r="G505" s="511"/>
      <c r="H505" s="511"/>
      <c r="I505" s="511"/>
      <c r="J505" s="511"/>
      <c r="K505" s="511"/>
      <c r="L505" s="511"/>
      <c r="M505" s="511"/>
      <c r="N505" s="511"/>
      <c r="O505" s="511"/>
      <c r="P505" s="511"/>
      <c r="Q505" s="511"/>
      <c r="R505" s="511"/>
      <c r="S505" s="511"/>
      <c r="T505" s="511"/>
      <c r="U505" s="511"/>
      <c r="V505" s="511"/>
      <c r="W505" s="511"/>
      <c r="X505" s="511"/>
      <c r="Y505" s="511"/>
      <c r="Z505" s="511"/>
      <c r="AA505" s="511"/>
      <c r="AB505" s="511"/>
    </row>
    <row r="506" spans="1:28" ht="15.75" customHeight="1">
      <c r="A506" s="511"/>
      <c r="B506" s="511"/>
      <c r="C506" s="511"/>
      <c r="D506" s="511"/>
      <c r="E506" s="511"/>
      <c r="F506" s="511"/>
      <c r="G506" s="511"/>
      <c r="H506" s="511"/>
      <c r="I506" s="511"/>
      <c r="J506" s="511"/>
      <c r="K506" s="511"/>
      <c r="L506" s="511"/>
      <c r="M506" s="511"/>
      <c r="N506" s="511"/>
      <c r="O506" s="511"/>
      <c r="P506" s="511"/>
      <c r="Q506" s="511"/>
      <c r="R506" s="511"/>
      <c r="S506" s="511"/>
      <c r="T506" s="511"/>
      <c r="U506" s="511"/>
      <c r="V506" s="511"/>
      <c r="W506" s="511"/>
      <c r="X506" s="511"/>
      <c r="Y506" s="511"/>
      <c r="Z506" s="511"/>
      <c r="AA506" s="511"/>
      <c r="AB506" s="511"/>
    </row>
    <row r="507" spans="1:28" ht="15.75" customHeight="1">
      <c r="A507" s="511"/>
      <c r="B507" s="511"/>
      <c r="C507" s="511"/>
      <c r="D507" s="511"/>
      <c r="E507" s="511"/>
      <c r="F507" s="511"/>
      <c r="G507" s="511"/>
      <c r="H507" s="511"/>
      <c r="I507" s="511"/>
      <c r="J507" s="511"/>
      <c r="K507" s="511"/>
      <c r="L507" s="511"/>
      <c r="M507" s="511"/>
      <c r="N507" s="511"/>
      <c r="O507" s="511"/>
      <c r="P507" s="511"/>
      <c r="Q507" s="511"/>
      <c r="R507" s="511"/>
      <c r="S507" s="511"/>
      <c r="T507" s="511"/>
      <c r="U507" s="511"/>
      <c r="V507" s="511"/>
      <c r="W507" s="511"/>
      <c r="X507" s="511"/>
      <c r="Y507" s="511"/>
      <c r="Z507" s="511"/>
      <c r="AA507" s="511"/>
      <c r="AB507" s="511"/>
    </row>
    <row r="508" spans="1:28" ht="15.75" customHeight="1">
      <c r="A508" s="511"/>
      <c r="B508" s="511"/>
      <c r="C508" s="511"/>
      <c r="D508" s="511"/>
      <c r="E508" s="511"/>
      <c r="F508" s="511"/>
      <c r="G508" s="511"/>
      <c r="H508" s="511"/>
      <c r="I508" s="511"/>
      <c r="J508" s="511"/>
      <c r="K508" s="511"/>
      <c r="L508" s="511"/>
      <c r="M508" s="511"/>
      <c r="N508" s="511"/>
      <c r="O508" s="511"/>
      <c r="P508" s="511"/>
      <c r="Q508" s="511"/>
      <c r="R508" s="511"/>
      <c r="S508" s="511"/>
      <c r="T508" s="511"/>
      <c r="U508" s="511"/>
      <c r="V508" s="511"/>
      <c r="W508" s="511"/>
      <c r="X508" s="511"/>
      <c r="Y508" s="511"/>
      <c r="Z508" s="511"/>
      <c r="AA508" s="511"/>
      <c r="AB508" s="511"/>
    </row>
    <row r="509" spans="1:28" ht="15.75" customHeight="1">
      <c r="A509" s="511"/>
      <c r="B509" s="511"/>
      <c r="C509" s="511"/>
      <c r="D509" s="511"/>
      <c r="E509" s="511"/>
      <c r="F509" s="511"/>
      <c r="G509" s="511"/>
      <c r="H509" s="511"/>
      <c r="I509" s="511"/>
      <c r="J509" s="511"/>
      <c r="K509" s="511"/>
      <c r="L509" s="511"/>
      <c r="M509" s="511"/>
      <c r="N509" s="511"/>
      <c r="O509" s="511"/>
      <c r="P509" s="511"/>
      <c r="Q509" s="511"/>
      <c r="R509" s="511"/>
      <c r="S509" s="511"/>
      <c r="T509" s="511"/>
      <c r="U509" s="511"/>
      <c r="V509" s="511"/>
      <c r="W509" s="511"/>
      <c r="X509" s="511"/>
      <c r="Y509" s="511"/>
      <c r="Z509" s="511"/>
      <c r="AA509" s="511"/>
      <c r="AB509" s="511"/>
    </row>
    <row r="510" spans="1:28" ht="15.75" customHeight="1">
      <c r="A510" s="511"/>
      <c r="B510" s="511"/>
      <c r="C510" s="511"/>
      <c r="D510" s="511"/>
      <c r="E510" s="511"/>
      <c r="F510" s="511"/>
      <c r="G510" s="511"/>
      <c r="H510" s="511"/>
      <c r="I510" s="511"/>
      <c r="J510" s="511"/>
      <c r="K510" s="511"/>
      <c r="L510" s="511"/>
      <c r="M510" s="511"/>
      <c r="N510" s="511"/>
      <c r="O510" s="511"/>
      <c r="P510" s="511"/>
      <c r="Q510" s="511"/>
      <c r="R510" s="511"/>
      <c r="S510" s="511"/>
      <c r="T510" s="511"/>
      <c r="U510" s="511"/>
      <c r="V510" s="511"/>
      <c r="W510" s="511"/>
      <c r="X510" s="511"/>
      <c r="Y510" s="511"/>
      <c r="Z510" s="511"/>
      <c r="AA510" s="511"/>
      <c r="AB510" s="511"/>
    </row>
    <row r="511" spans="1:28" ht="15.75" customHeight="1">
      <c r="A511" s="511"/>
      <c r="B511" s="511"/>
      <c r="C511" s="511"/>
      <c r="D511" s="511"/>
      <c r="E511" s="511"/>
      <c r="F511" s="511"/>
      <c r="G511" s="511"/>
      <c r="H511" s="511"/>
      <c r="I511" s="511"/>
      <c r="J511" s="511"/>
      <c r="K511" s="511"/>
      <c r="L511" s="511"/>
      <c r="M511" s="511"/>
      <c r="N511" s="511"/>
      <c r="O511" s="511"/>
      <c r="P511" s="511"/>
      <c r="Q511" s="511"/>
      <c r="R511" s="511"/>
      <c r="S511" s="511"/>
      <c r="T511" s="511"/>
      <c r="U511" s="511"/>
      <c r="V511" s="511"/>
      <c r="W511" s="511"/>
      <c r="X511" s="511"/>
      <c r="Y511" s="511"/>
      <c r="Z511" s="511"/>
      <c r="AA511" s="511"/>
      <c r="AB511" s="511"/>
    </row>
    <row r="512" spans="1:28" ht="15.75" customHeight="1">
      <c r="A512" s="511"/>
      <c r="B512" s="511"/>
      <c r="C512" s="511"/>
      <c r="D512" s="511"/>
      <c r="E512" s="511"/>
      <c r="F512" s="511"/>
      <c r="G512" s="511"/>
      <c r="H512" s="511"/>
      <c r="I512" s="511"/>
      <c r="J512" s="511"/>
      <c r="K512" s="511"/>
      <c r="L512" s="511"/>
      <c r="M512" s="511"/>
      <c r="N512" s="511"/>
      <c r="O512" s="511"/>
      <c r="P512" s="511"/>
      <c r="Q512" s="511"/>
      <c r="R512" s="511"/>
      <c r="S512" s="511"/>
      <c r="T512" s="511"/>
      <c r="U512" s="511"/>
      <c r="V512" s="511"/>
      <c r="W512" s="511"/>
      <c r="X512" s="511"/>
      <c r="Y512" s="511"/>
      <c r="Z512" s="511"/>
      <c r="AA512" s="511"/>
      <c r="AB512" s="511"/>
    </row>
    <row r="513" spans="1:28" ht="15.75" customHeight="1">
      <c r="A513" s="511"/>
      <c r="B513" s="511"/>
      <c r="C513" s="511"/>
      <c r="D513" s="511"/>
      <c r="E513" s="511"/>
      <c r="F513" s="511"/>
      <c r="G513" s="511"/>
      <c r="H513" s="511"/>
      <c r="I513" s="511"/>
      <c r="J513" s="511"/>
      <c r="K513" s="511"/>
      <c r="L513" s="511"/>
      <c r="M513" s="511"/>
      <c r="N513" s="511"/>
      <c r="O513" s="511"/>
      <c r="P513" s="511"/>
      <c r="Q513" s="511"/>
      <c r="R513" s="511"/>
      <c r="S513" s="511"/>
      <c r="T513" s="511"/>
      <c r="U513" s="511"/>
      <c r="V513" s="511"/>
      <c r="W513" s="511"/>
      <c r="X513" s="511"/>
      <c r="Y513" s="511"/>
      <c r="Z513" s="511"/>
      <c r="AA513" s="511"/>
      <c r="AB513" s="511"/>
    </row>
    <row r="514" spans="1:28" ht="15.75" customHeight="1">
      <c r="A514" s="511"/>
      <c r="B514" s="511"/>
      <c r="C514" s="511"/>
      <c r="D514" s="511"/>
      <c r="E514" s="511"/>
      <c r="F514" s="511"/>
      <c r="G514" s="511"/>
      <c r="H514" s="511"/>
      <c r="I514" s="511"/>
      <c r="J514" s="511"/>
      <c r="K514" s="511"/>
      <c r="L514" s="511"/>
      <c r="M514" s="511"/>
      <c r="N514" s="511"/>
      <c r="O514" s="511"/>
      <c r="P514" s="511"/>
      <c r="Q514" s="511"/>
      <c r="R514" s="511"/>
      <c r="S514" s="511"/>
      <c r="T514" s="511"/>
      <c r="U514" s="511"/>
      <c r="V514" s="511"/>
      <c r="W514" s="511"/>
      <c r="X514" s="511"/>
      <c r="Y514" s="511"/>
      <c r="Z514" s="511"/>
      <c r="AA514" s="511"/>
      <c r="AB514" s="511"/>
    </row>
    <row r="515" spans="1:28" ht="15.75" customHeight="1">
      <c r="A515" s="511"/>
      <c r="B515" s="511"/>
      <c r="C515" s="511"/>
      <c r="D515" s="511"/>
      <c r="E515" s="511"/>
      <c r="F515" s="511"/>
      <c r="G515" s="511"/>
      <c r="H515" s="511"/>
      <c r="I515" s="511"/>
      <c r="J515" s="511"/>
      <c r="K515" s="511"/>
      <c r="L515" s="511"/>
      <c r="M515" s="511"/>
      <c r="N515" s="511"/>
      <c r="O515" s="511"/>
      <c r="P515" s="511"/>
      <c r="Q515" s="511"/>
      <c r="R515" s="511"/>
      <c r="S515" s="511"/>
      <c r="T515" s="511"/>
      <c r="U515" s="511"/>
      <c r="V515" s="511"/>
      <c r="W515" s="511"/>
      <c r="X515" s="511"/>
      <c r="Y515" s="511"/>
      <c r="Z515" s="511"/>
      <c r="AA515" s="511"/>
      <c r="AB515" s="511"/>
    </row>
    <row r="516" spans="1:28" ht="15.75" customHeight="1">
      <c r="A516" s="511"/>
      <c r="B516" s="511"/>
      <c r="C516" s="511"/>
      <c r="D516" s="511"/>
      <c r="E516" s="511"/>
      <c r="F516" s="511"/>
      <c r="G516" s="511"/>
      <c r="H516" s="511"/>
      <c r="I516" s="511"/>
      <c r="J516" s="511"/>
      <c r="K516" s="511"/>
      <c r="L516" s="511"/>
      <c r="M516" s="511"/>
      <c r="N516" s="511"/>
      <c r="O516" s="511"/>
      <c r="P516" s="511"/>
      <c r="Q516" s="511"/>
      <c r="R516" s="511"/>
      <c r="S516" s="511"/>
      <c r="T516" s="511"/>
      <c r="U516" s="511"/>
      <c r="V516" s="511"/>
      <c r="W516" s="511"/>
      <c r="X516" s="511"/>
      <c r="Y516" s="511"/>
      <c r="Z516" s="511"/>
      <c r="AA516" s="511"/>
      <c r="AB516" s="511"/>
    </row>
    <row r="517" spans="1:28" ht="15.75" customHeight="1">
      <c r="A517" s="511"/>
      <c r="B517" s="511"/>
      <c r="C517" s="511"/>
      <c r="D517" s="511"/>
      <c r="E517" s="511"/>
      <c r="F517" s="511"/>
      <c r="G517" s="511"/>
      <c r="H517" s="511"/>
      <c r="I517" s="511"/>
      <c r="J517" s="511"/>
      <c r="K517" s="511"/>
      <c r="L517" s="511"/>
      <c r="M517" s="511"/>
      <c r="N517" s="511"/>
      <c r="O517" s="511"/>
      <c r="P517" s="511"/>
      <c r="Q517" s="511"/>
      <c r="R517" s="511"/>
      <c r="S517" s="511"/>
      <c r="T517" s="511"/>
      <c r="U517" s="511"/>
      <c r="V517" s="511"/>
      <c r="W517" s="511"/>
      <c r="X517" s="511"/>
      <c r="Y517" s="511"/>
      <c r="Z517" s="511"/>
      <c r="AA517" s="511"/>
      <c r="AB517" s="511"/>
    </row>
    <row r="518" spans="1:28" ht="15.75" customHeight="1">
      <c r="A518" s="511"/>
      <c r="B518" s="511"/>
      <c r="C518" s="511"/>
      <c r="D518" s="511"/>
      <c r="E518" s="511"/>
      <c r="F518" s="511"/>
      <c r="G518" s="511"/>
      <c r="H518" s="511"/>
      <c r="I518" s="511"/>
      <c r="J518" s="511"/>
      <c r="K518" s="511"/>
      <c r="L518" s="511"/>
      <c r="M518" s="511"/>
      <c r="N518" s="511"/>
      <c r="O518" s="511"/>
      <c r="P518" s="511"/>
      <c r="Q518" s="511"/>
      <c r="R518" s="511"/>
      <c r="S518" s="511"/>
      <c r="T518" s="511"/>
      <c r="U518" s="511"/>
      <c r="V518" s="511"/>
      <c r="W518" s="511"/>
      <c r="X518" s="511"/>
      <c r="Y518" s="511"/>
      <c r="Z518" s="511"/>
      <c r="AA518" s="511"/>
      <c r="AB518" s="511"/>
    </row>
    <row r="519" spans="1:28" ht="15.75" customHeight="1">
      <c r="A519" s="511"/>
      <c r="B519" s="511"/>
      <c r="C519" s="511"/>
      <c r="D519" s="511"/>
      <c r="E519" s="511"/>
      <c r="F519" s="511"/>
      <c r="G519" s="511"/>
      <c r="H519" s="511"/>
      <c r="I519" s="511"/>
      <c r="J519" s="511"/>
      <c r="K519" s="511"/>
      <c r="L519" s="511"/>
      <c r="M519" s="511"/>
      <c r="N519" s="511"/>
      <c r="O519" s="511"/>
      <c r="P519" s="511"/>
      <c r="Q519" s="511"/>
      <c r="R519" s="511"/>
      <c r="S519" s="511"/>
      <c r="T519" s="511"/>
      <c r="U519" s="511"/>
      <c r="V519" s="511"/>
      <c r="W519" s="511"/>
      <c r="X519" s="511"/>
      <c r="Y519" s="511"/>
      <c r="Z519" s="511"/>
      <c r="AA519" s="511"/>
      <c r="AB519" s="511"/>
    </row>
    <row r="520" spans="1:28" ht="15.75" customHeight="1">
      <c r="A520" s="511"/>
      <c r="B520" s="511"/>
      <c r="C520" s="511"/>
      <c r="D520" s="511"/>
      <c r="E520" s="511"/>
      <c r="F520" s="511"/>
      <c r="G520" s="511"/>
      <c r="H520" s="511"/>
      <c r="I520" s="511"/>
      <c r="J520" s="511"/>
      <c r="K520" s="511"/>
      <c r="L520" s="511"/>
      <c r="M520" s="511"/>
      <c r="N520" s="511"/>
      <c r="O520" s="511"/>
      <c r="P520" s="511"/>
      <c r="Q520" s="511"/>
      <c r="R520" s="511"/>
      <c r="S520" s="511"/>
      <c r="T520" s="511"/>
      <c r="U520" s="511"/>
      <c r="V520" s="511"/>
      <c r="W520" s="511"/>
      <c r="X520" s="511"/>
      <c r="Y520" s="511"/>
      <c r="Z520" s="511"/>
      <c r="AA520" s="511"/>
      <c r="AB520" s="511"/>
    </row>
    <row r="521" spans="1:28" ht="15.75" customHeight="1">
      <c r="A521" s="511"/>
      <c r="B521" s="511"/>
      <c r="C521" s="511"/>
      <c r="D521" s="511"/>
      <c r="E521" s="511"/>
      <c r="F521" s="511"/>
      <c r="G521" s="511"/>
      <c r="H521" s="511"/>
      <c r="I521" s="511"/>
      <c r="J521" s="511"/>
      <c r="K521" s="511"/>
      <c r="L521" s="511"/>
      <c r="M521" s="511"/>
      <c r="N521" s="511"/>
      <c r="O521" s="511"/>
      <c r="P521" s="511"/>
      <c r="Q521" s="511"/>
      <c r="R521" s="511"/>
      <c r="S521" s="511"/>
      <c r="T521" s="511"/>
      <c r="U521" s="511"/>
      <c r="V521" s="511"/>
      <c r="W521" s="511"/>
      <c r="X521" s="511"/>
      <c r="Y521" s="511"/>
      <c r="Z521" s="511"/>
      <c r="AA521" s="511"/>
      <c r="AB521" s="511"/>
    </row>
    <row r="522" spans="1:28" ht="15.75" customHeight="1">
      <c r="A522" s="511"/>
      <c r="B522" s="511"/>
      <c r="C522" s="511"/>
      <c r="D522" s="511"/>
      <c r="E522" s="511"/>
      <c r="F522" s="511"/>
      <c r="G522" s="511"/>
      <c r="H522" s="511"/>
      <c r="I522" s="511"/>
      <c r="J522" s="511"/>
      <c r="K522" s="511"/>
      <c r="L522" s="511"/>
      <c r="M522" s="511"/>
      <c r="N522" s="511"/>
      <c r="O522" s="511"/>
      <c r="P522" s="511"/>
      <c r="Q522" s="511"/>
      <c r="R522" s="511"/>
      <c r="S522" s="511"/>
      <c r="T522" s="511"/>
      <c r="U522" s="511"/>
      <c r="V522" s="511"/>
      <c r="W522" s="511"/>
      <c r="X522" s="511"/>
      <c r="Y522" s="511"/>
      <c r="Z522" s="511"/>
      <c r="AA522" s="511"/>
      <c r="AB522" s="511"/>
    </row>
    <row r="523" spans="1:28" ht="15.75" customHeight="1">
      <c r="A523" s="511"/>
      <c r="B523" s="511"/>
      <c r="C523" s="511"/>
      <c r="D523" s="511"/>
      <c r="E523" s="511"/>
      <c r="F523" s="511"/>
      <c r="G523" s="511"/>
      <c r="H523" s="511"/>
      <c r="I523" s="511"/>
      <c r="J523" s="511"/>
      <c r="K523" s="511"/>
      <c r="L523" s="511"/>
      <c r="M523" s="511"/>
      <c r="N523" s="511"/>
      <c r="O523" s="511"/>
      <c r="P523" s="511"/>
      <c r="Q523" s="511"/>
      <c r="R523" s="511"/>
      <c r="S523" s="511"/>
      <c r="T523" s="511"/>
      <c r="U523" s="511"/>
      <c r="V523" s="511"/>
      <c r="W523" s="511"/>
      <c r="X523" s="511"/>
      <c r="Y523" s="511"/>
      <c r="Z523" s="511"/>
      <c r="AA523" s="511"/>
      <c r="AB523" s="511"/>
    </row>
    <row r="524" spans="1:28" ht="15.75" customHeight="1">
      <c r="A524" s="511"/>
      <c r="B524" s="511"/>
      <c r="C524" s="511"/>
      <c r="D524" s="511"/>
      <c r="E524" s="511"/>
      <c r="F524" s="511"/>
      <c r="G524" s="511"/>
      <c r="H524" s="511"/>
      <c r="I524" s="511"/>
      <c r="J524" s="511"/>
      <c r="K524" s="511"/>
      <c r="L524" s="511"/>
      <c r="M524" s="511"/>
      <c r="N524" s="511"/>
      <c r="O524" s="511"/>
      <c r="P524" s="511"/>
      <c r="Q524" s="511"/>
      <c r="R524" s="511"/>
      <c r="S524" s="511"/>
      <c r="T524" s="511"/>
      <c r="U524" s="511"/>
      <c r="V524" s="511"/>
      <c r="W524" s="511"/>
      <c r="X524" s="511"/>
      <c r="Y524" s="511"/>
      <c r="Z524" s="511"/>
      <c r="AA524" s="511"/>
      <c r="AB524" s="511"/>
    </row>
    <row r="525" spans="1:28" ht="15.75" customHeight="1">
      <c r="A525" s="511"/>
      <c r="B525" s="511"/>
      <c r="C525" s="511"/>
      <c r="D525" s="511"/>
      <c r="E525" s="511"/>
      <c r="F525" s="511"/>
      <c r="G525" s="511"/>
      <c r="H525" s="511"/>
      <c r="I525" s="511"/>
      <c r="J525" s="511"/>
      <c r="K525" s="511"/>
      <c r="L525" s="511"/>
      <c r="M525" s="511"/>
      <c r="N525" s="511"/>
      <c r="O525" s="511"/>
      <c r="P525" s="511"/>
      <c r="Q525" s="511"/>
      <c r="R525" s="511"/>
      <c r="S525" s="511"/>
      <c r="T525" s="511"/>
      <c r="U525" s="511"/>
      <c r="V525" s="511"/>
      <c r="W525" s="511"/>
      <c r="X525" s="511"/>
      <c r="Y525" s="511"/>
      <c r="Z525" s="511"/>
      <c r="AA525" s="511"/>
      <c r="AB525" s="511"/>
    </row>
    <row r="526" spans="1:28" ht="15.75" customHeight="1">
      <c r="A526" s="511"/>
      <c r="B526" s="511"/>
      <c r="C526" s="511"/>
      <c r="D526" s="511"/>
      <c r="E526" s="511"/>
      <c r="F526" s="511"/>
      <c r="G526" s="511"/>
      <c r="H526" s="511"/>
      <c r="I526" s="511"/>
      <c r="J526" s="511"/>
      <c r="K526" s="511"/>
      <c r="L526" s="511"/>
      <c r="M526" s="511"/>
      <c r="N526" s="511"/>
      <c r="O526" s="511"/>
      <c r="P526" s="511"/>
      <c r="Q526" s="511"/>
      <c r="R526" s="511"/>
      <c r="S526" s="511"/>
      <c r="T526" s="511"/>
      <c r="U526" s="511"/>
      <c r="V526" s="511"/>
      <c r="W526" s="511"/>
      <c r="X526" s="511"/>
      <c r="Y526" s="511"/>
      <c r="Z526" s="511"/>
      <c r="AA526" s="511"/>
      <c r="AB526" s="511"/>
    </row>
    <row r="527" spans="1:28" ht="15.75" customHeight="1">
      <c r="A527" s="511"/>
      <c r="B527" s="511"/>
      <c r="C527" s="511"/>
      <c r="D527" s="511"/>
      <c r="E527" s="511"/>
      <c r="F527" s="511"/>
      <c r="G527" s="511"/>
      <c r="H527" s="511"/>
      <c r="I527" s="511"/>
      <c r="J527" s="511"/>
      <c r="K527" s="511"/>
      <c r="L527" s="511"/>
      <c r="M527" s="511"/>
      <c r="N527" s="511"/>
      <c r="O527" s="511"/>
      <c r="P527" s="511"/>
      <c r="Q527" s="511"/>
      <c r="R527" s="511"/>
      <c r="S527" s="511"/>
      <c r="T527" s="511"/>
      <c r="U527" s="511"/>
      <c r="V527" s="511"/>
      <c r="W527" s="511"/>
      <c r="X527" s="511"/>
      <c r="Y527" s="511"/>
      <c r="Z527" s="511"/>
      <c r="AA527" s="511"/>
      <c r="AB527" s="511"/>
    </row>
    <row r="528" spans="1:28" ht="15.75" customHeight="1">
      <c r="A528" s="511"/>
      <c r="B528" s="511"/>
      <c r="C528" s="511"/>
      <c r="D528" s="511"/>
      <c r="E528" s="511"/>
      <c r="F528" s="511"/>
      <c r="G528" s="511"/>
      <c r="H528" s="511"/>
      <c r="I528" s="511"/>
      <c r="J528" s="511"/>
      <c r="K528" s="511"/>
      <c r="L528" s="511"/>
      <c r="M528" s="511"/>
      <c r="N528" s="511"/>
      <c r="O528" s="511"/>
      <c r="P528" s="511"/>
      <c r="Q528" s="511"/>
      <c r="R528" s="511"/>
      <c r="S528" s="511"/>
      <c r="T528" s="511"/>
      <c r="U528" s="511"/>
      <c r="V528" s="511"/>
      <c r="W528" s="511"/>
      <c r="X528" s="511"/>
      <c r="Y528" s="511"/>
      <c r="Z528" s="511"/>
      <c r="AA528" s="511"/>
      <c r="AB528" s="511"/>
    </row>
    <row r="529" spans="1:28" ht="15.75" customHeight="1">
      <c r="A529" s="511"/>
      <c r="B529" s="511"/>
      <c r="C529" s="511"/>
      <c r="D529" s="511"/>
      <c r="E529" s="511"/>
      <c r="F529" s="511"/>
      <c r="G529" s="511"/>
      <c r="H529" s="511"/>
      <c r="I529" s="511"/>
      <c r="J529" s="511"/>
      <c r="K529" s="511"/>
      <c r="L529" s="511"/>
      <c r="M529" s="511"/>
      <c r="N529" s="511"/>
      <c r="O529" s="511"/>
      <c r="P529" s="511"/>
      <c r="Q529" s="511"/>
      <c r="R529" s="511"/>
      <c r="S529" s="511"/>
      <c r="T529" s="511"/>
      <c r="U529" s="511"/>
      <c r="V529" s="511"/>
      <c r="W529" s="511"/>
      <c r="X529" s="511"/>
      <c r="Y529" s="511"/>
      <c r="Z529" s="511"/>
      <c r="AA529" s="511"/>
      <c r="AB529" s="511"/>
    </row>
    <row r="530" spans="1:28" ht="15.75" customHeight="1">
      <c r="A530" s="511"/>
      <c r="B530" s="511"/>
      <c r="C530" s="511"/>
      <c r="D530" s="511"/>
      <c r="E530" s="511"/>
      <c r="F530" s="511"/>
      <c r="G530" s="511"/>
      <c r="H530" s="511"/>
      <c r="I530" s="511"/>
      <c r="J530" s="511"/>
      <c r="K530" s="511"/>
      <c r="L530" s="511"/>
      <c r="M530" s="511"/>
      <c r="N530" s="511"/>
      <c r="O530" s="511"/>
      <c r="P530" s="511"/>
      <c r="Q530" s="511"/>
      <c r="R530" s="511"/>
      <c r="S530" s="511"/>
      <c r="T530" s="511"/>
      <c r="U530" s="511"/>
      <c r="V530" s="511"/>
      <c r="W530" s="511"/>
      <c r="X530" s="511"/>
      <c r="Y530" s="511"/>
      <c r="Z530" s="511"/>
      <c r="AA530" s="511"/>
      <c r="AB530" s="511"/>
    </row>
    <row r="531" spans="1:28" ht="15.75" customHeight="1">
      <c r="A531" s="511"/>
      <c r="B531" s="511"/>
      <c r="C531" s="511"/>
      <c r="D531" s="511"/>
      <c r="E531" s="511"/>
      <c r="F531" s="511"/>
      <c r="G531" s="511"/>
      <c r="H531" s="511"/>
      <c r="I531" s="511"/>
      <c r="J531" s="511"/>
      <c r="K531" s="511"/>
      <c r="L531" s="511"/>
      <c r="M531" s="511"/>
      <c r="N531" s="511"/>
      <c r="O531" s="511"/>
      <c r="P531" s="511"/>
      <c r="Q531" s="511"/>
      <c r="R531" s="511"/>
      <c r="S531" s="511"/>
      <c r="T531" s="511"/>
      <c r="U531" s="511"/>
      <c r="V531" s="511"/>
      <c r="W531" s="511"/>
      <c r="X531" s="511"/>
      <c r="Y531" s="511"/>
      <c r="Z531" s="511"/>
      <c r="AA531" s="511"/>
      <c r="AB531" s="511"/>
    </row>
    <row r="532" spans="1:28" ht="15.75" customHeight="1">
      <c r="A532" s="511"/>
      <c r="B532" s="511"/>
      <c r="C532" s="511"/>
      <c r="D532" s="511"/>
      <c r="E532" s="511"/>
      <c r="F532" s="511"/>
      <c r="G532" s="511"/>
      <c r="H532" s="511"/>
      <c r="I532" s="511"/>
      <c r="J532" s="511"/>
      <c r="K532" s="511"/>
      <c r="L532" s="511"/>
      <c r="M532" s="511"/>
      <c r="N532" s="511"/>
      <c r="O532" s="511"/>
      <c r="P532" s="511"/>
      <c r="Q532" s="511"/>
      <c r="R532" s="511"/>
      <c r="S532" s="511"/>
      <c r="T532" s="511"/>
      <c r="U532" s="511"/>
      <c r="V532" s="511"/>
      <c r="W532" s="511"/>
      <c r="X532" s="511"/>
      <c r="Y532" s="511"/>
      <c r="Z532" s="511"/>
      <c r="AA532" s="511"/>
      <c r="AB532" s="511"/>
    </row>
    <row r="533" spans="1:28" ht="15.75" customHeight="1">
      <c r="A533" s="511"/>
      <c r="B533" s="511"/>
      <c r="C533" s="511"/>
      <c r="D533" s="511"/>
      <c r="E533" s="511"/>
      <c r="F533" s="511"/>
      <c r="G533" s="511"/>
      <c r="H533" s="511"/>
      <c r="I533" s="511"/>
      <c r="J533" s="511"/>
      <c r="K533" s="511"/>
      <c r="L533" s="511"/>
      <c r="M533" s="511"/>
      <c r="N533" s="511"/>
      <c r="O533" s="511"/>
      <c r="P533" s="511"/>
      <c r="Q533" s="511"/>
      <c r="R533" s="511"/>
      <c r="S533" s="511"/>
      <c r="T533" s="511"/>
      <c r="U533" s="511"/>
      <c r="V533" s="511"/>
      <c r="W533" s="511"/>
      <c r="X533" s="511"/>
      <c r="Y533" s="511"/>
      <c r="Z533" s="511"/>
      <c r="AA533" s="511"/>
      <c r="AB533" s="511"/>
    </row>
    <row r="534" spans="1:28" ht="15.75" customHeight="1">
      <c r="A534" s="511"/>
      <c r="B534" s="511"/>
      <c r="C534" s="511"/>
      <c r="D534" s="511"/>
      <c r="E534" s="511"/>
      <c r="F534" s="511"/>
      <c r="G534" s="511"/>
      <c r="H534" s="511"/>
      <c r="I534" s="511"/>
      <c r="J534" s="511"/>
      <c r="K534" s="511"/>
      <c r="L534" s="511"/>
      <c r="M534" s="511"/>
      <c r="N534" s="511"/>
      <c r="O534" s="511"/>
      <c r="P534" s="511"/>
      <c r="Q534" s="511"/>
      <c r="R534" s="511"/>
      <c r="S534" s="511"/>
      <c r="T534" s="511"/>
      <c r="U534" s="511"/>
      <c r="V534" s="511"/>
      <c r="W534" s="511"/>
      <c r="X534" s="511"/>
      <c r="Y534" s="511"/>
      <c r="Z534" s="511"/>
      <c r="AA534" s="511"/>
      <c r="AB534" s="511"/>
    </row>
    <row r="535" spans="1:28" ht="15.75" customHeight="1">
      <c r="A535" s="511"/>
      <c r="B535" s="511"/>
      <c r="C535" s="511"/>
      <c r="D535" s="511"/>
      <c r="E535" s="511"/>
      <c r="F535" s="511"/>
      <c r="G535" s="511"/>
      <c r="H535" s="511"/>
      <c r="I535" s="511"/>
      <c r="J535" s="511"/>
      <c r="K535" s="511"/>
      <c r="L535" s="511"/>
      <c r="M535" s="511"/>
      <c r="N535" s="511"/>
      <c r="O535" s="511"/>
      <c r="P535" s="511"/>
      <c r="Q535" s="511"/>
      <c r="R535" s="511"/>
      <c r="S535" s="511"/>
      <c r="T535" s="511"/>
      <c r="U535" s="511"/>
      <c r="V535" s="511"/>
      <c r="W535" s="511"/>
      <c r="X535" s="511"/>
      <c r="Y535" s="511"/>
      <c r="Z535" s="511"/>
      <c r="AA535" s="511"/>
      <c r="AB535" s="511"/>
    </row>
    <row r="536" spans="1:28" ht="15.75" customHeight="1">
      <c r="A536" s="511"/>
      <c r="B536" s="511"/>
      <c r="C536" s="511"/>
      <c r="D536" s="511"/>
      <c r="E536" s="511"/>
      <c r="F536" s="511"/>
      <c r="G536" s="511"/>
      <c r="H536" s="511"/>
      <c r="I536" s="511"/>
      <c r="J536" s="511"/>
      <c r="K536" s="511"/>
      <c r="L536" s="511"/>
      <c r="M536" s="511"/>
      <c r="N536" s="511"/>
      <c r="O536" s="511"/>
      <c r="P536" s="511"/>
      <c r="Q536" s="511"/>
      <c r="R536" s="511"/>
      <c r="S536" s="511"/>
      <c r="T536" s="511"/>
      <c r="U536" s="511"/>
      <c r="V536" s="511"/>
      <c r="W536" s="511"/>
      <c r="X536" s="511"/>
      <c r="Y536" s="511"/>
      <c r="Z536" s="511"/>
      <c r="AA536" s="511"/>
      <c r="AB536" s="511"/>
    </row>
    <row r="537" spans="1:28" ht="15.75" customHeight="1">
      <c r="A537" s="511"/>
      <c r="B537" s="511"/>
      <c r="C537" s="511"/>
      <c r="D537" s="511"/>
      <c r="E537" s="511"/>
      <c r="F537" s="511"/>
      <c r="G537" s="511"/>
      <c r="H537" s="511"/>
      <c r="I537" s="511"/>
      <c r="J537" s="511"/>
      <c r="K537" s="511"/>
      <c r="L537" s="511"/>
      <c r="M537" s="511"/>
      <c r="N537" s="511"/>
      <c r="O537" s="511"/>
      <c r="P537" s="511"/>
      <c r="Q537" s="511"/>
      <c r="R537" s="511"/>
      <c r="S537" s="511"/>
      <c r="T537" s="511"/>
      <c r="U537" s="511"/>
      <c r="V537" s="511"/>
      <c r="W537" s="511"/>
      <c r="X537" s="511"/>
      <c r="Y537" s="511"/>
      <c r="Z537" s="511"/>
      <c r="AA537" s="511"/>
      <c r="AB537" s="511"/>
    </row>
    <row r="538" spans="1:28" ht="15.75" customHeight="1">
      <c r="A538" s="511"/>
      <c r="B538" s="511"/>
      <c r="C538" s="511"/>
      <c r="D538" s="511"/>
      <c r="E538" s="511"/>
      <c r="F538" s="511"/>
      <c r="G538" s="511"/>
      <c r="H538" s="511"/>
      <c r="I538" s="511"/>
      <c r="J538" s="511"/>
      <c r="K538" s="511"/>
      <c r="L538" s="511"/>
      <c r="M538" s="511"/>
      <c r="N538" s="511"/>
      <c r="O538" s="511"/>
      <c r="P538" s="511"/>
      <c r="Q538" s="511"/>
      <c r="R538" s="511"/>
      <c r="S538" s="511"/>
      <c r="T538" s="511"/>
      <c r="U538" s="511"/>
      <c r="V538" s="511"/>
      <c r="W538" s="511"/>
      <c r="X538" s="511"/>
      <c r="Y538" s="511"/>
      <c r="Z538" s="511"/>
      <c r="AA538" s="511"/>
      <c r="AB538" s="511"/>
    </row>
    <row r="539" spans="1:28" ht="15.75" customHeight="1">
      <c r="A539" s="511"/>
      <c r="B539" s="511"/>
      <c r="C539" s="511"/>
      <c r="D539" s="511"/>
      <c r="E539" s="511"/>
      <c r="F539" s="511"/>
      <c r="G539" s="511"/>
      <c r="H539" s="511"/>
      <c r="I539" s="511"/>
      <c r="J539" s="511"/>
      <c r="K539" s="511"/>
      <c r="L539" s="511"/>
      <c r="M539" s="511"/>
      <c r="N539" s="511"/>
      <c r="O539" s="511"/>
      <c r="P539" s="511"/>
      <c r="Q539" s="511"/>
      <c r="R539" s="511"/>
      <c r="S539" s="511"/>
      <c r="T539" s="511"/>
      <c r="U539" s="511"/>
      <c r="V539" s="511"/>
      <c r="W539" s="511"/>
      <c r="X539" s="511"/>
      <c r="Y539" s="511"/>
      <c r="Z539" s="511"/>
      <c r="AA539" s="511"/>
      <c r="AB539" s="511"/>
    </row>
    <row r="540" spans="1:28" ht="15.75" customHeight="1">
      <c r="A540" s="511"/>
      <c r="B540" s="511"/>
      <c r="C540" s="511"/>
      <c r="D540" s="511"/>
      <c r="E540" s="511"/>
      <c r="F540" s="511"/>
      <c r="G540" s="511"/>
      <c r="H540" s="511"/>
      <c r="I540" s="511"/>
      <c r="J540" s="511"/>
      <c r="K540" s="511"/>
      <c r="L540" s="511"/>
      <c r="M540" s="511"/>
      <c r="N540" s="511"/>
      <c r="O540" s="511"/>
      <c r="P540" s="511"/>
      <c r="Q540" s="511"/>
      <c r="R540" s="511"/>
      <c r="S540" s="511"/>
      <c r="T540" s="511"/>
      <c r="U540" s="511"/>
      <c r="V540" s="511"/>
      <c r="W540" s="511"/>
      <c r="X540" s="511"/>
      <c r="Y540" s="511"/>
      <c r="Z540" s="511"/>
      <c r="AA540" s="511"/>
      <c r="AB540" s="511"/>
    </row>
    <row r="541" spans="1:28" ht="15.75" customHeight="1">
      <c r="A541" s="511"/>
      <c r="B541" s="511"/>
      <c r="C541" s="511"/>
      <c r="D541" s="511"/>
      <c r="E541" s="511"/>
      <c r="F541" s="511"/>
      <c r="G541" s="511"/>
      <c r="H541" s="511"/>
      <c r="I541" s="511"/>
      <c r="J541" s="511"/>
      <c r="K541" s="511"/>
      <c r="L541" s="511"/>
      <c r="M541" s="511"/>
      <c r="N541" s="511"/>
      <c r="O541" s="511"/>
      <c r="P541" s="511"/>
      <c r="Q541" s="511"/>
      <c r="R541" s="511"/>
      <c r="S541" s="511"/>
      <c r="T541" s="511"/>
      <c r="U541" s="511"/>
      <c r="V541" s="511"/>
      <c r="W541" s="511"/>
      <c r="X541" s="511"/>
      <c r="Y541" s="511"/>
      <c r="Z541" s="511"/>
      <c r="AA541" s="511"/>
      <c r="AB541" s="511"/>
    </row>
    <row r="542" spans="1:28" ht="15.75" customHeight="1">
      <c r="A542" s="511"/>
      <c r="B542" s="511"/>
      <c r="C542" s="511"/>
      <c r="D542" s="511"/>
      <c r="E542" s="511"/>
      <c r="F542" s="511"/>
      <c r="G542" s="511"/>
      <c r="H542" s="511"/>
      <c r="I542" s="511"/>
      <c r="J542" s="511"/>
      <c r="K542" s="511"/>
      <c r="L542" s="511"/>
      <c r="M542" s="511"/>
      <c r="N542" s="511"/>
      <c r="O542" s="511"/>
      <c r="P542" s="511"/>
      <c r="Q542" s="511"/>
      <c r="R542" s="511"/>
      <c r="S542" s="511"/>
      <c r="T542" s="511"/>
      <c r="U542" s="511"/>
      <c r="V542" s="511"/>
      <c r="W542" s="511"/>
      <c r="X542" s="511"/>
      <c r="Y542" s="511"/>
      <c r="Z542" s="511"/>
      <c r="AA542" s="511"/>
      <c r="AB542" s="511"/>
    </row>
    <row r="543" spans="1:28" ht="15.75" customHeight="1">
      <c r="A543" s="511"/>
      <c r="B543" s="511"/>
      <c r="C543" s="511"/>
      <c r="D543" s="511"/>
      <c r="E543" s="511"/>
      <c r="F543" s="511"/>
      <c r="G543" s="511"/>
      <c r="H543" s="511"/>
      <c r="I543" s="511"/>
      <c r="J543" s="511"/>
      <c r="K543" s="511"/>
      <c r="L543" s="511"/>
      <c r="M543" s="511"/>
      <c r="N543" s="511"/>
      <c r="O543" s="511"/>
      <c r="P543" s="511"/>
      <c r="Q543" s="511"/>
      <c r="R543" s="511"/>
      <c r="S543" s="511"/>
      <c r="T543" s="511"/>
      <c r="U543" s="511"/>
      <c r="V543" s="511"/>
      <c r="W543" s="511"/>
      <c r="X543" s="511"/>
      <c r="Y543" s="511"/>
      <c r="Z543" s="511"/>
      <c r="AA543" s="511"/>
      <c r="AB543" s="511"/>
    </row>
    <row r="544" spans="1:28" ht="15.75" customHeight="1">
      <c r="A544" s="511"/>
      <c r="B544" s="511"/>
      <c r="C544" s="511"/>
      <c r="D544" s="511"/>
      <c r="E544" s="511"/>
      <c r="F544" s="511"/>
      <c r="G544" s="511"/>
      <c r="H544" s="511"/>
      <c r="I544" s="511"/>
      <c r="J544" s="511"/>
      <c r="K544" s="511"/>
      <c r="L544" s="511"/>
      <c r="M544" s="511"/>
      <c r="N544" s="511"/>
      <c r="O544" s="511"/>
      <c r="P544" s="511"/>
      <c r="Q544" s="511"/>
      <c r="R544" s="511"/>
      <c r="S544" s="511"/>
      <c r="T544" s="511"/>
      <c r="U544" s="511"/>
      <c r="V544" s="511"/>
      <c r="W544" s="511"/>
      <c r="X544" s="511"/>
      <c r="Y544" s="511"/>
      <c r="Z544" s="511"/>
      <c r="AA544" s="511"/>
      <c r="AB544" s="511"/>
    </row>
    <row r="545" spans="1:28" ht="15.75" customHeight="1">
      <c r="A545" s="511"/>
      <c r="B545" s="511"/>
      <c r="C545" s="511"/>
      <c r="D545" s="511"/>
      <c r="E545" s="511"/>
      <c r="F545" s="511"/>
      <c r="G545" s="511"/>
      <c r="H545" s="511"/>
      <c r="I545" s="511"/>
      <c r="J545" s="511"/>
      <c r="K545" s="511"/>
      <c r="L545" s="511"/>
      <c r="M545" s="511"/>
      <c r="N545" s="511"/>
      <c r="O545" s="511"/>
      <c r="P545" s="511"/>
      <c r="Q545" s="511"/>
      <c r="R545" s="511"/>
      <c r="S545" s="511"/>
      <c r="T545" s="511"/>
      <c r="U545" s="511"/>
      <c r="V545" s="511"/>
      <c r="W545" s="511"/>
      <c r="X545" s="511"/>
      <c r="Y545" s="511"/>
      <c r="Z545" s="511"/>
      <c r="AA545" s="511"/>
      <c r="AB545" s="511"/>
    </row>
    <row r="546" spans="1:28" ht="15.75" customHeight="1">
      <c r="A546" s="511"/>
      <c r="B546" s="511"/>
      <c r="C546" s="511"/>
      <c r="D546" s="511"/>
      <c r="E546" s="511"/>
      <c r="F546" s="511"/>
      <c r="G546" s="511"/>
      <c r="H546" s="511"/>
      <c r="I546" s="511"/>
      <c r="J546" s="511"/>
      <c r="K546" s="511"/>
      <c r="L546" s="511"/>
      <c r="M546" s="511"/>
      <c r="N546" s="511"/>
      <c r="O546" s="511"/>
      <c r="P546" s="511"/>
      <c r="Q546" s="511"/>
      <c r="R546" s="511"/>
      <c r="S546" s="511"/>
      <c r="T546" s="511"/>
      <c r="U546" s="511"/>
      <c r="V546" s="511"/>
      <c r="W546" s="511"/>
      <c r="X546" s="511"/>
      <c r="Y546" s="511"/>
      <c r="Z546" s="511"/>
      <c r="AA546" s="511"/>
      <c r="AB546" s="511"/>
    </row>
    <row r="547" spans="1:28" ht="15.75" customHeight="1">
      <c r="A547" s="511"/>
      <c r="B547" s="511"/>
      <c r="C547" s="511"/>
      <c r="D547" s="511"/>
      <c r="E547" s="511"/>
      <c r="F547" s="511"/>
      <c r="G547" s="511"/>
      <c r="H547" s="511"/>
      <c r="I547" s="511"/>
      <c r="J547" s="511"/>
      <c r="K547" s="511"/>
      <c r="L547" s="511"/>
      <c r="M547" s="511"/>
      <c r="N547" s="511"/>
      <c r="O547" s="511"/>
      <c r="P547" s="511"/>
      <c r="Q547" s="511"/>
      <c r="R547" s="511"/>
      <c r="S547" s="511"/>
      <c r="T547" s="511"/>
      <c r="U547" s="511"/>
      <c r="V547" s="511"/>
      <c r="W547" s="511"/>
      <c r="X547" s="511"/>
      <c r="Y547" s="511"/>
      <c r="Z547" s="511"/>
      <c r="AA547" s="511"/>
      <c r="AB547" s="511"/>
    </row>
    <row r="548" spans="1:28" ht="15.75" customHeight="1">
      <c r="A548" s="511"/>
      <c r="B548" s="511"/>
      <c r="C548" s="511"/>
      <c r="D548" s="511"/>
      <c r="E548" s="511"/>
      <c r="F548" s="511"/>
      <c r="G548" s="511"/>
      <c r="H548" s="511"/>
      <c r="I548" s="511"/>
      <c r="J548" s="511"/>
      <c r="K548" s="511"/>
      <c r="L548" s="511"/>
      <c r="M548" s="511"/>
      <c r="N548" s="511"/>
      <c r="O548" s="511"/>
      <c r="P548" s="511"/>
      <c r="Q548" s="511"/>
      <c r="R548" s="511"/>
      <c r="S548" s="511"/>
      <c r="T548" s="511"/>
      <c r="U548" s="511"/>
      <c r="V548" s="511"/>
      <c r="W548" s="511"/>
      <c r="X548" s="511"/>
      <c r="Y548" s="511"/>
      <c r="Z548" s="511"/>
      <c r="AA548" s="511"/>
      <c r="AB548" s="511"/>
    </row>
    <row r="549" spans="1:28" ht="15.75" customHeight="1">
      <c r="A549" s="511"/>
      <c r="B549" s="511"/>
      <c r="C549" s="511"/>
      <c r="D549" s="511"/>
      <c r="E549" s="511"/>
      <c r="F549" s="511"/>
      <c r="G549" s="511"/>
      <c r="H549" s="511"/>
      <c r="I549" s="511"/>
      <c r="J549" s="511"/>
      <c r="K549" s="511"/>
      <c r="L549" s="511"/>
      <c r="M549" s="511"/>
      <c r="N549" s="511"/>
      <c r="O549" s="511"/>
      <c r="P549" s="511"/>
      <c r="Q549" s="511"/>
      <c r="R549" s="511"/>
      <c r="S549" s="511"/>
      <c r="T549" s="511"/>
      <c r="U549" s="511"/>
      <c r="V549" s="511"/>
      <c r="W549" s="511"/>
      <c r="X549" s="511"/>
      <c r="Y549" s="511"/>
      <c r="Z549" s="511"/>
      <c r="AA549" s="511"/>
      <c r="AB549" s="511"/>
    </row>
    <row r="550" spans="1:28" ht="15.75" customHeight="1">
      <c r="A550" s="511"/>
      <c r="B550" s="511"/>
      <c r="C550" s="511"/>
      <c r="D550" s="511"/>
      <c r="E550" s="511"/>
      <c r="F550" s="511"/>
      <c r="G550" s="511"/>
      <c r="H550" s="511"/>
      <c r="I550" s="511"/>
      <c r="J550" s="511"/>
      <c r="K550" s="511"/>
      <c r="L550" s="511"/>
      <c r="M550" s="511"/>
      <c r="N550" s="511"/>
      <c r="O550" s="511"/>
      <c r="P550" s="511"/>
      <c r="Q550" s="511"/>
      <c r="R550" s="511"/>
      <c r="S550" s="511"/>
      <c r="T550" s="511"/>
      <c r="U550" s="511"/>
      <c r="V550" s="511"/>
      <c r="W550" s="511"/>
      <c r="X550" s="511"/>
      <c r="Y550" s="511"/>
      <c r="Z550" s="511"/>
      <c r="AA550" s="511"/>
      <c r="AB550" s="511"/>
    </row>
    <row r="551" spans="1:28" ht="15.75" customHeight="1">
      <c r="A551" s="511"/>
      <c r="B551" s="511"/>
      <c r="C551" s="511"/>
      <c r="D551" s="511"/>
      <c r="E551" s="511"/>
      <c r="F551" s="511"/>
      <c r="G551" s="511"/>
      <c r="H551" s="511"/>
      <c r="I551" s="511"/>
      <c r="J551" s="511"/>
      <c r="K551" s="511"/>
      <c r="L551" s="511"/>
      <c r="M551" s="511"/>
      <c r="N551" s="511"/>
      <c r="O551" s="511"/>
      <c r="P551" s="511"/>
      <c r="Q551" s="511"/>
      <c r="R551" s="511"/>
      <c r="S551" s="511"/>
      <c r="T551" s="511"/>
      <c r="U551" s="511"/>
      <c r="V551" s="511"/>
      <c r="W551" s="511"/>
      <c r="X551" s="511"/>
      <c r="Y551" s="511"/>
      <c r="Z551" s="511"/>
      <c r="AA551" s="511"/>
      <c r="AB551" s="511"/>
    </row>
    <row r="552" spans="1:28" ht="15.75" customHeight="1">
      <c r="A552" s="511"/>
      <c r="B552" s="511"/>
      <c r="C552" s="511"/>
      <c r="D552" s="511"/>
      <c r="E552" s="511"/>
      <c r="F552" s="511"/>
      <c r="G552" s="511"/>
      <c r="H552" s="511"/>
      <c r="I552" s="511"/>
      <c r="J552" s="511"/>
      <c r="K552" s="511"/>
      <c r="L552" s="511"/>
      <c r="M552" s="511"/>
      <c r="N552" s="511"/>
      <c r="O552" s="511"/>
      <c r="P552" s="511"/>
      <c r="Q552" s="511"/>
      <c r="R552" s="511"/>
      <c r="S552" s="511"/>
      <c r="T552" s="511"/>
      <c r="U552" s="511"/>
      <c r="V552" s="511"/>
      <c r="W552" s="511"/>
      <c r="X552" s="511"/>
      <c r="Y552" s="511"/>
      <c r="Z552" s="511"/>
      <c r="AA552" s="511"/>
      <c r="AB552" s="511"/>
    </row>
    <row r="553" spans="1:28" ht="15.75" customHeight="1">
      <c r="A553" s="511"/>
      <c r="B553" s="511"/>
      <c r="C553" s="511"/>
      <c r="D553" s="511"/>
      <c r="E553" s="511"/>
      <c r="F553" s="511"/>
      <c r="G553" s="511"/>
      <c r="H553" s="511"/>
      <c r="I553" s="511"/>
      <c r="J553" s="511"/>
      <c r="K553" s="511"/>
      <c r="L553" s="511"/>
      <c r="M553" s="511"/>
      <c r="N553" s="511"/>
      <c r="O553" s="511"/>
      <c r="P553" s="511"/>
      <c r="Q553" s="511"/>
      <c r="R553" s="511"/>
      <c r="S553" s="511"/>
      <c r="T553" s="511"/>
      <c r="U553" s="511"/>
      <c r="V553" s="511"/>
      <c r="W553" s="511"/>
      <c r="X553" s="511"/>
      <c r="Y553" s="511"/>
      <c r="Z553" s="511"/>
      <c r="AA553" s="511"/>
      <c r="AB553" s="511"/>
    </row>
    <row r="554" spans="1:28" ht="15.75" customHeight="1">
      <c r="A554" s="511"/>
      <c r="B554" s="511"/>
      <c r="C554" s="511"/>
      <c r="D554" s="511"/>
      <c r="E554" s="511"/>
      <c r="F554" s="511"/>
      <c r="G554" s="511"/>
      <c r="H554" s="511"/>
      <c r="I554" s="511"/>
      <c r="J554" s="511"/>
      <c r="K554" s="511"/>
      <c r="L554" s="511"/>
      <c r="M554" s="511"/>
      <c r="N554" s="511"/>
      <c r="O554" s="511"/>
      <c r="P554" s="511"/>
      <c r="Q554" s="511"/>
      <c r="R554" s="511"/>
      <c r="S554" s="511"/>
      <c r="T554" s="511"/>
      <c r="U554" s="511"/>
      <c r="V554" s="511"/>
      <c r="W554" s="511"/>
      <c r="X554" s="511"/>
      <c r="Y554" s="511"/>
      <c r="Z554" s="511"/>
      <c r="AA554" s="511"/>
      <c r="AB554" s="511"/>
    </row>
    <row r="555" spans="1:28" ht="15.75" customHeight="1">
      <c r="A555" s="511"/>
      <c r="B555" s="511"/>
      <c r="C555" s="511"/>
      <c r="D555" s="511"/>
      <c r="E555" s="511"/>
      <c r="F555" s="511"/>
      <c r="G555" s="511"/>
      <c r="H555" s="511"/>
      <c r="I555" s="511"/>
      <c r="J555" s="511"/>
      <c r="K555" s="511"/>
      <c r="L555" s="511"/>
      <c r="M555" s="511"/>
      <c r="N555" s="511"/>
      <c r="O555" s="511"/>
      <c r="P555" s="511"/>
      <c r="Q555" s="511"/>
      <c r="R555" s="511"/>
      <c r="S555" s="511"/>
      <c r="T555" s="511"/>
      <c r="U555" s="511"/>
      <c r="V555" s="511"/>
      <c r="W555" s="511"/>
      <c r="X555" s="511"/>
      <c r="Y555" s="511"/>
      <c r="Z555" s="511"/>
      <c r="AA555" s="511"/>
      <c r="AB555" s="511"/>
    </row>
    <row r="556" spans="1:28" ht="15.75" customHeight="1">
      <c r="A556" s="511"/>
      <c r="B556" s="511"/>
      <c r="C556" s="511"/>
      <c r="D556" s="511"/>
      <c r="E556" s="511"/>
      <c r="F556" s="511"/>
      <c r="G556" s="511"/>
      <c r="H556" s="511"/>
      <c r="I556" s="511"/>
      <c r="J556" s="511"/>
      <c r="K556" s="511"/>
      <c r="L556" s="511"/>
      <c r="M556" s="511"/>
      <c r="N556" s="511"/>
      <c r="O556" s="511"/>
      <c r="P556" s="511"/>
      <c r="Q556" s="511"/>
      <c r="R556" s="511"/>
      <c r="S556" s="511"/>
      <c r="T556" s="511"/>
      <c r="U556" s="511"/>
      <c r="V556" s="511"/>
      <c r="W556" s="511"/>
      <c r="X556" s="511"/>
      <c r="Y556" s="511"/>
      <c r="Z556" s="511"/>
      <c r="AA556" s="511"/>
      <c r="AB556" s="511"/>
    </row>
    <row r="557" spans="1:28" ht="15.75" customHeight="1">
      <c r="A557" s="511"/>
      <c r="B557" s="511"/>
      <c r="C557" s="511"/>
      <c r="D557" s="511"/>
      <c r="E557" s="511"/>
      <c r="F557" s="511"/>
      <c r="G557" s="511"/>
      <c r="H557" s="511"/>
      <c r="I557" s="511"/>
      <c r="J557" s="511"/>
      <c r="K557" s="511"/>
      <c r="L557" s="511"/>
      <c r="M557" s="511"/>
      <c r="N557" s="511"/>
      <c r="O557" s="511"/>
      <c r="P557" s="511"/>
      <c r="Q557" s="511"/>
      <c r="R557" s="511"/>
      <c r="S557" s="511"/>
      <c r="T557" s="511"/>
      <c r="U557" s="511"/>
      <c r="V557" s="511"/>
      <c r="W557" s="511"/>
      <c r="X557" s="511"/>
      <c r="Y557" s="511"/>
      <c r="Z557" s="511"/>
      <c r="AA557" s="511"/>
      <c r="AB557" s="511"/>
    </row>
    <row r="558" spans="1:28" ht="15.75" customHeight="1">
      <c r="A558" s="511"/>
      <c r="B558" s="511"/>
      <c r="C558" s="511"/>
      <c r="D558" s="511"/>
      <c r="E558" s="511"/>
      <c r="F558" s="511"/>
      <c r="G558" s="511"/>
      <c r="H558" s="511"/>
      <c r="I558" s="511"/>
      <c r="J558" s="511"/>
      <c r="K558" s="511"/>
      <c r="L558" s="511"/>
      <c r="M558" s="511"/>
      <c r="N558" s="511"/>
      <c r="O558" s="511"/>
      <c r="P558" s="511"/>
      <c r="Q558" s="511"/>
      <c r="R558" s="511"/>
      <c r="S558" s="511"/>
      <c r="T558" s="511"/>
      <c r="U558" s="511"/>
      <c r="V558" s="511"/>
      <c r="W558" s="511"/>
      <c r="X558" s="511"/>
      <c r="Y558" s="511"/>
      <c r="Z558" s="511"/>
      <c r="AA558" s="511"/>
      <c r="AB558" s="511"/>
    </row>
    <row r="559" spans="1:28" ht="15.75" customHeight="1">
      <c r="A559" s="511"/>
      <c r="B559" s="511"/>
      <c r="C559" s="511"/>
      <c r="D559" s="511"/>
      <c r="E559" s="511"/>
      <c r="F559" s="511"/>
      <c r="G559" s="511"/>
      <c r="H559" s="511"/>
      <c r="I559" s="511"/>
      <c r="J559" s="511"/>
      <c r="K559" s="511"/>
      <c r="L559" s="511"/>
      <c r="M559" s="511"/>
      <c r="N559" s="511"/>
      <c r="O559" s="511"/>
      <c r="P559" s="511"/>
      <c r="Q559" s="511"/>
      <c r="R559" s="511"/>
      <c r="S559" s="511"/>
      <c r="T559" s="511"/>
      <c r="U559" s="511"/>
      <c r="V559" s="511"/>
      <c r="W559" s="511"/>
      <c r="X559" s="511"/>
      <c r="Y559" s="511"/>
      <c r="Z559" s="511"/>
      <c r="AA559" s="511"/>
      <c r="AB559" s="511"/>
    </row>
    <row r="560" spans="1:28" ht="15.75" customHeight="1">
      <c r="A560" s="511"/>
      <c r="B560" s="511"/>
      <c r="C560" s="511"/>
      <c r="D560" s="511"/>
      <c r="E560" s="511"/>
      <c r="F560" s="511"/>
      <c r="G560" s="511"/>
      <c r="H560" s="511"/>
      <c r="I560" s="511"/>
      <c r="J560" s="511"/>
      <c r="K560" s="511"/>
      <c r="L560" s="511"/>
      <c r="M560" s="511"/>
      <c r="N560" s="511"/>
      <c r="O560" s="511"/>
      <c r="P560" s="511"/>
      <c r="Q560" s="511"/>
      <c r="R560" s="511"/>
      <c r="S560" s="511"/>
      <c r="T560" s="511"/>
      <c r="U560" s="511"/>
      <c r="V560" s="511"/>
      <c r="W560" s="511"/>
      <c r="X560" s="511"/>
      <c r="Y560" s="511"/>
      <c r="Z560" s="511"/>
      <c r="AA560" s="511"/>
      <c r="AB560" s="511"/>
    </row>
    <row r="561" spans="1:28" ht="15.75" customHeight="1">
      <c r="A561" s="511"/>
      <c r="B561" s="511"/>
      <c r="C561" s="511"/>
      <c r="D561" s="511"/>
      <c r="E561" s="511"/>
      <c r="F561" s="511"/>
      <c r="G561" s="511"/>
      <c r="H561" s="511"/>
      <c r="I561" s="511"/>
      <c r="J561" s="511"/>
      <c r="K561" s="511"/>
      <c r="L561" s="511"/>
      <c r="M561" s="511"/>
      <c r="N561" s="511"/>
      <c r="O561" s="511"/>
      <c r="P561" s="511"/>
      <c r="Q561" s="511"/>
      <c r="R561" s="511"/>
      <c r="S561" s="511"/>
      <c r="T561" s="511"/>
      <c r="U561" s="511"/>
      <c r="V561" s="511"/>
      <c r="W561" s="511"/>
      <c r="X561" s="511"/>
      <c r="Y561" s="511"/>
      <c r="Z561" s="511"/>
      <c r="AA561" s="511"/>
      <c r="AB561" s="511"/>
    </row>
    <row r="562" spans="1:28" ht="15.75" customHeight="1">
      <c r="A562" s="511"/>
      <c r="B562" s="511"/>
      <c r="C562" s="511"/>
      <c r="D562" s="511"/>
      <c r="E562" s="511"/>
      <c r="F562" s="511"/>
      <c r="G562" s="511"/>
      <c r="H562" s="511"/>
      <c r="I562" s="511"/>
      <c r="J562" s="511"/>
      <c r="K562" s="511"/>
      <c r="L562" s="511"/>
      <c r="M562" s="511"/>
      <c r="N562" s="511"/>
      <c r="O562" s="511"/>
      <c r="P562" s="511"/>
      <c r="Q562" s="511"/>
      <c r="R562" s="511"/>
      <c r="S562" s="511"/>
      <c r="T562" s="511"/>
      <c r="U562" s="511"/>
      <c r="V562" s="511"/>
      <c r="W562" s="511"/>
      <c r="X562" s="511"/>
      <c r="Y562" s="511"/>
      <c r="Z562" s="511"/>
      <c r="AA562" s="511"/>
      <c r="AB562" s="511"/>
    </row>
    <row r="563" spans="1:28" ht="15.75" customHeight="1">
      <c r="A563" s="511"/>
      <c r="B563" s="511"/>
      <c r="C563" s="511"/>
      <c r="D563" s="511"/>
      <c r="E563" s="511"/>
      <c r="F563" s="511"/>
      <c r="G563" s="511"/>
      <c r="H563" s="511"/>
      <c r="I563" s="511"/>
      <c r="J563" s="511"/>
      <c r="K563" s="511"/>
      <c r="L563" s="511"/>
      <c r="M563" s="511"/>
      <c r="N563" s="511"/>
      <c r="O563" s="511"/>
      <c r="P563" s="511"/>
      <c r="Q563" s="511"/>
      <c r="R563" s="511"/>
      <c r="S563" s="511"/>
      <c r="T563" s="511"/>
      <c r="U563" s="511"/>
      <c r="V563" s="511"/>
      <c r="W563" s="511"/>
      <c r="X563" s="511"/>
      <c r="Y563" s="511"/>
      <c r="Z563" s="511"/>
      <c r="AA563" s="511"/>
      <c r="AB563" s="511"/>
    </row>
    <row r="564" spans="1:28" ht="15.75" customHeight="1">
      <c r="A564" s="511"/>
      <c r="B564" s="511"/>
      <c r="C564" s="511"/>
      <c r="D564" s="511"/>
      <c r="E564" s="511"/>
      <c r="F564" s="511"/>
      <c r="G564" s="511"/>
      <c r="H564" s="511"/>
      <c r="I564" s="511"/>
      <c r="J564" s="511"/>
      <c r="K564" s="511"/>
      <c r="L564" s="511"/>
      <c r="M564" s="511"/>
      <c r="N564" s="511"/>
      <c r="O564" s="511"/>
      <c r="P564" s="511"/>
      <c r="Q564" s="511"/>
      <c r="R564" s="511"/>
      <c r="S564" s="511"/>
      <c r="T564" s="511"/>
      <c r="U564" s="511"/>
      <c r="V564" s="511"/>
      <c r="W564" s="511"/>
      <c r="X564" s="511"/>
      <c r="Y564" s="511"/>
      <c r="Z564" s="511"/>
      <c r="AA564" s="511"/>
      <c r="AB564" s="511"/>
    </row>
    <row r="565" spans="1:28" ht="15.75" customHeight="1">
      <c r="A565" s="511"/>
      <c r="B565" s="511"/>
      <c r="C565" s="511"/>
      <c r="D565" s="511"/>
      <c r="E565" s="511"/>
      <c r="F565" s="511"/>
      <c r="G565" s="511"/>
      <c r="H565" s="511"/>
      <c r="I565" s="511"/>
      <c r="J565" s="511"/>
      <c r="K565" s="511"/>
      <c r="L565" s="511"/>
      <c r="M565" s="511"/>
      <c r="N565" s="511"/>
      <c r="O565" s="511"/>
      <c r="P565" s="511"/>
      <c r="Q565" s="511"/>
      <c r="R565" s="511"/>
      <c r="S565" s="511"/>
      <c r="T565" s="511"/>
      <c r="U565" s="511"/>
      <c r="V565" s="511"/>
      <c r="W565" s="511"/>
      <c r="X565" s="511"/>
      <c r="Y565" s="511"/>
      <c r="Z565" s="511"/>
      <c r="AA565" s="511"/>
      <c r="AB565" s="511"/>
    </row>
    <row r="566" spans="1:28" ht="15.75" customHeight="1">
      <c r="A566" s="511"/>
      <c r="B566" s="511"/>
      <c r="C566" s="511"/>
      <c r="D566" s="511"/>
      <c r="E566" s="511"/>
      <c r="F566" s="511"/>
      <c r="G566" s="511"/>
      <c r="H566" s="511"/>
      <c r="I566" s="511"/>
      <c r="J566" s="511"/>
      <c r="K566" s="511"/>
      <c r="L566" s="511"/>
      <c r="M566" s="511"/>
      <c r="N566" s="511"/>
      <c r="O566" s="511"/>
      <c r="P566" s="511"/>
      <c r="Q566" s="511"/>
      <c r="R566" s="511"/>
      <c r="S566" s="511"/>
      <c r="T566" s="511"/>
      <c r="U566" s="511"/>
      <c r="V566" s="511"/>
      <c r="W566" s="511"/>
      <c r="X566" s="511"/>
      <c r="Y566" s="511"/>
      <c r="Z566" s="511"/>
      <c r="AA566" s="511"/>
      <c r="AB566" s="511"/>
    </row>
    <row r="567" spans="1:28" ht="15.75" customHeight="1">
      <c r="A567" s="511"/>
      <c r="B567" s="511"/>
      <c r="C567" s="511"/>
      <c r="D567" s="511"/>
      <c r="E567" s="511"/>
      <c r="F567" s="511"/>
      <c r="G567" s="511"/>
      <c r="H567" s="511"/>
      <c r="I567" s="511"/>
      <c r="J567" s="511"/>
      <c r="K567" s="511"/>
      <c r="L567" s="511"/>
      <c r="M567" s="511"/>
      <c r="N567" s="511"/>
      <c r="O567" s="511"/>
      <c r="P567" s="511"/>
      <c r="Q567" s="511"/>
      <c r="R567" s="511"/>
      <c r="S567" s="511"/>
      <c r="T567" s="511"/>
      <c r="U567" s="511"/>
      <c r="V567" s="511"/>
      <c r="W567" s="511"/>
      <c r="X567" s="511"/>
      <c r="Y567" s="511"/>
      <c r="Z567" s="511"/>
      <c r="AA567" s="511"/>
      <c r="AB567" s="511"/>
    </row>
    <row r="568" spans="1:28" ht="15.75" customHeight="1">
      <c r="A568" s="511"/>
      <c r="B568" s="511"/>
      <c r="C568" s="511"/>
      <c r="D568" s="511"/>
      <c r="E568" s="511"/>
      <c r="F568" s="511"/>
      <c r="G568" s="511"/>
      <c r="H568" s="511"/>
      <c r="I568" s="511"/>
      <c r="J568" s="511"/>
      <c r="K568" s="511"/>
      <c r="L568" s="511"/>
      <c r="M568" s="511"/>
      <c r="N568" s="511"/>
      <c r="O568" s="511"/>
      <c r="P568" s="511"/>
      <c r="Q568" s="511"/>
      <c r="R568" s="511"/>
      <c r="S568" s="511"/>
      <c r="T568" s="511"/>
      <c r="U568" s="511"/>
      <c r="V568" s="511"/>
      <c r="W568" s="511"/>
      <c r="X568" s="511"/>
      <c r="Y568" s="511"/>
      <c r="Z568" s="511"/>
      <c r="AA568" s="511"/>
      <c r="AB568" s="511"/>
    </row>
    <row r="569" spans="1:28" ht="15.75" customHeight="1">
      <c r="A569" s="511"/>
      <c r="B569" s="511"/>
      <c r="C569" s="511"/>
      <c r="D569" s="511"/>
      <c r="E569" s="511"/>
      <c r="F569" s="511"/>
      <c r="G569" s="511"/>
      <c r="H569" s="511"/>
      <c r="I569" s="511"/>
      <c r="J569" s="511"/>
      <c r="K569" s="511"/>
      <c r="L569" s="511"/>
      <c r="M569" s="511"/>
      <c r="N569" s="511"/>
      <c r="O569" s="511"/>
      <c r="P569" s="511"/>
      <c r="Q569" s="511"/>
      <c r="R569" s="511"/>
      <c r="S569" s="511"/>
      <c r="T569" s="511"/>
      <c r="U569" s="511"/>
      <c r="V569" s="511"/>
      <c r="W569" s="511"/>
      <c r="X569" s="511"/>
      <c r="Y569" s="511"/>
      <c r="Z569" s="511"/>
      <c r="AA569" s="511"/>
      <c r="AB569" s="511"/>
    </row>
    <row r="570" spans="1:28" ht="15.75" customHeight="1">
      <c r="A570" s="511"/>
      <c r="B570" s="511"/>
      <c r="C570" s="511"/>
      <c r="D570" s="511"/>
      <c r="E570" s="511"/>
      <c r="F570" s="511"/>
      <c r="G570" s="511"/>
      <c r="H570" s="511"/>
      <c r="I570" s="511"/>
      <c r="J570" s="511"/>
      <c r="K570" s="511"/>
      <c r="L570" s="511"/>
      <c r="M570" s="511"/>
      <c r="N570" s="511"/>
      <c r="O570" s="511"/>
      <c r="P570" s="511"/>
      <c r="Q570" s="511"/>
      <c r="R570" s="511"/>
      <c r="S570" s="511"/>
      <c r="T570" s="511"/>
      <c r="U570" s="511"/>
      <c r="V570" s="511"/>
      <c r="W570" s="511"/>
      <c r="X570" s="511"/>
      <c r="Y570" s="511"/>
      <c r="Z570" s="511"/>
      <c r="AA570" s="511"/>
      <c r="AB570" s="511"/>
    </row>
    <row r="571" spans="1:28" ht="15.75" customHeight="1">
      <c r="A571" s="511"/>
      <c r="B571" s="511"/>
      <c r="C571" s="511"/>
      <c r="D571" s="511"/>
      <c r="E571" s="511"/>
      <c r="F571" s="511"/>
      <c r="G571" s="511"/>
      <c r="H571" s="511"/>
      <c r="I571" s="511"/>
      <c r="J571" s="511"/>
      <c r="K571" s="511"/>
      <c r="L571" s="511"/>
      <c r="M571" s="511"/>
      <c r="N571" s="511"/>
      <c r="O571" s="511"/>
      <c r="P571" s="511"/>
      <c r="Q571" s="511"/>
      <c r="R571" s="511"/>
      <c r="S571" s="511"/>
      <c r="T571" s="511"/>
      <c r="U571" s="511"/>
      <c r="V571" s="511"/>
      <c r="W571" s="511"/>
      <c r="X571" s="511"/>
      <c r="Y571" s="511"/>
      <c r="Z571" s="511"/>
      <c r="AA571" s="511"/>
      <c r="AB571" s="511"/>
    </row>
    <row r="572" spans="1:28" ht="15.75" customHeight="1">
      <c r="A572" s="511"/>
      <c r="B572" s="511"/>
      <c r="C572" s="511"/>
      <c r="D572" s="511"/>
      <c r="E572" s="511"/>
      <c r="F572" s="511"/>
      <c r="G572" s="511"/>
      <c r="H572" s="511"/>
      <c r="I572" s="511"/>
      <c r="J572" s="511"/>
      <c r="K572" s="511"/>
      <c r="L572" s="511"/>
      <c r="M572" s="511"/>
      <c r="N572" s="511"/>
      <c r="O572" s="511"/>
      <c r="P572" s="511"/>
      <c r="Q572" s="511"/>
      <c r="R572" s="511"/>
      <c r="S572" s="511"/>
      <c r="T572" s="511"/>
      <c r="U572" s="511"/>
      <c r="V572" s="511"/>
      <c r="W572" s="511"/>
      <c r="X572" s="511"/>
      <c r="Y572" s="511"/>
      <c r="Z572" s="511"/>
      <c r="AA572" s="511"/>
      <c r="AB572" s="511"/>
    </row>
    <row r="573" spans="1:28" ht="15.75" customHeight="1">
      <c r="A573" s="511"/>
      <c r="B573" s="511"/>
      <c r="C573" s="511"/>
      <c r="D573" s="511"/>
      <c r="E573" s="511"/>
      <c r="F573" s="511"/>
      <c r="G573" s="511"/>
      <c r="H573" s="511"/>
      <c r="I573" s="511"/>
      <c r="J573" s="511"/>
      <c r="K573" s="511"/>
      <c r="L573" s="511"/>
      <c r="M573" s="511"/>
      <c r="N573" s="511"/>
      <c r="O573" s="511"/>
      <c r="P573" s="511"/>
      <c r="Q573" s="511"/>
      <c r="R573" s="511"/>
      <c r="S573" s="511"/>
      <c r="T573" s="511"/>
      <c r="U573" s="511"/>
      <c r="V573" s="511"/>
      <c r="W573" s="511"/>
      <c r="X573" s="511"/>
      <c r="Y573" s="511"/>
      <c r="Z573" s="511"/>
      <c r="AA573" s="511"/>
      <c r="AB573" s="511"/>
    </row>
    <row r="574" spans="1:28" ht="15.75" customHeight="1">
      <c r="A574" s="511"/>
      <c r="B574" s="511"/>
      <c r="C574" s="511"/>
      <c r="D574" s="511"/>
      <c r="E574" s="511"/>
      <c r="F574" s="511"/>
      <c r="G574" s="511"/>
      <c r="H574" s="511"/>
      <c r="I574" s="511"/>
      <c r="J574" s="511"/>
      <c r="K574" s="511"/>
      <c r="L574" s="511"/>
      <c r="M574" s="511"/>
      <c r="N574" s="511"/>
      <c r="O574" s="511"/>
      <c r="P574" s="511"/>
      <c r="Q574" s="511"/>
      <c r="R574" s="511"/>
      <c r="S574" s="511"/>
      <c r="T574" s="511"/>
      <c r="U574" s="511"/>
      <c r="V574" s="511"/>
      <c r="W574" s="511"/>
      <c r="X574" s="511"/>
      <c r="Y574" s="511"/>
      <c r="Z574" s="511"/>
      <c r="AA574" s="511"/>
      <c r="AB574" s="511"/>
    </row>
    <row r="575" spans="1:28" ht="15.75" customHeight="1">
      <c r="A575" s="511"/>
      <c r="B575" s="511"/>
      <c r="C575" s="511"/>
      <c r="D575" s="511"/>
      <c r="E575" s="511"/>
      <c r="F575" s="511"/>
      <c r="G575" s="511"/>
      <c r="H575" s="511"/>
      <c r="I575" s="511"/>
      <c r="J575" s="511"/>
      <c r="K575" s="511"/>
      <c r="L575" s="511"/>
      <c r="M575" s="511"/>
      <c r="N575" s="511"/>
      <c r="O575" s="511"/>
      <c r="P575" s="511"/>
      <c r="Q575" s="511"/>
      <c r="R575" s="511"/>
      <c r="S575" s="511"/>
      <c r="T575" s="511"/>
      <c r="U575" s="511"/>
      <c r="V575" s="511"/>
      <c r="W575" s="511"/>
      <c r="X575" s="511"/>
      <c r="Y575" s="511"/>
      <c r="Z575" s="511"/>
      <c r="AA575" s="511"/>
      <c r="AB575" s="511"/>
    </row>
    <row r="576" spans="1:28" ht="15.75" customHeight="1">
      <c r="A576" s="511"/>
      <c r="B576" s="511"/>
      <c r="C576" s="511"/>
      <c r="D576" s="511"/>
      <c r="E576" s="511"/>
      <c r="F576" s="511"/>
      <c r="G576" s="511"/>
      <c r="H576" s="511"/>
      <c r="I576" s="511"/>
      <c r="J576" s="511"/>
      <c r="K576" s="511"/>
      <c r="L576" s="511"/>
      <c r="M576" s="511"/>
      <c r="N576" s="511"/>
      <c r="O576" s="511"/>
      <c r="P576" s="511"/>
      <c r="Q576" s="511"/>
      <c r="R576" s="511"/>
      <c r="S576" s="511"/>
      <c r="T576" s="511"/>
      <c r="U576" s="511"/>
      <c r="V576" s="511"/>
      <c r="W576" s="511"/>
      <c r="X576" s="511"/>
      <c r="Y576" s="511"/>
      <c r="Z576" s="511"/>
      <c r="AA576" s="511"/>
      <c r="AB576" s="511"/>
    </row>
    <row r="577" spans="1:28" ht="15.75" customHeight="1">
      <c r="A577" s="511"/>
      <c r="B577" s="511"/>
      <c r="C577" s="511"/>
      <c r="D577" s="511"/>
      <c r="E577" s="511"/>
      <c r="F577" s="511"/>
      <c r="G577" s="511"/>
      <c r="H577" s="511"/>
      <c r="I577" s="511"/>
      <c r="J577" s="511"/>
      <c r="K577" s="511"/>
      <c r="L577" s="511"/>
      <c r="M577" s="511"/>
      <c r="N577" s="511"/>
      <c r="O577" s="511"/>
      <c r="P577" s="511"/>
      <c r="Q577" s="511"/>
      <c r="R577" s="511"/>
      <c r="S577" s="511"/>
      <c r="T577" s="511"/>
      <c r="U577" s="511"/>
      <c r="V577" s="511"/>
      <c r="W577" s="511"/>
      <c r="X577" s="511"/>
      <c r="Y577" s="511"/>
      <c r="Z577" s="511"/>
      <c r="AA577" s="511"/>
      <c r="AB577" s="511"/>
    </row>
    <row r="578" spans="1:28" ht="15.75" customHeight="1">
      <c r="A578" s="511"/>
      <c r="B578" s="511"/>
      <c r="C578" s="511"/>
      <c r="D578" s="511"/>
      <c r="E578" s="511"/>
      <c r="F578" s="511"/>
      <c r="G578" s="511"/>
      <c r="H578" s="511"/>
      <c r="I578" s="511"/>
      <c r="J578" s="511"/>
      <c r="K578" s="511"/>
      <c r="L578" s="511"/>
      <c r="M578" s="511"/>
      <c r="N578" s="511"/>
      <c r="O578" s="511"/>
      <c r="P578" s="511"/>
      <c r="Q578" s="511"/>
      <c r="R578" s="511"/>
      <c r="S578" s="511"/>
      <c r="T578" s="511"/>
      <c r="U578" s="511"/>
      <c r="V578" s="511"/>
      <c r="W578" s="511"/>
      <c r="X578" s="511"/>
      <c r="Y578" s="511"/>
      <c r="Z578" s="511"/>
      <c r="AA578" s="511"/>
      <c r="AB578" s="511"/>
    </row>
    <row r="579" spans="1:28" ht="15.75" customHeight="1">
      <c r="A579" s="511"/>
      <c r="B579" s="511"/>
      <c r="C579" s="511"/>
      <c r="D579" s="511"/>
      <c r="E579" s="511"/>
      <c r="F579" s="511"/>
      <c r="G579" s="511"/>
      <c r="H579" s="511"/>
      <c r="I579" s="511"/>
      <c r="J579" s="511"/>
      <c r="K579" s="511"/>
      <c r="L579" s="511"/>
      <c r="M579" s="511"/>
      <c r="N579" s="511"/>
      <c r="O579" s="511"/>
      <c r="P579" s="511"/>
      <c r="Q579" s="511"/>
      <c r="R579" s="511"/>
      <c r="S579" s="511"/>
      <c r="T579" s="511"/>
      <c r="U579" s="511"/>
      <c r="V579" s="511"/>
      <c r="W579" s="511"/>
      <c r="X579" s="511"/>
      <c r="Y579" s="511"/>
      <c r="Z579" s="511"/>
      <c r="AA579" s="511"/>
      <c r="AB579" s="511"/>
    </row>
    <row r="580" spans="1:28" ht="15.75" customHeight="1">
      <c r="A580" s="511"/>
      <c r="B580" s="511"/>
      <c r="C580" s="511"/>
      <c r="D580" s="511"/>
      <c r="E580" s="511"/>
      <c r="F580" s="511"/>
      <c r="G580" s="511"/>
      <c r="H580" s="511"/>
      <c r="I580" s="511"/>
      <c r="J580" s="511"/>
      <c r="K580" s="511"/>
      <c r="L580" s="511"/>
      <c r="M580" s="511"/>
      <c r="N580" s="511"/>
      <c r="O580" s="511"/>
      <c r="P580" s="511"/>
      <c r="Q580" s="511"/>
      <c r="R580" s="511"/>
      <c r="S580" s="511"/>
      <c r="T580" s="511"/>
      <c r="U580" s="511"/>
      <c r="V580" s="511"/>
      <c r="W580" s="511"/>
      <c r="X580" s="511"/>
      <c r="Y580" s="511"/>
      <c r="Z580" s="511"/>
      <c r="AA580" s="511"/>
      <c r="AB580" s="511"/>
    </row>
    <row r="581" spans="1:28" ht="15.75" customHeight="1">
      <c r="A581" s="511"/>
      <c r="B581" s="511"/>
      <c r="C581" s="511"/>
      <c r="D581" s="511"/>
      <c r="E581" s="511"/>
      <c r="F581" s="511"/>
      <c r="G581" s="511"/>
      <c r="H581" s="511"/>
      <c r="I581" s="511"/>
      <c r="J581" s="511"/>
      <c r="K581" s="511"/>
      <c r="L581" s="511"/>
      <c r="M581" s="511"/>
      <c r="N581" s="511"/>
      <c r="O581" s="511"/>
      <c r="P581" s="511"/>
      <c r="Q581" s="511"/>
      <c r="R581" s="511"/>
      <c r="S581" s="511"/>
      <c r="T581" s="511"/>
      <c r="U581" s="511"/>
      <c r="V581" s="511"/>
      <c r="W581" s="511"/>
      <c r="X581" s="511"/>
      <c r="Y581" s="511"/>
      <c r="Z581" s="511"/>
      <c r="AA581" s="511"/>
      <c r="AB581" s="511"/>
    </row>
    <row r="582" spans="1:28" ht="15.75" customHeight="1">
      <c r="A582" s="511"/>
      <c r="B582" s="511"/>
      <c r="C582" s="511"/>
      <c r="D582" s="511"/>
      <c r="E582" s="511"/>
      <c r="F582" s="511"/>
      <c r="G582" s="511"/>
      <c r="H582" s="511"/>
      <c r="I582" s="511"/>
      <c r="J582" s="511"/>
      <c r="K582" s="511"/>
      <c r="L582" s="511"/>
      <c r="M582" s="511"/>
      <c r="N582" s="511"/>
      <c r="O582" s="511"/>
      <c r="P582" s="511"/>
      <c r="Q582" s="511"/>
      <c r="R582" s="511"/>
      <c r="S582" s="511"/>
      <c r="T582" s="511"/>
      <c r="U582" s="511"/>
      <c r="V582" s="511"/>
      <c r="W582" s="511"/>
      <c r="X582" s="511"/>
      <c r="Y582" s="511"/>
      <c r="Z582" s="511"/>
      <c r="AA582" s="511"/>
      <c r="AB582" s="511"/>
    </row>
    <row r="583" spans="1:28" ht="15.75" customHeight="1">
      <c r="A583" s="511"/>
      <c r="B583" s="511"/>
      <c r="C583" s="511"/>
      <c r="D583" s="511"/>
      <c r="E583" s="511"/>
      <c r="F583" s="511"/>
      <c r="G583" s="511"/>
      <c r="H583" s="511"/>
      <c r="I583" s="511"/>
      <c r="J583" s="511"/>
      <c r="K583" s="511"/>
      <c r="L583" s="511"/>
      <c r="M583" s="511"/>
      <c r="N583" s="511"/>
      <c r="O583" s="511"/>
      <c r="P583" s="511"/>
      <c r="Q583" s="511"/>
      <c r="R583" s="511"/>
      <c r="S583" s="511"/>
      <c r="T583" s="511"/>
      <c r="U583" s="511"/>
      <c r="V583" s="511"/>
      <c r="W583" s="511"/>
      <c r="X583" s="511"/>
      <c r="Y583" s="511"/>
      <c r="Z583" s="511"/>
      <c r="AA583" s="511"/>
      <c r="AB583" s="511"/>
    </row>
    <row r="584" spans="1:28" ht="15.75" customHeight="1">
      <c r="A584" s="511"/>
      <c r="B584" s="511"/>
      <c r="C584" s="511"/>
      <c r="D584" s="511"/>
      <c r="E584" s="511"/>
      <c r="F584" s="511"/>
      <c r="G584" s="511"/>
      <c r="H584" s="511"/>
      <c r="I584" s="511"/>
      <c r="J584" s="511"/>
      <c r="K584" s="511"/>
      <c r="L584" s="511"/>
      <c r="M584" s="511"/>
      <c r="N584" s="511"/>
      <c r="O584" s="511"/>
      <c r="P584" s="511"/>
      <c r="Q584" s="511"/>
      <c r="R584" s="511"/>
      <c r="S584" s="511"/>
      <c r="T584" s="511"/>
      <c r="U584" s="511"/>
      <c r="V584" s="511"/>
      <c r="W584" s="511"/>
      <c r="X584" s="511"/>
      <c r="Y584" s="511"/>
      <c r="Z584" s="511"/>
      <c r="AA584" s="511"/>
      <c r="AB584" s="511"/>
    </row>
    <row r="585" spans="1:28" ht="15.75" customHeight="1">
      <c r="A585" s="511"/>
      <c r="B585" s="511"/>
      <c r="C585" s="511"/>
      <c r="D585" s="511"/>
      <c r="E585" s="511"/>
      <c r="F585" s="511"/>
      <c r="G585" s="511"/>
      <c r="H585" s="511"/>
      <c r="I585" s="511"/>
      <c r="J585" s="511"/>
      <c r="K585" s="511"/>
      <c r="L585" s="511"/>
      <c r="M585" s="511"/>
      <c r="N585" s="511"/>
      <c r="O585" s="511"/>
      <c r="P585" s="511"/>
      <c r="Q585" s="511"/>
      <c r="R585" s="511"/>
      <c r="S585" s="511"/>
      <c r="T585" s="511"/>
      <c r="U585" s="511"/>
      <c r="V585" s="511"/>
      <c r="W585" s="511"/>
      <c r="X585" s="511"/>
      <c r="Y585" s="511"/>
      <c r="Z585" s="511"/>
      <c r="AA585" s="511"/>
      <c r="AB585" s="511"/>
    </row>
    <row r="586" spans="1:28" ht="15.75" customHeight="1">
      <c r="A586" s="511"/>
      <c r="B586" s="511"/>
      <c r="C586" s="511"/>
      <c r="D586" s="511"/>
      <c r="E586" s="511"/>
      <c r="F586" s="511"/>
      <c r="G586" s="511"/>
      <c r="H586" s="511"/>
      <c r="I586" s="511"/>
      <c r="J586" s="511"/>
      <c r="K586" s="511"/>
      <c r="L586" s="511"/>
      <c r="M586" s="511"/>
      <c r="N586" s="511"/>
      <c r="O586" s="511"/>
      <c r="P586" s="511"/>
      <c r="Q586" s="511"/>
      <c r="R586" s="511"/>
      <c r="S586" s="511"/>
      <c r="T586" s="511"/>
      <c r="U586" s="511"/>
      <c r="V586" s="511"/>
      <c r="W586" s="511"/>
      <c r="X586" s="511"/>
      <c r="Y586" s="511"/>
      <c r="Z586" s="511"/>
      <c r="AA586" s="511"/>
      <c r="AB586" s="511"/>
    </row>
    <row r="587" spans="1:28" ht="15.75" customHeight="1">
      <c r="A587" s="511"/>
      <c r="B587" s="511"/>
      <c r="C587" s="511"/>
      <c r="D587" s="511"/>
      <c r="E587" s="511"/>
      <c r="F587" s="511"/>
      <c r="G587" s="511"/>
      <c r="H587" s="511"/>
      <c r="I587" s="511"/>
      <c r="J587" s="511"/>
      <c r="K587" s="511"/>
      <c r="L587" s="511"/>
      <c r="M587" s="511"/>
      <c r="N587" s="511"/>
      <c r="O587" s="511"/>
      <c r="P587" s="511"/>
      <c r="Q587" s="511"/>
      <c r="R587" s="511"/>
      <c r="S587" s="511"/>
      <c r="T587" s="511"/>
      <c r="U587" s="511"/>
      <c r="V587" s="511"/>
      <c r="W587" s="511"/>
      <c r="X587" s="511"/>
      <c r="Y587" s="511"/>
      <c r="Z587" s="511"/>
      <c r="AA587" s="511"/>
      <c r="AB587" s="511"/>
    </row>
    <row r="588" spans="1:28" ht="15.75" customHeight="1">
      <c r="A588" s="511"/>
      <c r="B588" s="511"/>
      <c r="C588" s="511"/>
      <c r="D588" s="511"/>
      <c r="E588" s="511"/>
      <c r="F588" s="511"/>
      <c r="G588" s="511"/>
      <c r="H588" s="511"/>
      <c r="I588" s="511"/>
      <c r="J588" s="511"/>
      <c r="K588" s="511"/>
      <c r="L588" s="511"/>
      <c r="M588" s="511"/>
      <c r="N588" s="511"/>
      <c r="O588" s="511"/>
      <c r="P588" s="511"/>
      <c r="Q588" s="511"/>
      <c r="R588" s="511"/>
      <c r="S588" s="511"/>
      <c r="T588" s="511"/>
      <c r="U588" s="511"/>
      <c r="V588" s="511"/>
      <c r="W588" s="511"/>
      <c r="X588" s="511"/>
      <c r="Y588" s="511"/>
      <c r="Z588" s="511"/>
      <c r="AA588" s="511"/>
      <c r="AB588" s="511"/>
    </row>
    <row r="589" spans="1:28" ht="15.75" customHeight="1">
      <c r="A589" s="511"/>
      <c r="B589" s="511"/>
      <c r="C589" s="511"/>
      <c r="D589" s="511"/>
      <c r="E589" s="511"/>
      <c r="F589" s="511"/>
      <c r="G589" s="511"/>
      <c r="H589" s="511"/>
      <c r="I589" s="511"/>
      <c r="J589" s="511"/>
      <c r="K589" s="511"/>
      <c r="L589" s="511"/>
      <c r="M589" s="511"/>
      <c r="N589" s="511"/>
      <c r="O589" s="511"/>
      <c r="P589" s="511"/>
      <c r="Q589" s="511"/>
      <c r="R589" s="511"/>
      <c r="S589" s="511"/>
      <c r="T589" s="511"/>
      <c r="U589" s="511"/>
      <c r="V589" s="511"/>
      <c r="W589" s="511"/>
      <c r="X589" s="511"/>
      <c r="Y589" s="511"/>
      <c r="Z589" s="511"/>
      <c r="AA589" s="511"/>
      <c r="AB589" s="511"/>
    </row>
    <row r="590" spans="1:28" ht="15.75" customHeight="1">
      <c r="A590" s="511"/>
      <c r="B590" s="511"/>
      <c r="C590" s="511"/>
      <c r="D590" s="511"/>
      <c r="E590" s="511"/>
      <c r="F590" s="511"/>
      <c r="G590" s="511"/>
      <c r="H590" s="511"/>
      <c r="I590" s="511"/>
      <c r="J590" s="511"/>
      <c r="K590" s="511"/>
      <c r="L590" s="511"/>
      <c r="M590" s="511"/>
      <c r="N590" s="511"/>
      <c r="O590" s="511"/>
      <c r="P590" s="511"/>
      <c r="Q590" s="511"/>
      <c r="R590" s="511"/>
      <c r="S590" s="511"/>
      <c r="T590" s="511"/>
      <c r="U590" s="511"/>
      <c r="V590" s="511"/>
      <c r="W590" s="511"/>
      <c r="X590" s="511"/>
      <c r="Y590" s="511"/>
      <c r="Z590" s="511"/>
      <c r="AA590" s="511"/>
      <c r="AB590" s="511"/>
    </row>
    <row r="591" spans="1:28" ht="15.75" customHeight="1">
      <c r="A591" s="511"/>
      <c r="B591" s="511"/>
      <c r="C591" s="511"/>
      <c r="D591" s="511"/>
      <c r="E591" s="511"/>
      <c r="F591" s="511"/>
      <c r="G591" s="511"/>
      <c r="H591" s="511"/>
      <c r="I591" s="511"/>
      <c r="J591" s="511"/>
      <c r="K591" s="511"/>
      <c r="L591" s="511"/>
      <c r="M591" s="511"/>
      <c r="N591" s="511"/>
      <c r="O591" s="511"/>
      <c r="P591" s="511"/>
      <c r="Q591" s="511"/>
      <c r="R591" s="511"/>
      <c r="S591" s="511"/>
      <c r="T591" s="511"/>
      <c r="U591" s="511"/>
      <c r="V591" s="511"/>
      <c r="W591" s="511"/>
      <c r="X591" s="511"/>
      <c r="Y591" s="511"/>
      <c r="Z591" s="511"/>
      <c r="AA591" s="511"/>
      <c r="AB591" s="511"/>
    </row>
    <row r="592" spans="1:28" ht="15.75" customHeight="1">
      <c r="A592" s="511"/>
      <c r="B592" s="511"/>
      <c r="C592" s="511"/>
      <c r="D592" s="511"/>
      <c r="E592" s="511"/>
      <c r="F592" s="511"/>
      <c r="G592" s="511"/>
      <c r="H592" s="511"/>
      <c r="I592" s="511"/>
      <c r="J592" s="511"/>
      <c r="K592" s="511"/>
      <c r="L592" s="511"/>
      <c r="M592" s="511"/>
      <c r="N592" s="511"/>
      <c r="O592" s="511"/>
      <c r="P592" s="511"/>
      <c r="Q592" s="511"/>
      <c r="R592" s="511"/>
      <c r="S592" s="511"/>
      <c r="T592" s="511"/>
      <c r="U592" s="511"/>
      <c r="V592" s="511"/>
      <c r="W592" s="511"/>
      <c r="X592" s="511"/>
      <c r="Y592" s="511"/>
      <c r="Z592" s="511"/>
      <c r="AA592" s="511"/>
      <c r="AB592" s="511"/>
    </row>
    <row r="593" spans="1:28" ht="15.75" customHeight="1">
      <c r="A593" s="511"/>
      <c r="B593" s="511"/>
      <c r="C593" s="511"/>
      <c r="D593" s="511"/>
      <c r="E593" s="511"/>
      <c r="F593" s="511"/>
      <c r="G593" s="511"/>
      <c r="H593" s="511"/>
      <c r="I593" s="511"/>
      <c r="J593" s="511"/>
      <c r="K593" s="511"/>
      <c r="L593" s="511"/>
      <c r="M593" s="511"/>
      <c r="N593" s="511"/>
      <c r="O593" s="511"/>
      <c r="P593" s="511"/>
      <c r="Q593" s="511"/>
      <c r="R593" s="511"/>
      <c r="S593" s="511"/>
      <c r="T593" s="511"/>
      <c r="U593" s="511"/>
      <c r="V593" s="511"/>
      <c r="W593" s="511"/>
      <c r="X593" s="511"/>
      <c r="Y593" s="511"/>
      <c r="Z593" s="511"/>
      <c r="AA593" s="511"/>
      <c r="AB593" s="511"/>
    </row>
    <row r="594" spans="1:28" ht="15.75" customHeight="1">
      <c r="A594" s="511"/>
      <c r="B594" s="511"/>
      <c r="C594" s="511"/>
      <c r="D594" s="511"/>
      <c r="E594" s="511"/>
      <c r="F594" s="511"/>
      <c r="G594" s="511"/>
      <c r="H594" s="511"/>
      <c r="I594" s="511"/>
      <c r="J594" s="511"/>
      <c r="K594" s="511"/>
      <c r="L594" s="511"/>
      <c r="M594" s="511"/>
      <c r="N594" s="511"/>
      <c r="O594" s="511"/>
      <c r="P594" s="511"/>
      <c r="Q594" s="511"/>
      <c r="R594" s="511"/>
      <c r="S594" s="511"/>
      <c r="T594" s="511"/>
      <c r="U594" s="511"/>
      <c r="V594" s="511"/>
      <c r="W594" s="511"/>
      <c r="X594" s="511"/>
      <c r="Y594" s="511"/>
      <c r="Z594" s="511"/>
      <c r="AA594" s="511"/>
      <c r="AB594" s="511"/>
    </row>
    <row r="595" spans="1:28" ht="15.75" customHeight="1">
      <c r="A595" s="511"/>
      <c r="B595" s="511"/>
      <c r="C595" s="511"/>
      <c r="D595" s="511"/>
      <c r="E595" s="511"/>
      <c r="F595" s="511"/>
      <c r="G595" s="511"/>
      <c r="H595" s="511"/>
      <c r="I595" s="511"/>
      <c r="J595" s="511"/>
      <c r="K595" s="511"/>
      <c r="L595" s="511"/>
      <c r="M595" s="511"/>
      <c r="N595" s="511"/>
      <c r="O595" s="511"/>
      <c r="P595" s="511"/>
      <c r="Q595" s="511"/>
      <c r="R595" s="511"/>
      <c r="S595" s="511"/>
      <c r="T595" s="511"/>
      <c r="U595" s="511"/>
      <c r="V595" s="511"/>
      <c r="W595" s="511"/>
      <c r="X595" s="511"/>
      <c r="Y595" s="511"/>
      <c r="Z595" s="511"/>
      <c r="AA595" s="511"/>
      <c r="AB595" s="511"/>
    </row>
    <row r="596" spans="1:28" ht="15.75" customHeight="1">
      <c r="A596" s="511"/>
      <c r="B596" s="511"/>
      <c r="C596" s="511"/>
      <c r="D596" s="511"/>
      <c r="E596" s="511"/>
      <c r="F596" s="511"/>
      <c r="G596" s="511"/>
      <c r="H596" s="511"/>
      <c r="I596" s="511"/>
      <c r="J596" s="511"/>
      <c r="K596" s="511"/>
      <c r="L596" s="511"/>
      <c r="M596" s="511"/>
      <c r="N596" s="511"/>
      <c r="O596" s="511"/>
      <c r="P596" s="511"/>
      <c r="Q596" s="511"/>
      <c r="R596" s="511"/>
      <c r="S596" s="511"/>
      <c r="T596" s="511"/>
      <c r="U596" s="511"/>
      <c r="V596" s="511"/>
      <c r="W596" s="511"/>
      <c r="X596" s="511"/>
      <c r="Y596" s="511"/>
      <c r="Z596" s="511"/>
      <c r="AA596" s="511"/>
      <c r="AB596" s="511"/>
    </row>
    <row r="597" spans="1:28" ht="15.75" customHeight="1">
      <c r="A597" s="511"/>
      <c r="B597" s="511"/>
      <c r="C597" s="511"/>
      <c r="D597" s="511"/>
      <c r="E597" s="511"/>
      <c r="F597" s="511"/>
      <c r="G597" s="511"/>
      <c r="H597" s="511"/>
      <c r="I597" s="511"/>
      <c r="J597" s="511"/>
      <c r="K597" s="511"/>
      <c r="L597" s="511"/>
      <c r="M597" s="511"/>
      <c r="N597" s="511"/>
      <c r="O597" s="511"/>
      <c r="P597" s="511"/>
      <c r="Q597" s="511"/>
      <c r="R597" s="511"/>
      <c r="S597" s="511"/>
      <c r="T597" s="511"/>
      <c r="U597" s="511"/>
      <c r="V597" s="511"/>
      <c r="W597" s="511"/>
      <c r="X597" s="511"/>
      <c r="Y597" s="511"/>
      <c r="Z597" s="511"/>
      <c r="AA597" s="511"/>
      <c r="AB597" s="511"/>
    </row>
    <row r="598" spans="1:28" ht="15.75" customHeight="1">
      <c r="A598" s="511"/>
      <c r="B598" s="511"/>
      <c r="C598" s="511"/>
      <c r="D598" s="511"/>
      <c r="E598" s="511"/>
      <c r="F598" s="511"/>
      <c r="G598" s="511"/>
      <c r="H598" s="511"/>
      <c r="I598" s="511"/>
      <c r="J598" s="511"/>
      <c r="K598" s="511"/>
      <c r="L598" s="511"/>
      <c r="M598" s="511"/>
      <c r="N598" s="511"/>
      <c r="O598" s="511"/>
      <c r="P598" s="511"/>
      <c r="Q598" s="511"/>
      <c r="R598" s="511"/>
      <c r="S598" s="511"/>
      <c r="T598" s="511"/>
      <c r="U598" s="511"/>
      <c r="V598" s="511"/>
      <c r="W598" s="511"/>
      <c r="X598" s="511"/>
      <c r="Y598" s="511"/>
      <c r="Z598" s="511"/>
      <c r="AA598" s="511"/>
      <c r="AB598" s="511"/>
    </row>
    <row r="599" spans="1:28" ht="15.75" customHeight="1">
      <c r="A599" s="511"/>
      <c r="B599" s="511"/>
      <c r="C599" s="511"/>
      <c r="D599" s="511"/>
      <c r="E599" s="511"/>
      <c r="F599" s="511"/>
      <c r="G599" s="511"/>
      <c r="H599" s="511"/>
      <c r="I599" s="511"/>
      <c r="J599" s="511"/>
      <c r="K599" s="511"/>
      <c r="L599" s="511"/>
      <c r="M599" s="511"/>
      <c r="N599" s="511"/>
      <c r="O599" s="511"/>
      <c r="P599" s="511"/>
      <c r="Q599" s="511"/>
      <c r="R599" s="511"/>
      <c r="S599" s="511"/>
      <c r="T599" s="511"/>
      <c r="U599" s="511"/>
      <c r="V599" s="511"/>
      <c r="W599" s="511"/>
      <c r="X599" s="511"/>
      <c r="Y599" s="511"/>
      <c r="Z599" s="511"/>
      <c r="AA599" s="511"/>
      <c r="AB599" s="511"/>
    </row>
    <row r="600" spans="1:28" ht="15.75" customHeight="1">
      <c r="A600" s="511"/>
      <c r="B600" s="511"/>
      <c r="C600" s="511"/>
      <c r="D600" s="511"/>
      <c r="E600" s="511"/>
      <c r="F600" s="511"/>
      <c r="G600" s="511"/>
      <c r="H600" s="511"/>
      <c r="I600" s="511"/>
      <c r="J600" s="511"/>
      <c r="K600" s="511"/>
      <c r="L600" s="511"/>
      <c r="M600" s="511"/>
      <c r="N600" s="511"/>
      <c r="O600" s="511"/>
      <c r="P600" s="511"/>
      <c r="Q600" s="511"/>
      <c r="R600" s="511"/>
      <c r="S600" s="511"/>
      <c r="T600" s="511"/>
      <c r="U600" s="511"/>
      <c r="V600" s="511"/>
      <c r="W600" s="511"/>
      <c r="X600" s="511"/>
      <c r="Y600" s="511"/>
      <c r="Z600" s="511"/>
      <c r="AA600" s="511"/>
      <c r="AB600" s="511"/>
    </row>
    <row r="601" spans="1:28" ht="15.75" customHeight="1">
      <c r="A601" s="511"/>
      <c r="B601" s="511"/>
      <c r="C601" s="511"/>
      <c r="D601" s="511"/>
      <c r="E601" s="511"/>
      <c r="F601" s="511"/>
      <c r="G601" s="511"/>
      <c r="H601" s="511"/>
      <c r="I601" s="511"/>
      <c r="J601" s="511"/>
      <c r="K601" s="511"/>
      <c r="L601" s="511"/>
      <c r="M601" s="511"/>
      <c r="N601" s="511"/>
      <c r="O601" s="511"/>
      <c r="P601" s="511"/>
      <c r="Q601" s="511"/>
      <c r="R601" s="511"/>
      <c r="S601" s="511"/>
      <c r="T601" s="511"/>
      <c r="U601" s="511"/>
      <c r="V601" s="511"/>
      <c r="W601" s="511"/>
      <c r="X601" s="511"/>
      <c r="Y601" s="511"/>
      <c r="Z601" s="511"/>
      <c r="AA601" s="511"/>
      <c r="AB601" s="511"/>
    </row>
    <row r="602" spans="1:28" ht="15.75" customHeight="1">
      <c r="A602" s="511"/>
      <c r="B602" s="511"/>
      <c r="C602" s="511"/>
      <c r="D602" s="511"/>
      <c r="E602" s="511"/>
      <c r="F602" s="511"/>
      <c r="G602" s="511"/>
      <c r="H602" s="511"/>
      <c r="I602" s="511"/>
      <c r="J602" s="511"/>
      <c r="K602" s="511"/>
      <c r="L602" s="511"/>
      <c r="M602" s="511"/>
      <c r="N602" s="511"/>
      <c r="O602" s="511"/>
      <c r="P602" s="511"/>
      <c r="Q602" s="511"/>
      <c r="R602" s="511"/>
      <c r="S602" s="511"/>
      <c r="T602" s="511"/>
      <c r="U602" s="511"/>
      <c r="V602" s="511"/>
      <c r="W602" s="511"/>
      <c r="X602" s="511"/>
      <c r="Y602" s="511"/>
      <c r="Z602" s="511"/>
      <c r="AA602" s="511"/>
      <c r="AB602" s="511"/>
    </row>
    <row r="603" spans="1:28" ht="15.75" customHeight="1">
      <c r="A603" s="511"/>
      <c r="B603" s="511"/>
      <c r="C603" s="511"/>
      <c r="D603" s="511"/>
      <c r="E603" s="511"/>
      <c r="F603" s="511"/>
      <c r="G603" s="511"/>
      <c r="H603" s="511"/>
      <c r="I603" s="511"/>
      <c r="J603" s="511"/>
      <c r="K603" s="511"/>
      <c r="L603" s="511"/>
      <c r="M603" s="511"/>
      <c r="N603" s="511"/>
      <c r="O603" s="511"/>
      <c r="P603" s="511"/>
      <c r="Q603" s="511"/>
      <c r="R603" s="511"/>
      <c r="S603" s="511"/>
      <c r="T603" s="511"/>
      <c r="U603" s="511"/>
      <c r="V603" s="511"/>
      <c r="W603" s="511"/>
      <c r="X603" s="511"/>
      <c r="Y603" s="511"/>
      <c r="Z603" s="511"/>
      <c r="AA603" s="511"/>
      <c r="AB603" s="511"/>
    </row>
    <row r="604" spans="1:28" ht="15.75" customHeight="1">
      <c r="A604" s="511"/>
      <c r="B604" s="511"/>
      <c r="C604" s="511"/>
      <c r="D604" s="511"/>
      <c r="E604" s="511"/>
      <c r="F604" s="511"/>
      <c r="G604" s="511"/>
      <c r="H604" s="511"/>
      <c r="I604" s="511"/>
      <c r="J604" s="511"/>
      <c r="K604" s="511"/>
      <c r="L604" s="511"/>
      <c r="M604" s="511"/>
      <c r="N604" s="511"/>
      <c r="O604" s="511"/>
      <c r="P604" s="511"/>
      <c r="Q604" s="511"/>
      <c r="R604" s="511"/>
      <c r="S604" s="511"/>
      <c r="T604" s="511"/>
      <c r="U604" s="511"/>
      <c r="V604" s="511"/>
      <c r="W604" s="511"/>
      <c r="X604" s="511"/>
      <c r="Y604" s="511"/>
      <c r="Z604" s="511"/>
      <c r="AA604" s="511"/>
      <c r="AB604" s="511"/>
    </row>
    <row r="605" spans="1:28" ht="15.75" customHeight="1">
      <c r="A605" s="511"/>
      <c r="B605" s="511"/>
      <c r="C605" s="511"/>
      <c r="D605" s="511"/>
      <c r="E605" s="511"/>
      <c r="F605" s="511"/>
      <c r="G605" s="511"/>
      <c r="H605" s="511"/>
      <c r="I605" s="511"/>
      <c r="J605" s="511"/>
      <c r="K605" s="511"/>
      <c r="L605" s="511"/>
      <c r="M605" s="511"/>
      <c r="N605" s="511"/>
      <c r="O605" s="511"/>
      <c r="P605" s="511"/>
      <c r="Q605" s="511"/>
      <c r="R605" s="511"/>
      <c r="S605" s="511"/>
      <c r="T605" s="511"/>
      <c r="U605" s="511"/>
      <c r="V605" s="511"/>
      <c r="W605" s="511"/>
      <c r="X605" s="511"/>
      <c r="Y605" s="511"/>
      <c r="Z605" s="511"/>
      <c r="AA605" s="511"/>
      <c r="AB605" s="511"/>
    </row>
    <row r="606" spans="1:28" ht="15.75" customHeight="1">
      <c r="A606" s="511"/>
      <c r="B606" s="511"/>
      <c r="C606" s="511"/>
      <c r="D606" s="511"/>
      <c r="E606" s="511"/>
      <c r="F606" s="511"/>
      <c r="G606" s="511"/>
      <c r="H606" s="511"/>
      <c r="I606" s="511"/>
      <c r="J606" s="511"/>
      <c r="K606" s="511"/>
      <c r="L606" s="511"/>
      <c r="M606" s="511"/>
      <c r="N606" s="511"/>
      <c r="O606" s="511"/>
      <c r="P606" s="511"/>
      <c r="Q606" s="511"/>
      <c r="R606" s="511"/>
      <c r="S606" s="511"/>
      <c r="T606" s="511"/>
      <c r="U606" s="511"/>
      <c r="V606" s="511"/>
      <c r="W606" s="511"/>
      <c r="X606" s="511"/>
      <c r="Y606" s="511"/>
      <c r="Z606" s="511"/>
      <c r="AA606" s="511"/>
      <c r="AB606" s="511"/>
    </row>
    <row r="607" spans="1:28" ht="15.75" customHeight="1">
      <c r="A607" s="511"/>
      <c r="B607" s="511"/>
      <c r="C607" s="511"/>
      <c r="D607" s="511"/>
      <c r="E607" s="511"/>
      <c r="F607" s="511"/>
      <c r="G607" s="511"/>
      <c r="H607" s="511"/>
      <c r="I607" s="511"/>
      <c r="J607" s="511"/>
      <c r="K607" s="511"/>
      <c r="L607" s="511"/>
      <c r="M607" s="511"/>
      <c r="N607" s="511"/>
      <c r="O607" s="511"/>
      <c r="P607" s="511"/>
      <c r="Q607" s="511"/>
      <c r="R607" s="511"/>
      <c r="S607" s="511"/>
      <c r="T607" s="511"/>
      <c r="U607" s="511"/>
      <c r="V607" s="511"/>
      <c r="W607" s="511"/>
      <c r="X607" s="511"/>
      <c r="Y607" s="511"/>
      <c r="Z607" s="511"/>
      <c r="AA607" s="511"/>
      <c r="AB607" s="511"/>
    </row>
    <row r="608" spans="1:28" ht="15.75" customHeight="1">
      <c r="A608" s="511"/>
      <c r="B608" s="511"/>
      <c r="C608" s="511"/>
      <c r="D608" s="511"/>
      <c r="E608" s="511"/>
      <c r="F608" s="511"/>
      <c r="G608" s="511"/>
      <c r="H608" s="511"/>
      <c r="I608" s="511"/>
      <c r="J608" s="511"/>
      <c r="K608" s="511"/>
      <c r="L608" s="511"/>
      <c r="M608" s="511"/>
      <c r="N608" s="511"/>
      <c r="O608" s="511"/>
      <c r="P608" s="511"/>
      <c r="Q608" s="511"/>
      <c r="R608" s="511"/>
      <c r="S608" s="511"/>
      <c r="T608" s="511"/>
      <c r="U608" s="511"/>
      <c r="V608" s="511"/>
      <c r="W608" s="511"/>
      <c r="X608" s="511"/>
      <c r="Y608" s="511"/>
      <c r="Z608" s="511"/>
      <c r="AA608" s="511"/>
      <c r="AB608" s="511"/>
    </row>
    <row r="609" spans="1:28" ht="15.75" customHeight="1">
      <c r="A609" s="511"/>
      <c r="B609" s="511"/>
      <c r="C609" s="511"/>
      <c r="D609" s="511"/>
      <c r="E609" s="511"/>
      <c r="F609" s="511"/>
      <c r="G609" s="511"/>
      <c r="H609" s="511"/>
      <c r="I609" s="511"/>
      <c r="J609" s="511"/>
      <c r="K609" s="511"/>
      <c r="L609" s="511"/>
      <c r="M609" s="511"/>
      <c r="N609" s="511"/>
      <c r="O609" s="511"/>
      <c r="P609" s="511"/>
      <c r="Q609" s="511"/>
      <c r="R609" s="511"/>
      <c r="S609" s="511"/>
      <c r="T609" s="511"/>
      <c r="U609" s="511"/>
      <c r="V609" s="511"/>
      <c r="W609" s="511"/>
      <c r="X609" s="511"/>
      <c r="Y609" s="511"/>
      <c r="Z609" s="511"/>
      <c r="AA609" s="511"/>
      <c r="AB609" s="511"/>
    </row>
    <row r="610" spans="1:28" ht="15.75" customHeight="1">
      <c r="A610" s="511"/>
      <c r="B610" s="511"/>
      <c r="C610" s="511"/>
      <c r="D610" s="511"/>
      <c r="E610" s="511"/>
      <c r="F610" s="511"/>
      <c r="G610" s="511"/>
      <c r="H610" s="511"/>
      <c r="I610" s="511"/>
      <c r="J610" s="511"/>
      <c r="K610" s="511"/>
      <c r="L610" s="511"/>
      <c r="M610" s="511"/>
      <c r="N610" s="511"/>
      <c r="O610" s="511"/>
      <c r="P610" s="511"/>
      <c r="Q610" s="511"/>
      <c r="R610" s="511"/>
      <c r="S610" s="511"/>
      <c r="T610" s="511"/>
      <c r="U610" s="511"/>
      <c r="V610" s="511"/>
      <c r="W610" s="511"/>
      <c r="X610" s="511"/>
      <c r="Y610" s="511"/>
      <c r="Z610" s="511"/>
      <c r="AA610" s="511"/>
      <c r="AB610" s="511"/>
    </row>
    <row r="611" spans="1:28" ht="15.75" customHeight="1">
      <c r="A611" s="511"/>
      <c r="B611" s="511"/>
      <c r="C611" s="511"/>
      <c r="D611" s="511"/>
      <c r="E611" s="511"/>
      <c r="F611" s="511"/>
      <c r="G611" s="511"/>
      <c r="H611" s="511"/>
      <c r="I611" s="511"/>
      <c r="J611" s="511"/>
      <c r="K611" s="511"/>
      <c r="L611" s="511"/>
      <c r="M611" s="511"/>
      <c r="N611" s="511"/>
      <c r="O611" s="511"/>
      <c r="P611" s="511"/>
      <c r="Q611" s="511"/>
      <c r="R611" s="511"/>
      <c r="S611" s="511"/>
      <c r="T611" s="511"/>
      <c r="U611" s="511"/>
      <c r="V611" s="511"/>
      <c r="W611" s="511"/>
      <c r="X611" s="511"/>
      <c r="Y611" s="511"/>
      <c r="Z611" s="511"/>
      <c r="AA611" s="511"/>
      <c r="AB611" s="511"/>
    </row>
    <row r="612" spans="1:28" ht="15.75" customHeight="1">
      <c r="A612" s="511"/>
      <c r="B612" s="511"/>
      <c r="C612" s="511"/>
      <c r="D612" s="511"/>
      <c r="E612" s="511"/>
      <c r="F612" s="511"/>
      <c r="G612" s="511"/>
      <c r="H612" s="511"/>
      <c r="I612" s="511"/>
      <c r="J612" s="511"/>
      <c r="K612" s="511"/>
      <c r="L612" s="511"/>
      <c r="M612" s="511"/>
      <c r="N612" s="511"/>
      <c r="O612" s="511"/>
      <c r="P612" s="511"/>
      <c r="Q612" s="511"/>
      <c r="R612" s="511"/>
      <c r="S612" s="511"/>
      <c r="T612" s="511"/>
      <c r="U612" s="511"/>
      <c r="V612" s="511"/>
      <c r="W612" s="511"/>
      <c r="X612" s="511"/>
      <c r="Y612" s="511"/>
      <c r="Z612" s="511"/>
      <c r="AA612" s="511"/>
      <c r="AB612" s="511"/>
    </row>
    <row r="613" spans="1:28" ht="15.75" customHeight="1">
      <c r="A613" s="511"/>
      <c r="B613" s="511"/>
      <c r="C613" s="511"/>
      <c r="D613" s="511"/>
      <c r="E613" s="511"/>
      <c r="F613" s="511"/>
      <c r="G613" s="511"/>
      <c r="H613" s="511"/>
      <c r="I613" s="511"/>
      <c r="J613" s="511"/>
      <c r="K613" s="511"/>
      <c r="L613" s="511"/>
      <c r="M613" s="511"/>
      <c r="N613" s="511"/>
      <c r="O613" s="511"/>
      <c r="P613" s="511"/>
      <c r="Q613" s="511"/>
      <c r="R613" s="511"/>
      <c r="S613" s="511"/>
      <c r="T613" s="511"/>
      <c r="U613" s="511"/>
      <c r="V613" s="511"/>
      <c r="W613" s="511"/>
      <c r="X613" s="511"/>
      <c r="Y613" s="511"/>
      <c r="Z613" s="511"/>
      <c r="AA613" s="511"/>
      <c r="AB613" s="511"/>
    </row>
    <row r="614" spans="1:28" ht="15.75" customHeight="1">
      <c r="A614" s="511"/>
      <c r="B614" s="511"/>
      <c r="C614" s="511"/>
      <c r="D614" s="511"/>
      <c r="E614" s="511"/>
      <c r="F614" s="511"/>
      <c r="G614" s="511"/>
      <c r="H614" s="511"/>
      <c r="I614" s="511"/>
      <c r="J614" s="511"/>
      <c r="K614" s="511"/>
      <c r="L614" s="511"/>
      <c r="M614" s="511"/>
      <c r="N614" s="511"/>
      <c r="O614" s="511"/>
      <c r="P614" s="511"/>
      <c r="Q614" s="511"/>
      <c r="R614" s="511"/>
      <c r="S614" s="511"/>
      <c r="T614" s="511"/>
      <c r="U614" s="511"/>
      <c r="V614" s="511"/>
      <c r="W614" s="511"/>
      <c r="X614" s="511"/>
      <c r="Y614" s="511"/>
      <c r="Z614" s="511"/>
      <c r="AA614" s="511"/>
      <c r="AB614" s="511"/>
    </row>
    <row r="615" spans="1:28" ht="15.75" customHeight="1">
      <c r="A615" s="511"/>
      <c r="B615" s="511"/>
      <c r="C615" s="511"/>
      <c r="D615" s="511"/>
      <c r="E615" s="511"/>
      <c r="F615" s="511"/>
      <c r="G615" s="511"/>
      <c r="H615" s="511"/>
      <c r="I615" s="511"/>
      <c r="J615" s="511"/>
      <c r="K615" s="511"/>
      <c r="L615" s="511"/>
      <c r="M615" s="511"/>
      <c r="N615" s="511"/>
      <c r="O615" s="511"/>
      <c r="P615" s="511"/>
      <c r="Q615" s="511"/>
      <c r="R615" s="511"/>
      <c r="S615" s="511"/>
      <c r="T615" s="511"/>
      <c r="U615" s="511"/>
      <c r="V615" s="511"/>
      <c r="W615" s="511"/>
      <c r="X615" s="511"/>
      <c r="Y615" s="511"/>
      <c r="Z615" s="511"/>
      <c r="AA615" s="511"/>
      <c r="AB615" s="511"/>
    </row>
    <row r="616" spans="1:28" ht="15.75" customHeight="1">
      <c r="A616" s="511"/>
      <c r="B616" s="511"/>
      <c r="C616" s="511"/>
      <c r="D616" s="511"/>
      <c r="E616" s="511"/>
      <c r="F616" s="511"/>
      <c r="G616" s="511"/>
      <c r="H616" s="511"/>
      <c r="I616" s="511"/>
      <c r="J616" s="511"/>
      <c r="K616" s="511"/>
      <c r="L616" s="511"/>
      <c r="M616" s="511"/>
      <c r="N616" s="511"/>
      <c r="O616" s="511"/>
      <c r="P616" s="511"/>
      <c r="Q616" s="511"/>
      <c r="R616" s="511"/>
      <c r="S616" s="511"/>
      <c r="T616" s="511"/>
      <c r="U616" s="511"/>
      <c r="V616" s="511"/>
      <c r="W616" s="511"/>
      <c r="X616" s="511"/>
      <c r="Y616" s="511"/>
      <c r="Z616" s="511"/>
      <c r="AA616" s="511"/>
      <c r="AB616" s="511"/>
    </row>
    <row r="617" spans="1:28" ht="15.75" customHeight="1">
      <c r="A617" s="511"/>
      <c r="B617" s="511"/>
      <c r="C617" s="511"/>
      <c r="D617" s="511"/>
      <c r="E617" s="511"/>
      <c r="F617" s="511"/>
      <c r="G617" s="511"/>
      <c r="H617" s="511"/>
      <c r="I617" s="511"/>
      <c r="J617" s="511"/>
      <c r="K617" s="511"/>
      <c r="L617" s="511"/>
      <c r="M617" s="511"/>
      <c r="N617" s="511"/>
      <c r="O617" s="511"/>
      <c r="P617" s="511"/>
      <c r="Q617" s="511"/>
      <c r="R617" s="511"/>
      <c r="S617" s="511"/>
      <c r="T617" s="511"/>
      <c r="U617" s="511"/>
      <c r="V617" s="511"/>
      <c r="W617" s="511"/>
      <c r="X617" s="511"/>
      <c r="Y617" s="511"/>
      <c r="Z617" s="511"/>
      <c r="AA617" s="511"/>
      <c r="AB617" s="511"/>
    </row>
    <row r="618" spans="1:28" ht="15.75" customHeight="1">
      <c r="A618" s="511"/>
      <c r="B618" s="511"/>
      <c r="C618" s="511"/>
      <c r="D618" s="511"/>
      <c r="E618" s="511"/>
      <c r="F618" s="511"/>
      <c r="G618" s="511"/>
      <c r="H618" s="511"/>
      <c r="I618" s="511"/>
      <c r="J618" s="511"/>
      <c r="K618" s="511"/>
      <c r="L618" s="511"/>
      <c r="M618" s="511"/>
      <c r="N618" s="511"/>
      <c r="O618" s="511"/>
      <c r="P618" s="511"/>
      <c r="Q618" s="511"/>
      <c r="R618" s="511"/>
      <c r="S618" s="511"/>
      <c r="T618" s="511"/>
      <c r="U618" s="511"/>
      <c r="V618" s="511"/>
      <c r="W618" s="511"/>
      <c r="X618" s="511"/>
      <c r="Y618" s="511"/>
      <c r="Z618" s="511"/>
      <c r="AA618" s="511"/>
      <c r="AB618" s="511"/>
    </row>
    <row r="619" spans="1:28" ht="15.75" customHeight="1">
      <c r="A619" s="511"/>
      <c r="B619" s="511"/>
      <c r="C619" s="511"/>
      <c r="D619" s="511"/>
      <c r="E619" s="511"/>
      <c r="F619" s="511"/>
      <c r="G619" s="511"/>
      <c r="H619" s="511"/>
      <c r="I619" s="511"/>
      <c r="J619" s="511"/>
      <c r="K619" s="511"/>
      <c r="L619" s="511"/>
      <c r="M619" s="511"/>
      <c r="N619" s="511"/>
      <c r="O619" s="511"/>
      <c r="P619" s="511"/>
      <c r="Q619" s="511"/>
      <c r="R619" s="511"/>
      <c r="S619" s="511"/>
      <c r="T619" s="511"/>
      <c r="U619" s="511"/>
      <c r="V619" s="511"/>
      <c r="W619" s="511"/>
      <c r="X619" s="511"/>
      <c r="Y619" s="511"/>
      <c r="Z619" s="511"/>
      <c r="AA619" s="511"/>
      <c r="AB619" s="511"/>
    </row>
    <row r="620" spans="1:28" ht="15.75" customHeight="1">
      <c r="A620" s="511"/>
      <c r="B620" s="511"/>
      <c r="C620" s="511"/>
      <c r="D620" s="511"/>
      <c r="E620" s="511"/>
      <c r="F620" s="511"/>
      <c r="G620" s="511"/>
      <c r="H620" s="511"/>
      <c r="I620" s="511"/>
      <c r="J620" s="511"/>
      <c r="K620" s="511"/>
      <c r="L620" s="511"/>
      <c r="M620" s="511"/>
      <c r="N620" s="511"/>
      <c r="O620" s="511"/>
      <c r="P620" s="511"/>
      <c r="Q620" s="511"/>
      <c r="R620" s="511"/>
      <c r="S620" s="511"/>
      <c r="T620" s="511"/>
      <c r="U620" s="511"/>
      <c r="V620" s="511"/>
      <c r="W620" s="511"/>
      <c r="X620" s="511"/>
      <c r="Y620" s="511"/>
      <c r="Z620" s="511"/>
      <c r="AA620" s="511"/>
      <c r="AB620" s="511"/>
    </row>
    <row r="621" spans="1:28" ht="15.75" customHeight="1">
      <c r="A621" s="511"/>
      <c r="B621" s="511"/>
      <c r="C621" s="511"/>
      <c r="D621" s="511"/>
      <c r="E621" s="511"/>
      <c r="F621" s="511"/>
      <c r="G621" s="511"/>
      <c r="H621" s="511"/>
      <c r="I621" s="511"/>
      <c r="J621" s="511"/>
      <c r="K621" s="511"/>
      <c r="L621" s="511"/>
      <c r="M621" s="511"/>
      <c r="N621" s="511"/>
      <c r="O621" s="511"/>
      <c r="P621" s="511"/>
      <c r="Q621" s="511"/>
      <c r="R621" s="511"/>
      <c r="S621" s="511"/>
      <c r="T621" s="511"/>
      <c r="U621" s="511"/>
      <c r="V621" s="511"/>
      <c r="W621" s="511"/>
      <c r="X621" s="511"/>
      <c r="Y621" s="511"/>
      <c r="Z621" s="511"/>
      <c r="AA621" s="511"/>
      <c r="AB621" s="511"/>
    </row>
    <row r="622" spans="1:28" ht="15.75" customHeight="1">
      <c r="A622" s="511"/>
      <c r="B622" s="511"/>
      <c r="C622" s="511"/>
      <c r="D622" s="511"/>
      <c r="E622" s="511"/>
      <c r="F622" s="511"/>
      <c r="G622" s="511"/>
      <c r="H622" s="511"/>
      <c r="I622" s="511"/>
      <c r="J622" s="511"/>
      <c r="K622" s="511"/>
      <c r="L622" s="511"/>
      <c r="M622" s="511"/>
      <c r="N622" s="511"/>
      <c r="O622" s="511"/>
      <c r="P622" s="511"/>
      <c r="Q622" s="511"/>
      <c r="R622" s="511"/>
      <c r="S622" s="511"/>
      <c r="T622" s="511"/>
      <c r="U622" s="511"/>
      <c r="V622" s="511"/>
      <c r="W622" s="511"/>
      <c r="X622" s="511"/>
      <c r="Y622" s="511"/>
      <c r="Z622" s="511"/>
      <c r="AA622" s="511"/>
      <c r="AB622" s="511"/>
    </row>
    <row r="623" spans="1:28" ht="15.75" customHeight="1">
      <c r="A623" s="511"/>
      <c r="B623" s="511"/>
      <c r="C623" s="511"/>
      <c r="D623" s="511"/>
      <c r="E623" s="511"/>
      <c r="F623" s="511"/>
      <c r="G623" s="511"/>
      <c r="H623" s="511"/>
      <c r="I623" s="511"/>
      <c r="J623" s="511"/>
      <c r="K623" s="511"/>
      <c r="L623" s="511"/>
      <c r="M623" s="511"/>
      <c r="N623" s="511"/>
      <c r="O623" s="511"/>
      <c r="P623" s="511"/>
      <c r="Q623" s="511"/>
      <c r="R623" s="511"/>
      <c r="S623" s="511"/>
      <c r="T623" s="511"/>
      <c r="U623" s="511"/>
      <c r="V623" s="511"/>
      <c r="W623" s="511"/>
      <c r="X623" s="511"/>
      <c r="Y623" s="511"/>
      <c r="Z623" s="511"/>
      <c r="AA623" s="511"/>
      <c r="AB623" s="511"/>
    </row>
    <row r="624" spans="1:28" ht="15.75" customHeight="1">
      <c r="A624" s="511"/>
      <c r="B624" s="511"/>
      <c r="C624" s="511"/>
      <c r="D624" s="511"/>
      <c r="E624" s="511"/>
      <c r="F624" s="511"/>
      <c r="G624" s="511"/>
      <c r="H624" s="511"/>
      <c r="I624" s="511"/>
      <c r="J624" s="511"/>
      <c r="K624" s="511"/>
      <c r="L624" s="511"/>
      <c r="M624" s="511"/>
      <c r="N624" s="511"/>
      <c r="O624" s="511"/>
      <c r="P624" s="511"/>
      <c r="Q624" s="511"/>
      <c r="R624" s="511"/>
      <c r="S624" s="511"/>
      <c r="T624" s="511"/>
      <c r="U624" s="511"/>
      <c r="V624" s="511"/>
      <c r="W624" s="511"/>
      <c r="X624" s="511"/>
      <c r="Y624" s="511"/>
      <c r="Z624" s="511"/>
      <c r="AA624" s="511"/>
      <c r="AB624" s="511"/>
    </row>
    <row r="625" spans="1:28" ht="15.75" customHeight="1">
      <c r="A625" s="511"/>
      <c r="B625" s="511"/>
      <c r="C625" s="511"/>
      <c r="D625" s="511"/>
      <c r="E625" s="511"/>
      <c r="F625" s="511"/>
      <c r="G625" s="511"/>
      <c r="H625" s="511"/>
      <c r="I625" s="511"/>
      <c r="J625" s="511"/>
      <c r="K625" s="511"/>
      <c r="L625" s="511"/>
      <c r="M625" s="511"/>
      <c r="N625" s="511"/>
      <c r="O625" s="511"/>
      <c r="P625" s="511"/>
      <c r="Q625" s="511"/>
      <c r="R625" s="511"/>
      <c r="S625" s="511"/>
      <c r="T625" s="511"/>
      <c r="U625" s="511"/>
      <c r="V625" s="511"/>
      <c r="W625" s="511"/>
      <c r="X625" s="511"/>
      <c r="Y625" s="511"/>
      <c r="Z625" s="511"/>
      <c r="AA625" s="511"/>
      <c r="AB625" s="511"/>
    </row>
    <row r="626" spans="1:28" ht="15.75" customHeight="1">
      <c r="A626" s="511"/>
      <c r="B626" s="511"/>
      <c r="C626" s="511"/>
      <c r="D626" s="511"/>
      <c r="E626" s="511"/>
      <c r="F626" s="511"/>
      <c r="G626" s="511"/>
      <c r="H626" s="511"/>
      <c r="I626" s="511"/>
      <c r="J626" s="511"/>
      <c r="K626" s="511"/>
      <c r="L626" s="511"/>
      <c r="M626" s="511"/>
      <c r="N626" s="511"/>
      <c r="O626" s="511"/>
      <c r="P626" s="511"/>
      <c r="Q626" s="511"/>
      <c r="R626" s="511"/>
      <c r="S626" s="511"/>
      <c r="T626" s="511"/>
      <c r="U626" s="511"/>
      <c r="V626" s="511"/>
      <c r="W626" s="511"/>
      <c r="X626" s="511"/>
      <c r="Y626" s="511"/>
      <c r="Z626" s="511"/>
      <c r="AA626" s="511"/>
      <c r="AB626" s="511"/>
    </row>
    <row r="627" spans="1:28" ht="15.75" customHeight="1">
      <c r="A627" s="511"/>
      <c r="B627" s="511"/>
      <c r="C627" s="511"/>
      <c r="D627" s="511"/>
      <c r="E627" s="511"/>
      <c r="F627" s="511"/>
      <c r="G627" s="511"/>
      <c r="H627" s="511"/>
      <c r="I627" s="511"/>
      <c r="J627" s="511"/>
      <c r="K627" s="511"/>
      <c r="L627" s="511"/>
      <c r="M627" s="511"/>
      <c r="N627" s="511"/>
      <c r="O627" s="511"/>
      <c r="P627" s="511"/>
      <c r="Q627" s="511"/>
      <c r="R627" s="511"/>
      <c r="S627" s="511"/>
      <c r="T627" s="511"/>
      <c r="U627" s="511"/>
      <c r="V627" s="511"/>
      <c r="W627" s="511"/>
      <c r="X627" s="511"/>
      <c r="Y627" s="511"/>
      <c r="Z627" s="511"/>
      <c r="AA627" s="511"/>
      <c r="AB627" s="511"/>
    </row>
    <row r="628" spans="1:28" ht="15.75" customHeight="1">
      <c r="A628" s="511"/>
      <c r="B628" s="511"/>
      <c r="C628" s="511"/>
      <c r="D628" s="511"/>
      <c r="E628" s="511"/>
      <c r="F628" s="511"/>
      <c r="G628" s="511"/>
      <c r="H628" s="511"/>
      <c r="I628" s="511"/>
      <c r="J628" s="511"/>
      <c r="K628" s="511"/>
      <c r="L628" s="511"/>
      <c r="M628" s="511"/>
      <c r="N628" s="511"/>
      <c r="O628" s="511"/>
      <c r="P628" s="511"/>
      <c r="Q628" s="511"/>
      <c r="R628" s="511"/>
      <c r="S628" s="511"/>
      <c r="T628" s="511"/>
      <c r="U628" s="511"/>
      <c r="V628" s="511"/>
      <c r="W628" s="511"/>
      <c r="X628" s="511"/>
      <c r="Y628" s="511"/>
      <c r="Z628" s="511"/>
      <c r="AA628" s="511"/>
      <c r="AB628" s="511"/>
    </row>
    <row r="629" spans="1:28" ht="15.75" customHeight="1">
      <c r="A629" s="511"/>
      <c r="B629" s="511"/>
      <c r="C629" s="511"/>
      <c r="D629" s="511"/>
      <c r="E629" s="511"/>
      <c r="F629" s="511"/>
      <c r="G629" s="511"/>
      <c r="H629" s="511"/>
      <c r="I629" s="511"/>
      <c r="J629" s="511"/>
      <c r="K629" s="511"/>
      <c r="L629" s="511"/>
      <c r="M629" s="511"/>
      <c r="N629" s="511"/>
      <c r="O629" s="511"/>
      <c r="P629" s="511"/>
      <c r="Q629" s="511"/>
      <c r="R629" s="511"/>
      <c r="S629" s="511"/>
      <c r="T629" s="511"/>
      <c r="U629" s="511"/>
      <c r="V629" s="511"/>
      <c r="W629" s="511"/>
      <c r="X629" s="511"/>
      <c r="Y629" s="511"/>
      <c r="Z629" s="511"/>
      <c r="AA629" s="511"/>
      <c r="AB629" s="511"/>
    </row>
    <row r="630" spans="1:28" ht="15.75" customHeight="1">
      <c r="A630" s="511"/>
      <c r="B630" s="511"/>
      <c r="C630" s="511"/>
      <c r="D630" s="511"/>
      <c r="E630" s="511"/>
      <c r="F630" s="511"/>
      <c r="G630" s="511"/>
      <c r="H630" s="511"/>
      <c r="I630" s="511"/>
      <c r="J630" s="511"/>
      <c r="K630" s="511"/>
      <c r="L630" s="511"/>
      <c r="M630" s="511"/>
      <c r="N630" s="511"/>
      <c r="O630" s="511"/>
      <c r="P630" s="511"/>
      <c r="Q630" s="511"/>
      <c r="R630" s="511"/>
      <c r="S630" s="511"/>
      <c r="T630" s="511"/>
      <c r="U630" s="511"/>
      <c r="V630" s="511"/>
      <c r="W630" s="511"/>
      <c r="X630" s="511"/>
      <c r="Y630" s="511"/>
      <c r="Z630" s="511"/>
      <c r="AA630" s="511"/>
      <c r="AB630" s="511"/>
    </row>
    <row r="631" spans="1:28" ht="15.75" customHeight="1">
      <c r="A631" s="511"/>
      <c r="B631" s="511"/>
      <c r="C631" s="511"/>
      <c r="D631" s="511"/>
      <c r="E631" s="511"/>
      <c r="F631" s="511"/>
      <c r="G631" s="511"/>
      <c r="H631" s="511"/>
      <c r="I631" s="511"/>
      <c r="J631" s="511"/>
      <c r="K631" s="511"/>
      <c r="L631" s="511"/>
      <c r="M631" s="511"/>
      <c r="N631" s="511"/>
      <c r="O631" s="511"/>
      <c r="P631" s="511"/>
      <c r="Q631" s="511"/>
      <c r="R631" s="511"/>
      <c r="S631" s="511"/>
      <c r="T631" s="511"/>
      <c r="U631" s="511"/>
      <c r="V631" s="511"/>
      <c r="W631" s="511"/>
      <c r="X631" s="511"/>
      <c r="Y631" s="511"/>
      <c r="Z631" s="511"/>
      <c r="AA631" s="511"/>
      <c r="AB631" s="511"/>
    </row>
    <row r="632" spans="1:28" ht="15.75" customHeight="1">
      <c r="A632" s="511"/>
      <c r="B632" s="511"/>
      <c r="C632" s="511"/>
      <c r="D632" s="511"/>
      <c r="E632" s="511"/>
      <c r="F632" s="511"/>
      <c r="G632" s="511"/>
      <c r="H632" s="511"/>
      <c r="I632" s="511"/>
      <c r="J632" s="511"/>
      <c r="K632" s="511"/>
      <c r="L632" s="511"/>
      <c r="M632" s="511"/>
      <c r="N632" s="511"/>
      <c r="O632" s="511"/>
      <c r="P632" s="511"/>
      <c r="Q632" s="511"/>
      <c r="R632" s="511"/>
      <c r="S632" s="511"/>
      <c r="T632" s="511"/>
      <c r="U632" s="511"/>
      <c r="V632" s="511"/>
      <c r="W632" s="511"/>
      <c r="X632" s="511"/>
      <c r="Y632" s="511"/>
      <c r="Z632" s="511"/>
      <c r="AA632" s="511"/>
      <c r="AB632" s="511"/>
    </row>
    <row r="633" spans="1:28" ht="15.75" customHeight="1">
      <c r="A633" s="511"/>
      <c r="B633" s="511"/>
      <c r="C633" s="511"/>
      <c r="D633" s="511"/>
      <c r="E633" s="511"/>
      <c r="F633" s="511"/>
      <c r="G633" s="511"/>
      <c r="H633" s="511"/>
      <c r="I633" s="511"/>
      <c r="J633" s="511"/>
      <c r="K633" s="511"/>
      <c r="L633" s="511"/>
      <c r="M633" s="511"/>
      <c r="N633" s="511"/>
      <c r="O633" s="511"/>
      <c r="P633" s="511"/>
      <c r="Q633" s="511"/>
      <c r="R633" s="511"/>
      <c r="S633" s="511"/>
      <c r="T633" s="511"/>
      <c r="U633" s="511"/>
      <c r="V633" s="511"/>
      <c r="W633" s="511"/>
      <c r="X633" s="511"/>
      <c r="Y633" s="511"/>
      <c r="Z633" s="511"/>
      <c r="AA633" s="511"/>
      <c r="AB633" s="511"/>
    </row>
    <row r="634" spans="1:28" ht="15.75" customHeight="1">
      <c r="A634" s="511"/>
      <c r="B634" s="511"/>
      <c r="C634" s="511"/>
      <c r="D634" s="511"/>
      <c r="E634" s="511"/>
      <c r="F634" s="511"/>
      <c r="G634" s="511"/>
      <c r="H634" s="511"/>
      <c r="I634" s="511"/>
      <c r="J634" s="511"/>
      <c r="K634" s="511"/>
      <c r="L634" s="511"/>
      <c r="M634" s="511"/>
      <c r="N634" s="511"/>
      <c r="O634" s="511"/>
      <c r="P634" s="511"/>
      <c r="Q634" s="511"/>
      <c r="R634" s="511"/>
      <c r="S634" s="511"/>
      <c r="T634" s="511"/>
      <c r="U634" s="511"/>
      <c r="V634" s="511"/>
      <c r="W634" s="511"/>
      <c r="X634" s="511"/>
      <c r="Y634" s="511"/>
      <c r="Z634" s="511"/>
      <c r="AA634" s="511"/>
      <c r="AB634" s="511"/>
    </row>
    <row r="635" spans="1:28" ht="15.75" customHeight="1">
      <c r="A635" s="511"/>
      <c r="B635" s="511"/>
      <c r="C635" s="511"/>
      <c r="D635" s="511"/>
      <c r="E635" s="511"/>
      <c r="F635" s="511"/>
      <c r="G635" s="511"/>
      <c r="H635" s="511"/>
      <c r="I635" s="511"/>
      <c r="J635" s="511"/>
      <c r="K635" s="511"/>
      <c r="L635" s="511"/>
      <c r="M635" s="511"/>
      <c r="N635" s="511"/>
      <c r="O635" s="511"/>
      <c r="P635" s="511"/>
      <c r="Q635" s="511"/>
      <c r="R635" s="511"/>
      <c r="S635" s="511"/>
      <c r="T635" s="511"/>
      <c r="U635" s="511"/>
      <c r="V635" s="511"/>
      <c r="W635" s="511"/>
      <c r="X635" s="511"/>
      <c r="Y635" s="511"/>
      <c r="Z635" s="511"/>
      <c r="AA635" s="511"/>
      <c r="AB635" s="511"/>
    </row>
    <row r="636" spans="1:28" ht="15.75" customHeight="1">
      <c r="A636" s="511"/>
      <c r="B636" s="511"/>
      <c r="C636" s="511"/>
      <c r="D636" s="511"/>
      <c r="E636" s="511"/>
      <c r="F636" s="511"/>
      <c r="G636" s="511"/>
      <c r="H636" s="511"/>
      <c r="I636" s="511"/>
      <c r="J636" s="511"/>
      <c r="K636" s="511"/>
      <c r="L636" s="511"/>
      <c r="M636" s="511"/>
      <c r="N636" s="511"/>
      <c r="O636" s="511"/>
      <c r="P636" s="511"/>
      <c r="Q636" s="511"/>
      <c r="R636" s="511"/>
      <c r="S636" s="511"/>
      <c r="T636" s="511"/>
      <c r="U636" s="511"/>
      <c r="V636" s="511"/>
      <c r="W636" s="511"/>
      <c r="X636" s="511"/>
      <c r="Y636" s="511"/>
      <c r="Z636" s="511"/>
      <c r="AA636" s="511"/>
      <c r="AB636" s="511"/>
    </row>
    <row r="637" spans="1:28" ht="15.75" customHeight="1">
      <c r="A637" s="511"/>
      <c r="B637" s="511"/>
      <c r="C637" s="511"/>
      <c r="D637" s="511"/>
      <c r="E637" s="511"/>
      <c r="F637" s="511"/>
      <c r="G637" s="511"/>
      <c r="H637" s="511"/>
      <c r="I637" s="511"/>
      <c r="J637" s="511"/>
      <c r="K637" s="511"/>
      <c r="L637" s="511"/>
      <c r="M637" s="511"/>
      <c r="N637" s="511"/>
      <c r="O637" s="511"/>
      <c r="P637" s="511"/>
      <c r="Q637" s="511"/>
      <c r="R637" s="511"/>
      <c r="S637" s="511"/>
      <c r="T637" s="511"/>
      <c r="U637" s="511"/>
      <c r="V637" s="511"/>
      <c r="W637" s="511"/>
      <c r="X637" s="511"/>
      <c r="Y637" s="511"/>
      <c r="Z637" s="511"/>
      <c r="AA637" s="511"/>
      <c r="AB637" s="511"/>
    </row>
    <row r="638" spans="1:28" ht="15.75" customHeight="1">
      <c r="A638" s="511"/>
      <c r="B638" s="511"/>
      <c r="C638" s="511"/>
      <c r="D638" s="511"/>
      <c r="E638" s="511"/>
      <c r="F638" s="511"/>
      <c r="G638" s="511"/>
      <c r="H638" s="511"/>
      <c r="I638" s="511"/>
      <c r="J638" s="511"/>
      <c r="K638" s="511"/>
      <c r="L638" s="511"/>
      <c r="M638" s="511"/>
      <c r="N638" s="511"/>
      <c r="O638" s="511"/>
      <c r="P638" s="511"/>
      <c r="Q638" s="511"/>
      <c r="R638" s="511"/>
      <c r="S638" s="511"/>
      <c r="T638" s="511"/>
      <c r="U638" s="511"/>
      <c r="V638" s="511"/>
      <c r="W638" s="511"/>
      <c r="X638" s="511"/>
      <c r="Y638" s="511"/>
      <c r="Z638" s="511"/>
      <c r="AA638" s="511"/>
      <c r="AB638" s="511"/>
    </row>
    <row r="639" spans="1:28" ht="15.75" customHeight="1">
      <c r="A639" s="511"/>
      <c r="B639" s="511"/>
      <c r="C639" s="511"/>
      <c r="D639" s="511"/>
      <c r="E639" s="511"/>
      <c r="F639" s="511"/>
      <c r="G639" s="511"/>
      <c r="H639" s="511"/>
      <c r="I639" s="511"/>
      <c r="J639" s="511"/>
      <c r="K639" s="511"/>
      <c r="L639" s="511"/>
      <c r="M639" s="511"/>
      <c r="N639" s="511"/>
      <c r="O639" s="511"/>
      <c r="P639" s="511"/>
      <c r="Q639" s="511"/>
      <c r="R639" s="511"/>
      <c r="S639" s="511"/>
      <c r="T639" s="511"/>
      <c r="U639" s="511"/>
      <c r="V639" s="511"/>
      <c r="W639" s="511"/>
      <c r="X639" s="511"/>
      <c r="Y639" s="511"/>
      <c r="Z639" s="511"/>
      <c r="AA639" s="511"/>
      <c r="AB639" s="511"/>
    </row>
    <row r="640" spans="1:28" ht="15.75" customHeight="1">
      <c r="A640" s="511"/>
      <c r="B640" s="511"/>
      <c r="C640" s="511"/>
      <c r="D640" s="511"/>
      <c r="E640" s="511"/>
      <c r="F640" s="511"/>
      <c r="G640" s="511"/>
      <c r="H640" s="511"/>
      <c r="I640" s="511"/>
      <c r="J640" s="511"/>
      <c r="K640" s="511"/>
      <c r="L640" s="511"/>
      <c r="M640" s="511"/>
      <c r="N640" s="511"/>
      <c r="O640" s="511"/>
      <c r="P640" s="511"/>
      <c r="Q640" s="511"/>
      <c r="R640" s="511"/>
      <c r="S640" s="511"/>
      <c r="T640" s="511"/>
      <c r="U640" s="511"/>
      <c r="V640" s="511"/>
      <c r="W640" s="511"/>
      <c r="X640" s="511"/>
      <c r="Y640" s="511"/>
      <c r="Z640" s="511"/>
      <c r="AA640" s="511"/>
      <c r="AB640" s="511"/>
    </row>
    <row r="641" spans="1:28" ht="15.75" customHeight="1">
      <c r="A641" s="511"/>
      <c r="B641" s="511"/>
      <c r="C641" s="511"/>
      <c r="D641" s="511"/>
      <c r="E641" s="511"/>
      <c r="F641" s="511"/>
      <c r="G641" s="511"/>
      <c r="H641" s="511"/>
      <c r="I641" s="511"/>
      <c r="J641" s="511"/>
      <c r="K641" s="511"/>
      <c r="L641" s="511"/>
      <c r="M641" s="511"/>
      <c r="N641" s="511"/>
      <c r="O641" s="511"/>
      <c r="P641" s="511"/>
      <c r="Q641" s="511"/>
      <c r="R641" s="511"/>
      <c r="S641" s="511"/>
      <c r="T641" s="511"/>
      <c r="U641" s="511"/>
      <c r="V641" s="511"/>
      <c r="W641" s="511"/>
      <c r="X641" s="511"/>
      <c r="Y641" s="511"/>
      <c r="Z641" s="511"/>
      <c r="AA641" s="511"/>
      <c r="AB641" s="511"/>
    </row>
    <row r="642" spans="1:28" ht="15.75" customHeight="1">
      <c r="A642" s="511"/>
      <c r="B642" s="511"/>
      <c r="C642" s="511"/>
      <c r="D642" s="511"/>
      <c r="E642" s="511"/>
      <c r="F642" s="511"/>
      <c r="G642" s="511"/>
      <c r="H642" s="511"/>
      <c r="I642" s="511"/>
      <c r="J642" s="511"/>
      <c r="K642" s="511"/>
      <c r="L642" s="511"/>
      <c r="M642" s="511"/>
      <c r="N642" s="511"/>
      <c r="O642" s="511"/>
      <c r="P642" s="511"/>
      <c r="Q642" s="511"/>
      <c r="R642" s="511"/>
      <c r="S642" s="511"/>
      <c r="T642" s="511"/>
      <c r="U642" s="511"/>
      <c r="V642" s="511"/>
      <c r="W642" s="511"/>
      <c r="X642" s="511"/>
      <c r="Y642" s="511"/>
      <c r="Z642" s="511"/>
      <c r="AA642" s="511"/>
      <c r="AB642" s="511"/>
    </row>
    <row r="643" spans="1:28" ht="15.75" customHeight="1">
      <c r="A643" s="511"/>
      <c r="B643" s="511"/>
      <c r="C643" s="511"/>
      <c r="D643" s="511"/>
      <c r="E643" s="511"/>
      <c r="F643" s="511"/>
      <c r="G643" s="511"/>
      <c r="H643" s="511"/>
      <c r="I643" s="511"/>
      <c r="J643" s="511"/>
      <c r="K643" s="511"/>
      <c r="L643" s="511"/>
      <c r="M643" s="511"/>
      <c r="N643" s="511"/>
      <c r="O643" s="511"/>
      <c r="P643" s="511"/>
      <c r="Q643" s="511"/>
      <c r="R643" s="511"/>
      <c r="S643" s="511"/>
      <c r="T643" s="511"/>
      <c r="U643" s="511"/>
      <c r="V643" s="511"/>
      <c r="W643" s="511"/>
      <c r="X643" s="511"/>
      <c r="Y643" s="511"/>
      <c r="Z643" s="511"/>
      <c r="AA643" s="511"/>
      <c r="AB643" s="511"/>
    </row>
    <row r="644" spans="1:28" ht="15.75" customHeight="1">
      <c r="A644" s="511"/>
      <c r="B644" s="511"/>
      <c r="C644" s="511"/>
      <c r="D644" s="511"/>
      <c r="E644" s="511"/>
      <c r="F644" s="511"/>
      <c r="G644" s="511"/>
      <c r="H644" s="511"/>
      <c r="I644" s="511"/>
      <c r="J644" s="511"/>
      <c r="K644" s="511"/>
      <c r="L644" s="511"/>
      <c r="M644" s="511"/>
      <c r="N644" s="511"/>
      <c r="O644" s="511"/>
      <c r="P644" s="511"/>
      <c r="Q644" s="511"/>
      <c r="R644" s="511"/>
      <c r="S644" s="511"/>
      <c r="T644" s="511"/>
      <c r="U644" s="511"/>
      <c r="V644" s="511"/>
      <c r="W644" s="511"/>
      <c r="X644" s="511"/>
      <c r="Y644" s="511"/>
      <c r="Z644" s="511"/>
      <c r="AA644" s="511"/>
      <c r="AB644" s="511"/>
    </row>
    <row r="645" spans="1:28" ht="15.75" customHeight="1">
      <c r="A645" s="511"/>
      <c r="B645" s="511"/>
      <c r="C645" s="511"/>
      <c r="D645" s="511"/>
      <c r="E645" s="511"/>
      <c r="F645" s="511"/>
      <c r="G645" s="511"/>
      <c r="H645" s="511"/>
      <c r="I645" s="511"/>
      <c r="J645" s="511"/>
      <c r="K645" s="511"/>
      <c r="L645" s="511"/>
      <c r="M645" s="511"/>
      <c r="N645" s="511"/>
      <c r="O645" s="511"/>
      <c r="P645" s="511"/>
      <c r="Q645" s="511"/>
      <c r="R645" s="511"/>
      <c r="S645" s="511"/>
      <c r="T645" s="511"/>
      <c r="U645" s="511"/>
      <c r="V645" s="511"/>
      <c r="W645" s="511"/>
      <c r="X645" s="511"/>
      <c r="Y645" s="511"/>
      <c r="Z645" s="511"/>
      <c r="AA645" s="511"/>
      <c r="AB645" s="511"/>
    </row>
    <row r="646" spans="1:28" ht="15.75" customHeight="1">
      <c r="A646" s="511"/>
      <c r="B646" s="511"/>
      <c r="C646" s="511"/>
      <c r="D646" s="511"/>
      <c r="E646" s="511"/>
      <c r="F646" s="511"/>
      <c r="G646" s="511"/>
      <c r="H646" s="511"/>
      <c r="I646" s="511"/>
      <c r="J646" s="511"/>
      <c r="K646" s="511"/>
      <c r="L646" s="511"/>
      <c r="M646" s="511"/>
      <c r="N646" s="511"/>
      <c r="O646" s="511"/>
      <c r="P646" s="511"/>
      <c r="Q646" s="511"/>
      <c r="R646" s="511"/>
      <c r="S646" s="511"/>
      <c r="T646" s="511"/>
      <c r="U646" s="511"/>
      <c r="V646" s="511"/>
      <c r="W646" s="511"/>
      <c r="X646" s="511"/>
      <c r="Y646" s="511"/>
      <c r="Z646" s="511"/>
      <c r="AA646" s="511"/>
      <c r="AB646" s="511"/>
    </row>
    <row r="647" spans="1:28" ht="15.75" customHeight="1">
      <c r="A647" s="511"/>
      <c r="B647" s="511"/>
      <c r="C647" s="511"/>
      <c r="D647" s="511"/>
      <c r="E647" s="511"/>
      <c r="F647" s="511"/>
      <c r="G647" s="511"/>
      <c r="H647" s="511"/>
      <c r="I647" s="511"/>
      <c r="J647" s="511"/>
      <c r="K647" s="511"/>
      <c r="L647" s="511"/>
      <c r="M647" s="511"/>
      <c r="N647" s="511"/>
      <c r="O647" s="511"/>
      <c r="P647" s="511"/>
      <c r="Q647" s="511"/>
      <c r="R647" s="511"/>
      <c r="S647" s="511"/>
      <c r="T647" s="511"/>
      <c r="U647" s="511"/>
      <c r="V647" s="511"/>
      <c r="W647" s="511"/>
      <c r="X647" s="511"/>
      <c r="Y647" s="511"/>
      <c r="Z647" s="511"/>
      <c r="AA647" s="511"/>
      <c r="AB647" s="511"/>
    </row>
    <row r="648" spans="1:28" ht="15.75" customHeight="1">
      <c r="A648" s="511"/>
      <c r="B648" s="511"/>
      <c r="C648" s="511"/>
      <c r="D648" s="511"/>
      <c r="E648" s="511"/>
      <c r="F648" s="511"/>
      <c r="G648" s="511"/>
      <c r="H648" s="511"/>
      <c r="I648" s="511"/>
      <c r="J648" s="511"/>
      <c r="K648" s="511"/>
      <c r="L648" s="511"/>
      <c r="M648" s="511"/>
      <c r="N648" s="511"/>
      <c r="O648" s="511"/>
      <c r="P648" s="511"/>
      <c r="Q648" s="511"/>
      <c r="R648" s="511"/>
      <c r="S648" s="511"/>
      <c r="T648" s="511"/>
      <c r="U648" s="511"/>
      <c r="V648" s="511"/>
      <c r="W648" s="511"/>
      <c r="X648" s="511"/>
      <c r="Y648" s="511"/>
      <c r="Z648" s="511"/>
      <c r="AA648" s="511"/>
      <c r="AB648" s="511"/>
    </row>
    <row r="649" spans="1:28" ht="15.75" customHeight="1">
      <c r="A649" s="511"/>
      <c r="B649" s="511"/>
      <c r="C649" s="511"/>
      <c r="D649" s="511"/>
      <c r="E649" s="511"/>
      <c r="F649" s="511"/>
      <c r="G649" s="511"/>
      <c r="H649" s="511"/>
      <c r="I649" s="511"/>
      <c r="J649" s="511"/>
      <c r="K649" s="511"/>
      <c r="L649" s="511"/>
      <c r="M649" s="511"/>
      <c r="N649" s="511"/>
      <c r="O649" s="511"/>
      <c r="P649" s="511"/>
      <c r="Q649" s="511"/>
      <c r="R649" s="511"/>
      <c r="S649" s="511"/>
      <c r="T649" s="511"/>
      <c r="U649" s="511"/>
      <c r="V649" s="511"/>
      <c r="W649" s="511"/>
      <c r="X649" s="511"/>
      <c r="Y649" s="511"/>
      <c r="Z649" s="511"/>
      <c r="AA649" s="511"/>
      <c r="AB649" s="511"/>
    </row>
    <row r="650" spans="1:28" ht="15.75" customHeight="1">
      <c r="A650" s="511"/>
      <c r="B650" s="511"/>
      <c r="C650" s="511"/>
      <c r="D650" s="511"/>
      <c r="E650" s="511"/>
      <c r="F650" s="511"/>
      <c r="G650" s="511"/>
      <c r="H650" s="511"/>
      <c r="I650" s="511"/>
      <c r="J650" s="511"/>
      <c r="K650" s="511"/>
      <c r="L650" s="511"/>
      <c r="M650" s="511"/>
      <c r="N650" s="511"/>
      <c r="O650" s="511"/>
      <c r="P650" s="511"/>
      <c r="Q650" s="511"/>
      <c r="R650" s="511"/>
      <c r="S650" s="511"/>
      <c r="T650" s="511"/>
      <c r="U650" s="511"/>
      <c r="V650" s="511"/>
      <c r="W650" s="511"/>
      <c r="X650" s="511"/>
      <c r="Y650" s="511"/>
      <c r="Z650" s="511"/>
      <c r="AA650" s="511"/>
      <c r="AB650" s="511"/>
    </row>
    <row r="651" spans="1:28" ht="15.75" customHeight="1">
      <c r="A651" s="511"/>
      <c r="B651" s="511"/>
      <c r="C651" s="511"/>
      <c r="D651" s="511"/>
      <c r="E651" s="511"/>
      <c r="F651" s="511"/>
      <c r="G651" s="511"/>
      <c r="H651" s="511"/>
      <c r="I651" s="511"/>
      <c r="J651" s="511"/>
      <c r="K651" s="511"/>
      <c r="L651" s="511"/>
      <c r="M651" s="511"/>
      <c r="N651" s="511"/>
      <c r="O651" s="511"/>
      <c r="P651" s="511"/>
      <c r="Q651" s="511"/>
      <c r="R651" s="511"/>
      <c r="S651" s="511"/>
      <c r="T651" s="511"/>
      <c r="U651" s="511"/>
      <c r="V651" s="511"/>
      <c r="W651" s="511"/>
      <c r="X651" s="511"/>
      <c r="Y651" s="511"/>
      <c r="Z651" s="511"/>
      <c r="AA651" s="511"/>
      <c r="AB651" s="511"/>
    </row>
    <row r="652" spans="1:28" ht="15.75" customHeight="1">
      <c r="A652" s="511"/>
      <c r="B652" s="511"/>
      <c r="C652" s="511"/>
      <c r="D652" s="511"/>
      <c r="E652" s="511"/>
      <c r="F652" s="511"/>
      <c r="G652" s="511"/>
      <c r="H652" s="511"/>
      <c r="I652" s="511"/>
      <c r="J652" s="511"/>
      <c r="K652" s="511"/>
      <c r="L652" s="511"/>
      <c r="M652" s="511"/>
      <c r="N652" s="511"/>
      <c r="O652" s="511"/>
      <c r="P652" s="511"/>
      <c r="Q652" s="511"/>
      <c r="R652" s="511"/>
      <c r="S652" s="511"/>
      <c r="T652" s="511"/>
      <c r="U652" s="511"/>
      <c r="V652" s="511"/>
      <c r="W652" s="511"/>
      <c r="X652" s="511"/>
      <c r="Y652" s="511"/>
      <c r="Z652" s="511"/>
      <c r="AA652" s="511"/>
      <c r="AB652" s="511"/>
    </row>
    <row r="653" spans="1:28" ht="15.75" customHeight="1">
      <c r="A653" s="511"/>
      <c r="B653" s="511"/>
      <c r="C653" s="511"/>
      <c r="D653" s="511"/>
      <c r="E653" s="511"/>
      <c r="F653" s="511"/>
      <c r="G653" s="511"/>
      <c r="H653" s="511"/>
      <c r="I653" s="511"/>
      <c r="J653" s="511"/>
      <c r="K653" s="511"/>
      <c r="L653" s="511"/>
      <c r="M653" s="511"/>
      <c r="N653" s="511"/>
      <c r="O653" s="511"/>
      <c r="P653" s="511"/>
      <c r="Q653" s="511"/>
      <c r="R653" s="511"/>
      <c r="S653" s="511"/>
      <c r="T653" s="511"/>
      <c r="U653" s="511"/>
      <c r="V653" s="511"/>
      <c r="W653" s="511"/>
      <c r="X653" s="511"/>
      <c r="Y653" s="511"/>
      <c r="Z653" s="511"/>
      <c r="AA653" s="511"/>
      <c r="AB653" s="511"/>
    </row>
    <row r="654" spans="1:28" ht="15.75" customHeight="1">
      <c r="A654" s="511"/>
      <c r="B654" s="511"/>
      <c r="C654" s="511"/>
      <c r="D654" s="511"/>
      <c r="E654" s="511"/>
      <c r="F654" s="511"/>
      <c r="G654" s="511"/>
      <c r="H654" s="511"/>
      <c r="I654" s="511"/>
      <c r="J654" s="511"/>
      <c r="K654" s="511"/>
      <c r="L654" s="511"/>
      <c r="M654" s="511"/>
      <c r="N654" s="511"/>
      <c r="O654" s="511"/>
      <c r="P654" s="511"/>
      <c r="Q654" s="511"/>
      <c r="R654" s="511"/>
      <c r="S654" s="511"/>
      <c r="T654" s="511"/>
      <c r="U654" s="511"/>
      <c r="V654" s="511"/>
      <c r="W654" s="511"/>
      <c r="X654" s="511"/>
      <c r="Y654" s="511"/>
      <c r="Z654" s="511"/>
      <c r="AA654" s="511"/>
      <c r="AB654" s="511"/>
    </row>
    <row r="655" spans="1:28" ht="15.75" customHeight="1">
      <c r="A655" s="511"/>
      <c r="B655" s="511"/>
      <c r="C655" s="511"/>
      <c r="D655" s="511"/>
      <c r="E655" s="511"/>
      <c r="F655" s="511"/>
      <c r="G655" s="511"/>
      <c r="H655" s="511"/>
      <c r="I655" s="511"/>
      <c r="J655" s="511"/>
      <c r="K655" s="511"/>
      <c r="L655" s="511"/>
      <c r="M655" s="511"/>
      <c r="N655" s="511"/>
      <c r="O655" s="511"/>
      <c r="P655" s="511"/>
      <c r="Q655" s="511"/>
      <c r="R655" s="511"/>
      <c r="S655" s="511"/>
      <c r="T655" s="511"/>
      <c r="U655" s="511"/>
      <c r="V655" s="511"/>
      <c r="W655" s="511"/>
      <c r="X655" s="511"/>
      <c r="Y655" s="511"/>
      <c r="Z655" s="511"/>
      <c r="AA655" s="511"/>
      <c r="AB655" s="511"/>
    </row>
    <row r="656" spans="1:28" ht="15.75" customHeight="1">
      <c r="A656" s="511"/>
      <c r="B656" s="511"/>
      <c r="C656" s="511"/>
      <c r="D656" s="511"/>
      <c r="E656" s="511"/>
      <c r="F656" s="511"/>
      <c r="G656" s="511"/>
      <c r="H656" s="511"/>
      <c r="I656" s="511"/>
      <c r="J656" s="511"/>
      <c r="K656" s="511"/>
      <c r="L656" s="511"/>
      <c r="M656" s="511"/>
      <c r="N656" s="511"/>
      <c r="O656" s="511"/>
      <c r="P656" s="511"/>
      <c r="Q656" s="511"/>
      <c r="R656" s="511"/>
      <c r="S656" s="511"/>
      <c r="T656" s="511"/>
      <c r="U656" s="511"/>
      <c r="V656" s="511"/>
      <c r="W656" s="511"/>
      <c r="X656" s="511"/>
      <c r="Y656" s="511"/>
      <c r="Z656" s="511"/>
      <c r="AA656" s="511"/>
      <c r="AB656" s="511"/>
    </row>
    <row r="657" spans="1:28" ht="15.75" customHeight="1">
      <c r="A657" s="511"/>
      <c r="B657" s="511"/>
      <c r="C657" s="511"/>
      <c r="D657" s="511"/>
      <c r="E657" s="511"/>
      <c r="F657" s="511"/>
      <c r="G657" s="511"/>
      <c r="H657" s="511"/>
      <c r="I657" s="511"/>
      <c r="J657" s="511"/>
      <c r="K657" s="511"/>
      <c r="L657" s="511"/>
      <c r="M657" s="511"/>
      <c r="N657" s="511"/>
      <c r="O657" s="511"/>
      <c r="P657" s="511"/>
      <c r="Q657" s="511"/>
      <c r="R657" s="511"/>
      <c r="S657" s="511"/>
      <c r="T657" s="511"/>
      <c r="U657" s="511"/>
      <c r="V657" s="511"/>
      <c r="W657" s="511"/>
      <c r="X657" s="511"/>
      <c r="Y657" s="511"/>
      <c r="Z657" s="511"/>
      <c r="AA657" s="511"/>
      <c r="AB657" s="511"/>
    </row>
    <row r="658" spans="1:28" ht="15.75" customHeight="1">
      <c r="A658" s="511"/>
      <c r="B658" s="511"/>
      <c r="C658" s="511"/>
      <c r="D658" s="511"/>
      <c r="E658" s="511"/>
      <c r="F658" s="511"/>
      <c r="G658" s="511"/>
      <c r="H658" s="511"/>
      <c r="I658" s="511"/>
      <c r="J658" s="511"/>
      <c r="K658" s="511"/>
      <c r="L658" s="511"/>
      <c r="M658" s="511"/>
      <c r="N658" s="511"/>
      <c r="O658" s="511"/>
      <c r="P658" s="511"/>
      <c r="Q658" s="511"/>
      <c r="R658" s="511"/>
      <c r="S658" s="511"/>
      <c r="T658" s="511"/>
      <c r="U658" s="511"/>
      <c r="V658" s="511"/>
      <c r="W658" s="511"/>
      <c r="X658" s="511"/>
      <c r="Y658" s="511"/>
      <c r="Z658" s="511"/>
      <c r="AA658" s="511"/>
      <c r="AB658" s="511"/>
    </row>
    <row r="659" spans="1:28" ht="15.75" customHeight="1">
      <c r="A659" s="511"/>
      <c r="B659" s="511"/>
      <c r="C659" s="511"/>
      <c r="D659" s="511"/>
      <c r="E659" s="511"/>
      <c r="F659" s="511"/>
      <c r="G659" s="511"/>
      <c r="H659" s="511"/>
      <c r="I659" s="511"/>
      <c r="J659" s="511"/>
      <c r="K659" s="511"/>
      <c r="L659" s="511"/>
      <c r="M659" s="511"/>
      <c r="N659" s="511"/>
      <c r="O659" s="511"/>
      <c r="P659" s="511"/>
      <c r="Q659" s="511"/>
      <c r="R659" s="511"/>
      <c r="S659" s="511"/>
      <c r="T659" s="511"/>
      <c r="U659" s="511"/>
      <c r="V659" s="511"/>
      <c r="W659" s="511"/>
      <c r="X659" s="511"/>
      <c r="Y659" s="511"/>
      <c r="Z659" s="511"/>
      <c r="AA659" s="511"/>
      <c r="AB659" s="511"/>
    </row>
    <row r="660" spans="1:28" ht="15.75" customHeight="1">
      <c r="A660" s="511"/>
      <c r="B660" s="511"/>
      <c r="C660" s="511"/>
      <c r="D660" s="511"/>
      <c r="E660" s="511"/>
      <c r="F660" s="511"/>
      <c r="G660" s="511"/>
      <c r="H660" s="511"/>
      <c r="I660" s="511"/>
      <c r="J660" s="511"/>
      <c r="K660" s="511"/>
      <c r="L660" s="511"/>
      <c r="M660" s="511"/>
      <c r="N660" s="511"/>
      <c r="O660" s="511"/>
      <c r="P660" s="511"/>
      <c r="Q660" s="511"/>
      <c r="R660" s="511"/>
      <c r="S660" s="511"/>
      <c r="T660" s="511"/>
      <c r="U660" s="511"/>
      <c r="V660" s="511"/>
      <c r="W660" s="511"/>
      <c r="X660" s="511"/>
      <c r="Y660" s="511"/>
      <c r="Z660" s="511"/>
      <c r="AA660" s="511"/>
      <c r="AB660" s="511"/>
    </row>
    <row r="661" spans="1:28" ht="15.75" customHeight="1">
      <c r="A661" s="511"/>
      <c r="B661" s="511"/>
      <c r="C661" s="511"/>
      <c r="D661" s="511"/>
      <c r="E661" s="511"/>
      <c r="F661" s="511"/>
      <c r="G661" s="511"/>
      <c r="H661" s="511"/>
      <c r="I661" s="511"/>
      <c r="J661" s="511"/>
      <c r="K661" s="511"/>
      <c r="L661" s="511"/>
      <c r="M661" s="511"/>
      <c r="N661" s="511"/>
      <c r="O661" s="511"/>
      <c r="P661" s="511"/>
      <c r="Q661" s="511"/>
      <c r="R661" s="511"/>
      <c r="S661" s="511"/>
      <c r="T661" s="511"/>
      <c r="U661" s="511"/>
      <c r="V661" s="511"/>
      <c r="W661" s="511"/>
      <c r="X661" s="511"/>
      <c r="Y661" s="511"/>
      <c r="Z661" s="511"/>
      <c r="AA661" s="511"/>
      <c r="AB661" s="511"/>
    </row>
    <row r="662" spans="1:28" ht="15.75" customHeight="1">
      <c r="A662" s="511"/>
      <c r="B662" s="511"/>
      <c r="C662" s="511"/>
      <c r="D662" s="511"/>
      <c r="E662" s="511"/>
      <c r="F662" s="511"/>
      <c r="G662" s="511"/>
      <c r="H662" s="511"/>
      <c r="I662" s="511"/>
      <c r="J662" s="511"/>
      <c r="K662" s="511"/>
      <c r="L662" s="511"/>
      <c r="M662" s="511"/>
      <c r="N662" s="511"/>
      <c r="O662" s="511"/>
      <c r="P662" s="511"/>
      <c r="Q662" s="511"/>
      <c r="R662" s="511"/>
      <c r="S662" s="511"/>
      <c r="T662" s="511"/>
      <c r="U662" s="511"/>
      <c r="V662" s="511"/>
      <c r="W662" s="511"/>
      <c r="X662" s="511"/>
      <c r="Y662" s="511"/>
      <c r="Z662" s="511"/>
      <c r="AA662" s="511"/>
      <c r="AB662" s="511"/>
    </row>
    <row r="663" spans="1:28" ht="15.75" customHeight="1">
      <c r="A663" s="511"/>
      <c r="B663" s="511"/>
      <c r="C663" s="511"/>
      <c r="D663" s="511"/>
      <c r="E663" s="511"/>
      <c r="F663" s="511"/>
      <c r="G663" s="511"/>
      <c r="H663" s="511"/>
      <c r="I663" s="511"/>
      <c r="J663" s="511"/>
      <c r="K663" s="511"/>
      <c r="L663" s="511"/>
      <c r="M663" s="511"/>
      <c r="N663" s="511"/>
      <c r="O663" s="511"/>
      <c r="P663" s="511"/>
      <c r="Q663" s="511"/>
      <c r="R663" s="511"/>
      <c r="S663" s="511"/>
      <c r="T663" s="511"/>
      <c r="U663" s="511"/>
      <c r="V663" s="511"/>
      <c r="W663" s="511"/>
      <c r="X663" s="511"/>
      <c r="Y663" s="511"/>
      <c r="Z663" s="511"/>
      <c r="AA663" s="511"/>
      <c r="AB663" s="511"/>
    </row>
    <row r="664" spans="1:28" ht="15.75" customHeight="1">
      <c r="A664" s="511"/>
      <c r="B664" s="511"/>
      <c r="C664" s="511"/>
      <c r="D664" s="511"/>
      <c r="E664" s="511"/>
      <c r="F664" s="511"/>
      <c r="G664" s="511"/>
      <c r="H664" s="511"/>
      <c r="I664" s="511"/>
      <c r="J664" s="511"/>
      <c r="K664" s="511"/>
      <c r="L664" s="511"/>
      <c r="M664" s="511"/>
      <c r="N664" s="511"/>
      <c r="O664" s="511"/>
      <c r="P664" s="511"/>
      <c r="Q664" s="511"/>
      <c r="R664" s="511"/>
      <c r="S664" s="511"/>
      <c r="T664" s="511"/>
      <c r="U664" s="511"/>
      <c r="V664" s="511"/>
      <c r="W664" s="511"/>
      <c r="X664" s="511"/>
      <c r="Y664" s="511"/>
      <c r="Z664" s="511"/>
      <c r="AA664" s="511"/>
      <c r="AB664" s="511"/>
    </row>
    <row r="665" spans="1:28" ht="15.75" customHeight="1">
      <c r="A665" s="511"/>
      <c r="B665" s="511"/>
      <c r="C665" s="511"/>
      <c r="D665" s="511"/>
      <c r="E665" s="511"/>
      <c r="F665" s="511"/>
      <c r="G665" s="511"/>
      <c r="H665" s="511"/>
      <c r="I665" s="511"/>
      <c r="J665" s="511"/>
      <c r="K665" s="511"/>
      <c r="L665" s="511"/>
      <c r="M665" s="511"/>
      <c r="N665" s="511"/>
      <c r="O665" s="511"/>
      <c r="P665" s="511"/>
      <c r="Q665" s="511"/>
      <c r="R665" s="511"/>
      <c r="S665" s="511"/>
      <c r="T665" s="511"/>
      <c r="U665" s="511"/>
      <c r="V665" s="511"/>
      <c r="W665" s="511"/>
      <c r="X665" s="511"/>
      <c r="Y665" s="511"/>
      <c r="Z665" s="511"/>
      <c r="AA665" s="511"/>
      <c r="AB665" s="511"/>
    </row>
    <row r="666" spans="1:28" ht="15.75" customHeight="1">
      <c r="A666" s="511"/>
      <c r="B666" s="511"/>
      <c r="C666" s="511"/>
      <c r="D666" s="511"/>
      <c r="E666" s="511"/>
      <c r="F666" s="511"/>
      <c r="G666" s="511"/>
      <c r="H666" s="511"/>
      <c r="I666" s="511"/>
      <c r="J666" s="511"/>
      <c r="K666" s="511"/>
      <c r="L666" s="511"/>
      <c r="M666" s="511"/>
      <c r="N666" s="511"/>
      <c r="O666" s="511"/>
      <c r="P666" s="511"/>
      <c r="Q666" s="511"/>
      <c r="R666" s="511"/>
      <c r="S666" s="511"/>
      <c r="T666" s="511"/>
      <c r="U666" s="511"/>
      <c r="V666" s="511"/>
      <c r="W666" s="511"/>
      <c r="X666" s="511"/>
      <c r="Y666" s="511"/>
      <c r="Z666" s="511"/>
      <c r="AA666" s="511"/>
      <c r="AB666" s="511"/>
    </row>
    <row r="667" spans="1:28" ht="15.75" customHeight="1">
      <c r="A667" s="511"/>
      <c r="B667" s="511"/>
      <c r="C667" s="511"/>
      <c r="D667" s="511"/>
      <c r="E667" s="511"/>
      <c r="F667" s="511"/>
      <c r="G667" s="511"/>
      <c r="H667" s="511"/>
      <c r="I667" s="511"/>
      <c r="J667" s="511"/>
      <c r="K667" s="511"/>
      <c r="L667" s="511"/>
      <c r="M667" s="511"/>
      <c r="N667" s="511"/>
      <c r="O667" s="511"/>
      <c r="P667" s="511"/>
      <c r="Q667" s="511"/>
      <c r="R667" s="511"/>
      <c r="S667" s="511"/>
      <c r="T667" s="511"/>
      <c r="U667" s="511"/>
      <c r="V667" s="511"/>
      <c r="W667" s="511"/>
      <c r="X667" s="511"/>
      <c r="Y667" s="511"/>
      <c r="Z667" s="511"/>
      <c r="AA667" s="511"/>
      <c r="AB667" s="511"/>
    </row>
    <row r="668" spans="1:28" ht="15.75" customHeight="1">
      <c r="A668" s="511"/>
      <c r="B668" s="511"/>
      <c r="C668" s="511"/>
      <c r="D668" s="511"/>
      <c r="E668" s="511"/>
      <c r="F668" s="511"/>
      <c r="G668" s="511"/>
      <c r="H668" s="511"/>
      <c r="I668" s="511"/>
      <c r="J668" s="511"/>
      <c r="K668" s="511"/>
      <c r="L668" s="511"/>
      <c r="M668" s="511"/>
      <c r="N668" s="511"/>
      <c r="O668" s="511"/>
      <c r="P668" s="511"/>
      <c r="Q668" s="511"/>
      <c r="R668" s="511"/>
      <c r="S668" s="511"/>
      <c r="T668" s="511"/>
      <c r="U668" s="511"/>
      <c r="V668" s="511"/>
      <c r="W668" s="511"/>
      <c r="X668" s="511"/>
      <c r="Y668" s="511"/>
      <c r="Z668" s="511"/>
      <c r="AA668" s="511"/>
      <c r="AB668" s="511"/>
    </row>
    <row r="669" spans="1:28" ht="15.75" customHeight="1">
      <c r="A669" s="511"/>
      <c r="B669" s="511"/>
      <c r="C669" s="511"/>
      <c r="D669" s="511"/>
      <c r="E669" s="511"/>
      <c r="F669" s="511"/>
      <c r="G669" s="511"/>
      <c r="H669" s="511"/>
      <c r="I669" s="511"/>
      <c r="J669" s="511"/>
      <c r="K669" s="511"/>
      <c r="L669" s="511"/>
      <c r="M669" s="511"/>
      <c r="N669" s="511"/>
      <c r="O669" s="511"/>
      <c r="P669" s="511"/>
      <c r="Q669" s="511"/>
      <c r="R669" s="511"/>
      <c r="S669" s="511"/>
      <c r="T669" s="511"/>
      <c r="U669" s="511"/>
      <c r="V669" s="511"/>
      <c r="W669" s="511"/>
      <c r="X669" s="511"/>
      <c r="Y669" s="511"/>
      <c r="Z669" s="511"/>
      <c r="AA669" s="511"/>
      <c r="AB669" s="511"/>
    </row>
    <row r="670" spans="1:28" ht="15.75" customHeight="1">
      <c r="A670" s="511"/>
      <c r="B670" s="511"/>
      <c r="C670" s="511"/>
      <c r="D670" s="511"/>
      <c r="E670" s="511"/>
      <c r="F670" s="511"/>
      <c r="G670" s="511"/>
      <c r="H670" s="511"/>
      <c r="I670" s="511"/>
      <c r="J670" s="511"/>
      <c r="K670" s="511"/>
      <c r="L670" s="511"/>
      <c r="M670" s="511"/>
      <c r="N670" s="511"/>
      <c r="O670" s="511"/>
      <c r="P670" s="511"/>
      <c r="Q670" s="511"/>
      <c r="R670" s="511"/>
      <c r="S670" s="511"/>
      <c r="T670" s="511"/>
      <c r="U670" s="511"/>
      <c r="V670" s="511"/>
      <c r="W670" s="511"/>
      <c r="X670" s="511"/>
      <c r="Y670" s="511"/>
      <c r="Z670" s="511"/>
      <c r="AA670" s="511"/>
      <c r="AB670" s="511"/>
    </row>
    <row r="671" spans="1:28" ht="15.75" customHeight="1">
      <c r="A671" s="511"/>
      <c r="B671" s="511"/>
      <c r="C671" s="511"/>
      <c r="D671" s="511"/>
      <c r="E671" s="511"/>
      <c r="F671" s="511"/>
      <c r="G671" s="511"/>
      <c r="H671" s="511"/>
      <c r="I671" s="511"/>
      <c r="J671" s="511"/>
      <c r="K671" s="511"/>
      <c r="L671" s="511"/>
      <c r="M671" s="511"/>
      <c r="N671" s="511"/>
      <c r="O671" s="511"/>
      <c r="P671" s="511"/>
      <c r="Q671" s="511"/>
      <c r="R671" s="511"/>
      <c r="S671" s="511"/>
      <c r="T671" s="511"/>
      <c r="U671" s="511"/>
      <c r="V671" s="511"/>
      <c r="W671" s="511"/>
      <c r="X671" s="511"/>
      <c r="Y671" s="511"/>
      <c r="Z671" s="511"/>
      <c r="AA671" s="511"/>
      <c r="AB671" s="511"/>
    </row>
    <row r="672" spans="1:28" ht="15.75" customHeight="1">
      <c r="A672" s="511"/>
      <c r="B672" s="511"/>
      <c r="C672" s="511"/>
      <c r="D672" s="511"/>
      <c r="E672" s="511"/>
      <c r="F672" s="511"/>
      <c r="G672" s="511"/>
      <c r="H672" s="511"/>
      <c r="I672" s="511"/>
      <c r="J672" s="511"/>
      <c r="K672" s="511"/>
      <c r="L672" s="511"/>
      <c r="M672" s="511"/>
      <c r="N672" s="511"/>
      <c r="O672" s="511"/>
      <c r="P672" s="511"/>
      <c r="Q672" s="511"/>
      <c r="R672" s="511"/>
      <c r="S672" s="511"/>
      <c r="T672" s="511"/>
      <c r="U672" s="511"/>
      <c r="V672" s="511"/>
      <c r="W672" s="511"/>
      <c r="X672" s="511"/>
      <c r="Y672" s="511"/>
      <c r="Z672" s="511"/>
      <c r="AA672" s="511"/>
      <c r="AB672" s="511"/>
    </row>
    <row r="673" spans="1:28" ht="15.75" customHeight="1">
      <c r="A673" s="511"/>
      <c r="B673" s="511"/>
      <c r="C673" s="511"/>
      <c r="D673" s="511"/>
      <c r="E673" s="511"/>
      <c r="F673" s="511"/>
      <c r="G673" s="511"/>
      <c r="H673" s="511"/>
      <c r="I673" s="511"/>
      <c r="J673" s="511"/>
      <c r="K673" s="511"/>
      <c r="L673" s="511"/>
      <c r="M673" s="511"/>
      <c r="N673" s="511"/>
      <c r="O673" s="511"/>
      <c r="P673" s="511"/>
      <c r="Q673" s="511"/>
      <c r="R673" s="511"/>
      <c r="S673" s="511"/>
      <c r="T673" s="511"/>
      <c r="U673" s="511"/>
      <c r="V673" s="511"/>
      <c r="W673" s="511"/>
      <c r="X673" s="511"/>
      <c r="Y673" s="511"/>
      <c r="Z673" s="511"/>
      <c r="AA673" s="511"/>
      <c r="AB673" s="511"/>
    </row>
    <row r="674" spans="1:28" ht="15.75" customHeight="1">
      <c r="A674" s="511"/>
      <c r="B674" s="511"/>
      <c r="C674" s="511"/>
      <c r="D674" s="511"/>
      <c r="E674" s="511"/>
      <c r="F674" s="511"/>
      <c r="G674" s="511"/>
      <c r="H674" s="511"/>
      <c r="I674" s="511"/>
      <c r="J674" s="511"/>
      <c r="K674" s="511"/>
      <c r="L674" s="511"/>
      <c r="M674" s="511"/>
      <c r="N674" s="511"/>
      <c r="O674" s="511"/>
      <c r="P674" s="511"/>
      <c r="Q674" s="511"/>
      <c r="R674" s="511"/>
      <c r="S674" s="511"/>
      <c r="T674" s="511"/>
      <c r="U674" s="511"/>
      <c r="V674" s="511"/>
      <c r="W674" s="511"/>
      <c r="X674" s="511"/>
      <c r="Y674" s="511"/>
      <c r="Z674" s="511"/>
      <c r="AA674" s="511"/>
      <c r="AB674" s="511"/>
    </row>
    <row r="675" spans="1:28" ht="15.75" customHeight="1">
      <c r="A675" s="511"/>
      <c r="B675" s="511"/>
      <c r="C675" s="511"/>
      <c r="D675" s="511"/>
      <c r="E675" s="511"/>
      <c r="F675" s="511"/>
      <c r="G675" s="511"/>
      <c r="H675" s="511"/>
      <c r="I675" s="511"/>
      <c r="J675" s="511"/>
      <c r="K675" s="511"/>
      <c r="L675" s="511"/>
      <c r="M675" s="511"/>
      <c r="N675" s="511"/>
      <c r="O675" s="511"/>
      <c r="P675" s="511"/>
      <c r="Q675" s="511"/>
      <c r="R675" s="511"/>
      <c r="S675" s="511"/>
      <c r="T675" s="511"/>
      <c r="U675" s="511"/>
      <c r="V675" s="511"/>
      <c r="W675" s="511"/>
      <c r="X675" s="511"/>
      <c r="Y675" s="511"/>
      <c r="Z675" s="511"/>
      <c r="AA675" s="511"/>
      <c r="AB675" s="511"/>
    </row>
    <row r="676" spans="1:28" ht="15.75" customHeight="1">
      <c r="A676" s="511"/>
      <c r="B676" s="511"/>
      <c r="C676" s="511"/>
      <c r="D676" s="511"/>
      <c r="E676" s="511"/>
      <c r="F676" s="511"/>
      <c r="G676" s="511"/>
      <c r="H676" s="511"/>
      <c r="I676" s="511"/>
      <c r="J676" s="511"/>
      <c r="K676" s="511"/>
      <c r="L676" s="511"/>
      <c r="M676" s="511"/>
      <c r="N676" s="511"/>
      <c r="O676" s="511"/>
      <c r="P676" s="511"/>
      <c r="Q676" s="511"/>
      <c r="R676" s="511"/>
      <c r="S676" s="511"/>
      <c r="T676" s="511"/>
      <c r="U676" s="511"/>
      <c r="V676" s="511"/>
      <c r="W676" s="511"/>
      <c r="X676" s="511"/>
      <c r="Y676" s="511"/>
      <c r="Z676" s="511"/>
      <c r="AA676" s="511"/>
      <c r="AB676" s="511"/>
    </row>
    <row r="677" spans="1:28" ht="15.75" customHeight="1">
      <c r="A677" s="511"/>
      <c r="B677" s="511"/>
      <c r="C677" s="511"/>
      <c r="D677" s="511"/>
      <c r="E677" s="511"/>
      <c r="F677" s="511"/>
      <c r="G677" s="511"/>
      <c r="H677" s="511"/>
      <c r="I677" s="511"/>
      <c r="J677" s="511"/>
      <c r="K677" s="511"/>
      <c r="L677" s="511"/>
      <c r="M677" s="511"/>
      <c r="N677" s="511"/>
      <c r="O677" s="511"/>
      <c r="P677" s="511"/>
      <c r="Q677" s="511"/>
      <c r="R677" s="511"/>
      <c r="S677" s="511"/>
      <c r="T677" s="511"/>
      <c r="U677" s="511"/>
      <c r="V677" s="511"/>
      <c r="W677" s="511"/>
      <c r="X677" s="511"/>
      <c r="Y677" s="511"/>
      <c r="Z677" s="511"/>
      <c r="AA677" s="511"/>
      <c r="AB677" s="511"/>
    </row>
    <row r="678" spans="1:28" ht="15.75" customHeight="1">
      <c r="A678" s="511"/>
      <c r="B678" s="511"/>
      <c r="C678" s="511"/>
      <c r="D678" s="511"/>
      <c r="E678" s="511"/>
      <c r="F678" s="511"/>
      <c r="G678" s="511"/>
      <c r="H678" s="511"/>
      <c r="I678" s="511"/>
      <c r="J678" s="511"/>
      <c r="K678" s="511"/>
      <c r="L678" s="511"/>
      <c r="M678" s="511"/>
      <c r="N678" s="511"/>
      <c r="O678" s="511"/>
      <c r="P678" s="511"/>
      <c r="Q678" s="511"/>
      <c r="R678" s="511"/>
      <c r="S678" s="511"/>
      <c r="T678" s="511"/>
      <c r="U678" s="511"/>
      <c r="V678" s="511"/>
      <c r="W678" s="511"/>
      <c r="X678" s="511"/>
      <c r="Y678" s="511"/>
      <c r="Z678" s="511"/>
      <c r="AA678" s="511"/>
      <c r="AB678" s="511"/>
    </row>
    <row r="679" spans="1:28" ht="15.75" customHeight="1">
      <c r="A679" s="511"/>
      <c r="B679" s="511"/>
      <c r="C679" s="511"/>
      <c r="D679" s="511"/>
      <c r="E679" s="511"/>
      <c r="F679" s="511"/>
      <c r="G679" s="511"/>
      <c r="H679" s="511"/>
      <c r="I679" s="511"/>
      <c r="J679" s="511"/>
      <c r="K679" s="511"/>
      <c r="L679" s="511"/>
      <c r="M679" s="511"/>
      <c r="N679" s="511"/>
      <c r="O679" s="511"/>
      <c r="P679" s="511"/>
      <c r="Q679" s="511"/>
      <c r="R679" s="511"/>
      <c r="S679" s="511"/>
      <c r="T679" s="511"/>
      <c r="U679" s="511"/>
      <c r="V679" s="511"/>
      <c r="W679" s="511"/>
      <c r="X679" s="511"/>
      <c r="Y679" s="511"/>
      <c r="Z679" s="511"/>
      <c r="AA679" s="511"/>
      <c r="AB679" s="511"/>
    </row>
    <row r="680" spans="1:28" ht="15.75" customHeight="1">
      <c r="A680" s="511"/>
      <c r="B680" s="511"/>
      <c r="C680" s="511"/>
      <c r="D680" s="511"/>
      <c r="E680" s="511"/>
      <c r="F680" s="511"/>
      <c r="G680" s="511"/>
      <c r="H680" s="511"/>
      <c r="I680" s="511"/>
      <c r="J680" s="511"/>
      <c r="K680" s="511"/>
      <c r="L680" s="511"/>
      <c r="M680" s="511"/>
      <c r="N680" s="511"/>
      <c r="O680" s="511"/>
      <c r="P680" s="511"/>
      <c r="Q680" s="511"/>
      <c r="R680" s="511"/>
      <c r="S680" s="511"/>
      <c r="T680" s="511"/>
      <c r="U680" s="511"/>
      <c r="V680" s="511"/>
      <c r="W680" s="511"/>
      <c r="X680" s="511"/>
      <c r="Y680" s="511"/>
      <c r="Z680" s="511"/>
      <c r="AA680" s="511"/>
      <c r="AB680" s="511"/>
    </row>
    <row r="681" spans="1:28" ht="15.75" customHeight="1">
      <c r="A681" s="511"/>
      <c r="B681" s="511"/>
      <c r="C681" s="511"/>
      <c r="D681" s="511"/>
      <c r="E681" s="511"/>
      <c r="F681" s="511"/>
      <c r="G681" s="511"/>
      <c r="H681" s="511"/>
      <c r="I681" s="511"/>
      <c r="J681" s="511"/>
      <c r="K681" s="511"/>
      <c r="L681" s="511"/>
      <c r="M681" s="511"/>
      <c r="N681" s="511"/>
      <c r="O681" s="511"/>
      <c r="P681" s="511"/>
      <c r="Q681" s="511"/>
      <c r="R681" s="511"/>
      <c r="S681" s="511"/>
      <c r="T681" s="511"/>
      <c r="U681" s="511"/>
      <c r="V681" s="511"/>
      <c r="W681" s="511"/>
      <c r="X681" s="511"/>
      <c r="Y681" s="511"/>
      <c r="Z681" s="511"/>
      <c r="AA681" s="511"/>
      <c r="AB681" s="511"/>
    </row>
    <row r="682" spans="1:28" ht="15.75" customHeight="1">
      <c r="A682" s="511"/>
      <c r="B682" s="511"/>
      <c r="C682" s="511"/>
      <c r="D682" s="511"/>
      <c r="E682" s="511"/>
      <c r="F682" s="511"/>
      <c r="G682" s="511"/>
      <c r="H682" s="511"/>
      <c r="I682" s="511"/>
      <c r="J682" s="511"/>
      <c r="K682" s="511"/>
      <c r="L682" s="511"/>
      <c r="M682" s="511"/>
      <c r="N682" s="511"/>
      <c r="O682" s="511"/>
      <c r="P682" s="511"/>
      <c r="Q682" s="511"/>
      <c r="R682" s="511"/>
      <c r="S682" s="511"/>
      <c r="T682" s="511"/>
      <c r="U682" s="511"/>
      <c r="V682" s="511"/>
      <c r="W682" s="511"/>
      <c r="X682" s="511"/>
      <c r="Y682" s="511"/>
      <c r="Z682" s="511"/>
      <c r="AA682" s="511"/>
      <c r="AB682" s="511"/>
    </row>
    <row r="683" spans="1:28" ht="15.75" customHeight="1">
      <c r="A683" s="511"/>
      <c r="B683" s="511"/>
      <c r="C683" s="511"/>
      <c r="D683" s="511"/>
      <c r="E683" s="511"/>
      <c r="F683" s="511"/>
      <c r="G683" s="511"/>
      <c r="H683" s="511"/>
      <c r="I683" s="511"/>
      <c r="J683" s="511"/>
      <c r="K683" s="511"/>
      <c r="L683" s="511"/>
      <c r="M683" s="511"/>
      <c r="N683" s="511"/>
      <c r="O683" s="511"/>
      <c r="P683" s="511"/>
      <c r="Q683" s="511"/>
      <c r="R683" s="511"/>
      <c r="S683" s="511"/>
      <c r="T683" s="511"/>
      <c r="U683" s="511"/>
      <c r="V683" s="511"/>
      <c r="W683" s="511"/>
      <c r="X683" s="511"/>
      <c r="Y683" s="511"/>
      <c r="Z683" s="511"/>
      <c r="AA683" s="511"/>
      <c r="AB683" s="511"/>
    </row>
    <row r="684" spans="1:28" ht="15.75" customHeight="1">
      <c r="A684" s="511"/>
      <c r="B684" s="511"/>
      <c r="C684" s="511"/>
      <c r="D684" s="511"/>
      <c r="E684" s="511"/>
      <c r="F684" s="511"/>
      <c r="G684" s="511"/>
      <c r="H684" s="511"/>
      <c r="I684" s="511"/>
      <c r="J684" s="511"/>
      <c r="K684" s="511"/>
      <c r="L684" s="511"/>
      <c r="M684" s="511"/>
      <c r="N684" s="511"/>
      <c r="O684" s="511"/>
      <c r="P684" s="511"/>
      <c r="Q684" s="511"/>
      <c r="R684" s="511"/>
      <c r="S684" s="511"/>
      <c r="T684" s="511"/>
      <c r="U684" s="511"/>
      <c r="V684" s="511"/>
      <c r="W684" s="511"/>
      <c r="X684" s="511"/>
      <c r="Y684" s="511"/>
      <c r="Z684" s="511"/>
      <c r="AA684" s="511"/>
      <c r="AB684" s="511"/>
    </row>
    <row r="685" spans="1:28" ht="15.75" customHeight="1">
      <c r="A685" s="511"/>
      <c r="B685" s="511"/>
      <c r="C685" s="511"/>
      <c r="D685" s="511"/>
      <c r="E685" s="511"/>
      <c r="F685" s="511"/>
      <c r="G685" s="511"/>
      <c r="H685" s="511"/>
      <c r="I685" s="511"/>
      <c r="J685" s="511"/>
      <c r="K685" s="511"/>
      <c r="L685" s="511"/>
      <c r="M685" s="511"/>
      <c r="N685" s="511"/>
      <c r="O685" s="511"/>
      <c r="P685" s="511"/>
      <c r="Q685" s="511"/>
      <c r="R685" s="511"/>
      <c r="S685" s="511"/>
      <c r="T685" s="511"/>
      <c r="U685" s="511"/>
      <c r="V685" s="511"/>
      <c r="W685" s="511"/>
      <c r="X685" s="511"/>
      <c r="Y685" s="511"/>
      <c r="Z685" s="511"/>
      <c r="AA685" s="511"/>
      <c r="AB685" s="511"/>
    </row>
    <row r="686" spans="1:28" ht="15.75" customHeight="1">
      <c r="A686" s="511"/>
      <c r="B686" s="511"/>
      <c r="C686" s="511"/>
      <c r="D686" s="511"/>
      <c r="E686" s="511"/>
      <c r="F686" s="511"/>
      <c r="G686" s="511"/>
      <c r="H686" s="511"/>
      <c r="I686" s="511"/>
      <c r="J686" s="511"/>
      <c r="K686" s="511"/>
      <c r="L686" s="511"/>
      <c r="M686" s="511"/>
      <c r="N686" s="511"/>
      <c r="O686" s="511"/>
      <c r="P686" s="511"/>
      <c r="Q686" s="511"/>
      <c r="R686" s="511"/>
      <c r="S686" s="511"/>
      <c r="T686" s="511"/>
      <c r="U686" s="511"/>
      <c r="V686" s="511"/>
      <c r="W686" s="511"/>
      <c r="X686" s="511"/>
      <c r="Y686" s="511"/>
      <c r="Z686" s="511"/>
      <c r="AA686" s="511"/>
      <c r="AB686" s="511"/>
    </row>
    <row r="687" spans="1:28" ht="15.75" customHeight="1">
      <c r="A687" s="511"/>
      <c r="B687" s="511"/>
      <c r="C687" s="511"/>
      <c r="D687" s="511"/>
      <c r="E687" s="511"/>
      <c r="F687" s="511"/>
      <c r="G687" s="511"/>
      <c r="H687" s="511"/>
      <c r="I687" s="511"/>
      <c r="J687" s="511"/>
      <c r="K687" s="511"/>
      <c r="L687" s="511"/>
      <c r="M687" s="511"/>
      <c r="N687" s="511"/>
      <c r="O687" s="511"/>
      <c r="P687" s="511"/>
      <c r="Q687" s="511"/>
      <c r="R687" s="511"/>
      <c r="S687" s="511"/>
      <c r="T687" s="511"/>
      <c r="U687" s="511"/>
      <c r="V687" s="511"/>
      <c r="W687" s="511"/>
      <c r="X687" s="511"/>
      <c r="Y687" s="511"/>
      <c r="Z687" s="511"/>
      <c r="AA687" s="511"/>
      <c r="AB687" s="511"/>
    </row>
    <row r="688" spans="1:28" ht="15.75" customHeight="1">
      <c r="A688" s="511"/>
      <c r="B688" s="511"/>
      <c r="C688" s="511"/>
      <c r="D688" s="511"/>
      <c r="E688" s="511"/>
      <c r="F688" s="511"/>
      <c r="G688" s="511"/>
      <c r="H688" s="511"/>
      <c r="I688" s="511"/>
      <c r="J688" s="511"/>
      <c r="K688" s="511"/>
      <c r="L688" s="511"/>
      <c r="M688" s="511"/>
      <c r="N688" s="511"/>
      <c r="O688" s="511"/>
      <c r="P688" s="511"/>
      <c r="Q688" s="511"/>
      <c r="R688" s="511"/>
      <c r="S688" s="511"/>
      <c r="T688" s="511"/>
      <c r="U688" s="511"/>
      <c r="V688" s="511"/>
      <c r="W688" s="511"/>
      <c r="X688" s="511"/>
      <c r="Y688" s="511"/>
      <c r="Z688" s="511"/>
      <c r="AA688" s="511"/>
      <c r="AB688" s="511"/>
    </row>
    <row r="689" spans="1:28" ht="15.75" customHeight="1">
      <c r="A689" s="511"/>
      <c r="B689" s="511"/>
      <c r="C689" s="511"/>
      <c r="D689" s="511"/>
      <c r="E689" s="511"/>
      <c r="F689" s="511"/>
      <c r="G689" s="511"/>
      <c r="H689" s="511"/>
      <c r="I689" s="511"/>
      <c r="J689" s="511"/>
      <c r="K689" s="511"/>
      <c r="L689" s="511"/>
      <c r="M689" s="511"/>
      <c r="N689" s="511"/>
      <c r="O689" s="511"/>
      <c r="P689" s="511"/>
      <c r="Q689" s="511"/>
      <c r="R689" s="511"/>
      <c r="S689" s="511"/>
      <c r="T689" s="511"/>
      <c r="U689" s="511"/>
      <c r="V689" s="511"/>
      <c r="W689" s="511"/>
      <c r="X689" s="511"/>
      <c r="Y689" s="511"/>
      <c r="Z689" s="511"/>
      <c r="AA689" s="511"/>
      <c r="AB689" s="511"/>
    </row>
    <row r="690" spans="1:28" ht="15.75" customHeight="1">
      <c r="A690" s="511"/>
      <c r="B690" s="511"/>
      <c r="C690" s="511"/>
      <c r="D690" s="511"/>
      <c r="E690" s="511"/>
      <c r="F690" s="511"/>
      <c r="G690" s="511"/>
      <c r="H690" s="511"/>
      <c r="I690" s="511"/>
      <c r="J690" s="511"/>
      <c r="K690" s="511"/>
      <c r="L690" s="511"/>
      <c r="M690" s="511"/>
      <c r="N690" s="511"/>
      <c r="O690" s="511"/>
      <c r="P690" s="511"/>
      <c r="Q690" s="511"/>
      <c r="R690" s="511"/>
      <c r="S690" s="511"/>
      <c r="T690" s="511"/>
      <c r="U690" s="511"/>
      <c r="V690" s="511"/>
      <c r="W690" s="511"/>
      <c r="X690" s="511"/>
      <c r="Y690" s="511"/>
      <c r="Z690" s="511"/>
      <c r="AA690" s="511"/>
      <c r="AB690" s="511"/>
    </row>
    <row r="691" spans="1:28" ht="15.75" customHeight="1">
      <c r="A691" s="511"/>
      <c r="B691" s="511"/>
      <c r="C691" s="511"/>
      <c r="D691" s="511"/>
      <c r="E691" s="511"/>
      <c r="F691" s="511"/>
      <c r="G691" s="511"/>
      <c r="H691" s="511"/>
      <c r="I691" s="511"/>
      <c r="J691" s="511"/>
      <c r="K691" s="511"/>
      <c r="L691" s="511"/>
      <c r="M691" s="511"/>
      <c r="N691" s="511"/>
      <c r="O691" s="511"/>
      <c r="P691" s="511"/>
      <c r="Q691" s="511"/>
      <c r="R691" s="511"/>
      <c r="S691" s="511"/>
      <c r="T691" s="511"/>
      <c r="U691" s="511"/>
      <c r="V691" s="511"/>
      <c r="W691" s="511"/>
      <c r="X691" s="511"/>
      <c r="Y691" s="511"/>
      <c r="Z691" s="511"/>
      <c r="AA691" s="511"/>
      <c r="AB691" s="511"/>
    </row>
    <row r="692" spans="1:28" ht="15.75" customHeight="1">
      <c r="A692" s="511"/>
      <c r="B692" s="511"/>
      <c r="C692" s="511"/>
      <c r="D692" s="511"/>
      <c r="E692" s="511"/>
      <c r="F692" s="511"/>
      <c r="G692" s="511"/>
      <c r="H692" s="511"/>
      <c r="I692" s="511"/>
      <c r="J692" s="511"/>
      <c r="K692" s="511"/>
      <c r="L692" s="511"/>
      <c r="M692" s="511"/>
      <c r="N692" s="511"/>
      <c r="O692" s="511"/>
      <c r="P692" s="511"/>
      <c r="Q692" s="511"/>
      <c r="R692" s="511"/>
      <c r="S692" s="511"/>
      <c r="T692" s="511"/>
      <c r="U692" s="511"/>
      <c r="V692" s="511"/>
      <c r="W692" s="511"/>
      <c r="X692" s="511"/>
      <c r="Y692" s="511"/>
      <c r="Z692" s="511"/>
      <c r="AA692" s="511"/>
      <c r="AB692" s="511"/>
    </row>
    <row r="693" spans="1:28" ht="15.75" customHeight="1">
      <c r="A693" s="511"/>
      <c r="B693" s="511"/>
      <c r="C693" s="511"/>
      <c r="D693" s="511"/>
      <c r="E693" s="511"/>
      <c r="F693" s="511"/>
      <c r="G693" s="511"/>
      <c r="H693" s="511"/>
      <c r="I693" s="511"/>
      <c r="J693" s="511"/>
      <c r="K693" s="511"/>
      <c r="L693" s="511"/>
      <c r="M693" s="511"/>
      <c r="N693" s="511"/>
      <c r="O693" s="511"/>
      <c r="P693" s="511"/>
      <c r="Q693" s="511"/>
      <c r="R693" s="511"/>
      <c r="S693" s="511"/>
      <c r="T693" s="511"/>
      <c r="U693" s="511"/>
      <c r="V693" s="511"/>
      <c r="W693" s="511"/>
      <c r="X693" s="511"/>
      <c r="Y693" s="511"/>
      <c r="Z693" s="511"/>
      <c r="AA693" s="511"/>
      <c r="AB693" s="511"/>
    </row>
    <row r="694" spans="1:28" ht="15.75" customHeight="1">
      <c r="A694" s="511"/>
      <c r="B694" s="511"/>
      <c r="C694" s="511"/>
      <c r="D694" s="511"/>
      <c r="E694" s="511"/>
      <c r="F694" s="511"/>
      <c r="G694" s="511"/>
      <c r="H694" s="511"/>
      <c r="I694" s="511"/>
      <c r="J694" s="511"/>
      <c r="K694" s="511"/>
      <c r="L694" s="511"/>
      <c r="M694" s="511"/>
      <c r="N694" s="511"/>
      <c r="O694" s="511"/>
      <c r="P694" s="511"/>
      <c r="Q694" s="511"/>
      <c r="R694" s="511"/>
      <c r="S694" s="511"/>
      <c r="T694" s="511"/>
      <c r="U694" s="511"/>
      <c r="V694" s="511"/>
      <c r="W694" s="511"/>
      <c r="X694" s="511"/>
      <c r="Y694" s="511"/>
      <c r="Z694" s="511"/>
      <c r="AA694" s="511"/>
      <c r="AB694" s="511"/>
    </row>
    <row r="695" spans="1:28" ht="15.75" customHeight="1">
      <c r="A695" s="511"/>
      <c r="B695" s="511"/>
      <c r="C695" s="511"/>
      <c r="D695" s="511"/>
      <c r="E695" s="511"/>
      <c r="F695" s="511"/>
      <c r="G695" s="511"/>
      <c r="H695" s="511"/>
      <c r="I695" s="511"/>
      <c r="J695" s="511"/>
      <c r="K695" s="511"/>
      <c r="L695" s="511"/>
      <c r="M695" s="511"/>
      <c r="N695" s="511"/>
      <c r="O695" s="511"/>
      <c r="P695" s="511"/>
      <c r="Q695" s="511"/>
      <c r="R695" s="511"/>
      <c r="S695" s="511"/>
      <c r="T695" s="511"/>
      <c r="U695" s="511"/>
      <c r="V695" s="511"/>
      <c r="W695" s="511"/>
      <c r="X695" s="511"/>
      <c r="Y695" s="511"/>
      <c r="Z695" s="511"/>
      <c r="AA695" s="511"/>
      <c r="AB695" s="511"/>
    </row>
    <row r="696" spans="1:28" ht="15.75" customHeight="1">
      <c r="A696" s="511"/>
      <c r="B696" s="511"/>
      <c r="C696" s="511"/>
      <c r="D696" s="511"/>
      <c r="E696" s="511"/>
      <c r="F696" s="511"/>
      <c r="G696" s="511"/>
      <c r="H696" s="511"/>
      <c r="I696" s="511"/>
      <c r="J696" s="511"/>
      <c r="K696" s="511"/>
      <c r="L696" s="511"/>
      <c r="M696" s="511"/>
      <c r="N696" s="511"/>
      <c r="O696" s="511"/>
      <c r="P696" s="511"/>
      <c r="Q696" s="511"/>
      <c r="R696" s="511"/>
      <c r="S696" s="511"/>
      <c r="T696" s="511"/>
      <c r="U696" s="511"/>
      <c r="V696" s="511"/>
      <c r="W696" s="511"/>
      <c r="X696" s="511"/>
      <c r="Y696" s="511"/>
      <c r="Z696" s="511"/>
      <c r="AA696" s="511"/>
      <c r="AB696" s="511"/>
    </row>
    <row r="697" spans="1:28" ht="15.75" customHeight="1">
      <c r="A697" s="511"/>
      <c r="B697" s="511"/>
      <c r="C697" s="511"/>
      <c r="D697" s="511"/>
      <c r="E697" s="511"/>
      <c r="F697" s="511"/>
      <c r="G697" s="511"/>
      <c r="H697" s="511"/>
      <c r="I697" s="511"/>
      <c r="J697" s="511"/>
      <c r="K697" s="511"/>
      <c r="L697" s="511"/>
      <c r="M697" s="511"/>
      <c r="N697" s="511"/>
      <c r="O697" s="511"/>
      <c r="P697" s="511"/>
      <c r="Q697" s="511"/>
      <c r="R697" s="511"/>
      <c r="S697" s="511"/>
      <c r="T697" s="511"/>
      <c r="U697" s="511"/>
      <c r="V697" s="511"/>
      <c r="W697" s="511"/>
      <c r="X697" s="511"/>
      <c r="Y697" s="511"/>
      <c r="Z697" s="511"/>
      <c r="AA697" s="511"/>
      <c r="AB697" s="511"/>
    </row>
    <row r="698" spans="1:28" ht="15.75" customHeight="1">
      <c r="A698" s="511"/>
      <c r="B698" s="511"/>
      <c r="C698" s="511"/>
      <c r="D698" s="511"/>
      <c r="E698" s="511"/>
      <c r="F698" s="511"/>
      <c r="G698" s="511"/>
      <c r="H698" s="511"/>
      <c r="I698" s="511"/>
      <c r="J698" s="511"/>
      <c r="K698" s="511"/>
      <c r="L698" s="511"/>
      <c r="M698" s="511"/>
      <c r="N698" s="511"/>
      <c r="O698" s="511"/>
      <c r="P698" s="511"/>
      <c r="Q698" s="511"/>
      <c r="R698" s="511"/>
      <c r="S698" s="511"/>
      <c r="T698" s="511"/>
      <c r="U698" s="511"/>
      <c r="V698" s="511"/>
      <c r="W698" s="511"/>
      <c r="X698" s="511"/>
      <c r="Y698" s="511"/>
      <c r="Z698" s="511"/>
      <c r="AA698" s="511"/>
      <c r="AB698" s="511"/>
    </row>
    <row r="699" spans="1:28" ht="15.75" customHeight="1">
      <c r="A699" s="511"/>
      <c r="B699" s="511"/>
      <c r="C699" s="511"/>
      <c r="D699" s="511"/>
      <c r="E699" s="511"/>
      <c r="F699" s="511"/>
      <c r="G699" s="511"/>
      <c r="H699" s="511"/>
      <c r="I699" s="511"/>
      <c r="J699" s="511"/>
      <c r="K699" s="511"/>
      <c r="L699" s="511"/>
      <c r="M699" s="511"/>
      <c r="N699" s="511"/>
      <c r="O699" s="511"/>
      <c r="P699" s="511"/>
      <c r="Q699" s="511"/>
      <c r="R699" s="511"/>
      <c r="S699" s="511"/>
      <c r="T699" s="511"/>
      <c r="U699" s="511"/>
      <c r="V699" s="511"/>
      <c r="W699" s="511"/>
      <c r="X699" s="511"/>
      <c r="Y699" s="511"/>
      <c r="Z699" s="511"/>
      <c r="AA699" s="511"/>
      <c r="AB699" s="511"/>
    </row>
    <row r="700" spans="1:28" ht="15.75" customHeight="1">
      <c r="A700" s="511"/>
      <c r="B700" s="511"/>
      <c r="C700" s="511"/>
      <c r="D700" s="511"/>
      <c r="E700" s="511"/>
      <c r="F700" s="511"/>
      <c r="G700" s="511"/>
      <c r="H700" s="511"/>
      <c r="I700" s="511"/>
      <c r="J700" s="511"/>
      <c r="K700" s="511"/>
      <c r="L700" s="511"/>
      <c r="M700" s="511"/>
      <c r="N700" s="511"/>
      <c r="O700" s="511"/>
      <c r="P700" s="511"/>
      <c r="Q700" s="511"/>
      <c r="R700" s="511"/>
      <c r="S700" s="511"/>
      <c r="T700" s="511"/>
      <c r="U700" s="511"/>
      <c r="V700" s="511"/>
      <c r="W700" s="511"/>
      <c r="X700" s="511"/>
      <c r="Y700" s="511"/>
      <c r="Z700" s="511"/>
      <c r="AA700" s="511"/>
      <c r="AB700" s="511"/>
    </row>
    <row r="701" spans="1:28" ht="15.75" customHeight="1">
      <c r="A701" s="511"/>
      <c r="B701" s="511"/>
      <c r="C701" s="511"/>
      <c r="D701" s="511"/>
      <c r="E701" s="511"/>
      <c r="F701" s="511"/>
      <c r="G701" s="511"/>
      <c r="H701" s="511"/>
      <c r="I701" s="511"/>
      <c r="J701" s="511"/>
      <c r="K701" s="511"/>
      <c r="L701" s="511"/>
      <c r="M701" s="511"/>
      <c r="N701" s="511"/>
      <c r="O701" s="511"/>
      <c r="P701" s="511"/>
      <c r="Q701" s="511"/>
      <c r="R701" s="511"/>
      <c r="S701" s="511"/>
      <c r="T701" s="511"/>
      <c r="U701" s="511"/>
      <c r="V701" s="511"/>
      <c r="W701" s="511"/>
      <c r="X701" s="511"/>
      <c r="Y701" s="511"/>
      <c r="Z701" s="511"/>
      <c r="AA701" s="511"/>
      <c r="AB701" s="511"/>
    </row>
    <row r="702" spans="1:28" ht="15.75" customHeight="1">
      <c r="A702" s="511"/>
      <c r="B702" s="511"/>
      <c r="C702" s="511"/>
      <c r="D702" s="511"/>
      <c r="E702" s="511"/>
      <c r="F702" s="511"/>
      <c r="G702" s="511"/>
      <c r="H702" s="511"/>
      <c r="I702" s="511"/>
      <c r="J702" s="511"/>
      <c r="K702" s="511"/>
      <c r="L702" s="511"/>
      <c r="M702" s="511"/>
      <c r="N702" s="511"/>
      <c r="O702" s="511"/>
      <c r="P702" s="511"/>
      <c r="Q702" s="511"/>
      <c r="R702" s="511"/>
      <c r="S702" s="511"/>
      <c r="T702" s="511"/>
      <c r="U702" s="511"/>
      <c r="V702" s="511"/>
      <c r="W702" s="511"/>
      <c r="X702" s="511"/>
      <c r="Y702" s="511"/>
      <c r="Z702" s="511"/>
      <c r="AA702" s="511"/>
      <c r="AB702" s="511"/>
    </row>
    <row r="703" spans="1:28" ht="15.75" customHeight="1">
      <c r="A703" s="511"/>
      <c r="B703" s="511"/>
      <c r="C703" s="511"/>
      <c r="D703" s="511"/>
      <c r="E703" s="511"/>
      <c r="F703" s="511"/>
      <c r="G703" s="511"/>
      <c r="H703" s="511"/>
      <c r="I703" s="511"/>
      <c r="J703" s="511"/>
      <c r="K703" s="511"/>
      <c r="L703" s="511"/>
      <c r="M703" s="511"/>
      <c r="N703" s="511"/>
      <c r="O703" s="511"/>
      <c r="P703" s="511"/>
      <c r="Q703" s="511"/>
      <c r="R703" s="511"/>
      <c r="S703" s="511"/>
      <c r="T703" s="511"/>
      <c r="U703" s="511"/>
      <c r="V703" s="511"/>
      <c r="W703" s="511"/>
      <c r="X703" s="511"/>
      <c r="Y703" s="511"/>
      <c r="Z703" s="511"/>
      <c r="AA703" s="511"/>
      <c r="AB703" s="511"/>
    </row>
    <row r="704" spans="1:28" ht="15.75" customHeight="1">
      <c r="A704" s="511"/>
      <c r="B704" s="511"/>
      <c r="C704" s="511"/>
      <c r="D704" s="511"/>
      <c r="E704" s="511"/>
      <c r="F704" s="511"/>
      <c r="G704" s="511"/>
      <c r="H704" s="511"/>
      <c r="I704" s="511"/>
      <c r="J704" s="511"/>
      <c r="K704" s="511"/>
      <c r="L704" s="511"/>
      <c r="M704" s="511"/>
      <c r="N704" s="511"/>
      <c r="O704" s="511"/>
      <c r="P704" s="511"/>
      <c r="Q704" s="511"/>
      <c r="R704" s="511"/>
      <c r="S704" s="511"/>
      <c r="T704" s="511"/>
      <c r="U704" s="511"/>
      <c r="V704" s="511"/>
      <c r="W704" s="511"/>
      <c r="X704" s="511"/>
      <c r="Y704" s="511"/>
      <c r="Z704" s="511"/>
      <c r="AA704" s="511"/>
      <c r="AB704" s="511"/>
    </row>
    <row r="705" spans="1:28" ht="15.75" customHeight="1">
      <c r="A705" s="511"/>
      <c r="B705" s="511"/>
      <c r="C705" s="511"/>
      <c r="D705" s="511"/>
      <c r="E705" s="511"/>
      <c r="F705" s="511"/>
      <c r="G705" s="511"/>
      <c r="H705" s="511"/>
      <c r="I705" s="511"/>
      <c r="J705" s="511"/>
      <c r="K705" s="511"/>
      <c r="L705" s="511"/>
      <c r="M705" s="511"/>
      <c r="N705" s="511"/>
      <c r="O705" s="511"/>
      <c r="P705" s="511"/>
      <c r="Q705" s="511"/>
      <c r="R705" s="511"/>
      <c r="S705" s="511"/>
      <c r="T705" s="511"/>
      <c r="U705" s="511"/>
      <c r="V705" s="511"/>
      <c r="W705" s="511"/>
      <c r="X705" s="511"/>
      <c r="Y705" s="511"/>
      <c r="Z705" s="511"/>
      <c r="AA705" s="511"/>
      <c r="AB705" s="511"/>
    </row>
    <row r="706" spans="1:28" ht="15.75" customHeight="1">
      <c r="A706" s="511"/>
      <c r="B706" s="511"/>
      <c r="C706" s="511"/>
      <c r="D706" s="511"/>
      <c r="E706" s="511"/>
      <c r="F706" s="511"/>
      <c r="G706" s="511"/>
      <c r="H706" s="511"/>
      <c r="I706" s="511"/>
      <c r="J706" s="511"/>
      <c r="K706" s="511"/>
      <c r="L706" s="511"/>
      <c r="M706" s="511"/>
      <c r="N706" s="511"/>
      <c r="O706" s="511"/>
      <c r="P706" s="511"/>
      <c r="Q706" s="511"/>
      <c r="R706" s="511"/>
      <c r="S706" s="511"/>
      <c r="T706" s="511"/>
      <c r="U706" s="511"/>
      <c r="V706" s="511"/>
      <c r="W706" s="511"/>
      <c r="X706" s="511"/>
      <c r="Y706" s="511"/>
      <c r="Z706" s="511"/>
      <c r="AA706" s="511"/>
      <c r="AB706" s="511"/>
    </row>
    <row r="707" spans="1:28" ht="15.75" customHeight="1">
      <c r="A707" s="511"/>
      <c r="B707" s="511"/>
      <c r="C707" s="511"/>
      <c r="D707" s="511"/>
      <c r="E707" s="511"/>
      <c r="F707" s="511"/>
      <c r="G707" s="511"/>
      <c r="H707" s="511"/>
      <c r="I707" s="511"/>
      <c r="J707" s="511"/>
      <c r="K707" s="511"/>
      <c r="L707" s="511"/>
      <c r="M707" s="511"/>
      <c r="N707" s="511"/>
      <c r="O707" s="511"/>
      <c r="P707" s="511"/>
      <c r="Q707" s="511"/>
      <c r="R707" s="511"/>
      <c r="S707" s="511"/>
      <c r="T707" s="511"/>
      <c r="U707" s="511"/>
      <c r="V707" s="511"/>
      <c r="W707" s="511"/>
      <c r="X707" s="511"/>
      <c r="Y707" s="511"/>
      <c r="Z707" s="511"/>
      <c r="AA707" s="511"/>
      <c r="AB707" s="511"/>
    </row>
    <row r="708" spans="1:28" ht="15.75" customHeight="1">
      <c r="A708" s="511"/>
      <c r="B708" s="511"/>
      <c r="C708" s="511"/>
      <c r="D708" s="511"/>
      <c r="E708" s="511"/>
      <c r="F708" s="511"/>
      <c r="G708" s="511"/>
      <c r="H708" s="511"/>
      <c r="I708" s="511"/>
      <c r="J708" s="511"/>
      <c r="K708" s="511"/>
      <c r="L708" s="511"/>
      <c r="M708" s="511"/>
      <c r="N708" s="511"/>
      <c r="O708" s="511"/>
      <c r="P708" s="511"/>
      <c r="Q708" s="511"/>
      <c r="R708" s="511"/>
      <c r="S708" s="511"/>
      <c r="T708" s="511"/>
      <c r="U708" s="511"/>
      <c r="V708" s="511"/>
      <c r="W708" s="511"/>
      <c r="X708" s="511"/>
      <c r="Y708" s="511"/>
      <c r="Z708" s="511"/>
      <c r="AA708" s="511"/>
      <c r="AB708" s="511"/>
    </row>
    <row r="709" spans="1:28" ht="15.75" customHeight="1">
      <c r="A709" s="511"/>
      <c r="B709" s="511"/>
      <c r="C709" s="511"/>
      <c r="D709" s="511"/>
      <c r="E709" s="511"/>
      <c r="F709" s="511"/>
      <c r="G709" s="511"/>
      <c r="H709" s="511"/>
      <c r="I709" s="511"/>
      <c r="J709" s="511"/>
      <c r="K709" s="511"/>
      <c r="L709" s="511"/>
      <c r="M709" s="511"/>
      <c r="N709" s="511"/>
      <c r="O709" s="511"/>
      <c r="P709" s="511"/>
      <c r="Q709" s="511"/>
      <c r="R709" s="511"/>
      <c r="S709" s="511"/>
      <c r="T709" s="511"/>
      <c r="U709" s="511"/>
      <c r="V709" s="511"/>
      <c r="W709" s="511"/>
      <c r="X709" s="511"/>
      <c r="Y709" s="511"/>
      <c r="Z709" s="511"/>
      <c r="AA709" s="511"/>
      <c r="AB709" s="511"/>
    </row>
    <row r="710" spans="1:28" ht="15.75" customHeight="1">
      <c r="A710" s="511"/>
      <c r="B710" s="511"/>
      <c r="C710" s="511"/>
      <c r="D710" s="511"/>
      <c r="E710" s="511"/>
      <c r="F710" s="511"/>
      <c r="G710" s="511"/>
      <c r="H710" s="511"/>
      <c r="I710" s="511"/>
      <c r="J710" s="511"/>
      <c r="K710" s="511"/>
      <c r="L710" s="511"/>
      <c r="M710" s="511"/>
      <c r="N710" s="511"/>
      <c r="O710" s="511"/>
      <c r="P710" s="511"/>
      <c r="Q710" s="511"/>
      <c r="R710" s="511"/>
      <c r="S710" s="511"/>
      <c r="T710" s="511"/>
      <c r="U710" s="511"/>
      <c r="V710" s="511"/>
      <c r="W710" s="511"/>
      <c r="X710" s="511"/>
      <c r="Y710" s="511"/>
      <c r="Z710" s="511"/>
      <c r="AA710" s="511"/>
      <c r="AB710" s="511"/>
    </row>
    <row r="711" spans="1:28" ht="15.75" customHeight="1">
      <c r="A711" s="511"/>
      <c r="B711" s="511"/>
      <c r="C711" s="511"/>
      <c r="D711" s="511"/>
      <c r="E711" s="511"/>
      <c r="F711" s="511"/>
      <c r="G711" s="511"/>
      <c r="H711" s="511"/>
      <c r="I711" s="511"/>
      <c r="J711" s="511"/>
      <c r="K711" s="511"/>
      <c r="L711" s="511"/>
      <c r="M711" s="511"/>
      <c r="N711" s="511"/>
      <c r="O711" s="511"/>
      <c r="P711" s="511"/>
      <c r="Q711" s="511"/>
      <c r="R711" s="511"/>
      <c r="S711" s="511"/>
      <c r="T711" s="511"/>
      <c r="U711" s="511"/>
      <c r="V711" s="511"/>
      <c r="W711" s="511"/>
      <c r="X711" s="511"/>
      <c r="Y711" s="511"/>
      <c r="Z711" s="511"/>
      <c r="AA711" s="511"/>
      <c r="AB711" s="511"/>
    </row>
    <row r="712" spans="1:28" ht="15.75" customHeight="1">
      <c r="A712" s="511"/>
      <c r="B712" s="511"/>
      <c r="C712" s="511"/>
      <c r="D712" s="511"/>
      <c r="E712" s="511"/>
      <c r="F712" s="511"/>
      <c r="G712" s="511"/>
      <c r="H712" s="511"/>
      <c r="I712" s="511"/>
      <c r="J712" s="511"/>
      <c r="K712" s="511"/>
      <c r="L712" s="511"/>
      <c r="M712" s="511"/>
      <c r="N712" s="511"/>
      <c r="O712" s="511"/>
      <c r="P712" s="511"/>
      <c r="Q712" s="511"/>
      <c r="R712" s="511"/>
      <c r="S712" s="511"/>
      <c r="T712" s="511"/>
      <c r="U712" s="511"/>
      <c r="V712" s="511"/>
      <c r="W712" s="511"/>
      <c r="X712" s="511"/>
      <c r="Y712" s="511"/>
      <c r="Z712" s="511"/>
      <c r="AA712" s="511"/>
      <c r="AB712" s="511"/>
    </row>
    <row r="713" spans="1:28" ht="15.75" customHeight="1">
      <c r="A713" s="511"/>
      <c r="B713" s="511"/>
      <c r="C713" s="511"/>
      <c r="D713" s="511"/>
      <c r="E713" s="511"/>
      <c r="F713" s="511"/>
      <c r="G713" s="511"/>
      <c r="H713" s="511"/>
      <c r="I713" s="511"/>
      <c r="J713" s="511"/>
      <c r="K713" s="511"/>
      <c r="L713" s="511"/>
      <c r="M713" s="511"/>
      <c r="N713" s="511"/>
      <c r="O713" s="511"/>
      <c r="P713" s="511"/>
      <c r="Q713" s="511"/>
      <c r="R713" s="511"/>
      <c r="S713" s="511"/>
      <c r="T713" s="511"/>
      <c r="U713" s="511"/>
      <c r="V713" s="511"/>
      <c r="W713" s="511"/>
      <c r="X713" s="511"/>
      <c r="Y713" s="511"/>
      <c r="Z713" s="511"/>
      <c r="AA713" s="511"/>
      <c r="AB713" s="511"/>
    </row>
    <row r="714" spans="1:28" ht="15.75" customHeight="1">
      <c r="A714" s="511"/>
      <c r="B714" s="511"/>
      <c r="C714" s="511"/>
      <c r="D714" s="511"/>
      <c r="E714" s="511"/>
      <c r="F714" s="511"/>
      <c r="G714" s="511"/>
      <c r="H714" s="511"/>
      <c r="I714" s="511"/>
      <c r="J714" s="511"/>
      <c r="K714" s="511"/>
      <c r="L714" s="511"/>
      <c r="M714" s="511"/>
      <c r="N714" s="511"/>
      <c r="O714" s="511"/>
      <c r="P714" s="511"/>
      <c r="Q714" s="511"/>
      <c r="R714" s="511"/>
      <c r="S714" s="511"/>
      <c r="T714" s="511"/>
      <c r="U714" s="511"/>
      <c r="V714" s="511"/>
      <c r="W714" s="511"/>
      <c r="X714" s="511"/>
      <c r="Y714" s="511"/>
      <c r="Z714" s="511"/>
      <c r="AA714" s="511"/>
      <c r="AB714" s="511"/>
    </row>
    <row r="715" spans="1:28" ht="15.75" customHeight="1">
      <c r="A715" s="511"/>
      <c r="B715" s="511"/>
      <c r="C715" s="511"/>
      <c r="D715" s="511"/>
      <c r="E715" s="511"/>
      <c r="F715" s="511"/>
      <c r="G715" s="511"/>
      <c r="H715" s="511"/>
      <c r="I715" s="511"/>
      <c r="J715" s="511"/>
      <c r="K715" s="511"/>
      <c r="L715" s="511"/>
      <c r="M715" s="511"/>
      <c r="N715" s="511"/>
      <c r="O715" s="511"/>
      <c r="P715" s="511"/>
      <c r="Q715" s="511"/>
      <c r="R715" s="511"/>
      <c r="S715" s="511"/>
      <c r="T715" s="511"/>
      <c r="U715" s="511"/>
      <c r="V715" s="511"/>
      <c r="W715" s="511"/>
      <c r="X715" s="511"/>
      <c r="Y715" s="511"/>
      <c r="Z715" s="511"/>
      <c r="AA715" s="511"/>
      <c r="AB715" s="511"/>
    </row>
    <row r="716" spans="1:28" ht="15.75" customHeight="1">
      <c r="A716" s="511"/>
      <c r="B716" s="511"/>
      <c r="C716" s="511"/>
      <c r="D716" s="511"/>
      <c r="E716" s="511"/>
      <c r="F716" s="511"/>
      <c r="G716" s="511"/>
      <c r="H716" s="511"/>
      <c r="I716" s="511"/>
      <c r="J716" s="511"/>
      <c r="K716" s="511"/>
      <c r="L716" s="511"/>
      <c r="M716" s="511"/>
      <c r="N716" s="511"/>
      <c r="O716" s="511"/>
      <c r="P716" s="511"/>
      <c r="Q716" s="511"/>
      <c r="R716" s="511"/>
      <c r="S716" s="511"/>
      <c r="T716" s="511"/>
      <c r="U716" s="511"/>
      <c r="V716" s="511"/>
      <c r="W716" s="511"/>
      <c r="X716" s="511"/>
      <c r="Y716" s="511"/>
      <c r="Z716" s="511"/>
      <c r="AA716" s="511"/>
      <c r="AB716" s="511"/>
    </row>
    <row r="717" spans="1:28" ht="15.75" customHeight="1">
      <c r="A717" s="511"/>
      <c r="B717" s="511"/>
      <c r="C717" s="511"/>
      <c r="D717" s="511"/>
      <c r="E717" s="511"/>
      <c r="F717" s="511"/>
      <c r="G717" s="511"/>
      <c r="H717" s="511"/>
      <c r="I717" s="511"/>
      <c r="J717" s="511"/>
      <c r="K717" s="511"/>
      <c r="L717" s="511"/>
      <c r="M717" s="511"/>
      <c r="N717" s="511"/>
      <c r="O717" s="511"/>
      <c r="P717" s="511"/>
      <c r="Q717" s="511"/>
      <c r="R717" s="511"/>
      <c r="S717" s="511"/>
      <c r="T717" s="511"/>
      <c r="U717" s="511"/>
      <c r="V717" s="511"/>
      <c r="W717" s="511"/>
      <c r="X717" s="511"/>
      <c r="Y717" s="511"/>
      <c r="Z717" s="511"/>
      <c r="AA717" s="511"/>
      <c r="AB717" s="511"/>
    </row>
    <row r="718" spans="1:28" ht="15.75" customHeight="1">
      <c r="A718" s="511"/>
      <c r="B718" s="511"/>
      <c r="C718" s="511"/>
      <c r="D718" s="511"/>
      <c r="E718" s="511"/>
      <c r="F718" s="511"/>
      <c r="G718" s="511"/>
      <c r="H718" s="511"/>
      <c r="I718" s="511"/>
      <c r="J718" s="511"/>
      <c r="K718" s="511"/>
      <c r="L718" s="511"/>
      <c r="M718" s="511"/>
      <c r="N718" s="511"/>
      <c r="O718" s="511"/>
      <c r="P718" s="511"/>
      <c r="Q718" s="511"/>
      <c r="R718" s="511"/>
      <c r="S718" s="511"/>
      <c r="T718" s="511"/>
      <c r="U718" s="511"/>
      <c r="V718" s="511"/>
      <c r="W718" s="511"/>
      <c r="X718" s="511"/>
      <c r="Y718" s="511"/>
      <c r="Z718" s="511"/>
      <c r="AA718" s="511"/>
      <c r="AB718" s="511"/>
    </row>
    <row r="719" spans="1:28" ht="15.75" customHeight="1">
      <c r="A719" s="511"/>
      <c r="B719" s="511"/>
      <c r="C719" s="511"/>
      <c r="D719" s="511"/>
      <c r="E719" s="511"/>
      <c r="F719" s="511"/>
      <c r="G719" s="511"/>
      <c r="H719" s="511"/>
      <c r="I719" s="511"/>
      <c r="J719" s="511"/>
      <c r="K719" s="511"/>
      <c r="L719" s="511"/>
      <c r="M719" s="511"/>
      <c r="N719" s="511"/>
      <c r="O719" s="511"/>
      <c r="P719" s="511"/>
      <c r="Q719" s="511"/>
      <c r="R719" s="511"/>
      <c r="S719" s="511"/>
      <c r="T719" s="511"/>
      <c r="U719" s="511"/>
      <c r="V719" s="511"/>
      <c r="W719" s="511"/>
      <c r="X719" s="511"/>
      <c r="Y719" s="511"/>
      <c r="Z719" s="511"/>
      <c r="AA719" s="511"/>
      <c r="AB719" s="511"/>
    </row>
    <row r="720" spans="1:28" ht="15.75" customHeight="1">
      <c r="A720" s="511"/>
      <c r="B720" s="511"/>
      <c r="C720" s="511"/>
      <c r="D720" s="511"/>
      <c r="E720" s="511"/>
      <c r="F720" s="511"/>
      <c r="G720" s="511"/>
      <c r="H720" s="511"/>
      <c r="I720" s="511"/>
      <c r="J720" s="511"/>
      <c r="K720" s="511"/>
      <c r="L720" s="511"/>
      <c r="M720" s="511"/>
      <c r="N720" s="511"/>
      <c r="O720" s="511"/>
      <c r="P720" s="511"/>
      <c r="Q720" s="511"/>
      <c r="R720" s="511"/>
      <c r="S720" s="511"/>
      <c r="T720" s="511"/>
      <c r="U720" s="511"/>
      <c r="V720" s="511"/>
      <c r="W720" s="511"/>
      <c r="X720" s="511"/>
      <c r="Y720" s="511"/>
      <c r="Z720" s="511"/>
      <c r="AA720" s="511"/>
      <c r="AB720" s="511"/>
    </row>
    <row r="721" spans="1:28" ht="15.75" customHeight="1">
      <c r="A721" s="511"/>
      <c r="B721" s="511"/>
      <c r="C721" s="511"/>
      <c r="D721" s="511"/>
      <c r="E721" s="511"/>
      <c r="F721" s="511"/>
      <c r="G721" s="511"/>
      <c r="H721" s="511"/>
      <c r="I721" s="511"/>
      <c r="J721" s="511"/>
      <c r="K721" s="511"/>
      <c r="L721" s="511"/>
      <c r="M721" s="511"/>
      <c r="N721" s="511"/>
      <c r="O721" s="511"/>
      <c r="P721" s="511"/>
      <c r="Q721" s="511"/>
      <c r="R721" s="511"/>
      <c r="S721" s="511"/>
      <c r="T721" s="511"/>
      <c r="U721" s="511"/>
      <c r="V721" s="511"/>
      <c r="W721" s="511"/>
      <c r="X721" s="511"/>
      <c r="Y721" s="511"/>
      <c r="Z721" s="511"/>
      <c r="AA721" s="511"/>
      <c r="AB721" s="511"/>
    </row>
    <row r="722" spans="1:28" ht="15.75" customHeight="1">
      <c r="A722" s="511"/>
      <c r="B722" s="511"/>
      <c r="C722" s="511"/>
      <c r="D722" s="511"/>
      <c r="E722" s="511"/>
      <c r="F722" s="511"/>
      <c r="G722" s="511"/>
      <c r="H722" s="511"/>
      <c r="I722" s="511"/>
      <c r="J722" s="511"/>
      <c r="K722" s="511"/>
      <c r="L722" s="511"/>
      <c r="M722" s="511"/>
      <c r="N722" s="511"/>
      <c r="O722" s="511"/>
      <c r="P722" s="511"/>
      <c r="Q722" s="511"/>
      <c r="R722" s="511"/>
      <c r="S722" s="511"/>
      <c r="T722" s="511"/>
      <c r="U722" s="511"/>
      <c r="V722" s="511"/>
      <c r="W722" s="511"/>
      <c r="X722" s="511"/>
      <c r="Y722" s="511"/>
      <c r="Z722" s="511"/>
      <c r="AA722" s="511"/>
      <c r="AB722" s="511"/>
    </row>
    <row r="723" spans="1:28" ht="15.75" customHeight="1">
      <c r="A723" s="511"/>
      <c r="B723" s="511"/>
      <c r="C723" s="511"/>
      <c r="D723" s="511"/>
      <c r="E723" s="511"/>
      <c r="F723" s="511"/>
      <c r="G723" s="511"/>
      <c r="H723" s="511"/>
      <c r="I723" s="511"/>
      <c r="J723" s="511"/>
      <c r="K723" s="511"/>
      <c r="L723" s="511"/>
      <c r="M723" s="511"/>
      <c r="N723" s="511"/>
      <c r="O723" s="511"/>
      <c r="P723" s="511"/>
      <c r="Q723" s="511"/>
      <c r="R723" s="511"/>
      <c r="S723" s="511"/>
      <c r="T723" s="511"/>
      <c r="U723" s="511"/>
      <c r="V723" s="511"/>
      <c r="W723" s="511"/>
      <c r="X723" s="511"/>
      <c r="Y723" s="511"/>
      <c r="Z723" s="511"/>
      <c r="AA723" s="511"/>
      <c r="AB723" s="511"/>
    </row>
    <row r="724" spans="1:28" ht="15.75" customHeight="1">
      <c r="A724" s="511"/>
      <c r="B724" s="511"/>
      <c r="C724" s="511"/>
      <c r="D724" s="511"/>
      <c r="E724" s="511"/>
      <c r="F724" s="511"/>
      <c r="G724" s="511"/>
      <c r="H724" s="511"/>
      <c r="I724" s="511"/>
      <c r="J724" s="511"/>
      <c r="K724" s="511"/>
      <c r="L724" s="511"/>
      <c r="M724" s="511"/>
      <c r="N724" s="511"/>
      <c r="O724" s="511"/>
      <c r="P724" s="511"/>
      <c r="Q724" s="511"/>
      <c r="R724" s="511"/>
      <c r="S724" s="511"/>
      <c r="T724" s="511"/>
      <c r="U724" s="511"/>
      <c r="V724" s="511"/>
      <c r="W724" s="511"/>
      <c r="X724" s="511"/>
      <c r="Y724" s="511"/>
      <c r="Z724" s="511"/>
      <c r="AA724" s="511"/>
      <c r="AB724" s="511"/>
    </row>
    <row r="725" spans="1:28" ht="15.75" customHeight="1">
      <c r="A725" s="511"/>
      <c r="B725" s="511"/>
      <c r="C725" s="511"/>
      <c r="D725" s="511"/>
      <c r="E725" s="511"/>
      <c r="F725" s="511"/>
      <c r="G725" s="511"/>
      <c r="H725" s="511"/>
      <c r="I725" s="511"/>
      <c r="J725" s="511"/>
      <c r="K725" s="511"/>
      <c r="L725" s="511"/>
      <c r="M725" s="511"/>
      <c r="N725" s="511"/>
      <c r="O725" s="511"/>
      <c r="P725" s="511"/>
      <c r="Q725" s="511"/>
      <c r="R725" s="511"/>
      <c r="S725" s="511"/>
      <c r="T725" s="511"/>
      <c r="U725" s="511"/>
      <c r="V725" s="511"/>
      <c r="W725" s="511"/>
      <c r="X725" s="511"/>
      <c r="Y725" s="511"/>
      <c r="Z725" s="511"/>
      <c r="AA725" s="511"/>
      <c r="AB725" s="511"/>
    </row>
    <row r="726" spans="1:28" ht="15.75" customHeight="1">
      <c r="A726" s="511"/>
      <c r="B726" s="511"/>
      <c r="C726" s="511"/>
      <c r="D726" s="511"/>
      <c r="E726" s="511"/>
      <c r="F726" s="511"/>
      <c r="G726" s="511"/>
      <c r="H726" s="511"/>
      <c r="I726" s="511"/>
      <c r="J726" s="511"/>
      <c r="K726" s="511"/>
      <c r="L726" s="511"/>
      <c r="M726" s="511"/>
      <c r="N726" s="511"/>
      <c r="O726" s="511"/>
      <c r="P726" s="511"/>
      <c r="Q726" s="511"/>
      <c r="R726" s="511"/>
      <c r="S726" s="511"/>
      <c r="T726" s="511"/>
      <c r="U726" s="511"/>
      <c r="V726" s="511"/>
      <c r="W726" s="511"/>
      <c r="X726" s="511"/>
      <c r="Y726" s="511"/>
      <c r="Z726" s="511"/>
      <c r="AA726" s="511"/>
      <c r="AB726" s="511"/>
    </row>
    <row r="727" spans="1:28" ht="15.75" customHeight="1">
      <c r="A727" s="511"/>
      <c r="B727" s="511"/>
      <c r="C727" s="511"/>
      <c r="D727" s="511"/>
      <c r="E727" s="511"/>
      <c r="F727" s="511"/>
      <c r="G727" s="511"/>
      <c r="H727" s="511"/>
      <c r="I727" s="511"/>
      <c r="J727" s="511"/>
      <c r="K727" s="511"/>
      <c r="L727" s="511"/>
      <c r="M727" s="511"/>
      <c r="N727" s="511"/>
      <c r="O727" s="511"/>
      <c r="P727" s="511"/>
      <c r="Q727" s="511"/>
      <c r="R727" s="511"/>
      <c r="S727" s="511"/>
      <c r="T727" s="511"/>
      <c r="U727" s="511"/>
      <c r="V727" s="511"/>
      <c r="W727" s="511"/>
      <c r="X727" s="511"/>
      <c r="Y727" s="511"/>
      <c r="Z727" s="511"/>
      <c r="AA727" s="511"/>
      <c r="AB727" s="511"/>
    </row>
    <row r="728" spans="1:28" ht="15.75" customHeight="1">
      <c r="A728" s="511"/>
      <c r="B728" s="511"/>
      <c r="C728" s="511"/>
      <c r="D728" s="511"/>
      <c r="E728" s="511"/>
      <c r="F728" s="511"/>
      <c r="G728" s="511"/>
      <c r="H728" s="511"/>
      <c r="I728" s="511"/>
      <c r="J728" s="511"/>
      <c r="K728" s="511"/>
      <c r="L728" s="511"/>
      <c r="M728" s="511"/>
      <c r="N728" s="511"/>
      <c r="O728" s="511"/>
      <c r="P728" s="511"/>
      <c r="Q728" s="511"/>
      <c r="R728" s="511"/>
      <c r="S728" s="511"/>
      <c r="T728" s="511"/>
      <c r="U728" s="511"/>
      <c r="V728" s="511"/>
      <c r="W728" s="511"/>
      <c r="X728" s="511"/>
      <c r="Y728" s="511"/>
      <c r="Z728" s="511"/>
      <c r="AA728" s="511"/>
      <c r="AB728" s="511"/>
    </row>
    <row r="729" spans="1:28" ht="15.75" customHeight="1">
      <c r="A729" s="511"/>
      <c r="B729" s="511"/>
      <c r="C729" s="511"/>
      <c r="D729" s="511"/>
      <c r="E729" s="511"/>
      <c r="F729" s="511"/>
      <c r="G729" s="511"/>
      <c r="H729" s="511"/>
      <c r="I729" s="511"/>
      <c r="J729" s="511"/>
      <c r="K729" s="511"/>
      <c r="L729" s="511"/>
      <c r="M729" s="511"/>
      <c r="N729" s="511"/>
      <c r="O729" s="511"/>
      <c r="P729" s="511"/>
      <c r="Q729" s="511"/>
      <c r="R729" s="511"/>
      <c r="S729" s="511"/>
      <c r="T729" s="511"/>
      <c r="U729" s="511"/>
      <c r="V729" s="511"/>
      <c r="W729" s="511"/>
      <c r="X729" s="511"/>
      <c r="Y729" s="511"/>
      <c r="Z729" s="511"/>
      <c r="AA729" s="511"/>
      <c r="AB729" s="511"/>
    </row>
    <row r="730" spans="1:28" ht="15.75" customHeight="1">
      <c r="A730" s="511"/>
      <c r="B730" s="511"/>
      <c r="C730" s="511"/>
      <c r="D730" s="511"/>
      <c r="E730" s="511"/>
      <c r="F730" s="511"/>
      <c r="G730" s="511"/>
      <c r="H730" s="511"/>
      <c r="I730" s="511"/>
      <c r="J730" s="511"/>
      <c r="K730" s="511"/>
      <c r="L730" s="511"/>
      <c r="M730" s="511"/>
      <c r="N730" s="511"/>
      <c r="O730" s="511"/>
      <c r="P730" s="511"/>
      <c r="Q730" s="511"/>
      <c r="R730" s="511"/>
      <c r="S730" s="511"/>
      <c r="T730" s="511"/>
      <c r="U730" s="511"/>
      <c r="V730" s="511"/>
      <c r="W730" s="511"/>
      <c r="X730" s="511"/>
      <c r="Y730" s="511"/>
      <c r="Z730" s="511"/>
      <c r="AA730" s="511"/>
      <c r="AB730" s="511"/>
    </row>
    <row r="731" spans="1:28" ht="15.75" customHeight="1">
      <c r="A731" s="511"/>
      <c r="B731" s="511"/>
      <c r="C731" s="511"/>
      <c r="D731" s="511"/>
      <c r="E731" s="511"/>
      <c r="F731" s="511"/>
      <c r="G731" s="511"/>
      <c r="H731" s="511"/>
      <c r="I731" s="511"/>
      <c r="J731" s="511"/>
      <c r="K731" s="511"/>
      <c r="L731" s="511"/>
      <c r="M731" s="511"/>
      <c r="N731" s="511"/>
      <c r="O731" s="511"/>
      <c r="P731" s="511"/>
      <c r="Q731" s="511"/>
      <c r="R731" s="511"/>
      <c r="S731" s="511"/>
      <c r="T731" s="511"/>
      <c r="U731" s="511"/>
      <c r="V731" s="511"/>
      <c r="W731" s="511"/>
      <c r="X731" s="511"/>
      <c r="Y731" s="511"/>
      <c r="Z731" s="511"/>
      <c r="AA731" s="511"/>
      <c r="AB731" s="511"/>
    </row>
    <row r="732" spans="1:28" ht="15.75" customHeight="1">
      <c r="A732" s="511"/>
      <c r="B732" s="511"/>
      <c r="C732" s="511"/>
      <c r="D732" s="511"/>
      <c r="E732" s="511"/>
      <c r="F732" s="511"/>
      <c r="G732" s="511"/>
      <c r="H732" s="511"/>
      <c r="I732" s="511"/>
      <c r="J732" s="511"/>
      <c r="K732" s="511"/>
      <c r="L732" s="511"/>
      <c r="M732" s="511"/>
      <c r="N732" s="511"/>
      <c r="O732" s="511"/>
      <c r="P732" s="511"/>
      <c r="Q732" s="511"/>
      <c r="R732" s="511"/>
      <c r="S732" s="511"/>
      <c r="T732" s="511"/>
      <c r="U732" s="511"/>
      <c r="V732" s="511"/>
      <c r="W732" s="511"/>
      <c r="X732" s="511"/>
      <c r="Y732" s="511"/>
      <c r="Z732" s="511"/>
      <c r="AA732" s="511"/>
      <c r="AB732" s="511"/>
    </row>
    <row r="733" spans="1:28" ht="15.75" customHeight="1">
      <c r="A733" s="511"/>
      <c r="B733" s="511"/>
      <c r="C733" s="511"/>
      <c r="D733" s="511"/>
      <c r="E733" s="511"/>
      <c r="F733" s="511"/>
      <c r="G733" s="511"/>
      <c r="H733" s="511"/>
      <c r="I733" s="511"/>
      <c r="J733" s="511"/>
      <c r="K733" s="511"/>
      <c r="L733" s="511"/>
      <c r="M733" s="511"/>
      <c r="N733" s="511"/>
      <c r="O733" s="511"/>
      <c r="P733" s="511"/>
      <c r="Q733" s="511"/>
      <c r="R733" s="511"/>
      <c r="S733" s="511"/>
      <c r="T733" s="511"/>
      <c r="U733" s="511"/>
      <c r="V733" s="511"/>
      <c r="W733" s="511"/>
      <c r="X733" s="511"/>
      <c r="Y733" s="511"/>
      <c r="Z733" s="511"/>
      <c r="AA733" s="511"/>
      <c r="AB733" s="511"/>
    </row>
    <row r="734" spans="1:28" ht="15.75" customHeight="1">
      <c r="A734" s="511"/>
      <c r="B734" s="511"/>
      <c r="C734" s="511"/>
      <c r="D734" s="511"/>
      <c r="E734" s="511"/>
      <c r="F734" s="511"/>
      <c r="G734" s="511"/>
      <c r="H734" s="511"/>
      <c r="I734" s="511"/>
      <c r="J734" s="511"/>
      <c r="K734" s="511"/>
      <c r="L734" s="511"/>
      <c r="M734" s="511"/>
      <c r="N734" s="511"/>
      <c r="O734" s="511"/>
      <c r="P734" s="511"/>
      <c r="Q734" s="511"/>
      <c r="R734" s="511"/>
      <c r="S734" s="511"/>
      <c r="T734" s="511"/>
      <c r="U734" s="511"/>
      <c r="V734" s="511"/>
      <c r="W734" s="511"/>
      <c r="X734" s="511"/>
      <c r="Y734" s="511"/>
      <c r="Z734" s="511"/>
      <c r="AA734" s="511"/>
      <c r="AB734" s="511"/>
    </row>
    <row r="735" spans="1:28" ht="15.75" customHeight="1">
      <c r="A735" s="511"/>
      <c r="B735" s="511"/>
      <c r="C735" s="511"/>
      <c r="D735" s="511"/>
      <c r="E735" s="511"/>
      <c r="F735" s="511"/>
      <c r="G735" s="511"/>
      <c r="H735" s="511"/>
      <c r="I735" s="511"/>
      <c r="J735" s="511"/>
      <c r="K735" s="511"/>
      <c r="L735" s="511"/>
      <c r="M735" s="511"/>
      <c r="N735" s="511"/>
      <c r="O735" s="511"/>
      <c r="P735" s="511"/>
      <c r="Q735" s="511"/>
      <c r="R735" s="511"/>
      <c r="S735" s="511"/>
      <c r="T735" s="511"/>
      <c r="U735" s="511"/>
      <c r="V735" s="511"/>
      <c r="W735" s="511"/>
      <c r="X735" s="511"/>
      <c r="Y735" s="511"/>
      <c r="Z735" s="511"/>
      <c r="AA735" s="511"/>
      <c r="AB735" s="511"/>
    </row>
    <row r="736" spans="1:28" ht="15.75" customHeight="1">
      <c r="A736" s="511"/>
      <c r="B736" s="511"/>
      <c r="C736" s="511"/>
      <c r="D736" s="511"/>
      <c r="E736" s="511"/>
      <c r="F736" s="511"/>
      <c r="G736" s="511"/>
      <c r="H736" s="511"/>
      <c r="I736" s="511"/>
      <c r="J736" s="511"/>
      <c r="K736" s="511"/>
      <c r="L736" s="511"/>
      <c r="M736" s="511"/>
      <c r="N736" s="511"/>
      <c r="O736" s="511"/>
      <c r="P736" s="511"/>
      <c r="Q736" s="511"/>
      <c r="R736" s="511"/>
      <c r="S736" s="511"/>
      <c r="T736" s="511"/>
      <c r="U736" s="511"/>
      <c r="V736" s="511"/>
      <c r="W736" s="511"/>
      <c r="X736" s="511"/>
      <c r="Y736" s="511"/>
      <c r="Z736" s="511"/>
      <c r="AA736" s="511"/>
      <c r="AB736" s="511"/>
    </row>
    <row r="737" spans="1:28" ht="15.75" customHeight="1">
      <c r="A737" s="511"/>
      <c r="B737" s="511"/>
      <c r="C737" s="511"/>
      <c r="D737" s="511"/>
      <c r="E737" s="511"/>
      <c r="F737" s="511"/>
      <c r="G737" s="511"/>
      <c r="H737" s="511"/>
      <c r="I737" s="511"/>
      <c r="J737" s="511"/>
      <c r="K737" s="511"/>
      <c r="L737" s="511"/>
      <c r="M737" s="511"/>
      <c r="N737" s="511"/>
      <c r="O737" s="511"/>
      <c r="P737" s="511"/>
      <c r="Q737" s="511"/>
      <c r="R737" s="511"/>
      <c r="S737" s="511"/>
      <c r="T737" s="511"/>
      <c r="U737" s="511"/>
      <c r="V737" s="511"/>
      <c r="W737" s="511"/>
      <c r="X737" s="511"/>
      <c r="Y737" s="511"/>
      <c r="Z737" s="511"/>
      <c r="AA737" s="511"/>
      <c r="AB737" s="511"/>
    </row>
    <row r="738" spans="1:28" ht="15.75" customHeight="1">
      <c r="A738" s="511"/>
      <c r="B738" s="511"/>
      <c r="C738" s="511"/>
      <c r="D738" s="511"/>
      <c r="E738" s="511"/>
      <c r="F738" s="511"/>
      <c r="G738" s="511"/>
      <c r="H738" s="511"/>
      <c r="I738" s="511"/>
      <c r="J738" s="511"/>
      <c r="K738" s="511"/>
      <c r="L738" s="511"/>
      <c r="M738" s="511"/>
      <c r="N738" s="511"/>
      <c r="O738" s="511"/>
      <c r="P738" s="511"/>
      <c r="Q738" s="511"/>
      <c r="R738" s="511"/>
      <c r="S738" s="511"/>
      <c r="T738" s="511"/>
      <c r="U738" s="511"/>
      <c r="V738" s="511"/>
      <c r="W738" s="511"/>
      <c r="X738" s="511"/>
      <c r="Y738" s="511"/>
      <c r="Z738" s="511"/>
      <c r="AA738" s="511"/>
      <c r="AB738" s="511"/>
    </row>
    <row r="739" spans="1:28" ht="15.75" customHeight="1">
      <c r="A739" s="511"/>
      <c r="B739" s="511"/>
      <c r="C739" s="511"/>
      <c r="D739" s="511"/>
      <c r="E739" s="511"/>
      <c r="F739" s="511"/>
      <c r="G739" s="511"/>
      <c r="H739" s="511"/>
      <c r="I739" s="511"/>
      <c r="J739" s="511"/>
      <c r="K739" s="511"/>
      <c r="L739" s="511"/>
      <c r="M739" s="511"/>
      <c r="N739" s="511"/>
      <c r="O739" s="511"/>
      <c r="P739" s="511"/>
      <c r="Q739" s="511"/>
      <c r="R739" s="511"/>
      <c r="S739" s="511"/>
      <c r="T739" s="511"/>
      <c r="U739" s="511"/>
      <c r="V739" s="511"/>
      <c r="W739" s="511"/>
      <c r="X739" s="511"/>
      <c r="Y739" s="511"/>
      <c r="Z739" s="511"/>
      <c r="AA739" s="511"/>
      <c r="AB739" s="511"/>
    </row>
    <row r="740" spans="1:28" ht="15.75" customHeight="1">
      <c r="A740" s="511"/>
      <c r="B740" s="511"/>
      <c r="C740" s="511"/>
      <c r="D740" s="511"/>
      <c r="E740" s="511"/>
      <c r="F740" s="511"/>
      <c r="G740" s="511"/>
      <c r="H740" s="511"/>
      <c r="I740" s="511"/>
      <c r="J740" s="511"/>
      <c r="K740" s="511"/>
      <c r="L740" s="511"/>
      <c r="M740" s="511"/>
      <c r="N740" s="511"/>
      <c r="O740" s="511"/>
      <c r="P740" s="511"/>
      <c r="Q740" s="511"/>
      <c r="R740" s="511"/>
      <c r="S740" s="511"/>
      <c r="T740" s="511"/>
      <c r="U740" s="511"/>
      <c r="V740" s="511"/>
      <c r="W740" s="511"/>
      <c r="X740" s="511"/>
      <c r="Y740" s="511"/>
      <c r="Z740" s="511"/>
      <c r="AA740" s="511"/>
      <c r="AB740" s="511"/>
    </row>
    <row r="741" spans="1:28" ht="15.75" customHeight="1">
      <c r="A741" s="511"/>
      <c r="B741" s="511"/>
      <c r="C741" s="511"/>
      <c r="D741" s="511"/>
      <c r="E741" s="511"/>
      <c r="F741" s="511"/>
      <c r="G741" s="511"/>
      <c r="H741" s="511"/>
      <c r="I741" s="511"/>
      <c r="J741" s="511"/>
      <c r="K741" s="511"/>
      <c r="L741" s="511"/>
      <c r="M741" s="511"/>
      <c r="N741" s="511"/>
      <c r="O741" s="511"/>
      <c r="P741" s="511"/>
      <c r="Q741" s="511"/>
      <c r="R741" s="511"/>
      <c r="S741" s="511"/>
      <c r="T741" s="511"/>
      <c r="U741" s="511"/>
      <c r="V741" s="511"/>
      <c r="W741" s="511"/>
      <c r="X741" s="511"/>
      <c r="Y741" s="511"/>
      <c r="Z741" s="511"/>
      <c r="AA741" s="511"/>
      <c r="AB741" s="511"/>
    </row>
    <row r="742" spans="1:28" ht="15.75" customHeight="1">
      <c r="A742" s="511"/>
      <c r="B742" s="511"/>
      <c r="C742" s="511"/>
      <c r="D742" s="511"/>
      <c r="E742" s="511"/>
      <c r="F742" s="511"/>
      <c r="G742" s="511"/>
      <c r="H742" s="511"/>
      <c r="I742" s="511"/>
      <c r="J742" s="511"/>
      <c r="K742" s="511"/>
      <c r="L742" s="511"/>
      <c r="M742" s="511"/>
      <c r="N742" s="511"/>
      <c r="O742" s="511"/>
      <c r="P742" s="511"/>
      <c r="Q742" s="511"/>
      <c r="R742" s="511"/>
      <c r="S742" s="511"/>
      <c r="T742" s="511"/>
      <c r="U742" s="511"/>
      <c r="V742" s="511"/>
      <c r="W742" s="511"/>
      <c r="X742" s="511"/>
      <c r="Y742" s="511"/>
      <c r="Z742" s="511"/>
      <c r="AA742" s="511"/>
      <c r="AB742" s="511"/>
    </row>
    <row r="743" spans="1:28" ht="15.75" customHeight="1">
      <c r="A743" s="511"/>
      <c r="B743" s="511"/>
      <c r="C743" s="511"/>
      <c r="D743" s="511"/>
      <c r="E743" s="511"/>
      <c r="F743" s="511"/>
      <c r="G743" s="511"/>
      <c r="H743" s="511"/>
      <c r="I743" s="511"/>
      <c r="J743" s="511"/>
      <c r="K743" s="511"/>
      <c r="L743" s="511"/>
      <c r="M743" s="511"/>
      <c r="N743" s="511"/>
      <c r="O743" s="511"/>
      <c r="P743" s="511"/>
      <c r="Q743" s="511"/>
      <c r="R743" s="511"/>
      <c r="S743" s="511"/>
      <c r="T743" s="511"/>
      <c r="U743" s="511"/>
      <c r="V743" s="511"/>
      <c r="W743" s="511"/>
      <c r="X743" s="511"/>
      <c r="Y743" s="511"/>
      <c r="Z743" s="511"/>
      <c r="AA743" s="511"/>
      <c r="AB743" s="511"/>
    </row>
    <row r="744" spans="1:28" ht="15.75" customHeight="1">
      <c r="A744" s="511"/>
      <c r="B744" s="511"/>
      <c r="C744" s="511"/>
      <c r="D744" s="511"/>
      <c r="E744" s="511"/>
      <c r="F744" s="511"/>
      <c r="G744" s="511"/>
      <c r="H744" s="511"/>
      <c r="I744" s="511"/>
      <c r="J744" s="511"/>
      <c r="K744" s="511"/>
      <c r="L744" s="511"/>
      <c r="M744" s="511"/>
      <c r="N744" s="511"/>
      <c r="O744" s="511"/>
      <c r="P744" s="511"/>
      <c r="Q744" s="511"/>
      <c r="R744" s="511"/>
      <c r="S744" s="511"/>
      <c r="T744" s="511"/>
      <c r="U744" s="511"/>
      <c r="V744" s="511"/>
      <c r="W744" s="511"/>
      <c r="X744" s="511"/>
      <c r="Y744" s="511"/>
      <c r="Z744" s="511"/>
      <c r="AA744" s="511"/>
      <c r="AB744" s="511"/>
    </row>
    <row r="745" spans="1:28" ht="15.75" customHeight="1">
      <c r="A745" s="511"/>
      <c r="B745" s="511"/>
      <c r="C745" s="511"/>
      <c r="D745" s="511"/>
      <c r="E745" s="511"/>
      <c r="F745" s="511"/>
      <c r="G745" s="511"/>
      <c r="H745" s="511"/>
      <c r="I745" s="511"/>
      <c r="J745" s="511"/>
      <c r="K745" s="511"/>
      <c r="L745" s="511"/>
      <c r="M745" s="511"/>
      <c r="N745" s="511"/>
      <c r="O745" s="511"/>
      <c r="P745" s="511"/>
      <c r="Q745" s="511"/>
      <c r="R745" s="511"/>
      <c r="S745" s="511"/>
      <c r="T745" s="511"/>
      <c r="U745" s="511"/>
      <c r="V745" s="511"/>
      <c r="W745" s="511"/>
      <c r="X745" s="511"/>
      <c r="Y745" s="511"/>
      <c r="Z745" s="511"/>
      <c r="AA745" s="511"/>
      <c r="AB745" s="511"/>
    </row>
    <row r="746" spans="1:28" ht="15.75" customHeight="1">
      <c r="A746" s="511"/>
      <c r="B746" s="511"/>
      <c r="C746" s="511"/>
      <c r="D746" s="511"/>
      <c r="E746" s="511"/>
      <c r="F746" s="511"/>
      <c r="G746" s="511"/>
      <c r="H746" s="511"/>
      <c r="I746" s="511"/>
      <c r="J746" s="511"/>
      <c r="K746" s="511"/>
      <c r="L746" s="511"/>
      <c r="M746" s="511"/>
      <c r="N746" s="511"/>
      <c r="O746" s="511"/>
      <c r="P746" s="511"/>
      <c r="Q746" s="511"/>
      <c r="R746" s="511"/>
      <c r="S746" s="511"/>
      <c r="T746" s="511"/>
      <c r="U746" s="511"/>
      <c r="V746" s="511"/>
      <c r="W746" s="511"/>
      <c r="X746" s="511"/>
      <c r="Y746" s="511"/>
      <c r="Z746" s="511"/>
      <c r="AA746" s="511"/>
      <c r="AB746" s="511"/>
    </row>
    <row r="747" spans="1:28" ht="15.75" customHeight="1">
      <c r="A747" s="511"/>
      <c r="B747" s="511"/>
      <c r="C747" s="511"/>
      <c r="D747" s="511"/>
      <c r="E747" s="511"/>
      <c r="F747" s="511"/>
      <c r="G747" s="511"/>
      <c r="H747" s="511"/>
      <c r="I747" s="511"/>
      <c r="J747" s="511"/>
      <c r="K747" s="511"/>
      <c r="L747" s="511"/>
      <c r="M747" s="511"/>
      <c r="N747" s="511"/>
      <c r="O747" s="511"/>
      <c r="P747" s="511"/>
      <c r="Q747" s="511"/>
      <c r="R747" s="511"/>
      <c r="S747" s="511"/>
      <c r="T747" s="511"/>
      <c r="U747" s="511"/>
      <c r="V747" s="511"/>
      <c r="W747" s="511"/>
      <c r="X747" s="511"/>
      <c r="Y747" s="511"/>
      <c r="Z747" s="511"/>
      <c r="AA747" s="511"/>
      <c r="AB747" s="511"/>
    </row>
    <row r="748" spans="1:28" ht="15.75" customHeight="1">
      <c r="A748" s="511"/>
      <c r="B748" s="511"/>
      <c r="C748" s="511"/>
      <c r="D748" s="511"/>
      <c r="E748" s="511"/>
      <c r="F748" s="511"/>
      <c r="G748" s="511"/>
      <c r="H748" s="511"/>
      <c r="I748" s="511"/>
      <c r="J748" s="511"/>
      <c r="K748" s="511"/>
      <c r="L748" s="511"/>
      <c r="M748" s="511"/>
      <c r="N748" s="511"/>
      <c r="O748" s="511"/>
      <c r="P748" s="511"/>
      <c r="Q748" s="511"/>
      <c r="R748" s="511"/>
      <c r="S748" s="511"/>
      <c r="T748" s="511"/>
      <c r="U748" s="511"/>
      <c r="V748" s="511"/>
      <c r="W748" s="511"/>
      <c r="X748" s="511"/>
      <c r="Y748" s="511"/>
      <c r="Z748" s="511"/>
      <c r="AA748" s="511"/>
      <c r="AB748" s="511"/>
    </row>
    <row r="749" spans="1:28" ht="15.75" customHeight="1">
      <c r="A749" s="511"/>
      <c r="B749" s="511"/>
      <c r="C749" s="511"/>
      <c r="D749" s="511"/>
      <c r="E749" s="511"/>
      <c r="F749" s="511"/>
      <c r="G749" s="511"/>
      <c r="H749" s="511"/>
      <c r="I749" s="511"/>
      <c r="J749" s="511"/>
      <c r="K749" s="511"/>
      <c r="L749" s="511"/>
      <c r="M749" s="511"/>
      <c r="N749" s="511"/>
      <c r="O749" s="511"/>
      <c r="P749" s="511"/>
      <c r="Q749" s="511"/>
      <c r="R749" s="511"/>
      <c r="S749" s="511"/>
      <c r="T749" s="511"/>
      <c r="U749" s="511"/>
      <c r="V749" s="511"/>
      <c r="W749" s="511"/>
      <c r="X749" s="511"/>
      <c r="Y749" s="511"/>
      <c r="Z749" s="511"/>
      <c r="AA749" s="511"/>
      <c r="AB749" s="511"/>
    </row>
    <row r="750" spans="1:28" ht="15.75" customHeight="1">
      <c r="A750" s="511"/>
      <c r="B750" s="511"/>
      <c r="C750" s="511"/>
      <c r="D750" s="511"/>
      <c r="E750" s="511"/>
      <c r="F750" s="511"/>
      <c r="G750" s="511"/>
      <c r="H750" s="511"/>
      <c r="I750" s="511"/>
      <c r="J750" s="511"/>
      <c r="K750" s="511"/>
      <c r="L750" s="511"/>
      <c r="M750" s="511"/>
      <c r="N750" s="511"/>
      <c r="O750" s="511"/>
      <c r="P750" s="511"/>
      <c r="Q750" s="511"/>
      <c r="R750" s="511"/>
      <c r="S750" s="511"/>
      <c r="T750" s="511"/>
      <c r="U750" s="511"/>
      <c r="V750" s="511"/>
      <c r="W750" s="511"/>
      <c r="X750" s="511"/>
      <c r="Y750" s="511"/>
      <c r="Z750" s="511"/>
      <c r="AA750" s="511"/>
      <c r="AB750" s="511"/>
    </row>
    <row r="751" spans="1:28" ht="15.75" customHeight="1">
      <c r="A751" s="511"/>
      <c r="B751" s="511"/>
      <c r="C751" s="511"/>
      <c r="D751" s="511"/>
      <c r="E751" s="511"/>
      <c r="F751" s="511"/>
      <c r="G751" s="511"/>
      <c r="H751" s="511"/>
      <c r="I751" s="511"/>
      <c r="J751" s="511"/>
      <c r="K751" s="511"/>
      <c r="L751" s="511"/>
      <c r="M751" s="511"/>
      <c r="N751" s="511"/>
      <c r="O751" s="511"/>
      <c r="P751" s="511"/>
      <c r="Q751" s="511"/>
      <c r="R751" s="511"/>
      <c r="S751" s="511"/>
      <c r="T751" s="511"/>
      <c r="U751" s="511"/>
      <c r="V751" s="511"/>
      <c r="W751" s="511"/>
      <c r="X751" s="511"/>
      <c r="Y751" s="511"/>
      <c r="Z751" s="511"/>
      <c r="AA751" s="511"/>
      <c r="AB751" s="511"/>
    </row>
    <row r="752" spans="1:28" ht="15.75" customHeight="1">
      <c r="A752" s="511"/>
      <c r="B752" s="511"/>
      <c r="C752" s="511"/>
      <c r="D752" s="511"/>
      <c r="E752" s="511"/>
      <c r="F752" s="511"/>
      <c r="G752" s="511"/>
      <c r="H752" s="511"/>
      <c r="I752" s="511"/>
      <c r="J752" s="511"/>
      <c r="K752" s="511"/>
      <c r="L752" s="511"/>
      <c r="M752" s="511"/>
      <c r="N752" s="511"/>
      <c r="O752" s="511"/>
      <c r="P752" s="511"/>
      <c r="Q752" s="511"/>
      <c r="R752" s="511"/>
      <c r="S752" s="511"/>
      <c r="T752" s="511"/>
      <c r="U752" s="511"/>
      <c r="V752" s="511"/>
      <c r="W752" s="511"/>
      <c r="X752" s="511"/>
      <c r="Y752" s="511"/>
      <c r="Z752" s="511"/>
      <c r="AA752" s="511"/>
      <c r="AB752" s="511"/>
    </row>
    <row r="753" spans="1:28" ht="15.75" customHeight="1">
      <c r="A753" s="511"/>
      <c r="B753" s="511"/>
      <c r="C753" s="511"/>
      <c r="D753" s="511"/>
      <c r="E753" s="511"/>
      <c r="F753" s="511"/>
      <c r="G753" s="511"/>
      <c r="H753" s="511"/>
      <c r="I753" s="511"/>
      <c r="J753" s="511"/>
      <c r="K753" s="511"/>
      <c r="L753" s="511"/>
      <c r="M753" s="511"/>
      <c r="N753" s="511"/>
      <c r="O753" s="511"/>
      <c r="P753" s="511"/>
      <c r="Q753" s="511"/>
      <c r="R753" s="511"/>
      <c r="S753" s="511"/>
      <c r="T753" s="511"/>
      <c r="U753" s="511"/>
      <c r="V753" s="511"/>
      <c r="W753" s="511"/>
      <c r="X753" s="511"/>
      <c r="Y753" s="511"/>
      <c r="Z753" s="511"/>
      <c r="AA753" s="511"/>
      <c r="AB753" s="511"/>
    </row>
    <row r="754" spans="1:28" ht="15.75" customHeight="1">
      <c r="A754" s="511"/>
      <c r="B754" s="511"/>
      <c r="C754" s="511"/>
      <c r="D754" s="511"/>
      <c r="E754" s="511"/>
      <c r="F754" s="511"/>
      <c r="G754" s="511"/>
      <c r="H754" s="511"/>
      <c r="I754" s="511"/>
      <c r="J754" s="511"/>
      <c r="K754" s="511"/>
      <c r="L754" s="511"/>
      <c r="M754" s="511"/>
      <c r="N754" s="511"/>
      <c r="O754" s="511"/>
      <c r="P754" s="511"/>
      <c r="Q754" s="511"/>
      <c r="R754" s="511"/>
      <c r="S754" s="511"/>
      <c r="T754" s="511"/>
      <c r="U754" s="511"/>
      <c r="V754" s="511"/>
      <c r="W754" s="511"/>
      <c r="X754" s="511"/>
      <c r="Y754" s="511"/>
      <c r="Z754" s="511"/>
      <c r="AA754" s="511"/>
      <c r="AB754" s="511"/>
    </row>
    <row r="755" spans="1:28" ht="15.75" customHeight="1">
      <c r="A755" s="511"/>
      <c r="B755" s="511"/>
      <c r="C755" s="511"/>
      <c r="D755" s="511"/>
      <c r="E755" s="511"/>
      <c r="F755" s="511"/>
      <c r="G755" s="511"/>
      <c r="H755" s="511"/>
      <c r="I755" s="511"/>
      <c r="J755" s="511"/>
      <c r="K755" s="511"/>
      <c r="L755" s="511"/>
      <c r="M755" s="511"/>
      <c r="N755" s="511"/>
      <c r="O755" s="511"/>
      <c r="P755" s="511"/>
      <c r="Q755" s="511"/>
      <c r="R755" s="511"/>
      <c r="S755" s="511"/>
      <c r="T755" s="511"/>
      <c r="U755" s="511"/>
      <c r="V755" s="511"/>
      <c r="W755" s="511"/>
      <c r="X755" s="511"/>
      <c r="Y755" s="511"/>
      <c r="Z755" s="511"/>
      <c r="AA755" s="511"/>
      <c r="AB755" s="511"/>
    </row>
    <row r="756" spans="1:28" ht="15.75" customHeight="1">
      <c r="A756" s="511"/>
      <c r="B756" s="511"/>
      <c r="C756" s="511"/>
      <c r="D756" s="511"/>
      <c r="E756" s="511"/>
      <c r="F756" s="511"/>
      <c r="G756" s="511"/>
      <c r="H756" s="511"/>
      <c r="I756" s="511"/>
      <c r="J756" s="511"/>
      <c r="K756" s="511"/>
      <c r="L756" s="511"/>
      <c r="M756" s="511"/>
      <c r="N756" s="511"/>
      <c r="O756" s="511"/>
      <c r="P756" s="511"/>
      <c r="Q756" s="511"/>
      <c r="R756" s="511"/>
      <c r="S756" s="511"/>
      <c r="T756" s="511"/>
      <c r="U756" s="511"/>
      <c r="V756" s="511"/>
      <c r="W756" s="511"/>
      <c r="X756" s="511"/>
      <c r="Y756" s="511"/>
      <c r="Z756" s="511"/>
      <c r="AA756" s="511"/>
      <c r="AB756" s="511"/>
    </row>
    <row r="757" spans="1:28" ht="15.75" customHeight="1">
      <c r="A757" s="511"/>
      <c r="B757" s="511"/>
      <c r="C757" s="511"/>
      <c r="D757" s="511"/>
      <c r="E757" s="511"/>
      <c r="F757" s="511"/>
      <c r="G757" s="511"/>
      <c r="H757" s="511"/>
      <c r="I757" s="511"/>
      <c r="J757" s="511"/>
      <c r="K757" s="511"/>
      <c r="L757" s="511"/>
      <c r="M757" s="511"/>
      <c r="N757" s="511"/>
      <c r="O757" s="511"/>
      <c r="P757" s="511"/>
      <c r="Q757" s="511"/>
      <c r="R757" s="511"/>
      <c r="S757" s="511"/>
      <c r="T757" s="511"/>
      <c r="U757" s="511"/>
      <c r="V757" s="511"/>
      <c r="W757" s="511"/>
      <c r="X757" s="511"/>
      <c r="Y757" s="511"/>
      <c r="Z757" s="511"/>
      <c r="AA757" s="511"/>
      <c r="AB757" s="511"/>
    </row>
    <row r="758" spans="1:28" ht="15.75" customHeight="1">
      <c r="A758" s="511"/>
      <c r="B758" s="511"/>
      <c r="C758" s="511"/>
      <c r="D758" s="511"/>
      <c r="E758" s="511"/>
      <c r="F758" s="511"/>
      <c r="G758" s="511"/>
      <c r="H758" s="511"/>
      <c r="I758" s="511"/>
      <c r="J758" s="511"/>
      <c r="K758" s="511"/>
      <c r="L758" s="511"/>
      <c r="M758" s="511"/>
      <c r="N758" s="511"/>
      <c r="O758" s="511"/>
      <c r="P758" s="511"/>
      <c r="Q758" s="511"/>
      <c r="R758" s="511"/>
      <c r="S758" s="511"/>
      <c r="T758" s="511"/>
      <c r="U758" s="511"/>
      <c r="V758" s="511"/>
      <c r="W758" s="511"/>
      <c r="X758" s="511"/>
      <c r="Y758" s="511"/>
      <c r="Z758" s="511"/>
      <c r="AA758" s="511"/>
      <c r="AB758" s="511"/>
    </row>
    <row r="759" spans="1:28" ht="15.75" customHeight="1">
      <c r="A759" s="511"/>
      <c r="B759" s="511"/>
      <c r="C759" s="511"/>
      <c r="D759" s="511"/>
      <c r="E759" s="511"/>
      <c r="F759" s="511"/>
      <c r="G759" s="511"/>
      <c r="H759" s="511"/>
      <c r="I759" s="511"/>
      <c r="J759" s="511"/>
      <c r="K759" s="511"/>
      <c r="L759" s="511"/>
      <c r="M759" s="511"/>
      <c r="N759" s="511"/>
      <c r="O759" s="511"/>
      <c r="P759" s="511"/>
      <c r="Q759" s="511"/>
      <c r="R759" s="511"/>
      <c r="S759" s="511"/>
      <c r="T759" s="511"/>
      <c r="U759" s="511"/>
      <c r="V759" s="511"/>
      <c r="W759" s="511"/>
      <c r="X759" s="511"/>
      <c r="Y759" s="511"/>
      <c r="Z759" s="511"/>
      <c r="AA759" s="511"/>
      <c r="AB759" s="511"/>
    </row>
    <row r="760" spans="1:28" ht="15.75" customHeight="1">
      <c r="A760" s="511"/>
      <c r="B760" s="511"/>
      <c r="C760" s="511"/>
      <c r="D760" s="511"/>
      <c r="E760" s="511"/>
      <c r="F760" s="511"/>
      <c r="G760" s="511"/>
      <c r="H760" s="511"/>
      <c r="I760" s="511"/>
      <c r="J760" s="511"/>
      <c r="K760" s="511"/>
      <c r="L760" s="511"/>
      <c r="M760" s="511"/>
      <c r="N760" s="511"/>
      <c r="O760" s="511"/>
      <c r="P760" s="511"/>
      <c r="Q760" s="511"/>
      <c r="R760" s="511"/>
      <c r="S760" s="511"/>
      <c r="T760" s="511"/>
      <c r="U760" s="511"/>
      <c r="V760" s="511"/>
      <c r="W760" s="511"/>
      <c r="X760" s="511"/>
      <c r="Y760" s="511"/>
      <c r="Z760" s="511"/>
      <c r="AA760" s="511"/>
      <c r="AB760" s="511"/>
    </row>
    <row r="761" spans="1:28" ht="15.75" customHeight="1">
      <c r="A761" s="511"/>
      <c r="B761" s="511"/>
      <c r="C761" s="511"/>
      <c r="D761" s="511"/>
      <c r="E761" s="511"/>
      <c r="F761" s="511"/>
      <c r="G761" s="511"/>
      <c r="H761" s="511"/>
      <c r="I761" s="511"/>
      <c r="J761" s="511"/>
      <c r="K761" s="511"/>
      <c r="L761" s="511"/>
      <c r="M761" s="511"/>
      <c r="N761" s="511"/>
      <c r="O761" s="511"/>
      <c r="P761" s="511"/>
      <c r="Q761" s="511"/>
      <c r="R761" s="511"/>
      <c r="S761" s="511"/>
      <c r="T761" s="511"/>
      <c r="U761" s="511"/>
      <c r="V761" s="511"/>
      <c r="W761" s="511"/>
      <c r="X761" s="511"/>
      <c r="Y761" s="511"/>
      <c r="Z761" s="511"/>
      <c r="AA761" s="511"/>
      <c r="AB761" s="511"/>
    </row>
    <row r="762" spans="1:28" ht="15.75" customHeight="1">
      <c r="A762" s="511"/>
      <c r="B762" s="511"/>
      <c r="C762" s="511"/>
      <c r="D762" s="511"/>
      <c r="E762" s="511"/>
      <c r="F762" s="511"/>
      <c r="G762" s="511"/>
      <c r="H762" s="511"/>
      <c r="I762" s="511"/>
      <c r="J762" s="511"/>
      <c r="K762" s="511"/>
      <c r="L762" s="511"/>
      <c r="M762" s="511"/>
      <c r="N762" s="511"/>
      <c r="O762" s="511"/>
      <c r="P762" s="511"/>
      <c r="Q762" s="511"/>
      <c r="R762" s="511"/>
      <c r="S762" s="511"/>
      <c r="T762" s="511"/>
      <c r="U762" s="511"/>
      <c r="V762" s="511"/>
      <c r="W762" s="511"/>
      <c r="X762" s="511"/>
      <c r="Y762" s="511"/>
      <c r="Z762" s="511"/>
      <c r="AA762" s="511"/>
      <c r="AB762" s="511"/>
    </row>
    <row r="763" spans="1:28" ht="15.75" customHeight="1">
      <c r="A763" s="511"/>
      <c r="B763" s="511"/>
      <c r="C763" s="511"/>
      <c r="D763" s="511"/>
      <c r="E763" s="511"/>
      <c r="F763" s="511"/>
      <c r="G763" s="511"/>
      <c r="H763" s="511"/>
      <c r="I763" s="511"/>
      <c r="J763" s="511"/>
      <c r="K763" s="511"/>
      <c r="L763" s="511"/>
      <c r="M763" s="511"/>
      <c r="N763" s="511"/>
      <c r="O763" s="511"/>
      <c r="P763" s="511"/>
      <c r="Q763" s="511"/>
      <c r="R763" s="511"/>
      <c r="S763" s="511"/>
      <c r="T763" s="511"/>
      <c r="U763" s="511"/>
      <c r="V763" s="511"/>
      <c r="W763" s="511"/>
      <c r="X763" s="511"/>
      <c r="Y763" s="511"/>
      <c r="Z763" s="511"/>
      <c r="AA763" s="511"/>
      <c r="AB763" s="511"/>
    </row>
    <row r="764" spans="1:28" ht="15.75" customHeight="1">
      <c r="A764" s="511"/>
      <c r="B764" s="511"/>
      <c r="C764" s="511"/>
      <c r="D764" s="511"/>
      <c r="E764" s="511"/>
      <c r="F764" s="511"/>
      <c r="G764" s="511"/>
      <c r="H764" s="511"/>
      <c r="I764" s="511"/>
      <c r="J764" s="511"/>
      <c r="K764" s="511"/>
      <c r="L764" s="511"/>
      <c r="M764" s="511"/>
      <c r="N764" s="511"/>
      <c r="O764" s="511"/>
      <c r="P764" s="511"/>
      <c r="Q764" s="511"/>
      <c r="R764" s="511"/>
      <c r="S764" s="511"/>
      <c r="T764" s="511"/>
      <c r="U764" s="511"/>
      <c r="V764" s="511"/>
      <c r="W764" s="511"/>
      <c r="X764" s="511"/>
      <c r="Y764" s="511"/>
      <c r="Z764" s="511"/>
      <c r="AA764" s="511"/>
      <c r="AB764" s="511"/>
    </row>
    <row r="765" spans="1:28" ht="15.75" customHeight="1">
      <c r="A765" s="511"/>
      <c r="B765" s="511"/>
      <c r="C765" s="511"/>
      <c r="D765" s="511"/>
      <c r="E765" s="511"/>
      <c r="F765" s="511"/>
      <c r="G765" s="511"/>
      <c r="H765" s="511"/>
      <c r="I765" s="511"/>
      <c r="J765" s="511"/>
      <c r="K765" s="511"/>
      <c r="L765" s="511"/>
      <c r="M765" s="511"/>
      <c r="N765" s="511"/>
      <c r="O765" s="511"/>
      <c r="P765" s="511"/>
      <c r="Q765" s="511"/>
      <c r="R765" s="511"/>
      <c r="S765" s="511"/>
      <c r="T765" s="511"/>
      <c r="U765" s="511"/>
      <c r="V765" s="511"/>
      <c r="W765" s="511"/>
      <c r="X765" s="511"/>
      <c r="Y765" s="511"/>
      <c r="Z765" s="511"/>
      <c r="AA765" s="511"/>
      <c r="AB765" s="511"/>
    </row>
    <row r="766" spans="1:28" ht="15.75" customHeight="1">
      <c r="A766" s="511"/>
      <c r="B766" s="511"/>
      <c r="C766" s="511"/>
      <c r="D766" s="511"/>
      <c r="E766" s="511"/>
      <c r="F766" s="511"/>
      <c r="G766" s="511"/>
      <c r="H766" s="511"/>
      <c r="I766" s="511"/>
      <c r="J766" s="511"/>
      <c r="K766" s="511"/>
      <c r="L766" s="511"/>
      <c r="M766" s="511"/>
      <c r="N766" s="511"/>
      <c r="O766" s="511"/>
      <c r="P766" s="511"/>
      <c r="Q766" s="511"/>
      <c r="R766" s="511"/>
      <c r="S766" s="511"/>
      <c r="T766" s="511"/>
      <c r="U766" s="511"/>
      <c r="V766" s="511"/>
      <c r="W766" s="511"/>
      <c r="X766" s="511"/>
      <c r="Y766" s="511"/>
      <c r="Z766" s="511"/>
      <c r="AA766" s="511"/>
      <c r="AB766" s="511"/>
    </row>
    <row r="767" spans="1:28" ht="15.75" customHeight="1">
      <c r="A767" s="511"/>
      <c r="B767" s="511"/>
      <c r="C767" s="511"/>
      <c r="D767" s="511"/>
      <c r="E767" s="511"/>
      <c r="F767" s="511"/>
      <c r="G767" s="511"/>
      <c r="H767" s="511"/>
      <c r="I767" s="511"/>
      <c r="J767" s="511"/>
      <c r="K767" s="511"/>
      <c r="L767" s="511"/>
      <c r="M767" s="511"/>
      <c r="N767" s="511"/>
      <c r="O767" s="511"/>
      <c r="P767" s="511"/>
      <c r="Q767" s="511"/>
      <c r="R767" s="511"/>
      <c r="S767" s="511"/>
      <c r="T767" s="511"/>
      <c r="U767" s="511"/>
      <c r="V767" s="511"/>
      <c r="W767" s="511"/>
      <c r="X767" s="511"/>
      <c r="Y767" s="511"/>
      <c r="Z767" s="511"/>
      <c r="AA767" s="511"/>
      <c r="AB767" s="511"/>
    </row>
    <row r="768" spans="1:28" ht="15.75" customHeight="1">
      <c r="A768" s="511"/>
      <c r="B768" s="511"/>
      <c r="C768" s="511"/>
      <c r="D768" s="511"/>
      <c r="E768" s="511"/>
      <c r="F768" s="511"/>
      <c r="G768" s="511"/>
      <c r="H768" s="511"/>
      <c r="I768" s="511"/>
      <c r="J768" s="511"/>
      <c r="K768" s="511"/>
      <c r="L768" s="511"/>
      <c r="M768" s="511"/>
      <c r="N768" s="511"/>
      <c r="O768" s="511"/>
      <c r="P768" s="511"/>
      <c r="Q768" s="511"/>
      <c r="R768" s="511"/>
      <c r="S768" s="511"/>
      <c r="T768" s="511"/>
      <c r="U768" s="511"/>
      <c r="V768" s="511"/>
      <c r="W768" s="511"/>
      <c r="X768" s="511"/>
      <c r="Y768" s="511"/>
      <c r="Z768" s="511"/>
      <c r="AA768" s="511"/>
      <c r="AB768" s="511"/>
    </row>
    <row r="769" spans="1:28" ht="15.75" customHeight="1">
      <c r="A769" s="511"/>
      <c r="B769" s="511"/>
      <c r="C769" s="511"/>
      <c r="D769" s="511"/>
      <c r="E769" s="511"/>
      <c r="F769" s="511"/>
      <c r="G769" s="511"/>
      <c r="H769" s="511"/>
      <c r="I769" s="511"/>
      <c r="J769" s="511"/>
      <c r="K769" s="511"/>
      <c r="L769" s="511"/>
      <c r="M769" s="511"/>
      <c r="N769" s="511"/>
      <c r="O769" s="511"/>
      <c r="P769" s="511"/>
      <c r="Q769" s="511"/>
      <c r="R769" s="511"/>
      <c r="S769" s="511"/>
      <c r="T769" s="511"/>
      <c r="U769" s="511"/>
      <c r="V769" s="511"/>
      <c r="W769" s="511"/>
      <c r="X769" s="511"/>
      <c r="Y769" s="511"/>
      <c r="Z769" s="511"/>
      <c r="AA769" s="511"/>
      <c r="AB769" s="511"/>
    </row>
    <row r="770" spans="1:28" ht="15.75" customHeight="1">
      <c r="A770" s="511"/>
      <c r="B770" s="511"/>
      <c r="C770" s="511"/>
      <c r="D770" s="511"/>
      <c r="E770" s="511"/>
      <c r="F770" s="511"/>
      <c r="G770" s="511"/>
      <c r="H770" s="511"/>
      <c r="I770" s="511"/>
      <c r="J770" s="511"/>
      <c r="K770" s="511"/>
      <c r="L770" s="511"/>
      <c r="M770" s="511"/>
      <c r="N770" s="511"/>
      <c r="O770" s="511"/>
      <c r="P770" s="511"/>
      <c r="Q770" s="511"/>
      <c r="R770" s="511"/>
      <c r="S770" s="511"/>
      <c r="T770" s="511"/>
      <c r="U770" s="511"/>
      <c r="V770" s="511"/>
      <c r="W770" s="511"/>
      <c r="X770" s="511"/>
      <c r="Y770" s="511"/>
      <c r="Z770" s="511"/>
      <c r="AA770" s="511"/>
      <c r="AB770" s="511"/>
    </row>
    <row r="771" spans="1:28" ht="15.75" customHeight="1">
      <c r="A771" s="511"/>
      <c r="B771" s="511"/>
      <c r="C771" s="511"/>
      <c r="D771" s="511"/>
      <c r="E771" s="511"/>
      <c r="F771" s="511"/>
      <c r="G771" s="511"/>
      <c r="H771" s="511"/>
      <c r="I771" s="511"/>
      <c r="J771" s="511"/>
      <c r="K771" s="511"/>
      <c r="L771" s="511"/>
      <c r="M771" s="511"/>
      <c r="N771" s="511"/>
      <c r="O771" s="511"/>
      <c r="P771" s="511"/>
      <c r="Q771" s="511"/>
      <c r="R771" s="511"/>
      <c r="S771" s="511"/>
      <c r="T771" s="511"/>
      <c r="U771" s="511"/>
      <c r="V771" s="511"/>
      <c r="W771" s="511"/>
      <c r="X771" s="511"/>
      <c r="Y771" s="511"/>
      <c r="Z771" s="511"/>
      <c r="AA771" s="511"/>
      <c r="AB771" s="511"/>
    </row>
    <row r="772" spans="1:28" ht="15.75" customHeight="1">
      <c r="A772" s="511"/>
      <c r="B772" s="511"/>
      <c r="C772" s="511"/>
      <c r="D772" s="511"/>
      <c r="E772" s="511"/>
      <c r="F772" s="511"/>
      <c r="G772" s="511"/>
      <c r="H772" s="511"/>
      <c r="I772" s="511"/>
      <c r="J772" s="511"/>
      <c r="K772" s="511"/>
      <c r="L772" s="511"/>
      <c r="M772" s="511"/>
      <c r="N772" s="511"/>
      <c r="O772" s="511"/>
      <c r="P772" s="511"/>
      <c r="Q772" s="511"/>
      <c r="R772" s="511"/>
      <c r="S772" s="511"/>
      <c r="T772" s="511"/>
      <c r="U772" s="511"/>
      <c r="V772" s="511"/>
      <c r="W772" s="511"/>
      <c r="X772" s="511"/>
      <c r="Y772" s="511"/>
      <c r="Z772" s="511"/>
      <c r="AA772" s="511"/>
      <c r="AB772" s="511"/>
    </row>
    <row r="773" spans="1:28" ht="15.75" customHeight="1">
      <c r="A773" s="511"/>
      <c r="B773" s="511"/>
      <c r="C773" s="511"/>
      <c r="D773" s="511"/>
      <c r="E773" s="511"/>
      <c r="F773" s="511"/>
      <c r="G773" s="511"/>
      <c r="H773" s="511"/>
      <c r="I773" s="511"/>
      <c r="J773" s="511"/>
      <c r="K773" s="511"/>
      <c r="L773" s="511"/>
      <c r="M773" s="511"/>
      <c r="N773" s="511"/>
      <c r="O773" s="511"/>
      <c r="P773" s="511"/>
      <c r="Q773" s="511"/>
      <c r="R773" s="511"/>
      <c r="S773" s="511"/>
      <c r="T773" s="511"/>
      <c r="U773" s="511"/>
      <c r="V773" s="511"/>
      <c r="W773" s="511"/>
      <c r="X773" s="511"/>
      <c r="Y773" s="511"/>
      <c r="Z773" s="511"/>
      <c r="AA773" s="511"/>
      <c r="AB773" s="511"/>
    </row>
    <row r="774" spans="1:28" ht="15.75" customHeight="1">
      <c r="A774" s="511"/>
      <c r="B774" s="511"/>
      <c r="C774" s="511"/>
      <c r="D774" s="511"/>
      <c r="E774" s="511"/>
      <c r="F774" s="511"/>
      <c r="G774" s="511"/>
      <c r="H774" s="511"/>
      <c r="I774" s="511"/>
      <c r="J774" s="511"/>
      <c r="K774" s="511"/>
      <c r="L774" s="511"/>
      <c r="M774" s="511"/>
      <c r="N774" s="511"/>
      <c r="O774" s="511"/>
      <c r="P774" s="511"/>
      <c r="Q774" s="511"/>
      <c r="R774" s="511"/>
      <c r="S774" s="511"/>
      <c r="T774" s="511"/>
      <c r="U774" s="511"/>
      <c r="V774" s="511"/>
      <c r="W774" s="511"/>
      <c r="X774" s="511"/>
      <c r="Y774" s="511"/>
      <c r="Z774" s="511"/>
      <c r="AA774" s="511"/>
      <c r="AB774" s="511"/>
    </row>
    <row r="775" spans="1:28" ht="15.75" customHeight="1">
      <c r="A775" s="511"/>
      <c r="B775" s="511"/>
      <c r="C775" s="511"/>
      <c r="D775" s="511"/>
      <c r="E775" s="511"/>
      <c r="F775" s="511"/>
      <c r="G775" s="511"/>
      <c r="H775" s="511"/>
      <c r="I775" s="511"/>
      <c r="J775" s="511"/>
      <c r="K775" s="511"/>
      <c r="L775" s="511"/>
      <c r="M775" s="511"/>
      <c r="N775" s="511"/>
      <c r="O775" s="511"/>
      <c r="P775" s="511"/>
      <c r="Q775" s="511"/>
      <c r="R775" s="511"/>
      <c r="S775" s="511"/>
      <c r="T775" s="511"/>
      <c r="U775" s="511"/>
      <c r="V775" s="511"/>
      <c r="W775" s="511"/>
      <c r="X775" s="511"/>
      <c r="Y775" s="511"/>
      <c r="Z775" s="511"/>
      <c r="AA775" s="511"/>
      <c r="AB775" s="511"/>
    </row>
    <row r="776" spans="1:28" ht="15.75" customHeight="1">
      <c r="A776" s="511"/>
      <c r="B776" s="511"/>
      <c r="C776" s="511"/>
      <c r="D776" s="511"/>
      <c r="E776" s="511"/>
      <c r="F776" s="511"/>
      <c r="G776" s="511"/>
      <c r="H776" s="511"/>
      <c r="I776" s="511"/>
      <c r="J776" s="511"/>
      <c r="K776" s="511"/>
      <c r="L776" s="511"/>
      <c r="M776" s="511"/>
      <c r="N776" s="511"/>
      <c r="O776" s="511"/>
      <c r="P776" s="511"/>
      <c r="Q776" s="511"/>
      <c r="R776" s="511"/>
      <c r="S776" s="511"/>
      <c r="T776" s="511"/>
      <c r="U776" s="511"/>
      <c r="V776" s="511"/>
      <c r="W776" s="511"/>
      <c r="X776" s="511"/>
      <c r="Y776" s="511"/>
      <c r="Z776" s="511"/>
      <c r="AA776" s="511"/>
      <c r="AB776" s="511"/>
    </row>
    <row r="777" spans="1:28" ht="15.75" customHeight="1">
      <c r="A777" s="511"/>
      <c r="B777" s="511"/>
      <c r="C777" s="511"/>
      <c r="D777" s="511"/>
      <c r="E777" s="511"/>
      <c r="F777" s="511"/>
      <c r="G777" s="511"/>
      <c r="H777" s="511"/>
      <c r="I777" s="511"/>
      <c r="J777" s="511"/>
      <c r="K777" s="511"/>
      <c r="L777" s="511"/>
      <c r="M777" s="511"/>
      <c r="N777" s="511"/>
      <c r="O777" s="511"/>
      <c r="P777" s="511"/>
      <c r="Q777" s="511"/>
      <c r="R777" s="511"/>
      <c r="S777" s="511"/>
      <c r="T777" s="511"/>
      <c r="U777" s="511"/>
      <c r="V777" s="511"/>
      <c r="W777" s="511"/>
      <c r="X777" s="511"/>
      <c r="Y777" s="511"/>
      <c r="Z777" s="511"/>
      <c r="AA777" s="511"/>
      <c r="AB777" s="511"/>
    </row>
    <row r="778" spans="1:28" ht="15.75" customHeight="1">
      <c r="A778" s="511"/>
      <c r="B778" s="511"/>
      <c r="C778" s="511"/>
      <c r="D778" s="511"/>
      <c r="E778" s="511"/>
      <c r="F778" s="511"/>
      <c r="G778" s="511"/>
      <c r="H778" s="511"/>
      <c r="I778" s="511"/>
      <c r="J778" s="511"/>
      <c r="K778" s="511"/>
      <c r="L778" s="511"/>
      <c r="M778" s="511"/>
      <c r="N778" s="511"/>
      <c r="O778" s="511"/>
      <c r="P778" s="511"/>
      <c r="Q778" s="511"/>
      <c r="R778" s="511"/>
      <c r="S778" s="511"/>
      <c r="T778" s="511"/>
      <c r="U778" s="511"/>
      <c r="V778" s="511"/>
      <c r="W778" s="511"/>
      <c r="X778" s="511"/>
      <c r="Y778" s="511"/>
      <c r="Z778" s="511"/>
      <c r="AA778" s="511"/>
      <c r="AB778" s="511"/>
    </row>
    <row r="779" spans="1:28" ht="15.75" customHeight="1">
      <c r="A779" s="511"/>
      <c r="B779" s="511"/>
      <c r="C779" s="511"/>
      <c r="D779" s="511"/>
      <c r="E779" s="511"/>
      <c r="F779" s="511"/>
      <c r="G779" s="511"/>
      <c r="H779" s="511"/>
      <c r="I779" s="511"/>
      <c r="J779" s="511"/>
      <c r="K779" s="511"/>
      <c r="L779" s="511"/>
      <c r="M779" s="511"/>
      <c r="N779" s="511"/>
      <c r="O779" s="511"/>
      <c r="P779" s="511"/>
      <c r="Q779" s="511"/>
      <c r="R779" s="511"/>
      <c r="S779" s="511"/>
      <c r="T779" s="511"/>
      <c r="U779" s="511"/>
      <c r="V779" s="511"/>
      <c r="W779" s="511"/>
      <c r="X779" s="511"/>
      <c r="Y779" s="511"/>
      <c r="Z779" s="511"/>
      <c r="AA779" s="511"/>
      <c r="AB779" s="511"/>
    </row>
    <row r="780" spans="1:28" ht="15.75" customHeight="1">
      <c r="A780" s="511"/>
      <c r="B780" s="511"/>
      <c r="C780" s="511"/>
      <c r="D780" s="511"/>
      <c r="E780" s="511"/>
      <c r="F780" s="511"/>
      <c r="G780" s="511"/>
      <c r="H780" s="511"/>
      <c r="I780" s="511"/>
      <c r="J780" s="511"/>
      <c r="K780" s="511"/>
      <c r="L780" s="511"/>
      <c r="M780" s="511"/>
      <c r="N780" s="511"/>
      <c r="O780" s="511"/>
      <c r="P780" s="511"/>
      <c r="Q780" s="511"/>
      <c r="R780" s="511"/>
      <c r="S780" s="511"/>
      <c r="T780" s="511"/>
      <c r="U780" s="511"/>
      <c r="V780" s="511"/>
      <c r="W780" s="511"/>
      <c r="X780" s="511"/>
      <c r="Y780" s="511"/>
      <c r="Z780" s="511"/>
      <c r="AA780" s="511"/>
      <c r="AB780" s="511"/>
    </row>
    <row r="781" spans="1:28" ht="15.75" customHeight="1">
      <c r="A781" s="511"/>
      <c r="B781" s="511"/>
      <c r="C781" s="511"/>
      <c r="D781" s="511"/>
      <c r="E781" s="511"/>
      <c r="F781" s="511"/>
      <c r="G781" s="511"/>
      <c r="H781" s="511"/>
      <c r="I781" s="511"/>
      <c r="J781" s="511"/>
      <c r="K781" s="511"/>
      <c r="L781" s="511"/>
      <c r="M781" s="511"/>
      <c r="N781" s="511"/>
      <c r="O781" s="511"/>
      <c r="P781" s="511"/>
      <c r="Q781" s="511"/>
      <c r="R781" s="511"/>
      <c r="S781" s="511"/>
      <c r="T781" s="511"/>
      <c r="U781" s="511"/>
      <c r="V781" s="511"/>
      <c r="W781" s="511"/>
      <c r="X781" s="511"/>
      <c r="Y781" s="511"/>
      <c r="Z781" s="511"/>
      <c r="AA781" s="511"/>
      <c r="AB781" s="511"/>
    </row>
    <row r="782" spans="1:28" ht="15.75" customHeight="1">
      <c r="A782" s="511"/>
      <c r="B782" s="511"/>
      <c r="C782" s="511"/>
      <c r="D782" s="511"/>
      <c r="E782" s="511"/>
      <c r="F782" s="511"/>
      <c r="G782" s="511"/>
      <c r="H782" s="511"/>
      <c r="I782" s="511"/>
      <c r="J782" s="511"/>
      <c r="K782" s="511"/>
      <c r="L782" s="511"/>
      <c r="M782" s="511"/>
      <c r="N782" s="511"/>
      <c r="O782" s="511"/>
      <c r="P782" s="511"/>
      <c r="Q782" s="511"/>
      <c r="R782" s="511"/>
      <c r="S782" s="511"/>
      <c r="T782" s="511"/>
      <c r="U782" s="511"/>
      <c r="V782" s="511"/>
      <c r="W782" s="511"/>
      <c r="X782" s="511"/>
      <c r="Y782" s="511"/>
      <c r="Z782" s="511"/>
      <c r="AA782" s="511"/>
      <c r="AB782" s="511"/>
    </row>
    <row r="783" spans="1:28" ht="15.75" customHeight="1">
      <c r="A783" s="511"/>
      <c r="B783" s="511"/>
      <c r="C783" s="511"/>
      <c r="D783" s="511"/>
      <c r="E783" s="511"/>
      <c r="F783" s="511"/>
      <c r="G783" s="511"/>
      <c r="H783" s="511"/>
      <c r="I783" s="511"/>
      <c r="J783" s="511"/>
      <c r="K783" s="511"/>
      <c r="L783" s="511"/>
      <c r="M783" s="511"/>
      <c r="N783" s="511"/>
      <c r="O783" s="511"/>
      <c r="P783" s="511"/>
      <c r="Q783" s="511"/>
      <c r="R783" s="511"/>
      <c r="S783" s="511"/>
      <c r="T783" s="511"/>
      <c r="U783" s="511"/>
      <c r="V783" s="511"/>
      <c r="W783" s="511"/>
      <c r="X783" s="511"/>
      <c r="Y783" s="511"/>
      <c r="Z783" s="511"/>
      <c r="AA783" s="511"/>
      <c r="AB783" s="511"/>
    </row>
    <row r="784" spans="1:28" ht="15.75" customHeight="1">
      <c r="A784" s="511"/>
      <c r="B784" s="511"/>
      <c r="C784" s="511"/>
      <c r="D784" s="511"/>
      <c r="E784" s="511"/>
      <c r="F784" s="511"/>
      <c r="G784" s="511"/>
      <c r="H784" s="511"/>
      <c r="I784" s="511"/>
      <c r="J784" s="511"/>
      <c r="K784" s="511"/>
      <c r="L784" s="511"/>
      <c r="M784" s="511"/>
      <c r="N784" s="511"/>
      <c r="O784" s="511"/>
      <c r="P784" s="511"/>
      <c r="Q784" s="511"/>
      <c r="R784" s="511"/>
      <c r="S784" s="511"/>
      <c r="T784" s="511"/>
      <c r="U784" s="511"/>
      <c r="V784" s="511"/>
      <c r="W784" s="511"/>
      <c r="X784" s="511"/>
      <c r="Y784" s="511"/>
      <c r="Z784" s="511"/>
      <c r="AA784" s="511"/>
      <c r="AB784" s="511"/>
    </row>
    <row r="785" spans="1:28" ht="15.75" customHeight="1">
      <c r="A785" s="511"/>
      <c r="B785" s="511"/>
      <c r="C785" s="511"/>
      <c r="D785" s="511"/>
      <c r="E785" s="511"/>
      <c r="F785" s="511"/>
      <c r="G785" s="511"/>
      <c r="H785" s="511"/>
      <c r="I785" s="511"/>
      <c r="J785" s="511"/>
      <c r="K785" s="511"/>
      <c r="L785" s="511"/>
      <c r="M785" s="511"/>
      <c r="N785" s="511"/>
      <c r="O785" s="511"/>
      <c r="P785" s="511"/>
      <c r="Q785" s="511"/>
      <c r="R785" s="511"/>
      <c r="S785" s="511"/>
      <c r="T785" s="511"/>
      <c r="U785" s="511"/>
      <c r="V785" s="511"/>
      <c r="W785" s="511"/>
      <c r="X785" s="511"/>
      <c r="Y785" s="511"/>
      <c r="Z785" s="511"/>
      <c r="AA785" s="511"/>
      <c r="AB785" s="511"/>
    </row>
    <row r="786" spans="1:28" ht="15.75" customHeight="1">
      <c r="A786" s="511"/>
      <c r="B786" s="511"/>
      <c r="C786" s="511"/>
      <c r="D786" s="511"/>
      <c r="E786" s="511"/>
      <c r="F786" s="511"/>
      <c r="G786" s="511"/>
      <c r="H786" s="511"/>
      <c r="I786" s="511"/>
      <c r="J786" s="511"/>
      <c r="K786" s="511"/>
      <c r="L786" s="511"/>
      <c r="M786" s="511"/>
      <c r="N786" s="511"/>
      <c r="O786" s="511"/>
      <c r="P786" s="511"/>
      <c r="Q786" s="511"/>
      <c r="R786" s="511"/>
      <c r="S786" s="511"/>
      <c r="T786" s="511"/>
      <c r="U786" s="511"/>
      <c r="V786" s="511"/>
      <c r="W786" s="511"/>
      <c r="X786" s="511"/>
      <c r="Y786" s="511"/>
      <c r="Z786" s="511"/>
      <c r="AA786" s="511"/>
      <c r="AB786" s="511"/>
    </row>
    <row r="787" spans="1:28" ht="15.75" customHeight="1">
      <c r="A787" s="511"/>
      <c r="B787" s="511"/>
      <c r="C787" s="511"/>
      <c r="D787" s="511"/>
      <c r="E787" s="511"/>
      <c r="F787" s="511"/>
      <c r="G787" s="511"/>
      <c r="H787" s="511"/>
      <c r="I787" s="511"/>
      <c r="J787" s="511"/>
      <c r="K787" s="511"/>
      <c r="L787" s="511"/>
      <c r="M787" s="511"/>
      <c r="N787" s="511"/>
      <c r="O787" s="511"/>
      <c r="P787" s="511"/>
      <c r="Q787" s="511"/>
      <c r="R787" s="511"/>
      <c r="S787" s="511"/>
      <c r="T787" s="511"/>
      <c r="U787" s="511"/>
      <c r="V787" s="511"/>
      <c r="W787" s="511"/>
      <c r="X787" s="511"/>
      <c r="Y787" s="511"/>
      <c r="Z787" s="511"/>
      <c r="AA787" s="511"/>
      <c r="AB787" s="511"/>
    </row>
    <row r="788" spans="1:28" ht="15.75" customHeight="1">
      <c r="A788" s="511"/>
      <c r="B788" s="511"/>
      <c r="C788" s="511"/>
      <c r="D788" s="511"/>
      <c r="E788" s="511"/>
      <c r="F788" s="511"/>
      <c r="G788" s="511"/>
      <c r="H788" s="511"/>
      <c r="I788" s="511"/>
      <c r="J788" s="511"/>
      <c r="K788" s="511"/>
      <c r="L788" s="511"/>
      <c r="M788" s="511"/>
      <c r="N788" s="511"/>
      <c r="O788" s="511"/>
      <c r="P788" s="511"/>
      <c r="Q788" s="511"/>
      <c r="R788" s="511"/>
      <c r="S788" s="511"/>
      <c r="T788" s="511"/>
      <c r="U788" s="511"/>
      <c r="V788" s="511"/>
      <c r="W788" s="511"/>
      <c r="X788" s="511"/>
      <c r="Y788" s="511"/>
      <c r="Z788" s="511"/>
      <c r="AA788" s="511"/>
      <c r="AB788" s="511"/>
    </row>
    <row r="789" spans="1:28" ht="15.75" customHeight="1">
      <c r="A789" s="511"/>
      <c r="B789" s="511"/>
      <c r="C789" s="511"/>
      <c r="D789" s="511"/>
      <c r="E789" s="511"/>
      <c r="F789" s="511"/>
      <c r="G789" s="511"/>
      <c r="H789" s="511"/>
      <c r="I789" s="511"/>
      <c r="J789" s="511"/>
      <c r="K789" s="511"/>
      <c r="L789" s="511"/>
      <c r="M789" s="511"/>
      <c r="N789" s="511"/>
      <c r="O789" s="511"/>
      <c r="P789" s="511"/>
      <c r="Q789" s="511"/>
      <c r="R789" s="511"/>
      <c r="S789" s="511"/>
      <c r="T789" s="511"/>
      <c r="U789" s="511"/>
      <c r="V789" s="511"/>
      <c r="W789" s="511"/>
      <c r="X789" s="511"/>
      <c r="Y789" s="511"/>
      <c r="Z789" s="511"/>
      <c r="AA789" s="511"/>
      <c r="AB789" s="511"/>
    </row>
    <row r="790" spans="1:28" ht="15.75" customHeight="1">
      <c r="A790" s="511"/>
      <c r="B790" s="511"/>
      <c r="C790" s="511"/>
      <c r="D790" s="511"/>
      <c r="E790" s="511"/>
      <c r="F790" s="511"/>
      <c r="G790" s="511"/>
      <c r="H790" s="511"/>
      <c r="I790" s="511"/>
      <c r="J790" s="511"/>
      <c r="K790" s="511"/>
      <c r="L790" s="511"/>
      <c r="M790" s="511"/>
      <c r="N790" s="511"/>
      <c r="O790" s="511"/>
      <c r="P790" s="511"/>
      <c r="Q790" s="511"/>
      <c r="R790" s="511"/>
      <c r="S790" s="511"/>
      <c r="T790" s="511"/>
      <c r="U790" s="511"/>
      <c r="V790" s="511"/>
      <c r="W790" s="511"/>
      <c r="X790" s="511"/>
      <c r="Y790" s="511"/>
      <c r="Z790" s="511"/>
      <c r="AA790" s="511"/>
      <c r="AB790" s="511"/>
    </row>
    <row r="791" spans="1:28" ht="15.75" customHeight="1">
      <c r="A791" s="511"/>
      <c r="B791" s="511"/>
      <c r="C791" s="511"/>
      <c r="D791" s="511"/>
      <c r="E791" s="511"/>
      <c r="F791" s="511"/>
      <c r="G791" s="511"/>
      <c r="H791" s="511"/>
      <c r="I791" s="511"/>
      <c r="J791" s="511"/>
      <c r="K791" s="511"/>
      <c r="L791" s="511"/>
      <c r="M791" s="511"/>
      <c r="N791" s="511"/>
      <c r="O791" s="511"/>
      <c r="P791" s="511"/>
      <c r="Q791" s="511"/>
      <c r="R791" s="511"/>
      <c r="S791" s="511"/>
      <c r="T791" s="511"/>
      <c r="U791" s="511"/>
      <c r="V791" s="511"/>
      <c r="W791" s="511"/>
      <c r="X791" s="511"/>
      <c r="Y791" s="511"/>
      <c r="Z791" s="511"/>
      <c r="AA791" s="511"/>
      <c r="AB791" s="511"/>
    </row>
    <row r="792" spans="1:28" ht="15.75" customHeight="1">
      <c r="A792" s="511"/>
      <c r="B792" s="511"/>
      <c r="C792" s="511"/>
      <c r="D792" s="511"/>
      <c r="E792" s="511"/>
      <c r="F792" s="511"/>
      <c r="G792" s="511"/>
      <c r="H792" s="511"/>
      <c r="I792" s="511"/>
      <c r="J792" s="511"/>
      <c r="K792" s="511"/>
      <c r="L792" s="511"/>
      <c r="M792" s="511"/>
      <c r="N792" s="511"/>
      <c r="O792" s="511"/>
      <c r="P792" s="511"/>
      <c r="Q792" s="511"/>
      <c r="R792" s="511"/>
      <c r="S792" s="511"/>
      <c r="T792" s="511"/>
      <c r="U792" s="511"/>
      <c r="V792" s="511"/>
      <c r="W792" s="511"/>
      <c r="X792" s="511"/>
      <c r="Y792" s="511"/>
      <c r="Z792" s="511"/>
      <c r="AA792" s="511"/>
      <c r="AB792" s="511"/>
    </row>
    <row r="793" spans="1:28" ht="15.75" customHeight="1">
      <c r="A793" s="511"/>
      <c r="B793" s="511"/>
      <c r="C793" s="511"/>
      <c r="D793" s="511"/>
      <c r="E793" s="511"/>
      <c r="F793" s="511"/>
      <c r="G793" s="511"/>
      <c r="H793" s="511"/>
      <c r="I793" s="511"/>
      <c r="J793" s="511"/>
      <c r="K793" s="511"/>
      <c r="L793" s="511"/>
      <c r="M793" s="511"/>
      <c r="N793" s="511"/>
      <c r="O793" s="511"/>
      <c r="P793" s="511"/>
      <c r="Q793" s="511"/>
      <c r="R793" s="511"/>
      <c r="S793" s="511"/>
      <c r="T793" s="511"/>
      <c r="U793" s="511"/>
      <c r="V793" s="511"/>
      <c r="W793" s="511"/>
      <c r="X793" s="511"/>
      <c r="Y793" s="511"/>
      <c r="Z793" s="511"/>
      <c r="AA793" s="511"/>
      <c r="AB793" s="511"/>
    </row>
    <row r="794" spans="1:28" ht="15.75" customHeight="1">
      <c r="A794" s="511"/>
      <c r="B794" s="511"/>
      <c r="C794" s="511"/>
      <c r="D794" s="511"/>
      <c r="E794" s="511"/>
      <c r="F794" s="511"/>
      <c r="G794" s="511"/>
      <c r="H794" s="511"/>
      <c r="I794" s="511"/>
      <c r="J794" s="511"/>
      <c r="K794" s="511"/>
      <c r="L794" s="511"/>
      <c r="M794" s="511"/>
      <c r="N794" s="511"/>
      <c r="O794" s="511"/>
      <c r="P794" s="511"/>
      <c r="Q794" s="511"/>
      <c r="R794" s="511"/>
      <c r="S794" s="511"/>
      <c r="T794" s="511"/>
      <c r="U794" s="511"/>
      <c r="V794" s="511"/>
      <c r="W794" s="511"/>
      <c r="X794" s="511"/>
      <c r="Y794" s="511"/>
      <c r="Z794" s="511"/>
      <c r="AA794" s="511"/>
      <c r="AB794" s="511"/>
    </row>
    <row r="795" spans="1:28" ht="15.75" customHeight="1">
      <c r="A795" s="511"/>
      <c r="B795" s="511"/>
      <c r="C795" s="511"/>
      <c r="D795" s="511"/>
      <c r="E795" s="511"/>
      <c r="F795" s="511"/>
      <c r="G795" s="511"/>
      <c r="H795" s="511"/>
      <c r="I795" s="511"/>
      <c r="J795" s="511"/>
      <c r="K795" s="511"/>
      <c r="L795" s="511"/>
      <c r="M795" s="511"/>
      <c r="N795" s="511"/>
      <c r="O795" s="511"/>
      <c r="P795" s="511"/>
      <c r="Q795" s="511"/>
      <c r="R795" s="511"/>
      <c r="S795" s="511"/>
      <c r="T795" s="511"/>
      <c r="U795" s="511"/>
      <c r="V795" s="511"/>
      <c r="W795" s="511"/>
      <c r="X795" s="511"/>
      <c r="Y795" s="511"/>
      <c r="Z795" s="511"/>
      <c r="AA795" s="511"/>
      <c r="AB795" s="511"/>
    </row>
    <row r="796" spans="1:28" ht="15.75" customHeight="1">
      <c r="A796" s="511"/>
      <c r="B796" s="511"/>
      <c r="C796" s="511"/>
      <c r="D796" s="511"/>
      <c r="E796" s="511"/>
      <c r="F796" s="511"/>
      <c r="G796" s="511"/>
      <c r="H796" s="511"/>
      <c r="I796" s="511"/>
      <c r="J796" s="511"/>
      <c r="K796" s="511"/>
      <c r="L796" s="511"/>
      <c r="M796" s="511"/>
      <c r="N796" s="511"/>
      <c r="O796" s="511"/>
      <c r="P796" s="511"/>
      <c r="Q796" s="511"/>
      <c r="R796" s="511"/>
      <c r="S796" s="511"/>
      <c r="T796" s="511"/>
      <c r="U796" s="511"/>
      <c r="V796" s="511"/>
      <c r="W796" s="511"/>
      <c r="X796" s="511"/>
      <c r="Y796" s="511"/>
      <c r="Z796" s="511"/>
      <c r="AA796" s="511"/>
      <c r="AB796" s="511"/>
    </row>
    <row r="797" spans="1:28" ht="15.75" customHeight="1">
      <c r="A797" s="511"/>
      <c r="B797" s="511"/>
      <c r="C797" s="511"/>
      <c r="D797" s="511"/>
      <c r="E797" s="511"/>
      <c r="F797" s="511"/>
      <c r="G797" s="511"/>
      <c r="H797" s="511"/>
      <c r="I797" s="511"/>
      <c r="J797" s="511"/>
      <c r="K797" s="511"/>
      <c r="L797" s="511"/>
      <c r="M797" s="511"/>
      <c r="N797" s="511"/>
      <c r="O797" s="511"/>
      <c r="P797" s="511"/>
      <c r="Q797" s="511"/>
      <c r="R797" s="511"/>
      <c r="S797" s="511"/>
      <c r="T797" s="511"/>
      <c r="U797" s="511"/>
      <c r="V797" s="511"/>
      <c r="W797" s="511"/>
      <c r="X797" s="511"/>
      <c r="Y797" s="511"/>
      <c r="Z797" s="511"/>
      <c r="AA797" s="511"/>
      <c r="AB797" s="511"/>
    </row>
    <row r="798" spans="1:28" ht="15.75" customHeight="1">
      <c r="A798" s="511"/>
      <c r="B798" s="511"/>
      <c r="C798" s="511"/>
      <c r="D798" s="511"/>
      <c r="E798" s="511"/>
      <c r="F798" s="511"/>
      <c r="G798" s="511"/>
      <c r="H798" s="511"/>
      <c r="I798" s="511"/>
      <c r="J798" s="511"/>
      <c r="K798" s="511"/>
      <c r="L798" s="511"/>
      <c r="M798" s="511"/>
      <c r="N798" s="511"/>
      <c r="O798" s="511"/>
      <c r="P798" s="511"/>
      <c r="Q798" s="511"/>
      <c r="R798" s="511"/>
      <c r="S798" s="511"/>
      <c r="T798" s="511"/>
      <c r="U798" s="511"/>
      <c r="V798" s="511"/>
      <c r="W798" s="511"/>
      <c r="X798" s="511"/>
      <c r="Y798" s="511"/>
      <c r="Z798" s="511"/>
      <c r="AA798" s="511"/>
      <c r="AB798" s="511"/>
    </row>
    <row r="799" spans="1:28" ht="15.75" customHeight="1">
      <c r="A799" s="511"/>
      <c r="B799" s="511"/>
      <c r="C799" s="511"/>
      <c r="D799" s="511"/>
      <c r="E799" s="511"/>
      <c r="F799" s="511"/>
      <c r="G799" s="511"/>
      <c r="H799" s="511"/>
      <c r="I799" s="511"/>
      <c r="J799" s="511"/>
      <c r="K799" s="511"/>
      <c r="L799" s="511"/>
      <c r="M799" s="511"/>
      <c r="N799" s="511"/>
      <c r="O799" s="511"/>
      <c r="P799" s="511"/>
      <c r="Q799" s="511"/>
      <c r="R799" s="511"/>
      <c r="S799" s="511"/>
      <c r="T799" s="511"/>
      <c r="U799" s="511"/>
      <c r="V799" s="511"/>
      <c r="W799" s="511"/>
      <c r="X799" s="511"/>
      <c r="Y799" s="511"/>
      <c r="Z799" s="511"/>
      <c r="AA799" s="511"/>
      <c r="AB799" s="511"/>
    </row>
    <row r="800" spans="1:28" ht="15.75" customHeight="1">
      <c r="A800" s="511"/>
      <c r="B800" s="511"/>
      <c r="C800" s="511"/>
      <c r="D800" s="511"/>
      <c r="E800" s="511"/>
      <c r="F800" s="511"/>
      <c r="G800" s="511"/>
      <c r="H800" s="511"/>
      <c r="I800" s="511"/>
      <c r="J800" s="511"/>
      <c r="K800" s="511"/>
      <c r="L800" s="511"/>
      <c r="M800" s="511"/>
      <c r="N800" s="511"/>
      <c r="O800" s="511"/>
      <c r="P800" s="511"/>
      <c r="Q800" s="511"/>
      <c r="R800" s="511"/>
      <c r="S800" s="511"/>
      <c r="T800" s="511"/>
      <c r="U800" s="511"/>
      <c r="V800" s="511"/>
      <c r="W800" s="511"/>
      <c r="X800" s="511"/>
      <c r="Y800" s="511"/>
      <c r="Z800" s="511"/>
      <c r="AA800" s="511"/>
      <c r="AB800" s="511"/>
    </row>
    <row r="801" spans="1:28" ht="15.75" customHeight="1">
      <c r="A801" s="511"/>
      <c r="B801" s="511"/>
      <c r="C801" s="511"/>
      <c r="D801" s="511"/>
      <c r="E801" s="511"/>
      <c r="F801" s="511"/>
      <c r="G801" s="511"/>
      <c r="H801" s="511"/>
      <c r="I801" s="511"/>
      <c r="J801" s="511"/>
      <c r="K801" s="511"/>
      <c r="L801" s="511"/>
      <c r="M801" s="511"/>
      <c r="N801" s="511"/>
      <c r="O801" s="511"/>
      <c r="P801" s="511"/>
      <c r="Q801" s="511"/>
      <c r="R801" s="511"/>
      <c r="S801" s="511"/>
      <c r="T801" s="511"/>
      <c r="U801" s="511"/>
      <c r="V801" s="511"/>
      <c r="W801" s="511"/>
      <c r="X801" s="511"/>
      <c r="Y801" s="511"/>
      <c r="Z801" s="511"/>
      <c r="AA801" s="511"/>
      <c r="AB801" s="511"/>
    </row>
    <row r="802" spans="1:28" ht="15.75" customHeight="1">
      <c r="A802" s="511"/>
      <c r="B802" s="511"/>
      <c r="C802" s="511"/>
      <c r="D802" s="511"/>
      <c r="E802" s="511"/>
      <c r="F802" s="511"/>
      <c r="G802" s="511"/>
      <c r="H802" s="511"/>
      <c r="I802" s="511"/>
      <c r="J802" s="511"/>
      <c r="K802" s="511"/>
      <c r="L802" s="511"/>
      <c r="M802" s="511"/>
      <c r="N802" s="511"/>
      <c r="O802" s="511"/>
      <c r="P802" s="511"/>
      <c r="Q802" s="511"/>
      <c r="R802" s="511"/>
      <c r="S802" s="511"/>
      <c r="T802" s="511"/>
      <c r="U802" s="511"/>
      <c r="V802" s="511"/>
      <c r="W802" s="511"/>
      <c r="X802" s="511"/>
      <c r="Y802" s="511"/>
      <c r="Z802" s="511"/>
      <c r="AA802" s="511"/>
      <c r="AB802" s="511"/>
    </row>
    <row r="803" spans="1:28" ht="15.75" customHeight="1">
      <c r="A803" s="511"/>
      <c r="B803" s="511"/>
      <c r="C803" s="511"/>
      <c r="D803" s="511"/>
      <c r="E803" s="511"/>
      <c r="F803" s="511"/>
      <c r="G803" s="511"/>
      <c r="H803" s="511"/>
      <c r="I803" s="511"/>
      <c r="J803" s="511"/>
      <c r="K803" s="511"/>
      <c r="L803" s="511"/>
      <c r="M803" s="511"/>
      <c r="N803" s="511"/>
      <c r="O803" s="511"/>
      <c r="P803" s="511"/>
      <c r="Q803" s="511"/>
      <c r="R803" s="511"/>
      <c r="S803" s="511"/>
      <c r="T803" s="511"/>
      <c r="U803" s="511"/>
      <c r="V803" s="511"/>
      <c r="W803" s="511"/>
      <c r="X803" s="511"/>
      <c r="Y803" s="511"/>
      <c r="Z803" s="511"/>
      <c r="AA803" s="511"/>
      <c r="AB803" s="511"/>
    </row>
    <row r="804" spans="1:28" ht="15.75" customHeight="1">
      <c r="A804" s="511"/>
      <c r="B804" s="511"/>
      <c r="C804" s="511"/>
      <c r="D804" s="511"/>
      <c r="E804" s="511"/>
      <c r="F804" s="511"/>
      <c r="G804" s="511"/>
      <c r="H804" s="511"/>
      <c r="I804" s="511"/>
      <c r="J804" s="511"/>
      <c r="K804" s="511"/>
      <c r="L804" s="511"/>
      <c r="M804" s="511"/>
      <c r="N804" s="511"/>
      <c r="O804" s="511"/>
      <c r="P804" s="511"/>
      <c r="Q804" s="511"/>
      <c r="R804" s="511"/>
      <c r="S804" s="511"/>
      <c r="T804" s="511"/>
      <c r="U804" s="511"/>
      <c r="V804" s="511"/>
      <c r="W804" s="511"/>
      <c r="X804" s="511"/>
      <c r="Y804" s="511"/>
      <c r="Z804" s="511"/>
      <c r="AA804" s="511"/>
      <c r="AB804" s="511"/>
    </row>
    <row r="805" spans="1:28" ht="15.75" customHeight="1">
      <c r="A805" s="511"/>
      <c r="B805" s="511"/>
      <c r="C805" s="511"/>
      <c r="D805" s="511"/>
      <c r="E805" s="511"/>
      <c r="F805" s="511"/>
      <c r="G805" s="511"/>
      <c r="H805" s="511"/>
      <c r="I805" s="511"/>
      <c r="J805" s="511"/>
      <c r="K805" s="511"/>
      <c r="L805" s="511"/>
      <c r="M805" s="511"/>
      <c r="N805" s="511"/>
      <c r="O805" s="511"/>
      <c r="P805" s="511"/>
      <c r="Q805" s="511"/>
      <c r="R805" s="511"/>
      <c r="S805" s="511"/>
      <c r="T805" s="511"/>
      <c r="U805" s="511"/>
      <c r="V805" s="511"/>
      <c r="W805" s="511"/>
      <c r="X805" s="511"/>
      <c r="Y805" s="511"/>
      <c r="Z805" s="511"/>
      <c r="AA805" s="511"/>
      <c r="AB805" s="511"/>
    </row>
    <row r="806" spans="1:28" ht="15.75" customHeight="1">
      <c r="A806" s="511"/>
      <c r="B806" s="511"/>
      <c r="C806" s="511"/>
      <c r="D806" s="511"/>
      <c r="E806" s="511"/>
      <c r="F806" s="511"/>
      <c r="G806" s="511"/>
      <c r="H806" s="511"/>
      <c r="I806" s="511"/>
      <c r="J806" s="511"/>
      <c r="K806" s="511"/>
      <c r="L806" s="511"/>
      <c r="M806" s="511"/>
      <c r="N806" s="511"/>
      <c r="O806" s="511"/>
      <c r="P806" s="511"/>
      <c r="Q806" s="511"/>
      <c r="R806" s="511"/>
      <c r="S806" s="511"/>
      <c r="T806" s="511"/>
      <c r="U806" s="511"/>
      <c r="V806" s="511"/>
      <c r="W806" s="511"/>
      <c r="X806" s="511"/>
      <c r="Y806" s="511"/>
      <c r="Z806" s="511"/>
      <c r="AA806" s="511"/>
      <c r="AB806" s="511"/>
    </row>
    <row r="807" spans="1:28" ht="15.75" customHeight="1">
      <c r="A807" s="511"/>
      <c r="B807" s="511"/>
      <c r="C807" s="511"/>
      <c r="D807" s="511"/>
      <c r="E807" s="511"/>
      <c r="F807" s="511"/>
      <c r="G807" s="511"/>
      <c r="H807" s="511"/>
      <c r="I807" s="511"/>
      <c r="J807" s="511"/>
      <c r="K807" s="511"/>
      <c r="L807" s="511"/>
      <c r="M807" s="511"/>
      <c r="N807" s="511"/>
      <c r="O807" s="511"/>
      <c r="P807" s="511"/>
      <c r="Q807" s="511"/>
      <c r="R807" s="511"/>
      <c r="S807" s="511"/>
      <c r="T807" s="511"/>
      <c r="U807" s="511"/>
      <c r="V807" s="511"/>
      <c r="W807" s="511"/>
      <c r="X807" s="511"/>
      <c r="Y807" s="511"/>
      <c r="Z807" s="511"/>
      <c r="AA807" s="511"/>
      <c r="AB807" s="511"/>
    </row>
    <row r="808" spans="1:28" ht="15.75" customHeight="1">
      <c r="A808" s="511"/>
      <c r="B808" s="511"/>
      <c r="C808" s="511"/>
      <c r="D808" s="511"/>
      <c r="E808" s="511"/>
      <c r="F808" s="511"/>
      <c r="G808" s="511"/>
      <c r="H808" s="511"/>
      <c r="I808" s="511"/>
      <c r="J808" s="511"/>
      <c r="K808" s="511"/>
      <c r="L808" s="511"/>
      <c r="M808" s="511"/>
      <c r="N808" s="511"/>
      <c r="O808" s="511"/>
      <c r="P808" s="511"/>
      <c r="Q808" s="511"/>
      <c r="R808" s="511"/>
      <c r="S808" s="511"/>
      <c r="T808" s="511"/>
      <c r="U808" s="511"/>
      <c r="V808" s="511"/>
      <c r="W808" s="511"/>
      <c r="X808" s="511"/>
      <c r="Y808" s="511"/>
      <c r="Z808" s="511"/>
      <c r="AA808" s="511"/>
      <c r="AB808" s="511"/>
    </row>
    <row r="809" spans="1:28" ht="15.75" customHeight="1">
      <c r="A809" s="511"/>
      <c r="B809" s="511"/>
      <c r="C809" s="511"/>
      <c r="D809" s="511"/>
      <c r="E809" s="511"/>
      <c r="F809" s="511"/>
      <c r="G809" s="511"/>
      <c r="H809" s="511"/>
      <c r="I809" s="511"/>
      <c r="J809" s="511"/>
      <c r="K809" s="511"/>
      <c r="L809" s="511"/>
      <c r="M809" s="511"/>
      <c r="N809" s="511"/>
      <c r="O809" s="511"/>
      <c r="P809" s="511"/>
      <c r="Q809" s="511"/>
      <c r="R809" s="511"/>
      <c r="S809" s="511"/>
      <c r="T809" s="511"/>
      <c r="U809" s="511"/>
      <c r="V809" s="511"/>
      <c r="W809" s="511"/>
      <c r="X809" s="511"/>
      <c r="Y809" s="511"/>
      <c r="Z809" s="511"/>
      <c r="AA809" s="511"/>
      <c r="AB809" s="511"/>
    </row>
    <row r="810" spans="1:28" ht="15.75" customHeight="1">
      <c r="A810" s="511"/>
      <c r="B810" s="511"/>
      <c r="C810" s="511"/>
      <c r="D810" s="511"/>
      <c r="E810" s="511"/>
      <c r="F810" s="511"/>
      <c r="G810" s="511"/>
      <c r="H810" s="511"/>
      <c r="I810" s="511"/>
      <c r="J810" s="511"/>
      <c r="K810" s="511"/>
      <c r="L810" s="511"/>
      <c r="M810" s="511"/>
      <c r="N810" s="511"/>
      <c r="O810" s="511"/>
      <c r="P810" s="511"/>
      <c r="Q810" s="511"/>
      <c r="R810" s="511"/>
      <c r="S810" s="511"/>
      <c r="T810" s="511"/>
      <c r="U810" s="511"/>
      <c r="V810" s="511"/>
      <c r="W810" s="511"/>
      <c r="X810" s="511"/>
      <c r="Y810" s="511"/>
      <c r="Z810" s="511"/>
      <c r="AA810" s="511"/>
      <c r="AB810" s="511"/>
    </row>
    <row r="811" spans="1:28" ht="15.75" customHeight="1">
      <c r="A811" s="511"/>
      <c r="B811" s="511"/>
      <c r="C811" s="511"/>
      <c r="D811" s="511"/>
      <c r="E811" s="511"/>
      <c r="F811" s="511"/>
      <c r="G811" s="511"/>
      <c r="H811" s="511"/>
      <c r="I811" s="511"/>
      <c r="J811" s="511"/>
      <c r="K811" s="511"/>
      <c r="L811" s="511"/>
      <c r="M811" s="511"/>
      <c r="N811" s="511"/>
      <c r="O811" s="511"/>
      <c r="P811" s="511"/>
      <c r="Q811" s="511"/>
      <c r="R811" s="511"/>
      <c r="S811" s="511"/>
      <c r="T811" s="511"/>
      <c r="U811" s="511"/>
      <c r="V811" s="511"/>
      <c r="W811" s="511"/>
      <c r="X811" s="511"/>
      <c r="Y811" s="511"/>
      <c r="Z811" s="511"/>
      <c r="AA811" s="511"/>
      <c r="AB811" s="511"/>
    </row>
    <row r="812" spans="1:28" ht="15.75" customHeight="1">
      <c r="A812" s="511"/>
      <c r="B812" s="511"/>
      <c r="C812" s="511"/>
      <c r="D812" s="511"/>
      <c r="E812" s="511"/>
      <c r="F812" s="511"/>
      <c r="G812" s="511"/>
      <c r="H812" s="511"/>
      <c r="I812" s="511"/>
      <c r="J812" s="511"/>
      <c r="K812" s="511"/>
      <c r="L812" s="511"/>
      <c r="M812" s="511"/>
      <c r="N812" s="511"/>
      <c r="O812" s="511"/>
      <c r="P812" s="511"/>
      <c r="Q812" s="511"/>
      <c r="R812" s="511"/>
      <c r="S812" s="511"/>
      <c r="T812" s="511"/>
      <c r="U812" s="511"/>
      <c r="V812" s="511"/>
      <c r="W812" s="511"/>
      <c r="X812" s="511"/>
      <c r="Y812" s="511"/>
      <c r="Z812" s="511"/>
      <c r="AA812" s="511"/>
      <c r="AB812" s="511"/>
    </row>
    <row r="813" spans="1:28" ht="15.75" customHeight="1">
      <c r="A813" s="511"/>
      <c r="B813" s="511"/>
      <c r="C813" s="511"/>
      <c r="D813" s="511"/>
      <c r="E813" s="511"/>
      <c r="F813" s="511"/>
      <c r="G813" s="511"/>
      <c r="H813" s="511"/>
      <c r="I813" s="511"/>
      <c r="J813" s="511"/>
      <c r="K813" s="511"/>
      <c r="L813" s="511"/>
      <c r="M813" s="511"/>
      <c r="N813" s="511"/>
      <c r="O813" s="511"/>
      <c r="P813" s="511"/>
      <c r="Q813" s="511"/>
      <c r="R813" s="511"/>
      <c r="S813" s="511"/>
      <c r="T813" s="511"/>
      <c r="U813" s="511"/>
      <c r="V813" s="511"/>
      <c r="W813" s="511"/>
      <c r="X813" s="511"/>
      <c r="Y813" s="511"/>
      <c r="Z813" s="511"/>
      <c r="AA813" s="511"/>
      <c r="AB813" s="511"/>
    </row>
    <row r="814" spans="1:28" ht="15.75" customHeight="1">
      <c r="A814" s="511"/>
      <c r="B814" s="511"/>
      <c r="C814" s="511"/>
      <c r="D814" s="511"/>
      <c r="E814" s="511"/>
      <c r="F814" s="511"/>
      <c r="G814" s="511"/>
      <c r="H814" s="511"/>
      <c r="I814" s="511"/>
      <c r="J814" s="511"/>
      <c r="K814" s="511"/>
      <c r="L814" s="511"/>
      <c r="M814" s="511"/>
      <c r="N814" s="511"/>
      <c r="O814" s="511"/>
      <c r="P814" s="511"/>
      <c r="Q814" s="511"/>
      <c r="R814" s="511"/>
      <c r="S814" s="511"/>
      <c r="T814" s="511"/>
      <c r="U814" s="511"/>
      <c r="V814" s="511"/>
      <c r="W814" s="511"/>
      <c r="X814" s="511"/>
      <c r="Y814" s="511"/>
      <c r="Z814" s="511"/>
      <c r="AA814" s="511"/>
      <c r="AB814" s="511"/>
    </row>
    <row r="815" spans="1:28" ht="15.75" customHeight="1">
      <c r="A815" s="511"/>
      <c r="B815" s="511"/>
      <c r="C815" s="511"/>
      <c r="D815" s="511"/>
      <c r="E815" s="511"/>
      <c r="F815" s="511"/>
      <c r="G815" s="511"/>
      <c r="H815" s="511"/>
      <c r="I815" s="511"/>
      <c r="J815" s="511"/>
      <c r="K815" s="511"/>
      <c r="L815" s="511"/>
      <c r="M815" s="511"/>
      <c r="N815" s="511"/>
      <c r="O815" s="511"/>
      <c r="P815" s="511"/>
      <c r="Q815" s="511"/>
      <c r="R815" s="511"/>
      <c r="S815" s="511"/>
      <c r="T815" s="511"/>
      <c r="U815" s="511"/>
      <c r="V815" s="511"/>
      <c r="W815" s="511"/>
      <c r="X815" s="511"/>
      <c r="Y815" s="511"/>
      <c r="Z815" s="511"/>
      <c r="AA815" s="511"/>
      <c r="AB815" s="511"/>
    </row>
    <row r="816" spans="1:28" ht="15.75" customHeight="1">
      <c r="A816" s="511"/>
      <c r="B816" s="511"/>
      <c r="C816" s="511"/>
      <c r="D816" s="511"/>
      <c r="E816" s="511"/>
      <c r="F816" s="511"/>
      <c r="G816" s="511"/>
      <c r="H816" s="511"/>
      <c r="I816" s="511"/>
      <c r="J816" s="511"/>
      <c r="K816" s="511"/>
      <c r="L816" s="511"/>
      <c r="M816" s="511"/>
      <c r="N816" s="511"/>
      <c r="O816" s="511"/>
      <c r="P816" s="511"/>
      <c r="Q816" s="511"/>
      <c r="R816" s="511"/>
      <c r="S816" s="511"/>
      <c r="T816" s="511"/>
      <c r="U816" s="511"/>
      <c r="V816" s="511"/>
      <c r="W816" s="511"/>
      <c r="X816" s="511"/>
      <c r="Y816" s="511"/>
      <c r="Z816" s="511"/>
      <c r="AA816" s="511"/>
      <c r="AB816" s="511"/>
    </row>
    <row r="817" spans="1:28" ht="15.75" customHeight="1">
      <c r="A817" s="511"/>
      <c r="B817" s="511"/>
      <c r="C817" s="511"/>
      <c r="D817" s="511"/>
      <c r="E817" s="511"/>
      <c r="F817" s="511"/>
      <c r="G817" s="511"/>
      <c r="H817" s="511"/>
      <c r="I817" s="511"/>
      <c r="J817" s="511"/>
      <c r="K817" s="511"/>
      <c r="L817" s="511"/>
      <c r="M817" s="511"/>
      <c r="N817" s="511"/>
      <c r="O817" s="511"/>
      <c r="P817" s="511"/>
      <c r="Q817" s="511"/>
      <c r="R817" s="511"/>
      <c r="S817" s="511"/>
      <c r="T817" s="511"/>
      <c r="U817" s="511"/>
      <c r="V817" s="511"/>
      <c r="W817" s="511"/>
      <c r="X817" s="511"/>
      <c r="Y817" s="511"/>
      <c r="Z817" s="511"/>
      <c r="AA817" s="511"/>
      <c r="AB817" s="511"/>
    </row>
    <row r="818" spans="1:28" ht="15.75" customHeight="1">
      <c r="A818" s="511"/>
      <c r="B818" s="511"/>
      <c r="C818" s="511"/>
      <c r="D818" s="511"/>
      <c r="E818" s="511"/>
      <c r="F818" s="511"/>
      <c r="G818" s="511"/>
      <c r="H818" s="511"/>
      <c r="I818" s="511"/>
      <c r="J818" s="511"/>
      <c r="K818" s="511"/>
      <c r="L818" s="511"/>
      <c r="M818" s="511"/>
      <c r="N818" s="511"/>
      <c r="O818" s="511"/>
      <c r="P818" s="511"/>
      <c r="Q818" s="511"/>
      <c r="R818" s="511"/>
      <c r="S818" s="511"/>
      <c r="T818" s="511"/>
      <c r="U818" s="511"/>
      <c r="V818" s="511"/>
      <c r="W818" s="511"/>
      <c r="X818" s="511"/>
      <c r="Y818" s="511"/>
      <c r="Z818" s="511"/>
      <c r="AA818" s="511"/>
      <c r="AB818" s="511"/>
    </row>
    <row r="819" spans="1:28" ht="15.75" customHeight="1">
      <c r="A819" s="511"/>
      <c r="B819" s="511"/>
      <c r="C819" s="511"/>
      <c r="D819" s="511"/>
      <c r="E819" s="511"/>
      <c r="F819" s="511"/>
      <c r="G819" s="511"/>
      <c r="H819" s="511"/>
      <c r="I819" s="511"/>
      <c r="J819" s="511"/>
      <c r="K819" s="511"/>
      <c r="L819" s="511"/>
      <c r="M819" s="511"/>
      <c r="N819" s="511"/>
      <c r="O819" s="511"/>
      <c r="P819" s="511"/>
      <c r="Q819" s="511"/>
      <c r="R819" s="511"/>
      <c r="S819" s="511"/>
      <c r="T819" s="511"/>
      <c r="U819" s="511"/>
      <c r="V819" s="511"/>
      <c r="W819" s="511"/>
      <c r="X819" s="511"/>
      <c r="Y819" s="511"/>
      <c r="Z819" s="511"/>
      <c r="AA819" s="511"/>
      <c r="AB819" s="511"/>
    </row>
    <row r="820" spans="1:28" ht="15.75" customHeight="1">
      <c r="A820" s="511"/>
      <c r="B820" s="511"/>
      <c r="C820" s="511"/>
      <c r="D820" s="511"/>
      <c r="E820" s="511"/>
      <c r="F820" s="511"/>
      <c r="G820" s="511"/>
      <c r="H820" s="511"/>
      <c r="I820" s="511"/>
      <c r="J820" s="511"/>
      <c r="K820" s="511"/>
      <c r="L820" s="511"/>
      <c r="M820" s="511"/>
      <c r="N820" s="511"/>
      <c r="O820" s="511"/>
      <c r="P820" s="511"/>
      <c r="Q820" s="511"/>
      <c r="R820" s="511"/>
      <c r="S820" s="511"/>
      <c r="T820" s="511"/>
      <c r="U820" s="511"/>
      <c r="V820" s="511"/>
      <c r="W820" s="511"/>
      <c r="X820" s="511"/>
      <c r="Y820" s="511"/>
      <c r="Z820" s="511"/>
      <c r="AA820" s="511"/>
      <c r="AB820" s="511"/>
    </row>
    <row r="821" spans="1:28" ht="15.75" customHeight="1">
      <c r="A821" s="511"/>
      <c r="B821" s="511"/>
      <c r="C821" s="511"/>
      <c r="D821" s="511"/>
      <c r="E821" s="511"/>
      <c r="F821" s="511"/>
      <c r="G821" s="511"/>
      <c r="H821" s="511"/>
      <c r="I821" s="511"/>
      <c r="J821" s="511"/>
      <c r="K821" s="511"/>
      <c r="L821" s="511"/>
      <c r="M821" s="511"/>
      <c r="N821" s="511"/>
      <c r="O821" s="511"/>
      <c r="P821" s="511"/>
      <c r="Q821" s="511"/>
      <c r="R821" s="511"/>
      <c r="S821" s="511"/>
      <c r="T821" s="511"/>
      <c r="U821" s="511"/>
      <c r="V821" s="511"/>
      <c r="W821" s="511"/>
      <c r="X821" s="511"/>
      <c r="Y821" s="511"/>
      <c r="Z821" s="511"/>
      <c r="AA821" s="511"/>
      <c r="AB821" s="511"/>
    </row>
    <row r="822" spans="1:28" ht="15.75" customHeight="1">
      <c r="A822" s="511"/>
      <c r="B822" s="511"/>
      <c r="C822" s="511"/>
      <c r="D822" s="511"/>
      <c r="E822" s="511"/>
      <c r="F822" s="511"/>
      <c r="G822" s="511"/>
      <c r="H822" s="511"/>
      <c r="I822" s="511"/>
      <c r="J822" s="511"/>
      <c r="K822" s="511"/>
      <c r="L822" s="511"/>
      <c r="M822" s="511"/>
      <c r="N822" s="511"/>
      <c r="O822" s="511"/>
      <c r="P822" s="511"/>
      <c r="Q822" s="511"/>
      <c r="R822" s="511"/>
      <c r="S822" s="511"/>
      <c r="T822" s="511"/>
      <c r="U822" s="511"/>
      <c r="V822" s="511"/>
      <c r="W822" s="511"/>
      <c r="X822" s="511"/>
      <c r="Y822" s="511"/>
      <c r="Z822" s="511"/>
      <c r="AA822" s="511"/>
      <c r="AB822" s="511"/>
    </row>
    <row r="823" spans="1:28" ht="15.75" customHeight="1">
      <c r="A823" s="511"/>
      <c r="B823" s="511"/>
      <c r="C823" s="511"/>
      <c r="D823" s="511"/>
      <c r="E823" s="511"/>
      <c r="F823" s="511"/>
      <c r="G823" s="511"/>
      <c r="H823" s="511"/>
      <c r="I823" s="511"/>
      <c r="J823" s="511"/>
      <c r="K823" s="511"/>
      <c r="L823" s="511"/>
      <c r="M823" s="511"/>
      <c r="N823" s="511"/>
      <c r="O823" s="511"/>
      <c r="P823" s="511"/>
      <c r="Q823" s="511"/>
      <c r="R823" s="511"/>
      <c r="S823" s="511"/>
      <c r="T823" s="511"/>
      <c r="U823" s="511"/>
      <c r="V823" s="511"/>
      <c r="W823" s="511"/>
      <c r="X823" s="511"/>
      <c r="Y823" s="511"/>
      <c r="Z823" s="511"/>
      <c r="AA823" s="511"/>
      <c r="AB823" s="511"/>
    </row>
    <row r="824" spans="1:28" ht="15.75" customHeight="1">
      <c r="A824" s="511"/>
      <c r="B824" s="511"/>
      <c r="C824" s="511"/>
      <c r="D824" s="511"/>
      <c r="E824" s="511"/>
      <c r="F824" s="511"/>
      <c r="G824" s="511"/>
      <c r="H824" s="511"/>
      <c r="I824" s="511"/>
      <c r="J824" s="511"/>
      <c r="K824" s="511"/>
      <c r="L824" s="511"/>
      <c r="M824" s="511"/>
      <c r="N824" s="511"/>
      <c r="O824" s="511"/>
      <c r="P824" s="511"/>
      <c r="Q824" s="511"/>
      <c r="R824" s="511"/>
      <c r="S824" s="511"/>
      <c r="T824" s="511"/>
      <c r="U824" s="511"/>
      <c r="V824" s="511"/>
      <c r="W824" s="511"/>
      <c r="X824" s="511"/>
      <c r="Y824" s="511"/>
      <c r="Z824" s="511"/>
      <c r="AA824" s="511"/>
      <c r="AB824" s="511"/>
    </row>
    <row r="825" spans="1:28" ht="15.75" customHeight="1">
      <c r="A825" s="511"/>
      <c r="B825" s="511"/>
      <c r="C825" s="511"/>
      <c r="D825" s="511"/>
      <c r="E825" s="511"/>
      <c r="F825" s="511"/>
      <c r="G825" s="511"/>
      <c r="H825" s="511"/>
      <c r="I825" s="511"/>
      <c r="J825" s="511"/>
      <c r="K825" s="511"/>
      <c r="L825" s="511"/>
      <c r="M825" s="511"/>
      <c r="N825" s="511"/>
      <c r="O825" s="511"/>
      <c r="P825" s="511"/>
      <c r="Q825" s="511"/>
      <c r="R825" s="511"/>
      <c r="S825" s="511"/>
      <c r="T825" s="511"/>
      <c r="U825" s="511"/>
      <c r="V825" s="511"/>
      <c r="W825" s="511"/>
      <c r="X825" s="511"/>
      <c r="Y825" s="511"/>
      <c r="Z825" s="511"/>
      <c r="AA825" s="511"/>
      <c r="AB825" s="511"/>
    </row>
    <row r="826" spans="1:28" ht="15.75" customHeight="1">
      <c r="A826" s="511"/>
      <c r="B826" s="511"/>
      <c r="C826" s="511"/>
      <c r="D826" s="511"/>
      <c r="E826" s="511"/>
      <c r="F826" s="511"/>
      <c r="G826" s="511"/>
      <c r="H826" s="511"/>
      <c r="I826" s="511"/>
      <c r="J826" s="511"/>
      <c r="K826" s="511"/>
      <c r="L826" s="511"/>
      <c r="M826" s="511"/>
      <c r="N826" s="511"/>
      <c r="O826" s="511"/>
      <c r="P826" s="511"/>
      <c r="Q826" s="511"/>
      <c r="R826" s="511"/>
      <c r="S826" s="511"/>
      <c r="T826" s="511"/>
      <c r="U826" s="511"/>
      <c r="V826" s="511"/>
      <c r="W826" s="511"/>
      <c r="X826" s="511"/>
      <c r="Y826" s="511"/>
      <c r="Z826" s="511"/>
      <c r="AA826" s="511"/>
      <c r="AB826" s="511"/>
    </row>
    <row r="827" spans="1:28" ht="15.75" customHeight="1">
      <c r="A827" s="511"/>
      <c r="B827" s="511"/>
      <c r="C827" s="511"/>
      <c r="D827" s="511"/>
      <c r="E827" s="511"/>
      <c r="F827" s="511"/>
      <c r="G827" s="511"/>
      <c r="H827" s="511"/>
      <c r="I827" s="511"/>
      <c r="J827" s="511"/>
      <c r="K827" s="511"/>
      <c r="L827" s="511"/>
      <c r="M827" s="511"/>
      <c r="N827" s="511"/>
      <c r="O827" s="511"/>
      <c r="P827" s="511"/>
      <c r="Q827" s="511"/>
      <c r="R827" s="511"/>
      <c r="S827" s="511"/>
      <c r="T827" s="511"/>
      <c r="U827" s="511"/>
      <c r="V827" s="511"/>
      <c r="W827" s="511"/>
      <c r="X827" s="511"/>
      <c r="Y827" s="511"/>
      <c r="Z827" s="511"/>
      <c r="AA827" s="511"/>
      <c r="AB827" s="511"/>
    </row>
    <row r="828" spans="1:28" ht="15.75" customHeight="1">
      <c r="A828" s="511"/>
      <c r="B828" s="511"/>
      <c r="C828" s="511"/>
      <c r="D828" s="511"/>
      <c r="E828" s="511"/>
      <c r="F828" s="511"/>
      <c r="G828" s="511"/>
      <c r="H828" s="511"/>
      <c r="I828" s="511"/>
      <c r="J828" s="511"/>
      <c r="K828" s="511"/>
      <c r="L828" s="511"/>
      <c r="M828" s="511"/>
      <c r="N828" s="511"/>
      <c r="O828" s="511"/>
      <c r="P828" s="511"/>
      <c r="Q828" s="511"/>
      <c r="R828" s="511"/>
      <c r="S828" s="511"/>
      <c r="T828" s="511"/>
      <c r="U828" s="511"/>
      <c r="V828" s="511"/>
      <c r="W828" s="511"/>
      <c r="X828" s="511"/>
      <c r="Y828" s="511"/>
      <c r="Z828" s="511"/>
      <c r="AA828" s="511"/>
      <c r="AB828" s="511"/>
    </row>
    <row r="829" spans="1:28" ht="15.75" customHeight="1">
      <c r="A829" s="511"/>
      <c r="B829" s="511"/>
      <c r="C829" s="511"/>
      <c r="D829" s="511"/>
      <c r="E829" s="511"/>
      <c r="F829" s="511"/>
      <c r="G829" s="511"/>
      <c r="H829" s="511"/>
      <c r="I829" s="511"/>
      <c r="J829" s="511"/>
      <c r="K829" s="511"/>
      <c r="L829" s="511"/>
      <c r="M829" s="511"/>
      <c r="N829" s="511"/>
      <c r="O829" s="511"/>
      <c r="P829" s="511"/>
      <c r="Q829" s="511"/>
      <c r="R829" s="511"/>
      <c r="S829" s="511"/>
      <c r="T829" s="511"/>
      <c r="U829" s="511"/>
      <c r="V829" s="511"/>
      <c r="W829" s="511"/>
      <c r="X829" s="511"/>
      <c r="Y829" s="511"/>
      <c r="Z829" s="511"/>
      <c r="AA829" s="511"/>
      <c r="AB829" s="511"/>
    </row>
    <row r="830" spans="1:28" ht="15.75" customHeight="1">
      <c r="A830" s="511"/>
      <c r="B830" s="511"/>
      <c r="C830" s="511"/>
      <c r="D830" s="511"/>
      <c r="E830" s="511"/>
      <c r="F830" s="511"/>
      <c r="G830" s="511"/>
      <c r="H830" s="511"/>
      <c r="I830" s="511"/>
      <c r="J830" s="511"/>
      <c r="K830" s="511"/>
      <c r="L830" s="511"/>
      <c r="M830" s="511"/>
      <c r="N830" s="511"/>
      <c r="O830" s="511"/>
      <c r="P830" s="511"/>
      <c r="Q830" s="511"/>
      <c r="R830" s="511"/>
      <c r="S830" s="511"/>
      <c r="T830" s="511"/>
      <c r="U830" s="511"/>
      <c r="V830" s="511"/>
      <c r="W830" s="511"/>
      <c r="X830" s="511"/>
      <c r="Y830" s="511"/>
      <c r="Z830" s="511"/>
      <c r="AA830" s="511"/>
      <c r="AB830" s="511"/>
    </row>
    <row r="831" spans="1:28" ht="15.75" customHeight="1">
      <c r="A831" s="511"/>
      <c r="B831" s="511"/>
      <c r="C831" s="511"/>
      <c r="D831" s="511"/>
      <c r="E831" s="511"/>
      <c r="F831" s="511"/>
      <c r="G831" s="511"/>
      <c r="H831" s="511"/>
      <c r="I831" s="511"/>
      <c r="J831" s="511"/>
      <c r="K831" s="511"/>
      <c r="L831" s="511"/>
      <c r="M831" s="511"/>
      <c r="N831" s="511"/>
      <c r="O831" s="511"/>
      <c r="P831" s="511"/>
      <c r="Q831" s="511"/>
      <c r="R831" s="511"/>
      <c r="S831" s="511"/>
      <c r="T831" s="511"/>
      <c r="U831" s="511"/>
      <c r="V831" s="511"/>
      <c r="W831" s="511"/>
      <c r="X831" s="511"/>
      <c r="Y831" s="511"/>
      <c r="Z831" s="511"/>
      <c r="AA831" s="511"/>
      <c r="AB831" s="511"/>
    </row>
    <row r="832" spans="1:28" ht="15.75" customHeight="1">
      <c r="A832" s="511"/>
      <c r="B832" s="511"/>
      <c r="C832" s="511"/>
      <c r="D832" s="511"/>
      <c r="E832" s="511"/>
      <c r="F832" s="511"/>
      <c r="G832" s="511"/>
      <c r="H832" s="511"/>
      <c r="I832" s="511"/>
      <c r="J832" s="511"/>
      <c r="K832" s="511"/>
      <c r="L832" s="511"/>
      <c r="M832" s="511"/>
      <c r="N832" s="511"/>
      <c r="O832" s="511"/>
      <c r="P832" s="511"/>
      <c r="Q832" s="511"/>
      <c r="R832" s="511"/>
      <c r="S832" s="511"/>
      <c r="T832" s="511"/>
      <c r="U832" s="511"/>
      <c r="V832" s="511"/>
      <c r="W832" s="511"/>
      <c r="X832" s="511"/>
      <c r="Y832" s="511"/>
      <c r="Z832" s="511"/>
      <c r="AA832" s="511"/>
      <c r="AB832" s="511"/>
    </row>
    <row r="833" spans="1:28" ht="15.75" customHeight="1">
      <c r="A833" s="511"/>
      <c r="B833" s="511"/>
      <c r="C833" s="511"/>
      <c r="D833" s="511"/>
      <c r="E833" s="511"/>
      <c r="F833" s="511"/>
      <c r="G833" s="511"/>
      <c r="H833" s="511"/>
      <c r="I833" s="511"/>
      <c r="J833" s="511"/>
      <c r="K833" s="511"/>
      <c r="L833" s="511"/>
      <c r="M833" s="511"/>
      <c r="N833" s="511"/>
      <c r="O833" s="511"/>
      <c r="P833" s="511"/>
      <c r="Q833" s="511"/>
      <c r="R833" s="511"/>
      <c r="S833" s="511"/>
      <c r="T833" s="511"/>
      <c r="U833" s="511"/>
      <c r="V833" s="511"/>
      <c r="W833" s="511"/>
      <c r="X833" s="511"/>
      <c r="Y833" s="511"/>
      <c r="Z833" s="511"/>
      <c r="AA833" s="511"/>
      <c r="AB833" s="511"/>
    </row>
    <row r="834" spans="1:28" ht="15.75" customHeight="1">
      <c r="A834" s="511"/>
      <c r="B834" s="511"/>
      <c r="C834" s="511"/>
      <c r="D834" s="511"/>
      <c r="E834" s="511"/>
      <c r="F834" s="511"/>
      <c r="G834" s="511"/>
      <c r="H834" s="511"/>
      <c r="I834" s="511"/>
      <c r="J834" s="511"/>
      <c r="K834" s="511"/>
      <c r="L834" s="511"/>
      <c r="M834" s="511"/>
      <c r="N834" s="511"/>
      <c r="O834" s="511"/>
      <c r="P834" s="511"/>
      <c r="Q834" s="511"/>
      <c r="R834" s="511"/>
      <c r="S834" s="511"/>
      <c r="T834" s="511"/>
      <c r="U834" s="511"/>
      <c r="V834" s="511"/>
      <c r="W834" s="511"/>
      <c r="X834" s="511"/>
      <c r="Y834" s="511"/>
      <c r="Z834" s="511"/>
      <c r="AA834" s="511"/>
      <c r="AB834" s="511"/>
    </row>
    <row r="835" spans="1:28" ht="15.75" customHeight="1">
      <c r="A835" s="511"/>
      <c r="B835" s="511"/>
      <c r="C835" s="511"/>
      <c r="D835" s="511"/>
      <c r="E835" s="511"/>
      <c r="F835" s="511"/>
      <c r="G835" s="511"/>
      <c r="H835" s="511"/>
      <c r="I835" s="511"/>
      <c r="J835" s="511"/>
      <c r="K835" s="511"/>
      <c r="L835" s="511"/>
      <c r="M835" s="511"/>
      <c r="N835" s="511"/>
      <c r="O835" s="511"/>
      <c r="P835" s="511"/>
      <c r="Q835" s="511"/>
      <c r="R835" s="511"/>
      <c r="S835" s="511"/>
      <c r="T835" s="511"/>
      <c r="U835" s="511"/>
      <c r="V835" s="511"/>
      <c r="W835" s="511"/>
      <c r="X835" s="511"/>
      <c r="Y835" s="511"/>
      <c r="Z835" s="511"/>
      <c r="AA835" s="511"/>
      <c r="AB835" s="511"/>
    </row>
    <row r="836" spans="1:28" ht="15.75" customHeight="1">
      <c r="A836" s="511"/>
      <c r="B836" s="511"/>
      <c r="C836" s="511"/>
      <c r="D836" s="511"/>
      <c r="E836" s="511"/>
      <c r="F836" s="511"/>
      <c r="G836" s="511"/>
      <c r="H836" s="511"/>
      <c r="I836" s="511"/>
      <c r="J836" s="511"/>
      <c r="K836" s="511"/>
      <c r="L836" s="511"/>
      <c r="M836" s="511"/>
      <c r="N836" s="511"/>
      <c r="O836" s="511"/>
      <c r="P836" s="511"/>
      <c r="Q836" s="511"/>
      <c r="R836" s="511"/>
      <c r="S836" s="511"/>
      <c r="T836" s="511"/>
      <c r="U836" s="511"/>
      <c r="V836" s="511"/>
      <c r="W836" s="511"/>
      <c r="X836" s="511"/>
      <c r="Y836" s="511"/>
      <c r="Z836" s="511"/>
      <c r="AA836" s="511"/>
      <c r="AB836" s="511"/>
    </row>
    <row r="837" spans="1:28" ht="15.75" customHeight="1">
      <c r="A837" s="511"/>
      <c r="B837" s="511"/>
      <c r="C837" s="511"/>
      <c r="D837" s="511"/>
      <c r="E837" s="511"/>
      <c r="F837" s="511"/>
      <c r="G837" s="511"/>
      <c r="H837" s="511"/>
      <c r="I837" s="511"/>
      <c r="J837" s="511"/>
      <c r="K837" s="511"/>
      <c r="L837" s="511"/>
      <c r="M837" s="511"/>
      <c r="N837" s="511"/>
      <c r="O837" s="511"/>
      <c r="P837" s="511"/>
      <c r="Q837" s="511"/>
      <c r="R837" s="511"/>
      <c r="S837" s="511"/>
      <c r="T837" s="511"/>
      <c r="U837" s="511"/>
      <c r="V837" s="511"/>
      <c r="W837" s="511"/>
      <c r="X837" s="511"/>
      <c r="Y837" s="511"/>
      <c r="Z837" s="511"/>
      <c r="AA837" s="511"/>
      <c r="AB837" s="511"/>
    </row>
    <row r="838" spans="1:28" ht="15.75" customHeight="1">
      <c r="A838" s="511"/>
      <c r="B838" s="511"/>
      <c r="C838" s="511"/>
      <c r="D838" s="511"/>
      <c r="E838" s="511"/>
      <c r="F838" s="511"/>
      <c r="G838" s="511"/>
      <c r="H838" s="511"/>
      <c r="I838" s="511"/>
      <c r="J838" s="511"/>
      <c r="K838" s="511"/>
      <c r="L838" s="511"/>
      <c r="M838" s="511"/>
      <c r="N838" s="511"/>
      <c r="O838" s="511"/>
      <c r="P838" s="511"/>
      <c r="Q838" s="511"/>
      <c r="R838" s="511"/>
      <c r="S838" s="511"/>
      <c r="T838" s="511"/>
      <c r="U838" s="511"/>
      <c r="V838" s="511"/>
      <c r="W838" s="511"/>
      <c r="X838" s="511"/>
      <c r="Y838" s="511"/>
      <c r="Z838" s="511"/>
      <c r="AA838" s="511"/>
      <c r="AB838" s="511"/>
    </row>
    <row r="839" spans="1:28" ht="15.75" customHeight="1">
      <c r="A839" s="511"/>
      <c r="B839" s="511"/>
      <c r="C839" s="511"/>
      <c r="D839" s="511"/>
      <c r="E839" s="511"/>
      <c r="F839" s="511"/>
      <c r="G839" s="511"/>
      <c r="H839" s="511"/>
      <c r="I839" s="511"/>
      <c r="J839" s="511"/>
      <c r="K839" s="511"/>
      <c r="L839" s="511"/>
      <c r="M839" s="511"/>
      <c r="N839" s="511"/>
      <c r="O839" s="511"/>
      <c r="P839" s="511"/>
      <c r="Q839" s="511"/>
      <c r="R839" s="511"/>
      <c r="S839" s="511"/>
      <c r="T839" s="511"/>
      <c r="U839" s="511"/>
      <c r="V839" s="511"/>
      <c r="W839" s="511"/>
      <c r="X839" s="511"/>
      <c r="Y839" s="511"/>
      <c r="Z839" s="511"/>
      <c r="AA839" s="511"/>
      <c r="AB839" s="511"/>
    </row>
    <row r="840" spans="1:28" ht="15.75" customHeight="1">
      <c r="A840" s="511"/>
      <c r="B840" s="511"/>
      <c r="C840" s="511"/>
      <c r="D840" s="511"/>
      <c r="E840" s="511"/>
      <c r="F840" s="511"/>
      <c r="G840" s="511"/>
      <c r="H840" s="511"/>
      <c r="I840" s="511"/>
      <c r="J840" s="511"/>
      <c r="K840" s="511"/>
      <c r="L840" s="511"/>
      <c r="M840" s="511"/>
      <c r="N840" s="511"/>
      <c r="O840" s="511"/>
      <c r="P840" s="511"/>
      <c r="Q840" s="511"/>
      <c r="R840" s="511"/>
      <c r="S840" s="511"/>
      <c r="T840" s="511"/>
      <c r="U840" s="511"/>
      <c r="V840" s="511"/>
      <c r="W840" s="511"/>
      <c r="X840" s="511"/>
      <c r="Y840" s="511"/>
      <c r="Z840" s="511"/>
      <c r="AA840" s="511"/>
      <c r="AB840" s="511"/>
    </row>
    <row r="841" spans="1:28" ht="15.75" customHeight="1">
      <c r="A841" s="511"/>
      <c r="B841" s="511"/>
      <c r="C841" s="511"/>
      <c r="D841" s="511"/>
      <c r="E841" s="511"/>
      <c r="F841" s="511"/>
      <c r="G841" s="511"/>
      <c r="H841" s="511"/>
      <c r="I841" s="511"/>
      <c r="J841" s="511"/>
      <c r="K841" s="511"/>
      <c r="L841" s="511"/>
      <c r="M841" s="511"/>
      <c r="N841" s="511"/>
      <c r="O841" s="511"/>
      <c r="P841" s="511"/>
      <c r="Q841" s="511"/>
      <c r="R841" s="511"/>
      <c r="S841" s="511"/>
      <c r="T841" s="511"/>
      <c r="U841" s="511"/>
      <c r="V841" s="511"/>
      <c r="W841" s="511"/>
      <c r="X841" s="511"/>
      <c r="Y841" s="511"/>
      <c r="Z841" s="511"/>
      <c r="AA841" s="511"/>
      <c r="AB841" s="511"/>
    </row>
    <row r="842" spans="1:28" ht="15.75" customHeight="1">
      <c r="A842" s="511"/>
      <c r="B842" s="511"/>
      <c r="C842" s="511"/>
      <c r="D842" s="511"/>
      <c r="E842" s="511"/>
      <c r="F842" s="511"/>
      <c r="G842" s="511"/>
      <c r="H842" s="511"/>
      <c r="I842" s="511"/>
      <c r="J842" s="511"/>
      <c r="K842" s="511"/>
      <c r="L842" s="511"/>
      <c r="M842" s="511"/>
      <c r="N842" s="511"/>
      <c r="O842" s="511"/>
      <c r="P842" s="511"/>
      <c r="Q842" s="511"/>
      <c r="R842" s="511"/>
      <c r="S842" s="511"/>
      <c r="T842" s="511"/>
      <c r="U842" s="511"/>
      <c r="V842" s="511"/>
      <c r="W842" s="511"/>
      <c r="X842" s="511"/>
      <c r="Y842" s="511"/>
      <c r="Z842" s="511"/>
      <c r="AA842" s="511"/>
      <c r="AB842" s="511"/>
    </row>
    <row r="843" spans="1:28" ht="15.75" customHeight="1">
      <c r="A843" s="511"/>
      <c r="B843" s="511"/>
      <c r="C843" s="511"/>
      <c r="D843" s="511"/>
      <c r="E843" s="511"/>
      <c r="F843" s="511"/>
      <c r="G843" s="511"/>
      <c r="H843" s="511"/>
      <c r="I843" s="511"/>
      <c r="J843" s="511"/>
      <c r="K843" s="511"/>
      <c r="L843" s="511"/>
      <c r="M843" s="511"/>
      <c r="N843" s="511"/>
      <c r="O843" s="511"/>
      <c r="P843" s="511"/>
      <c r="Q843" s="511"/>
      <c r="R843" s="511"/>
      <c r="S843" s="511"/>
      <c r="T843" s="511"/>
      <c r="U843" s="511"/>
      <c r="V843" s="511"/>
      <c r="W843" s="511"/>
      <c r="X843" s="511"/>
      <c r="Y843" s="511"/>
      <c r="Z843" s="511"/>
      <c r="AA843" s="511"/>
      <c r="AB843" s="511"/>
    </row>
    <row r="844" spans="1:28" ht="15.75" customHeight="1">
      <c r="A844" s="511"/>
      <c r="B844" s="511"/>
      <c r="C844" s="511"/>
      <c r="D844" s="511"/>
      <c r="E844" s="511"/>
      <c r="F844" s="511"/>
      <c r="G844" s="511"/>
      <c r="H844" s="511"/>
      <c r="I844" s="511"/>
      <c r="J844" s="511"/>
      <c r="K844" s="511"/>
      <c r="L844" s="511"/>
      <c r="M844" s="511"/>
      <c r="N844" s="511"/>
      <c r="O844" s="511"/>
      <c r="P844" s="511"/>
      <c r="Q844" s="511"/>
      <c r="R844" s="511"/>
      <c r="S844" s="511"/>
      <c r="T844" s="511"/>
      <c r="U844" s="511"/>
      <c r="V844" s="511"/>
      <c r="W844" s="511"/>
      <c r="X844" s="511"/>
      <c r="Y844" s="511"/>
      <c r="Z844" s="511"/>
      <c r="AA844" s="511"/>
      <c r="AB844" s="511"/>
    </row>
    <row r="845" spans="1:28" ht="15.75" customHeight="1">
      <c r="A845" s="511"/>
      <c r="B845" s="511"/>
      <c r="C845" s="511"/>
      <c r="D845" s="511"/>
      <c r="E845" s="511"/>
      <c r="F845" s="511"/>
      <c r="G845" s="511"/>
      <c r="H845" s="511"/>
      <c r="I845" s="511"/>
      <c r="J845" s="511"/>
      <c r="K845" s="511"/>
      <c r="L845" s="511"/>
      <c r="M845" s="511"/>
      <c r="N845" s="511"/>
      <c r="O845" s="511"/>
      <c r="P845" s="511"/>
      <c r="Q845" s="511"/>
      <c r="R845" s="511"/>
      <c r="S845" s="511"/>
      <c r="T845" s="511"/>
      <c r="U845" s="511"/>
      <c r="V845" s="511"/>
      <c r="W845" s="511"/>
      <c r="X845" s="511"/>
      <c r="Y845" s="511"/>
      <c r="Z845" s="511"/>
      <c r="AA845" s="511"/>
      <c r="AB845" s="511"/>
    </row>
    <row r="846" spans="1:28" ht="15.75" customHeight="1">
      <c r="A846" s="511"/>
      <c r="B846" s="511"/>
      <c r="C846" s="511"/>
      <c r="D846" s="511"/>
      <c r="E846" s="511"/>
      <c r="F846" s="511"/>
      <c r="G846" s="511"/>
      <c r="H846" s="511"/>
      <c r="I846" s="511"/>
      <c r="J846" s="511"/>
      <c r="K846" s="511"/>
      <c r="L846" s="511"/>
      <c r="M846" s="511"/>
      <c r="N846" s="511"/>
      <c r="O846" s="511"/>
      <c r="P846" s="511"/>
      <c r="Q846" s="511"/>
      <c r="R846" s="511"/>
      <c r="S846" s="511"/>
      <c r="T846" s="511"/>
      <c r="U846" s="511"/>
      <c r="V846" s="511"/>
      <c r="W846" s="511"/>
      <c r="X846" s="511"/>
      <c r="Y846" s="511"/>
      <c r="Z846" s="511"/>
      <c r="AA846" s="511"/>
      <c r="AB846" s="511"/>
    </row>
    <row r="847" spans="1:28" ht="15.75" customHeight="1">
      <c r="A847" s="511"/>
      <c r="B847" s="511"/>
      <c r="C847" s="511"/>
      <c r="D847" s="511"/>
      <c r="E847" s="511"/>
      <c r="F847" s="511"/>
      <c r="G847" s="511"/>
      <c r="H847" s="511"/>
      <c r="I847" s="511"/>
      <c r="J847" s="511"/>
      <c r="K847" s="511"/>
      <c r="L847" s="511"/>
      <c r="M847" s="511"/>
      <c r="N847" s="511"/>
      <c r="O847" s="511"/>
      <c r="P847" s="511"/>
      <c r="Q847" s="511"/>
      <c r="R847" s="511"/>
      <c r="S847" s="511"/>
      <c r="T847" s="511"/>
      <c r="U847" s="511"/>
      <c r="V847" s="511"/>
      <c r="W847" s="511"/>
      <c r="X847" s="511"/>
      <c r="Y847" s="511"/>
      <c r="Z847" s="511"/>
      <c r="AA847" s="511"/>
      <c r="AB847" s="511"/>
    </row>
    <row r="848" spans="1:28" ht="15.75" customHeight="1">
      <c r="A848" s="511"/>
      <c r="B848" s="511"/>
      <c r="C848" s="511"/>
      <c r="D848" s="511"/>
      <c r="E848" s="511"/>
      <c r="F848" s="511"/>
      <c r="G848" s="511"/>
      <c r="H848" s="511"/>
      <c r="I848" s="511"/>
      <c r="J848" s="511"/>
      <c r="K848" s="511"/>
      <c r="L848" s="511"/>
      <c r="M848" s="511"/>
      <c r="N848" s="511"/>
      <c r="O848" s="511"/>
      <c r="P848" s="511"/>
      <c r="Q848" s="511"/>
      <c r="R848" s="511"/>
      <c r="S848" s="511"/>
      <c r="T848" s="511"/>
      <c r="U848" s="511"/>
      <c r="V848" s="511"/>
      <c r="W848" s="511"/>
      <c r="X848" s="511"/>
      <c r="Y848" s="511"/>
      <c r="Z848" s="511"/>
      <c r="AA848" s="511"/>
      <c r="AB848" s="511"/>
    </row>
    <row r="849" spans="1:28" ht="15.75" customHeight="1">
      <c r="A849" s="511"/>
      <c r="B849" s="511"/>
      <c r="C849" s="511"/>
      <c r="D849" s="511"/>
      <c r="E849" s="511"/>
      <c r="F849" s="511"/>
      <c r="G849" s="511"/>
      <c r="H849" s="511"/>
      <c r="I849" s="511"/>
      <c r="J849" s="511"/>
      <c r="K849" s="511"/>
      <c r="L849" s="511"/>
      <c r="M849" s="511"/>
      <c r="N849" s="511"/>
      <c r="O849" s="511"/>
      <c r="P849" s="511"/>
      <c r="Q849" s="511"/>
      <c r="R849" s="511"/>
      <c r="S849" s="511"/>
      <c r="T849" s="511"/>
      <c r="U849" s="511"/>
      <c r="V849" s="511"/>
      <c r="W849" s="511"/>
      <c r="X849" s="511"/>
      <c r="Y849" s="511"/>
      <c r="Z849" s="511"/>
      <c r="AA849" s="511"/>
      <c r="AB849" s="511"/>
    </row>
    <row r="850" spans="1:28" ht="15.75" customHeight="1">
      <c r="A850" s="511"/>
      <c r="B850" s="511"/>
      <c r="C850" s="511"/>
      <c r="D850" s="511"/>
      <c r="E850" s="511"/>
      <c r="F850" s="511"/>
      <c r="G850" s="511"/>
      <c r="H850" s="511"/>
      <c r="I850" s="511"/>
      <c r="J850" s="511"/>
      <c r="K850" s="511"/>
      <c r="L850" s="511"/>
      <c r="M850" s="511"/>
      <c r="N850" s="511"/>
      <c r="O850" s="511"/>
      <c r="P850" s="511"/>
      <c r="Q850" s="511"/>
      <c r="R850" s="511"/>
      <c r="S850" s="511"/>
      <c r="T850" s="511"/>
      <c r="U850" s="511"/>
      <c r="V850" s="511"/>
      <c r="W850" s="511"/>
      <c r="X850" s="511"/>
      <c r="Y850" s="511"/>
      <c r="Z850" s="511"/>
      <c r="AA850" s="511"/>
      <c r="AB850" s="511"/>
    </row>
    <row r="851" spans="1:28" ht="15.75" customHeight="1">
      <c r="A851" s="511"/>
      <c r="B851" s="511"/>
      <c r="C851" s="511"/>
      <c r="D851" s="511"/>
      <c r="E851" s="511"/>
      <c r="F851" s="511"/>
      <c r="G851" s="511"/>
      <c r="H851" s="511"/>
      <c r="I851" s="511"/>
      <c r="J851" s="511"/>
      <c r="K851" s="511"/>
      <c r="L851" s="511"/>
      <c r="M851" s="511"/>
      <c r="N851" s="511"/>
      <c r="O851" s="511"/>
      <c r="P851" s="511"/>
      <c r="Q851" s="511"/>
      <c r="R851" s="511"/>
      <c r="S851" s="511"/>
      <c r="T851" s="511"/>
      <c r="U851" s="511"/>
      <c r="V851" s="511"/>
      <c r="W851" s="511"/>
      <c r="X851" s="511"/>
      <c r="Y851" s="511"/>
      <c r="Z851" s="511"/>
      <c r="AA851" s="511"/>
      <c r="AB851" s="511"/>
    </row>
    <row r="852" spans="1:28" ht="15.75" customHeight="1">
      <c r="A852" s="511"/>
      <c r="B852" s="511"/>
      <c r="C852" s="511"/>
      <c r="D852" s="511"/>
      <c r="E852" s="511"/>
      <c r="F852" s="511"/>
      <c r="G852" s="511"/>
      <c r="H852" s="511"/>
      <c r="I852" s="511"/>
      <c r="J852" s="511"/>
      <c r="K852" s="511"/>
      <c r="L852" s="511"/>
      <c r="M852" s="511"/>
      <c r="N852" s="511"/>
      <c r="O852" s="511"/>
      <c r="P852" s="511"/>
      <c r="Q852" s="511"/>
      <c r="R852" s="511"/>
      <c r="S852" s="511"/>
      <c r="T852" s="511"/>
      <c r="U852" s="511"/>
      <c r="V852" s="511"/>
      <c r="W852" s="511"/>
      <c r="X852" s="511"/>
      <c r="Y852" s="511"/>
      <c r="Z852" s="511"/>
      <c r="AA852" s="511"/>
      <c r="AB852" s="511"/>
    </row>
    <row r="853" spans="1:28" ht="15.75" customHeight="1">
      <c r="A853" s="511"/>
      <c r="B853" s="511"/>
      <c r="C853" s="511"/>
      <c r="D853" s="511"/>
      <c r="E853" s="511"/>
      <c r="F853" s="511"/>
      <c r="G853" s="511"/>
      <c r="H853" s="511"/>
      <c r="I853" s="511"/>
      <c r="J853" s="511"/>
      <c r="K853" s="511"/>
      <c r="L853" s="511"/>
      <c r="M853" s="511"/>
      <c r="N853" s="511"/>
      <c r="O853" s="511"/>
      <c r="P853" s="511"/>
      <c r="Q853" s="511"/>
      <c r="R853" s="511"/>
      <c r="S853" s="511"/>
      <c r="T853" s="511"/>
      <c r="U853" s="511"/>
      <c r="V853" s="511"/>
      <c r="W853" s="511"/>
      <c r="X853" s="511"/>
      <c r="Y853" s="511"/>
      <c r="Z853" s="511"/>
      <c r="AA853" s="511"/>
      <c r="AB853" s="511"/>
    </row>
    <row r="854" spans="1:28" ht="15.75" customHeight="1">
      <c r="A854" s="511"/>
      <c r="B854" s="511"/>
      <c r="C854" s="511"/>
      <c r="D854" s="511"/>
      <c r="E854" s="511"/>
      <c r="F854" s="511"/>
      <c r="G854" s="511"/>
      <c r="H854" s="511"/>
      <c r="I854" s="511"/>
      <c r="J854" s="511"/>
      <c r="K854" s="511"/>
      <c r="L854" s="511"/>
      <c r="M854" s="511"/>
      <c r="N854" s="511"/>
      <c r="O854" s="511"/>
      <c r="P854" s="511"/>
      <c r="Q854" s="511"/>
      <c r="R854" s="511"/>
      <c r="S854" s="511"/>
      <c r="T854" s="511"/>
      <c r="U854" s="511"/>
      <c r="V854" s="511"/>
      <c r="W854" s="511"/>
      <c r="X854" s="511"/>
      <c r="Y854" s="511"/>
      <c r="Z854" s="511"/>
      <c r="AA854" s="511"/>
      <c r="AB854" s="511"/>
    </row>
    <row r="855" spans="1:28" ht="15.75" customHeight="1">
      <c r="A855" s="511"/>
      <c r="B855" s="511"/>
      <c r="C855" s="511"/>
      <c r="D855" s="511"/>
      <c r="E855" s="511"/>
      <c r="F855" s="511"/>
      <c r="G855" s="511"/>
      <c r="H855" s="511"/>
      <c r="I855" s="511"/>
      <c r="J855" s="511"/>
      <c r="K855" s="511"/>
      <c r="L855" s="511"/>
      <c r="M855" s="511"/>
      <c r="N855" s="511"/>
      <c r="O855" s="511"/>
      <c r="P855" s="511"/>
      <c r="Q855" s="511"/>
      <c r="R855" s="511"/>
      <c r="S855" s="511"/>
      <c r="T855" s="511"/>
      <c r="U855" s="511"/>
      <c r="V855" s="511"/>
      <c r="W855" s="511"/>
      <c r="X855" s="511"/>
      <c r="Y855" s="511"/>
      <c r="Z855" s="511"/>
      <c r="AA855" s="511"/>
      <c r="AB855" s="511"/>
    </row>
    <row r="856" spans="1:28" ht="15.75" customHeight="1">
      <c r="A856" s="511"/>
      <c r="B856" s="511"/>
      <c r="C856" s="511"/>
      <c r="D856" s="511"/>
      <c r="E856" s="511"/>
      <c r="F856" s="511"/>
      <c r="G856" s="511"/>
      <c r="H856" s="511"/>
      <c r="I856" s="511"/>
      <c r="J856" s="511"/>
      <c r="K856" s="511"/>
      <c r="L856" s="511"/>
      <c r="M856" s="511"/>
      <c r="N856" s="511"/>
      <c r="O856" s="511"/>
      <c r="P856" s="511"/>
      <c r="Q856" s="511"/>
      <c r="R856" s="511"/>
      <c r="S856" s="511"/>
      <c r="T856" s="511"/>
      <c r="U856" s="511"/>
      <c r="V856" s="511"/>
      <c r="W856" s="511"/>
      <c r="X856" s="511"/>
      <c r="Y856" s="511"/>
      <c r="Z856" s="511"/>
      <c r="AA856" s="511"/>
      <c r="AB856" s="511"/>
    </row>
    <row r="857" spans="1:28" ht="15.75" customHeight="1">
      <c r="A857" s="511"/>
      <c r="B857" s="511"/>
      <c r="C857" s="511"/>
      <c r="D857" s="511"/>
      <c r="E857" s="511"/>
      <c r="F857" s="511"/>
      <c r="G857" s="511"/>
      <c r="H857" s="511"/>
      <c r="I857" s="511"/>
      <c r="J857" s="511"/>
      <c r="K857" s="511"/>
      <c r="L857" s="511"/>
      <c r="M857" s="511"/>
      <c r="N857" s="511"/>
      <c r="O857" s="511"/>
      <c r="P857" s="511"/>
      <c r="Q857" s="511"/>
      <c r="R857" s="511"/>
      <c r="S857" s="511"/>
      <c r="T857" s="511"/>
      <c r="U857" s="511"/>
      <c r="V857" s="511"/>
      <c r="W857" s="511"/>
      <c r="X857" s="511"/>
      <c r="Y857" s="511"/>
      <c r="Z857" s="511"/>
      <c r="AA857" s="511"/>
      <c r="AB857" s="511"/>
    </row>
    <row r="858" spans="1:28" ht="15.75" customHeight="1">
      <c r="A858" s="511"/>
      <c r="B858" s="511"/>
      <c r="C858" s="511"/>
      <c r="D858" s="511"/>
      <c r="E858" s="511"/>
      <c r="F858" s="511"/>
      <c r="G858" s="511"/>
      <c r="H858" s="511"/>
      <c r="I858" s="511"/>
      <c r="J858" s="511"/>
      <c r="K858" s="511"/>
      <c r="L858" s="511"/>
      <c r="M858" s="511"/>
      <c r="N858" s="511"/>
      <c r="O858" s="511"/>
      <c r="P858" s="511"/>
      <c r="Q858" s="511"/>
      <c r="R858" s="511"/>
      <c r="S858" s="511"/>
      <c r="T858" s="511"/>
      <c r="U858" s="511"/>
      <c r="V858" s="511"/>
      <c r="W858" s="511"/>
      <c r="X858" s="511"/>
      <c r="Y858" s="511"/>
      <c r="Z858" s="511"/>
      <c r="AA858" s="511"/>
      <c r="AB858" s="511"/>
    </row>
    <row r="859" spans="1:28" ht="15.75" customHeight="1">
      <c r="A859" s="511"/>
      <c r="B859" s="511"/>
      <c r="C859" s="511"/>
      <c r="D859" s="511"/>
      <c r="E859" s="511"/>
      <c r="F859" s="511"/>
      <c r="G859" s="511"/>
      <c r="H859" s="511"/>
      <c r="I859" s="511"/>
      <c r="J859" s="511"/>
      <c r="K859" s="511"/>
      <c r="L859" s="511"/>
      <c r="M859" s="511"/>
      <c r="N859" s="511"/>
      <c r="O859" s="511"/>
      <c r="P859" s="511"/>
      <c r="Q859" s="511"/>
      <c r="R859" s="511"/>
      <c r="S859" s="511"/>
      <c r="T859" s="511"/>
      <c r="U859" s="511"/>
      <c r="V859" s="511"/>
      <c r="W859" s="511"/>
      <c r="X859" s="511"/>
      <c r="Y859" s="511"/>
      <c r="Z859" s="511"/>
      <c r="AA859" s="511"/>
      <c r="AB859" s="511"/>
    </row>
    <row r="860" spans="1:28" ht="15.75" customHeight="1">
      <c r="A860" s="511"/>
      <c r="B860" s="511"/>
      <c r="C860" s="511"/>
      <c r="D860" s="511"/>
      <c r="E860" s="511"/>
      <c r="F860" s="511"/>
      <c r="G860" s="511"/>
      <c r="H860" s="511"/>
      <c r="I860" s="511"/>
      <c r="J860" s="511"/>
      <c r="K860" s="511"/>
      <c r="L860" s="511"/>
      <c r="M860" s="511"/>
      <c r="N860" s="511"/>
      <c r="O860" s="511"/>
      <c r="P860" s="511"/>
      <c r="Q860" s="511"/>
      <c r="R860" s="511"/>
      <c r="S860" s="511"/>
      <c r="T860" s="511"/>
      <c r="U860" s="511"/>
      <c r="V860" s="511"/>
      <c r="W860" s="511"/>
      <c r="X860" s="511"/>
      <c r="Y860" s="511"/>
      <c r="Z860" s="511"/>
      <c r="AA860" s="511"/>
      <c r="AB860" s="511"/>
    </row>
    <row r="861" spans="1:28" ht="15.75" customHeight="1">
      <c r="A861" s="511"/>
      <c r="B861" s="511"/>
      <c r="C861" s="511"/>
      <c r="D861" s="511"/>
      <c r="E861" s="511"/>
      <c r="F861" s="511"/>
      <c r="G861" s="511"/>
      <c r="H861" s="511"/>
      <c r="I861" s="511"/>
      <c r="J861" s="511"/>
      <c r="K861" s="511"/>
      <c r="L861" s="511"/>
      <c r="M861" s="511"/>
      <c r="N861" s="511"/>
      <c r="O861" s="511"/>
      <c r="P861" s="511"/>
      <c r="Q861" s="511"/>
      <c r="R861" s="511"/>
      <c r="S861" s="511"/>
      <c r="T861" s="511"/>
      <c r="U861" s="511"/>
      <c r="V861" s="511"/>
      <c r="W861" s="511"/>
      <c r="X861" s="511"/>
      <c r="Y861" s="511"/>
      <c r="Z861" s="511"/>
      <c r="AA861" s="511"/>
      <c r="AB861" s="511"/>
    </row>
    <row r="862" spans="1:28" ht="15.75" customHeight="1">
      <c r="A862" s="511"/>
      <c r="B862" s="511"/>
      <c r="C862" s="511"/>
      <c r="D862" s="511"/>
      <c r="E862" s="511"/>
      <c r="F862" s="511"/>
      <c r="G862" s="511"/>
      <c r="H862" s="511"/>
      <c r="I862" s="511"/>
      <c r="J862" s="511"/>
      <c r="K862" s="511"/>
      <c r="L862" s="511"/>
      <c r="M862" s="511"/>
      <c r="N862" s="511"/>
      <c r="O862" s="511"/>
      <c r="P862" s="511"/>
      <c r="Q862" s="511"/>
      <c r="R862" s="511"/>
      <c r="S862" s="511"/>
      <c r="T862" s="511"/>
      <c r="U862" s="511"/>
      <c r="V862" s="511"/>
      <c r="W862" s="511"/>
      <c r="X862" s="511"/>
      <c r="Y862" s="511"/>
      <c r="Z862" s="511"/>
      <c r="AA862" s="511"/>
      <c r="AB862" s="511"/>
    </row>
    <row r="863" spans="1:28" ht="15.75" customHeight="1">
      <c r="A863" s="511"/>
      <c r="B863" s="511"/>
      <c r="C863" s="511"/>
      <c r="D863" s="511"/>
      <c r="E863" s="511"/>
      <c r="F863" s="511"/>
      <c r="G863" s="511"/>
      <c r="H863" s="511"/>
      <c r="I863" s="511"/>
      <c r="J863" s="511"/>
      <c r="K863" s="511"/>
      <c r="L863" s="511"/>
      <c r="M863" s="511"/>
      <c r="N863" s="511"/>
      <c r="O863" s="511"/>
      <c r="P863" s="511"/>
      <c r="Q863" s="511"/>
      <c r="R863" s="511"/>
      <c r="S863" s="511"/>
      <c r="T863" s="511"/>
      <c r="U863" s="511"/>
      <c r="V863" s="511"/>
      <c r="W863" s="511"/>
      <c r="X863" s="511"/>
      <c r="Y863" s="511"/>
      <c r="Z863" s="511"/>
      <c r="AA863" s="511"/>
      <c r="AB863" s="511"/>
    </row>
    <row r="864" spans="1:28" ht="15.75" customHeight="1">
      <c r="A864" s="511"/>
      <c r="B864" s="511"/>
      <c r="C864" s="511"/>
      <c r="D864" s="511"/>
      <c r="E864" s="511"/>
      <c r="F864" s="511"/>
      <c r="G864" s="511"/>
      <c r="H864" s="511"/>
      <c r="I864" s="511"/>
      <c r="J864" s="511"/>
      <c r="K864" s="511"/>
      <c r="L864" s="511"/>
      <c r="M864" s="511"/>
      <c r="N864" s="511"/>
      <c r="O864" s="511"/>
      <c r="P864" s="511"/>
      <c r="Q864" s="511"/>
      <c r="R864" s="511"/>
      <c r="S864" s="511"/>
      <c r="T864" s="511"/>
      <c r="U864" s="511"/>
      <c r="V864" s="511"/>
      <c r="W864" s="511"/>
      <c r="X864" s="511"/>
      <c r="Y864" s="511"/>
      <c r="Z864" s="511"/>
      <c r="AA864" s="511"/>
      <c r="AB864" s="511"/>
    </row>
    <row r="865" spans="1:28" ht="15.75" customHeight="1">
      <c r="A865" s="511"/>
      <c r="B865" s="511"/>
      <c r="C865" s="511"/>
      <c r="D865" s="511"/>
      <c r="E865" s="511"/>
      <c r="F865" s="511"/>
      <c r="G865" s="511"/>
      <c r="H865" s="511"/>
      <c r="I865" s="511"/>
      <c r="J865" s="511"/>
      <c r="K865" s="511"/>
      <c r="L865" s="511"/>
      <c r="M865" s="511"/>
      <c r="N865" s="511"/>
      <c r="O865" s="511"/>
      <c r="P865" s="511"/>
      <c r="Q865" s="511"/>
      <c r="R865" s="511"/>
      <c r="S865" s="511"/>
      <c r="T865" s="511"/>
      <c r="U865" s="511"/>
      <c r="V865" s="511"/>
      <c r="W865" s="511"/>
      <c r="X865" s="511"/>
      <c r="Y865" s="511"/>
      <c r="Z865" s="511"/>
      <c r="AA865" s="511"/>
      <c r="AB865" s="511"/>
    </row>
    <row r="866" spans="1:28" ht="15.75" customHeight="1">
      <c r="A866" s="511"/>
      <c r="B866" s="511"/>
      <c r="C866" s="511"/>
      <c r="D866" s="511"/>
      <c r="E866" s="511"/>
      <c r="F866" s="511"/>
      <c r="G866" s="511"/>
      <c r="H866" s="511"/>
      <c r="I866" s="511"/>
      <c r="J866" s="511"/>
      <c r="K866" s="511"/>
      <c r="L866" s="511"/>
      <c r="M866" s="511"/>
      <c r="N866" s="511"/>
      <c r="O866" s="511"/>
      <c r="P866" s="511"/>
      <c r="Q866" s="511"/>
      <c r="R866" s="511"/>
      <c r="S866" s="511"/>
      <c r="T866" s="511"/>
      <c r="U866" s="511"/>
      <c r="V866" s="511"/>
      <c r="W866" s="511"/>
      <c r="X866" s="511"/>
      <c r="Y866" s="511"/>
      <c r="Z866" s="511"/>
      <c r="AA866" s="511"/>
      <c r="AB866" s="511"/>
    </row>
    <row r="867" spans="1:28" ht="15.75" customHeight="1">
      <c r="A867" s="511"/>
      <c r="B867" s="511"/>
      <c r="C867" s="511"/>
      <c r="D867" s="511"/>
      <c r="E867" s="511"/>
      <c r="F867" s="511"/>
      <c r="G867" s="511"/>
      <c r="H867" s="511"/>
      <c r="I867" s="511"/>
      <c r="J867" s="511"/>
      <c r="K867" s="511"/>
      <c r="L867" s="511"/>
      <c r="M867" s="511"/>
      <c r="N867" s="511"/>
      <c r="O867" s="511"/>
      <c r="P867" s="511"/>
      <c r="Q867" s="511"/>
      <c r="R867" s="511"/>
      <c r="S867" s="511"/>
      <c r="T867" s="511"/>
      <c r="U867" s="511"/>
      <c r="V867" s="511"/>
      <c r="W867" s="511"/>
      <c r="X867" s="511"/>
      <c r="Y867" s="511"/>
      <c r="Z867" s="511"/>
      <c r="AA867" s="511"/>
      <c r="AB867" s="511"/>
    </row>
    <row r="868" spans="1:28" ht="15.75" customHeight="1">
      <c r="A868" s="511"/>
      <c r="B868" s="511"/>
      <c r="C868" s="511"/>
      <c r="D868" s="511"/>
      <c r="E868" s="511"/>
      <c r="F868" s="511"/>
      <c r="G868" s="511"/>
      <c r="H868" s="511"/>
      <c r="I868" s="511"/>
      <c r="J868" s="511"/>
      <c r="K868" s="511"/>
      <c r="L868" s="511"/>
      <c r="M868" s="511"/>
      <c r="N868" s="511"/>
      <c r="O868" s="511"/>
      <c r="P868" s="511"/>
      <c r="Q868" s="511"/>
      <c r="R868" s="511"/>
      <c r="S868" s="511"/>
      <c r="T868" s="511"/>
      <c r="U868" s="511"/>
      <c r="V868" s="511"/>
      <c r="W868" s="511"/>
      <c r="X868" s="511"/>
      <c r="Y868" s="511"/>
      <c r="Z868" s="511"/>
      <c r="AA868" s="511"/>
      <c r="AB868" s="511"/>
    </row>
    <row r="869" spans="1:28" ht="15.75" customHeight="1">
      <c r="A869" s="511"/>
      <c r="B869" s="511"/>
      <c r="C869" s="511"/>
      <c r="D869" s="511"/>
      <c r="E869" s="511"/>
      <c r="F869" s="511"/>
      <c r="G869" s="511"/>
      <c r="H869" s="511"/>
      <c r="I869" s="511"/>
      <c r="J869" s="511"/>
      <c r="K869" s="511"/>
      <c r="L869" s="511"/>
      <c r="M869" s="511"/>
      <c r="N869" s="511"/>
      <c r="O869" s="511"/>
      <c r="P869" s="511"/>
      <c r="Q869" s="511"/>
      <c r="R869" s="511"/>
      <c r="S869" s="511"/>
      <c r="T869" s="511"/>
      <c r="U869" s="511"/>
      <c r="V869" s="511"/>
      <c r="W869" s="511"/>
      <c r="X869" s="511"/>
      <c r="Y869" s="511"/>
      <c r="Z869" s="511"/>
      <c r="AA869" s="511"/>
      <c r="AB869" s="511"/>
    </row>
    <row r="870" spans="1:28" ht="15.75" customHeight="1">
      <c r="A870" s="511"/>
      <c r="B870" s="511"/>
      <c r="C870" s="511"/>
      <c r="D870" s="511"/>
      <c r="E870" s="511"/>
      <c r="F870" s="511"/>
      <c r="G870" s="511"/>
      <c r="H870" s="511"/>
      <c r="I870" s="511"/>
      <c r="J870" s="511"/>
      <c r="K870" s="511"/>
      <c r="L870" s="511"/>
      <c r="M870" s="511"/>
      <c r="N870" s="511"/>
      <c r="O870" s="511"/>
      <c r="P870" s="511"/>
      <c r="Q870" s="511"/>
      <c r="R870" s="511"/>
      <c r="S870" s="511"/>
      <c r="T870" s="511"/>
      <c r="U870" s="511"/>
      <c r="V870" s="511"/>
      <c r="W870" s="511"/>
      <c r="X870" s="511"/>
      <c r="Y870" s="511"/>
      <c r="Z870" s="511"/>
      <c r="AA870" s="511"/>
      <c r="AB870" s="511"/>
    </row>
    <row r="871" spans="1:28" ht="15.75" customHeight="1">
      <c r="A871" s="511"/>
      <c r="B871" s="511"/>
      <c r="C871" s="511"/>
      <c r="D871" s="511"/>
      <c r="E871" s="511"/>
      <c r="F871" s="511"/>
      <c r="G871" s="511"/>
      <c r="H871" s="511"/>
      <c r="I871" s="511"/>
      <c r="J871" s="511"/>
      <c r="K871" s="511"/>
      <c r="L871" s="511"/>
      <c r="M871" s="511"/>
      <c r="N871" s="511"/>
      <c r="O871" s="511"/>
      <c r="P871" s="511"/>
      <c r="Q871" s="511"/>
      <c r="R871" s="511"/>
      <c r="S871" s="511"/>
      <c r="T871" s="511"/>
      <c r="U871" s="511"/>
      <c r="V871" s="511"/>
      <c r="W871" s="511"/>
      <c r="X871" s="511"/>
      <c r="Y871" s="511"/>
      <c r="Z871" s="511"/>
      <c r="AA871" s="511"/>
      <c r="AB871" s="511"/>
    </row>
    <row r="872" spans="1:28" ht="15.75" customHeight="1">
      <c r="A872" s="511"/>
      <c r="B872" s="511"/>
      <c r="C872" s="511"/>
      <c r="D872" s="511"/>
      <c r="E872" s="511"/>
      <c r="F872" s="511"/>
      <c r="G872" s="511"/>
      <c r="H872" s="511"/>
      <c r="I872" s="511"/>
      <c r="J872" s="511"/>
      <c r="K872" s="511"/>
      <c r="L872" s="511"/>
      <c r="M872" s="511"/>
      <c r="N872" s="511"/>
      <c r="O872" s="511"/>
      <c r="P872" s="511"/>
      <c r="Q872" s="511"/>
      <c r="R872" s="511"/>
      <c r="S872" s="511"/>
      <c r="T872" s="511"/>
      <c r="U872" s="511"/>
      <c r="V872" s="511"/>
      <c r="W872" s="511"/>
      <c r="X872" s="511"/>
      <c r="Y872" s="511"/>
      <c r="Z872" s="511"/>
      <c r="AA872" s="511"/>
      <c r="AB872" s="511"/>
    </row>
    <row r="873" spans="1:28" ht="15.75" customHeight="1">
      <c r="A873" s="511"/>
      <c r="B873" s="511"/>
      <c r="C873" s="511"/>
      <c r="D873" s="511"/>
      <c r="E873" s="511"/>
      <c r="F873" s="511"/>
      <c r="G873" s="511"/>
      <c r="H873" s="511"/>
      <c r="I873" s="511"/>
      <c r="J873" s="511"/>
      <c r="K873" s="511"/>
      <c r="L873" s="511"/>
      <c r="M873" s="511"/>
      <c r="N873" s="511"/>
      <c r="O873" s="511"/>
      <c r="P873" s="511"/>
      <c r="Q873" s="511"/>
      <c r="R873" s="511"/>
      <c r="S873" s="511"/>
      <c r="T873" s="511"/>
      <c r="U873" s="511"/>
      <c r="V873" s="511"/>
      <c r="W873" s="511"/>
      <c r="X873" s="511"/>
      <c r="Y873" s="511"/>
      <c r="Z873" s="511"/>
      <c r="AA873" s="511"/>
      <c r="AB873" s="511"/>
    </row>
    <row r="874" spans="1:28" ht="15.75" customHeight="1">
      <c r="A874" s="511"/>
      <c r="B874" s="511"/>
      <c r="C874" s="511"/>
      <c r="D874" s="511"/>
      <c r="E874" s="511"/>
      <c r="F874" s="511"/>
      <c r="G874" s="511"/>
      <c r="H874" s="511"/>
      <c r="I874" s="511"/>
      <c r="J874" s="511"/>
      <c r="K874" s="511"/>
      <c r="L874" s="511"/>
      <c r="M874" s="511"/>
      <c r="N874" s="511"/>
      <c r="O874" s="511"/>
      <c r="P874" s="511"/>
      <c r="Q874" s="511"/>
      <c r="R874" s="511"/>
      <c r="S874" s="511"/>
      <c r="T874" s="511"/>
      <c r="U874" s="511"/>
      <c r="V874" s="511"/>
      <c r="W874" s="511"/>
      <c r="X874" s="511"/>
      <c r="Y874" s="511"/>
      <c r="Z874" s="511"/>
      <c r="AA874" s="511"/>
      <c r="AB874" s="511"/>
    </row>
    <row r="875" spans="1:28" ht="15.75" customHeight="1">
      <c r="A875" s="511"/>
      <c r="B875" s="511"/>
      <c r="C875" s="511"/>
      <c r="D875" s="511"/>
      <c r="E875" s="511"/>
      <c r="F875" s="511"/>
      <c r="G875" s="511"/>
      <c r="H875" s="511"/>
      <c r="I875" s="511"/>
      <c r="J875" s="511"/>
      <c r="K875" s="511"/>
      <c r="L875" s="511"/>
      <c r="M875" s="511"/>
      <c r="N875" s="511"/>
      <c r="O875" s="511"/>
      <c r="P875" s="511"/>
      <c r="Q875" s="511"/>
      <c r="R875" s="511"/>
      <c r="S875" s="511"/>
      <c r="T875" s="511"/>
      <c r="U875" s="511"/>
      <c r="V875" s="511"/>
      <c r="W875" s="511"/>
      <c r="X875" s="511"/>
      <c r="Y875" s="511"/>
      <c r="Z875" s="511"/>
      <c r="AA875" s="511"/>
      <c r="AB875" s="511"/>
    </row>
    <row r="876" spans="1:28" ht="15.75" customHeight="1">
      <c r="A876" s="511"/>
      <c r="B876" s="511"/>
      <c r="C876" s="511"/>
      <c r="D876" s="511"/>
      <c r="E876" s="511"/>
      <c r="F876" s="511"/>
      <c r="G876" s="511"/>
      <c r="H876" s="511"/>
      <c r="I876" s="511"/>
      <c r="J876" s="511"/>
      <c r="K876" s="511"/>
      <c r="L876" s="511"/>
      <c r="M876" s="511"/>
      <c r="N876" s="511"/>
      <c r="O876" s="511"/>
      <c r="P876" s="511"/>
      <c r="Q876" s="511"/>
      <c r="R876" s="511"/>
      <c r="S876" s="511"/>
      <c r="T876" s="511"/>
      <c r="U876" s="511"/>
      <c r="V876" s="511"/>
      <c r="W876" s="511"/>
      <c r="X876" s="511"/>
      <c r="Y876" s="511"/>
      <c r="Z876" s="511"/>
      <c r="AA876" s="511"/>
      <c r="AB876" s="511"/>
    </row>
    <row r="877" spans="1:28" ht="15.75" customHeight="1">
      <c r="A877" s="511"/>
      <c r="B877" s="511"/>
      <c r="C877" s="511"/>
      <c r="D877" s="511"/>
      <c r="E877" s="511"/>
      <c r="F877" s="511"/>
      <c r="G877" s="511"/>
      <c r="H877" s="511"/>
      <c r="I877" s="511"/>
      <c r="J877" s="511"/>
      <c r="K877" s="511"/>
      <c r="L877" s="511"/>
      <c r="M877" s="511"/>
      <c r="N877" s="511"/>
      <c r="O877" s="511"/>
      <c r="P877" s="511"/>
      <c r="Q877" s="511"/>
      <c r="R877" s="511"/>
      <c r="S877" s="511"/>
      <c r="T877" s="511"/>
      <c r="U877" s="511"/>
      <c r="V877" s="511"/>
      <c r="W877" s="511"/>
      <c r="X877" s="511"/>
      <c r="Y877" s="511"/>
      <c r="Z877" s="511"/>
      <c r="AA877" s="511"/>
      <c r="AB877" s="511"/>
    </row>
    <row r="878" spans="1:28" ht="15.75" customHeight="1">
      <c r="A878" s="511"/>
      <c r="B878" s="511"/>
      <c r="C878" s="511"/>
      <c r="D878" s="511"/>
      <c r="E878" s="511"/>
      <c r="F878" s="511"/>
      <c r="G878" s="511"/>
      <c r="H878" s="511"/>
      <c r="I878" s="511"/>
      <c r="J878" s="511"/>
      <c r="K878" s="511"/>
      <c r="L878" s="511"/>
      <c r="M878" s="511"/>
      <c r="N878" s="511"/>
      <c r="O878" s="511"/>
      <c r="P878" s="511"/>
      <c r="Q878" s="511"/>
      <c r="R878" s="511"/>
      <c r="S878" s="511"/>
      <c r="T878" s="511"/>
      <c r="U878" s="511"/>
      <c r="V878" s="511"/>
      <c r="W878" s="511"/>
      <c r="X878" s="511"/>
      <c r="Y878" s="511"/>
      <c r="Z878" s="511"/>
      <c r="AA878" s="511"/>
      <c r="AB878" s="511"/>
    </row>
    <row r="879" spans="1:28" ht="15.75" customHeight="1">
      <c r="A879" s="511"/>
      <c r="B879" s="511"/>
      <c r="C879" s="511"/>
      <c r="D879" s="511"/>
      <c r="E879" s="511"/>
      <c r="F879" s="511"/>
      <c r="G879" s="511"/>
      <c r="H879" s="511"/>
      <c r="I879" s="511"/>
      <c r="J879" s="511"/>
      <c r="K879" s="511"/>
      <c r="L879" s="511"/>
      <c r="M879" s="511"/>
      <c r="N879" s="511"/>
      <c r="O879" s="511"/>
      <c r="P879" s="511"/>
      <c r="Q879" s="511"/>
      <c r="R879" s="511"/>
      <c r="S879" s="511"/>
      <c r="T879" s="511"/>
      <c r="U879" s="511"/>
      <c r="V879" s="511"/>
      <c r="W879" s="511"/>
      <c r="X879" s="511"/>
      <c r="Y879" s="511"/>
      <c r="Z879" s="511"/>
      <c r="AA879" s="511"/>
      <c r="AB879" s="511"/>
    </row>
    <row r="880" spans="1:28" ht="15.75" customHeight="1">
      <c r="A880" s="511"/>
      <c r="B880" s="511"/>
      <c r="C880" s="511"/>
      <c r="D880" s="511"/>
      <c r="E880" s="511"/>
      <c r="F880" s="511"/>
      <c r="G880" s="511"/>
      <c r="H880" s="511"/>
      <c r="I880" s="511"/>
      <c r="J880" s="511"/>
      <c r="K880" s="511"/>
      <c r="L880" s="511"/>
      <c r="M880" s="511"/>
      <c r="N880" s="511"/>
      <c r="O880" s="511"/>
      <c r="P880" s="511"/>
      <c r="Q880" s="511"/>
      <c r="R880" s="511"/>
      <c r="S880" s="511"/>
      <c r="T880" s="511"/>
      <c r="U880" s="511"/>
      <c r="V880" s="511"/>
      <c r="W880" s="511"/>
      <c r="X880" s="511"/>
      <c r="Y880" s="511"/>
      <c r="Z880" s="511"/>
      <c r="AA880" s="511"/>
      <c r="AB880" s="511"/>
    </row>
    <row r="881" spans="1:28" ht="15.75" customHeight="1">
      <c r="A881" s="511"/>
      <c r="B881" s="511"/>
      <c r="C881" s="511"/>
      <c r="D881" s="511"/>
      <c r="E881" s="511"/>
      <c r="F881" s="511"/>
      <c r="G881" s="511"/>
      <c r="H881" s="511"/>
      <c r="I881" s="511"/>
      <c r="J881" s="511"/>
      <c r="K881" s="511"/>
      <c r="L881" s="511"/>
      <c r="M881" s="511"/>
      <c r="N881" s="511"/>
      <c r="O881" s="511"/>
      <c r="P881" s="511"/>
      <c r="Q881" s="511"/>
      <c r="R881" s="511"/>
      <c r="S881" s="511"/>
      <c r="T881" s="511"/>
      <c r="U881" s="511"/>
      <c r="V881" s="511"/>
      <c r="W881" s="511"/>
      <c r="X881" s="511"/>
      <c r="Y881" s="511"/>
      <c r="Z881" s="511"/>
      <c r="AA881" s="511"/>
      <c r="AB881" s="511"/>
    </row>
    <row r="882" spans="1:28" ht="15.75" customHeight="1">
      <c r="A882" s="511"/>
      <c r="B882" s="511"/>
      <c r="C882" s="511"/>
      <c r="D882" s="511"/>
      <c r="E882" s="511"/>
      <c r="F882" s="511"/>
      <c r="G882" s="511"/>
      <c r="H882" s="511"/>
      <c r="I882" s="511"/>
      <c r="J882" s="511"/>
      <c r="K882" s="511"/>
      <c r="L882" s="511"/>
      <c r="M882" s="511"/>
      <c r="N882" s="511"/>
      <c r="O882" s="511"/>
      <c r="P882" s="511"/>
      <c r="Q882" s="511"/>
      <c r="R882" s="511"/>
      <c r="S882" s="511"/>
      <c r="T882" s="511"/>
      <c r="U882" s="511"/>
      <c r="V882" s="511"/>
      <c r="W882" s="511"/>
      <c r="X882" s="511"/>
      <c r="Y882" s="511"/>
      <c r="Z882" s="511"/>
      <c r="AA882" s="511"/>
      <c r="AB882" s="511"/>
    </row>
    <row r="883" spans="1:28" ht="15.75" customHeight="1">
      <c r="A883" s="511"/>
      <c r="B883" s="511"/>
      <c r="C883" s="511"/>
      <c r="D883" s="511"/>
      <c r="E883" s="511"/>
      <c r="F883" s="511"/>
      <c r="G883" s="511"/>
      <c r="H883" s="511"/>
      <c r="I883" s="511"/>
      <c r="J883" s="511"/>
      <c r="K883" s="511"/>
      <c r="L883" s="511"/>
      <c r="M883" s="511"/>
      <c r="N883" s="511"/>
      <c r="O883" s="511"/>
      <c r="P883" s="511"/>
      <c r="Q883" s="511"/>
      <c r="R883" s="511"/>
      <c r="S883" s="511"/>
      <c r="T883" s="511"/>
      <c r="U883" s="511"/>
      <c r="V883" s="511"/>
      <c r="W883" s="511"/>
      <c r="X883" s="511"/>
      <c r="Y883" s="511"/>
      <c r="Z883" s="511"/>
      <c r="AA883" s="511"/>
      <c r="AB883" s="511"/>
    </row>
    <row r="884" spans="1:28" ht="15.75" customHeight="1">
      <c r="A884" s="511"/>
      <c r="B884" s="511"/>
      <c r="C884" s="511"/>
      <c r="D884" s="511"/>
      <c r="E884" s="511"/>
      <c r="F884" s="511"/>
      <c r="G884" s="511"/>
      <c r="H884" s="511"/>
      <c r="I884" s="511"/>
      <c r="J884" s="511"/>
      <c r="K884" s="511"/>
      <c r="L884" s="511"/>
      <c r="M884" s="511"/>
      <c r="N884" s="511"/>
      <c r="O884" s="511"/>
      <c r="P884" s="511"/>
      <c r="Q884" s="511"/>
      <c r="R884" s="511"/>
      <c r="S884" s="511"/>
      <c r="T884" s="511"/>
      <c r="U884" s="511"/>
      <c r="V884" s="511"/>
      <c r="W884" s="511"/>
      <c r="X884" s="511"/>
      <c r="Y884" s="511"/>
      <c r="Z884" s="511"/>
      <c r="AA884" s="511"/>
      <c r="AB884" s="511"/>
    </row>
    <row r="885" spans="1:28" ht="15.75" customHeight="1">
      <c r="A885" s="511"/>
      <c r="B885" s="511"/>
      <c r="C885" s="511"/>
      <c r="D885" s="511"/>
      <c r="E885" s="511"/>
      <c r="F885" s="511"/>
      <c r="G885" s="511"/>
      <c r="H885" s="511"/>
      <c r="I885" s="511"/>
      <c r="J885" s="511"/>
      <c r="K885" s="511"/>
      <c r="L885" s="511"/>
      <c r="M885" s="511"/>
      <c r="N885" s="511"/>
      <c r="O885" s="511"/>
      <c r="P885" s="511"/>
      <c r="Q885" s="511"/>
      <c r="R885" s="511"/>
      <c r="S885" s="511"/>
      <c r="T885" s="511"/>
      <c r="U885" s="511"/>
      <c r="V885" s="511"/>
      <c r="W885" s="511"/>
      <c r="X885" s="511"/>
      <c r="Y885" s="511"/>
      <c r="Z885" s="511"/>
      <c r="AA885" s="511"/>
      <c r="AB885" s="511"/>
    </row>
    <row r="886" spans="1:28" ht="15.75" customHeight="1">
      <c r="A886" s="511"/>
      <c r="B886" s="511"/>
      <c r="C886" s="511"/>
      <c r="D886" s="511"/>
      <c r="E886" s="511"/>
      <c r="F886" s="511"/>
      <c r="G886" s="511"/>
      <c r="H886" s="511"/>
      <c r="I886" s="511"/>
      <c r="J886" s="511"/>
      <c r="K886" s="511"/>
      <c r="L886" s="511"/>
      <c r="M886" s="511"/>
      <c r="N886" s="511"/>
      <c r="O886" s="511"/>
      <c r="P886" s="511"/>
      <c r="Q886" s="511"/>
      <c r="R886" s="511"/>
      <c r="S886" s="511"/>
      <c r="T886" s="511"/>
      <c r="U886" s="511"/>
      <c r="V886" s="511"/>
      <c r="W886" s="511"/>
      <c r="X886" s="511"/>
      <c r="Y886" s="511"/>
      <c r="Z886" s="511"/>
      <c r="AA886" s="511"/>
      <c r="AB886" s="511"/>
    </row>
    <row r="887" spans="1:28" ht="15.75" customHeight="1">
      <c r="A887" s="511"/>
      <c r="B887" s="511"/>
      <c r="C887" s="511"/>
      <c r="D887" s="511"/>
      <c r="E887" s="511"/>
      <c r="F887" s="511"/>
      <c r="G887" s="511"/>
      <c r="H887" s="511"/>
      <c r="I887" s="511"/>
      <c r="J887" s="511"/>
      <c r="K887" s="511"/>
      <c r="L887" s="511"/>
      <c r="M887" s="511"/>
      <c r="N887" s="511"/>
      <c r="O887" s="511"/>
      <c r="P887" s="511"/>
      <c r="Q887" s="511"/>
      <c r="R887" s="511"/>
      <c r="S887" s="511"/>
      <c r="T887" s="511"/>
      <c r="U887" s="511"/>
      <c r="V887" s="511"/>
      <c r="W887" s="511"/>
      <c r="X887" s="511"/>
      <c r="Y887" s="511"/>
      <c r="Z887" s="511"/>
      <c r="AA887" s="511"/>
      <c r="AB887" s="511"/>
    </row>
    <row r="888" spans="1:28" ht="15.75" customHeight="1">
      <c r="A888" s="511"/>
      <c r="B888" s="511"/>
      <c r="C888" s="511"/>
      <c r="D888" s="511"/>
      <c r="E888" s="511"/>
      <c r="F888" s="511"/>
      <c r="G888" s="511"/>
      <c r="H888" s="511"/>
      <c r="I888" s="511"/>
      <c r="J888" s="511"/>
      <c r="K888" s="511"/>
      <c r="L888" s="511"/>
      <c r="M888" s="511"/>
      <c r="N888" s="511"/>
      <c r="O888" s="511"/>
      <c r="P888" s="511"/>
      <c r="Q888" s="511"/>
      <c r="R888" s="511"/>
      <c r="S888" s="511"/>
      <c r="T888" s="511"/>
      <c r="U888" s="511"/>
      <c r="V888" s="511"/>
      <c r="W888" s="511"/>
      <c r="X888" s="511"/>
      <c r="Y888" s="511"/>
      <c r="Z888" s="511"/>
      <c r="AA888" s="511"/>
      <c r="AB888" s="511"/>
    </row>
    <row r="889" spans="1:28" ht="15.75" customHeight="1">
      <c r="A889" s="511"/>
      <c r="B889" s="511"/>
      <c r="C889" s="511"/>
      <c r="D889" s="511"/>
      <c r="E889" s="511"/>
      <c r="F889" s="511"/>
      <c r="G889" s="511"/>
      <c r="H889" s="511"/>
      <c r="I889" s="511"/>
      <c r="J889" s="511"/>
      <c r="K889" s="511"/>
      <c r="L889" s="511"/>
      <c r="M889" s="511"/>
      <c r="N889" s="511"/>
      <c r="O889" s="511"/>
      <c r="P889" s="511"/>
      <c r="Q889" s="511"/>
      <c r="R889" s="511"/>
      <c r="S889" s="511"/>
      <c r="T889" s="511"/>
      <c r="U889" s="511"/>
      <c r="V889" s="511"/>
      <c r="W889" s="511"/>
      <c r="X889" s="511"/>
      <c r="Y889" s="511"/>
      <c r="Z889" s="511"/>
      <c r="AA889" s="511"/>
      <c r="AB889" s="511"/>
    </row>
    <row r="890" spans="1:28" ht="15.75" customHeight="1">
      <c r="A890" s="511"/>
      <c r="B890" s="511"/>
      <c r="C890" s="511"/>
      <c r="D890" s="511"/>
      <c r="E890" s="511"/>
      <c r="F890" s="511"/>
      <c r="G890" s="511"/>
      <c r="H890" s="511"/>
      <c r="I890" s="511"/>
      <c r="J890" s="511"/>
      <c r="K890" s="511"/>
      <c r="L890" s="511"/>
      <c r="M890" s="511"/>
      <c r="N890" s="511"/>
      <c r="O890" s="511"/>
      <c r="P890" s="511"/>
      <c r="Q890" s="511"/>
      <c r="R890" s="511"/>
      <c r="S890" s="511"/>
      <c r="T890" s="511"/>
      <c r="U890" s="511"/>
      <c r="V890" s="511"/>
      <c r="W890" s="511"/>
      <c r="X890" s="511"/>
      <c r="Y890" s="511"/>
      <c r="Z890" s="511"/>
      <c r="AA890" s="511"/>
      <c r="AB890" s="511"/>
    </row>
    <row r="891" spans="1:28" ht="15.75" customHeight="1">
      <c r="A891" s="511"/>
      <c r="B891" s="511"/>
      <c r="C891" s="511"/>
      <c r="D891" s="511"/>
      <c r="E891" s="511"/>
      <c r="F891" s="511"/>
      <c r="G891" s="511"/>
      <c r="H891" s="511"/>
      <c r="I891" s="511"/>
      <c r="J891" s="511"/>
      <c r="K891" s="511"/>
      <c r="L891" s="511"/>
      <c r="M891" s="511"/>
      <c r="N891" s="511"/>
      <c r="O891" s="511"/>
      <c r="P891" s="511"/>
      <c r="Q891" s="511"/>
      <c r="R891" s="511"/>
      <c r="S891" s="511"/>
      <c r="T891" s="511"/>
      <c r="U891" s="511"/>
      <c r="V891" s="511"/>
      <c r="W891" s="511"/>
      <c r="X891" s="511"/>
      <c r="Y891" s="511"/>
      <c r="Z891" s="511"/>
      <c r="AA891" s="511"/>
      <c r="AB891" s="511"/>
    </row>
    <row r="892" spans="1:28" ht="15.75" customHeight="1">
      <c r="A892" s="511"/>
      <c r="B892" s="511"/>
      <c r="C892" s="511"/>
      <c r="D892" s="511"/>
      <c r="E892" s="511"/>
      <c r="F892" s="511"/>
      <c r="G892" s="511"/>
      <c r="H892" s="511"/>
      <c r="I892" s="511"/>
      <c r="J892" s="511"/>
      <c r="K892" s="511"/>
      <c r="L892" s="511"/>
      <c r="M892" s="511"/>
      <c r="N892" s="511"/>
      <c r="O892" s="511"/>
      <c r="P892" s="511"/>
      <c r="Q892" s="511"/>
      <c r="R892" s="511"/>
      <c r="S892" s="511"/>
      <c r="T892" s="511"/>
      <c r="U892" s="511"/>
      <c r="V892" s="511"/>
      <c r="W892" s="511"/>
      <c r="X892" s="511"/>
      <c r="Y892" s="511"/>
      <c r="Z892" s="511"/>
      <c r="AA892" s="511"/>
      <c r="AB892" s="511"/>
    </row>
    <row r="893" spans="1:28" ht="15.75" customHeight="1">
      <c r="A893" s="511"/>
      <c r="B893" s="511"/>
      <c r="C893" s="511"/>
      <c r="D893" s="511"/>
      <c r="E893" s="511"/>
      <c r="F893" s="511"/>
      <c r="G893" s="511"/>
      <c r="H893" s="511"/>
      <c r="I893" s="511"/>
      <c r="J893" s="511"/>
      <c r="K893" s="511"/>
      <c r="L893" s="511"/>
      <c r="M893" s="511"/>
      <c r="N893" s="511"/>
      <c r="O893" s="511"/>
      <c r="P893" s="511"/>
      <c r="Q893" s="511"/>
      <c r="R893" s="511"/>
      <c r="S893" s="511"/>
      <c r="T893" s="511"/>
      <c r="U893" s="511"/>
      <c r="V893" s="511"/>
      <c r="W893" s="511"/>
      <c r="X893" s="511"/>
      <c r="Y893" s="511"/>
      <c r="Z893" s="511"/>
      <c r="AA893" s="511"/>
      <c r="AB893" s="511"/>
    </row>
    <row r="894" spans="1:28" ht="15.75" customHeight="1">
      <c r="A894" s="511"/>
      <c r="B894" s="511"/>
      <c r="C894" s="511"/>
      <c r="D894" s="511"/>
      <c r="E894" s="511"/>
      <c r="F894" s="511"/>
      <c r="G894" s="511"/>
      <c r="H894" s="511"/>
      <c r="I894" s="511"/>
      <c r="J894" s="511"/>
      <c r="K894" s="511"/>
      <c r="L894" s="511"/>
      <c r="M894" s="511"/>
      <c r="N894" s="511"/>
      <c r="O894" s="511"/>
      <c r="P894" s="511"/>
      <c r="Q894" s="511"/>
      <c r="R894" s="511"/>
      <c r="S894" s="511"/>
      <c r="T894" s="511"/>
      <c r="U894" s="511"/>
      <c r="V894" s="511"/>
      <c r="W894" s="511"/>
      <c r="X894" s="511"/>
      <c r="Y894" s="511"/>
      <c r="Z894" s="511"/>
      <c r="AA894" s="511"/>
      <c r="AB894" s="511"/>
    </row>
    <row r="895" spans="1:28" ht="15.75" customHeight="1">
      <c r="A895" s="511"/>
      <c r="B895" s="511"/>
      <c r="C895" s="511"/>
      <c r="D895" s="511"/>
      <c r="E895" s="511"/>
      <c r="F895" s="511"/>
      <c r="G895" s="511"/>
      <c r="H895" s="511"/>
      <c r="I895" s="511"/>
      <c r="J895" s="511"/>
      <c r="K895" s="511"/>
      <c r="L895" s="511"/>
      <c r="M895" s="511"/>
      <c r="N895" s="511"/>
      <c r="O895" s="511"/>
      <c r="P895" s="511"/>
      <c r="Q895" s="511"/>
      <c r="R895" s="511"/>
      <c r="S895" s="511"/>
      <c r="T895" s="511"/>
      <c r="U895" s="511"/>
      <c r="V895" s="511"/>
      <c r="W895" s="511"/>
      <c r="X895" s="511"/>
      <c r="Y895" s="511"/>
      <c r="Z895" s="511"/>
      <c r="AA895" s="511"/>
      <c r="AB895" s="511"/>
    </row>
    <row r="896" spans="1:28" ht="15.75" customHeight="1">
      <c r="A896" s="511"/>
      <c r="B896" s="511"/>
      <c r="C896" s="511"/>
      <c r="D896" s="511"/>
      <c r="E896" s="511"/>
      <c r="F896" s="511"/>
      <c r="G896" s="511"/>
      <c r="H896" s="511"/>
      <c r="I896" s="511"/>
      <c r="J896" s="511"/>
      <c r="K896" s="511"/>
      <c r="L896" s="511"/>
      <c r="M896" s="511"/>
      <c r="N896" s="511"/>
      <c r="O896" s="511"/>
      <c r="P896" s="511"/>
      <c r="Q896" s="511"/>
      <c r="R896" s="511"/>
      <c r="S896" s="511"/>
      <c r="T896" s="511"/>
      <c r="U896" s="511"/>
      <c r="V896" s="511"/>
      <c r="W896" s="511"/>
      <c r="X896" s="511"/>
      <c r="Y896" s="511"/>
      <c r="Z896" s="511"/>
      <c r="AA896" s="511"/>
      <c r="AB896" s="511"/>
    </row>
    <row r="897" spans="1:28" ht="15.75" customHeight="1">
      <c r="A897" s="511"/>
      <c r="B897" s="511"/>
      <c r="C897" s="511"/>
      <c r="D897" s="511"/>
      <c r="E897" s="511"/>
      <c r="F897" s="511"/>
      <c r="G897" s="511"/>
      <c r="H897" s="511"/>
      <c r="I897" s="511"/>
      <c r="J897" s="511"/>
      <c r="K897" s="511"/>
      <c r="L897" s="511"/>
      <c r="M897" s="511"/>
      <c r="N897" s="511"/>
      <c r="O897" s="511"/>
      <c r="P897" s="511"/>
      <c r="Q897" s="511"/>
      <c r="R897" s="511"/>
      <c r="S897" s="511"/>
      <c r="T897" s="511"/>
      <c r="U897" s="511"/>
      <c r="V897" s="511"/>
      <c r="W897" s="511"/>
      <c r="X897" s="511"/>
      <c r="Y897" s="511"/>
      <c r="Z897" s="511"/>
      <c r="AA897" s="511"/>
      <c r="AB897" s="511"/>
    </row>
    <row r="898" spans="1:28" ht="15.75" customHeight="1">
      <c r="A898" s="511"/>
      <c r="B898" s="511"/>
      <c r="C898" s="511"/>
      <c r="D898" s="511"/>
      <c r="E898" s="511"/>
      <c r="F898" s="511"/>
      <c r="G898" s="511"/>
      <c r="H898" s="511"/>
      <c r="I898" s="511"/>
      <c r="J898" s="511"/>
      <c r="K898" s="511"/>
      <c r="L898" s="511"/>
      <c r="M898" s="511"/>
      <c r="N898" s="511"/>
      <c r="O898" s="511"/>
      <c r="P898" s="511"/>
      <c r="Q898" s="511"/>
      <c r="R898" s="511"/>
      <c r="S898" s="511"/>
      <c r="T898" s="511"/>
      <c r="U898" s="511"/>
      <c r="V898" s="511"/>
      <c r="W898" s="511"/>
      <c r="X898" s="511"/>
      <c r="Y898" s="511"/>
      <c r="Z898" s="511"/>
      <c r="AA898" s="511"/>
      <c r="AB898" s="511"/>
    </row>
    <row r="899" spans="1:28" ht="15.75" customHeight="1">
      <c r="A899" s="511"/>
      <c r="B899" s="511"/>
      <c r="C899" s="511"/>
      <c r="D899" s="511"/>
      <c r="E899" s="511"/>
      <c r="F899" s="511"/>
      <c r="G899" s="511"/>
      <c r="H899" s="511"/>
      <c r="I899" s="511"/>
      <c r="J899" s="511"/>
      <c r="K899" s="511"/>
      <c r="L899" s="511"/>
      <c r="M899" s="511"/>
      <c r="N899" s="511"/>
      <c r="O899" s="511"/>
      <c r="P899" s="511"/>
      <c r="Q899" s="511"/>
      <c r="R899" s="511"/>
      <c r="S899" s="511"/>
      <c r="T899" s="511"/>
      <c r="U899" s="511"/>
      <c r="V899" s="511"/>
      <c r="W899" s="511"/>
      <c r="X899" s="511"/>
      <c r="Y899" s="511"/>
      <c r="Z899" s="511"/>
      <c r="AA899" s="511"/>
      <c r="AB899" s="511"/>
    </row>
    <row r="900" spans="1:28" ht="15.75" customHeight="1">
      <c r="A900" s="511"/>
      <c r="B900" s="511"/>
      <c r="C900" s="511"/>
      <c r="D900" s="511"/>
      <c r="E900" s="511"/>
      <c r="F900" s="511"/>
      <c r="G900" s="511"/>
      <c r="H900" s="511"/>
      <c r="I900" s="511"/>
      <c r="J900" s="511"/>
      <c r="K900" s="511"/>
      <c r="L900" s="511"/>
      <c r="M900" s="511"/>
      <c r="N900" s="511"/>
      <c r="O900" s="511"/>
      <c r="P900" s="511"/>
      <c r="Q900" s="511"/>
      <c r="R900" s="511"/>
      <c r="S900" s="511"/>
      <c r="T900" s="511"/>
      <c r="U900" s="511"/>
      <c r="V900" s="511"/>
      <c r="W900" s="511"/>
      <c r="X900" s="511"/>
      <c r="Y900" s="511"/>
      <c r="Z900" s="511"/>
      <c r="AA900" s="511"/>
      <c r="AB900" s="511"/>
    </row>
    <row r="901" spans="1:28" ht="15.75" customHeight="1">
      <c r="A901" s="511"/>
      <c r="B901" s="511"/>
      <c r="C901" s="511"/>
      <c r="D901" s="511"/>
      <c r="E901" s="511"/>
      <c r="F901" s="511"/>
      <c r="G901" s="511"/>
      <c r="H901" s="511"/>
      <c r="I901" s="511"/>
      <c r="J901" s="511"/>
      <c r="K901" s="511"/>
      <c r="L901" s="511"/>
      <c r="M901" s="511"/>
      <c r="N901" s="511"/>
      <c r="O901" s="511"/>
      <c r="P901" s="511"/>
      <c r="Q901" s="511"/>
      <c r="R901" s="511"/>
      <c r="S901" s="511"/>
      <c r="T901" s="511"/>
      <c r="U901" s="511"/>
      <c r="V901" s="511"/>
      <c r="W901" s="511"/>
      <c r="X901" s="511"/>
      <c r="Y901" s="511"/>
      <c r="Z901" s="511"/>
      <c r="AA901" s="511"/>
      <c r="AB901" s="511"/>
    </row>
    <row r="902" spans="1:28" ht="15.75" customHeight="1">
      <c r="A902" s="511"/>
      <c r="B902" s="511"/>
      <c r="C902" s="511"/>
      <c r="D902" s="511"/>
      <c r="E902" s="511"/>
      <c r="F902" s="511"/>
      <c r="G902" s="511"/>
      <c r="H902" s="511"/>
      <c r="I902" s="511"/>
      <c r="J902" s="511"/>
      <c r="K902" s="511"/>
      <c r="L902" s="511"/>
      <c r="M902" s="511"/>
      <c r="N902" s="511"/>
      <c r="O902" s="511"/>
      <c r="P902" s="511"/>
      <c r="Q902" s="511"/>
      <c r="R902" s="511"/>
      <c r="S902" s="511"/>
      <c r="T902" s="511"/>
      <c r="U902" s="511"/>
      <c r="V902" s="511"/>
      <c r="W902" s="511"/>
      <c r="X902" s="511"/>
      <c r="Y902" s="511"/>
      <c r="Z902" s="511"/>
      <c r="AA902" s="511"/>
      <c r="AB902" s="511"/>
    </row>
    <row r="903" spans="1:28" ht="15.75" customHeight="1">
      <c r="A903" s="511"/>
      <c r="B903" s="511"/>
      <c r="C903" s="511"/>
      <c r="D903" s="511"/>
      <c r="E903" s="511"/>
      <c r="F903" s="511"/>
      <c r="G903" s="511"/>
      <c r="H903" s="511"/>
      <c r="I903" s="511"/>
      <c r="J903" s="511"/>
      <c r="K903" s="511"/>
      <c r="L903" s="511"/>
      <c r="M903" s="511"/>
      <c r="N903" s="511"/>
      <c r="O903" s="511"/>
      <c r="P903" s="511"/>
      <c r="Q903" s="511"/>
      <c r="R903" s="511"/>
      <c r="S903" s="511"/>
      <c r="T903" s="511"/>
      <c r="U903" s="511"/>
      <c r="V903" s="511"/>
      <c r="W903" s="511"/>
      <c r="X903" s="511"/>
      <c r="Y903" s="511"/>
      <c r="Z903" s="511"/>
      <c r="AA903" s="511"/>
      <c r="AB903" s="511"/>
    </row>
    <row r="904" spans="1:28" ht="15.75" customHeight="1">
      <c r="A904" s="511"/>
      <c r="B904" s="511"/>
      <c r="C904" s="511"/>
      <c r="D904" s="511"/>
      <c r="E904" s="511"/>
      <c r="F904" s="511"/>
      <c r="G904" s="511"/>
      <c r="H904" s="511"/>
      <c r="I904" s="511"/>
      <c r="J904" s="511"/>
      <c r="K904" s="511"/>
      <c r="L904" s="511"/>
      <c r="M904" s="511"/>
      <c r="N904" s="511"/>
      <c r="O904" s="511"/>
      <c r="P904" s="511"/>
      <c r="Q904" s="511"/>
      <c r="R904" s="511"/>
      <c r="S904" s="511"/>
      <c r="T904" s="511"/>
      <c r="U904" s="511"/>
      <c r="V904" s="511"/>
      <c r="W904" s="511"/>
      <c r="X904" s="511"/>
      <c r="Y904" s="511"/>
      <c r="Z904" s="511"/>
      <c r="AA904" s="511"/>
      <c r="AB904" s="511"/>
    </row>
    <row r="905" spans="1:28" ht="15.75" customHeight="1">
      <c r="A905" s="511"/>
      <c r="B905" s="511"/>
      <c r="C905" s="511"/>
      <c r="D905" s="511"/>
      <c r="E905" s="511"/>
      <c r="F905" s="511"/>
      <c r="G905" s="511"/>
      <c r="H905" s="511"/>
      <c r="I905" s="511"/>
      <c r="J905" s="511"/>
      <c r="K905" s="511"/>
      <c r="L905" s="511"/>
      <c r="M905" s="511"/>
      <c r="N905" s="511"/>
      <c r="O905" s="511"/>
      <c r="P905" s="511"/>
      <c r="Q905" s="511"/>
      <c r="R905" s="511"/>
      <c r="S905" s="511"/>
      <c r="T905" s="511"/>
      <c r="U905" s="511"/>
      <c r="V905" s="511"/>
      <c r="W905" s="511"/>
      <c r="X905" s="511"/>
      <c r="Y905" s="511"/>
      <c r="Z905" s="511"/>
      <c r="AA905" s="511"/>
      <c r="AB905" s="511"/>
    </row>
    <row r="906" spans="1:28" ht="15.75" customHeight="1">
      <c r="A906" s="511"/>
      <c r="B906" s="511"/>
      <c r="C906" s="511"/>
      <c r="D906" s="511"/>
      <c r="E906" s="511"/>
      <c r="F906" s="511"/>
      <c r="G906" s="511"/>
      <c r="H906" s="511"/>
      <c r="I906" s="511"/>
      <c r="J906" s="511"/>
      <c r="K906" s="511"/>
      <c r="L906" s="511"/>
      <c r="M906" s="511"/>
      <c r="N906" s="511"/>
      <c r="O906" s="511"/>
      <c r="P906" s="511"/>
      <c r="Q906" s="511"/>
      <c r="R906" s="511"/>
      <c r="S906" s="511"/>
      <c r="T906" s="511"/>
      <c r="U906" s="511"/>
      <c r="V906" s="511"/>
      <c r="W906" s="511"/>
      <c r="X906" s="511"/>
      <c r="Y906" s="511"/>
      <c r="Z906" s="511"/>
      <c r="AA906" s="511"/>
      <c r="AB906" s="511"/>
    </row>
    <row r="907" spans="1:28" ht="15.75" customHeight="1">
      <c r="A907" s="511"/>
      <c r="B907" s="511"/>
      <c r="C907" s="511"/>
      <c r="D907" s="511"/>
      <c r="E907" s="511"/>
      <c r="F907" s="511"/>
      <c r="G907" s="511"/>
      <c r="H907" s="511"/>
      <c r="I907" s="511"/>
      <c r="J907" s="511"/>
      <c r="K907" s="511"/>
      <c r="L907" s="511"/>
      <c r="M907" s="511"/>
      <c r="N907" s="511"/>
      <c r="O907" s="511"/>
      <c r="P907" s="511"/>
      <c r="Q907" s="511"/>
      <c r="R907" s="511"/>
      <c r="S907" s="511"/>
      <c r="T907" s="511"/>
      <c r="U907" s="511"/>
      <c r="V907" s="511"/>
      <c r="W907" s="511"/>
      <c r="X907" s="511"/>
      <c r="Y907" s="511"/>
      <c r="Z907" s="511"/>
      <c r="AA907" s="511"/>
      <c r="AB907" s="511"/>
    </row>
    <row r="908" spans="1:28" ht="15.75" customHeight="1">
      <c r="A908" s="511"/>
      <c r="B908" s="511"/>
      <c r="C908" s="511"/>
      <c r="D908" s="511"/>
      <c r="E908" s="511"/>
      <c r="F908" s="511"/>
      <c r="G908" s="511"/>
      <c r="H908" s="511"/>
      <c r="I908" s="511"/>
      <c r="J908" s="511"/>
      <c r="K908" s="511"/>
      <c r="L908" s="511"/>
      <c r="M908" s="511"/>
      <c r="N908" s="511"/>
      <c r="O908" s="511"/>
      <c r="P908" s="511"/>
      <c r="Q908" s="511"/>
      <c r="R908" s="511"/>
      <c r="S908" s="511"/>
      <c r="T908" s="511"/>
      <c r="U908" s="511"/>
      <c r="V908" s="511"/>
      <c r="W908" s="511"/>
      <c r="X908" s="511"/>
      <c r="Y908" s="511"/>
      <c r="Z908" s="511"/>
      <c r="AA908" s="511"/>
      <c r="AB908" s="511"/>
    </row>
    <row r="909" spans="1:28" ht="15.75" customHeight="1">
      <c r="A909" s="511"/>
      <c r="B909" s="511"/>
      <c r="C909" s="511"/>
      <c r="D909" s="511"/>
      <c r="E909" s="511"/>
      <c r="F909" s="511"/>
      <c r="G909" s="511"/>
      <c r="H909" s="511"/>
      <c r="I909" s="511"/>
      <c r="J909" s="511"/>
      <c r="K909" s="511"/>
      <c r="L909" s="511"/>
      <c r="M909" s="511"/>
      <c r="N909" s="511"/>
      <c r="O909" s="511"/>
      <c r="P909" s="511"/>
      <c r="Q909" s="511"/>
      <c r="R909" s="511"/>
      <c r="S909" s="511"/>
      <c r="T909" s="511"/>
      <c r="U909" s="511"/>
      <c r="V909" s="511"/>
      <c r="W909" s="511"/>
      <c r="X909" s="511"/>
      <c r="Y909" s="511"/>
      <c r="Z909" s="511"/>
      <c r="AA909" s="511"/>
      <c r="AB909" s="511"/>
    </row>
    <row r="910" spans="1:28" ht="15.75" customHeight="1">
      <c r="A910" s="511"/>
      <c r="B910" s="511"/>
      <c r="C910" s="511"/>
      <c r="D910" s="511"/>
      <c r="E910" s="511"/>
      <c r="F910" s="511"/>
      <c r="G910" s="511"/>
      <c r="H910" s="511"/>
      <c r="I910" s="511"/>
      <c r="J910" s="511"/>
      <c r="K910" s="511"/>
      <c r="L910" s="511"/>
      <c r="M910" s="511"/>
      <c r="N910" s="511"/>
      <c r="O910" s="511"/>
      <c r="P910" s="511"/>
      <c r="Q910" s="511"/>
      <c r="R910" s="511"/>
      <c r="S910" s="511"/>
      <c r="T910" s="511"/>
      <c r="U910" s="511"/>
      <c r="V910" s="511"/>
      <c r="W910" s="511"/>
      <c r="X910" s="511"/>
      <c r="Y910" s="511"/>
      <c r="Z910" s="511"/>
      <c r="AA910" s="511"/>
      <c r="AB910" s="511"/>
    </row>
    <row r="911" spans="1:28" ht="15.75" customHeight="1">
      <c r="A911" s="511"/>
      <c r="B911" s="511"/>
      <c r="C911" s="511"/>
      <c r="D911" s="511"/>
      <c r="E911" s="511"/>
      <c r="F911" s="511"/>
      <c r="G911" s="511"/>
      <c r="H911" s="511"/>
      <c r="I911" s="511"/>
      <c r="J911" s="511"/>
      <c r="K911" s="511"/>
      <c r="L911" s="511"/>
      <c r="M911" s="511"/>
      <c r="N911" s="511"/>
      <c r="O911" s="511"/>
      <c r="P911" s="511"/>
      <c r="Q911" s="511"/>
      <c r="R911" s="511"/>
      <c r="S911" s="511"/>
      <c r="T911" s="511"/>
      <c r="U911" s="511"/>
      <c r="V911" s="511"/>
      <c r="W911" s="511"/>
      <c r="X911" s="511"/>
      <c r="Y911" s="511"/>
      <c r="Z911" s="511"/>
      <c r="AA911" s="511"/>
      <c r="AB911" s="511"/>
    </row>
    <row r="912" spans="1:28" ht="15.75" customHeight="1">
      <c r="A912" s="511"/>
      <c r="B912" s="511"/>
      <c r="C912" s="511"/>
      <c r="D912" s="511"/>
      <c r="E912" s="511"/>
      <c r="F912" s="511"/>
      <c r="G912" s="511"/>
      <c r="H912" s="511"/>
      <c r="I912" s="511"/>
      <c r="J912" s="511"/>
      <c r="K912" s="511"/>
      <c r="L912" s="511"/>
      <c r="M912" s="511"/>
      <c r="N912" s="511"/>
      <c r="O912" s="511"/>
      <c r="P912" s="511"/>
      <c r="Q912" s="511"/>
      <c r="R912" s="511"/>
      <c r="S912" s="511"/>
      <c r="T912" s="511"/>
      <c r="U912" s="511"/>
      <c r="V912" s="511"/>
      <c r="W912" s="511"/>
      <c r="X912" s="511"/>
      <c r="Y912" s="511"/>
      <c r="Z912" s="511"/>
      <c r="AA912" s="511"/>
      <c r="AB912" s="511"/>
    </row>
    <row r="913" spans="1:28" ht="15.75" customHeight="1">
      <c r="A913" s="511"/>
      <c r="B913" s="511"/>
      <c r="C913" s="511"/>
      <c r="D913" s="511"/>
      <c r="E913" s="511"/>
      <c r="F913" s="511"/>
      <c r="G913" s="511"/>
      <c r="H913" s="511"/>
      <c r="I913" s="511"/>
      <c r="J913" s="511"/>
      <c r="K913" s="511"/>
      <c r="L913" s="511"/>
      <c r="M913" s="511"/>
      <c r="N913" s="511"/>
      <c r="O913" s="511"/>
      <c r="P913" s="511"/>
      <c r="Q913" s="511"/>
      <c r="R913" s="511"/>
      <c r="S913" s="511"/>
      <c r="T913" s="511"/>
      <c r="U913" s="511"/>
      <c r="V913" s="511"/>
      <c r="W913" s="511"/>
      <c r="X913" s="511"/>
      <c r="Y913" s="511"/>
      <c r="Z913" s="511"/>
      <c r="AA913" s="511"/>
      <c r="AB913" s="511"/>
    </row>
    <row r="914" spans="1:28" ht="15.75" customHeight="1">
      <c r="A914" s="511"/>
      <c r="B914" s="511"/>
      <c r="C914" s="511"/>
      <c r="D914" s="511"/>
      <c r="E914" s="511"/>
      <c r="F914" s="511"/>
      <c r="G914" s="511"/>
      <c r="H914" s="511"/>
      <c r="I914" s="511"/>
      <c r="J914" s="511"/>
      <c r="K914" s="511"/>
      <c r="L914" s="511"/>
      <c r="M914" s="511"/>
      <c r="N914" s="511"/>
      <c r="O914" s="511"/>
      <c r="P914" s="511"/>
      <c r="Q914" s="511"/>
      <c r="R914" s="511"/>
      <c r="S914" s="511"/>
      <c r="T914" s="511"/>
      <c r="U914" s="511"/>
      <c r="V914" s="511"/>
      <c r="W914" s="511"/>
      <c r="X914" s="511"/>
      <c r="Y914" s="511"/>
      <c r="Z914" s="511"/>
      <c r="AA914" s="511"/>
      <c r="AB914" s="511"/>
    </row>
    <row r="915" spans="1:28" ht="15.75" customHeight="1">
      <c r="A915" s="511"/>
      <c r="B915" s="511"/>
      <c r="C915" s="511"/>
      <c r="D915" s="511"/>
      <c r="E915" s="511"/>
      <c r="F915" s="511"/>
      <c r="G915" s="511"/>
      <c r="H915" s="511"/>
      <c r="I915" s="511"/>
      <c r="J915" s="511"/>
      <c r="K915" s="511"/>
      <c r="L915" s="511"/>
      <c r="M915" s="511"/>
      <c r="N915" s="511"/>
      <c r="O915" s="511"/>
      <c r="P915" s="511"/>
      <c r="Q915" s="511"/>
      <c r="R915" s="511"/>
      <c r="S915" s="511"/>
      <c r="T915" s="511"/>
      <c r="U915" s="511"/>
      <c r="V915" s="511"/>
      <c r="W915" s="511"/>
      <c r="X915" s="511"/>
      <c r="Y915" s="511"/>
      <c r="Z915" s="511"/>
      <c r="AA915" s="511"/>
      <c r="AB915" s="511"/>
    </row>
    <row r="916" spans="1:28" ht="15.75" customHeight="1">
      <c r="A916" s="511"/>
      <c r="B916" s="511"/>
      <c r="C916" s="511"/>
      <c r="D916" s="511"/>
      <c r="E916" s="511"/>
      <c r="F916" s="511"/>
      <c r="G916" s="511"/>
      <c r="H916" s="511"/>
      <c r="I916" s="511"/>
      <c r="J916" s="511"/>
      <c r="K916" s="511"/>
      <c r="L916" s="511"/>
      <c r="M916" s="511"/>
      <c r="N916" s="511"/>
      <c r="O916" s="511"/>
      <c r="P916" s="511"/>
      <c r="Q916" s="511"/>
      <c r="R916" s="511"/>
      <c r="S916" s="511"/>
      <c r="T916" s="511"/>
      <c r="U916" s="511"/>
      <c r="V916" s="511"/>
      <c r="W916" s="511"/>
      <c r="X916" s="511"/>
      <c r="Y916" s="511"/>
      <c r="Z916" s="511"/>
      <c r="AA916" s="511"/>
      <c r="AB916" s="511"/>
    </row>
    <row r="917" spans="1:28" ht="15.75" customHeight="1">
      <c r="A917" s="511"/>
      <c r="B917" s="511"/>
      <c r="C917" s="511"/>
      <c r="D917" s="511"/>
      <c r="E917" s="511"/>
      <c r="F917" s="511"/>
      <c r="G917" s="511"/>
      <c r="H917" s="511"/>
      <c r="I917" s="511"/>
      <c r="J917" s="511"/>
      <c r="K917" s="511"/>
      <c r="L917" s="511"/>
      <c r="M917" s="511"/>
      <c r="N917" s="511"/>
      <c r="O917" s="511"/>
      <c r="P917" s="511"/>
      <c r="Q917" s="511"/>
      <c r="R917" s="511"/>
      <c r="S917" s="511"/>
      <c r="T917" s="511"/>
      <c r="U917" s="511"/>
      <c r="V917" s="511"/>
      <c r="W917" s="511"/>
      <c r="X917" s="511"/>
      <c r="Y917" s="511"/>
      <c r="Z917" s="511"/>
      <c r="AA917" s="511"/>
      <c r="AB917" s="511"/>
    </row>
    <row r="918" spans="1:28" ht="15.75" customHeight="1">
      <c r="A918" s="511"/>
      <c r="B918" s="511"/>
      <c r="C918" s="511"/>
      <c r="D918" s="511"/>
      <c r="E918" s="511"/>
      <c r="F918" s="511"/>
      <c r="G918" s="511"/>
      <c r="H918" s="511"/>
      <c r="I918" s="511"/>
      <c r="J918" s="511"/>
      <c r="K918" s="511"/>
      <c r="L918" s="511"/>
      <c r="M918" s="511"/>
      <c r="N918" s="511"/>
      <c r="O918" s="511"/>
      <c r="P918" s="511"/>
      <c r="Q918" s="511"/>
      <c r="R918" s="511"/>
      <c r="S918" s="511"/>
      <c r="T918" s="511"/>
      <c r="U918" s="511"/>
      <c r="V918" s="511"/>
      <c r="W918" s="511"/>
      <c r="X918" s="511"/>
      <c r="Y918" s="511"/>
      <c r="Z918" s="511"/>
      <c r="AA918" s="511"/>
      <c r="AB918" s="511"/>
    </row>
    <row r="919" spans="1:28" ht="15.75" customHeight="1">
      <c r="A919" s="511"/>
      <c r="B919" s="511"/>
      <c r="C919" s="511"/>
      <c r="D919" s="511"/>
      <c r="E919" s="511"/>
      <c r="F919" s="511"/>
      <c r="G919" s="511"/>
      <c r="H919" s="511"/>
      <c r="I919" s="511"/>
      <c r="J919" s="511"/>
      <c r="K919" s="511"/>
      <c r="L919" s="511"/>
      <c r="M919" s="511"/>
      <c r="N919" s="511"/>
      <c r="O919" s="511"/>
      <c r="P919" s="511"/>
      <c r="Q919" s="511"/>
      <c r="R919" s="511"/>
      <c r="S919" s="511"/>
      <c r="T919" s="511"/>
      <c r="U919" s="511"/>
      <c r="V919" s="511"/>
      <c r="W919" s="511"/>
      <c r="X919" s="511"/>
      <c r="Y919" s="511"/>
      <c r="Z919" s="511"/>
      <c r="AA919" s="511"/>
      <c r="AB919" s="511"/>
    </row>
    <row r="920" spans="1:28" ht="15.75" customHeight="1">
      <c r="A920" s="511"/>
      <c r="B920" s="511"/>
      <c r="C920" s="511"/>
      <c r="D920" s="511"/>
      <c r="E920" s="511"/>
      <c r="F920" s="511"/>
      <c r="G920" s="511"/>
      <c r="H920" s="511"/>
      <c r="I920" s="511"/>
      <c r="J920" s="511"/>
      <c r="K920" s="511"/>
      <c r="L920" s="511"/>
      <c r="M920" s="511"/>
      <c r="N920" s="511"/>
      <c r="O920" s="511"/>
      <c r="P920" s="511"/>
      <c r="Q920" s="511"/>
      <c r="R920" s="511"/>
      <c r="S920" s="511"/>
      <c r="T920" s="511"/>
      <c r="U920" s="511"/>
      <c r="V920" s="511"/>
      <c r="W920" s="511"/>
      <c r="X920" s="511"/>
      <c r="Y920" s="511"/>
      <c r="Z920" s="511"/>
      <c r="AA920" s="511"/>
      <c r="AB920" s="511"/>
    </row>
    <row r="921" spans="1:28" ht="15.75" customHeight="1">
      <c r="A921" s="511"/>
      <c r="B921" s="511"/>
      <c r="C921" s="511"/>
      <c r="D921" s="511"/>
      <c r="E921" s="511"/>
      <c r="F921" s="511"/>
      <c r="G921" s="511"/>
      <c r="H921" s="511"/>
      <c r="I921" s="511"/>
      <c r="J921" s="511"/>
      <c r="K921" s="511"/>
      <c r="L921" s="511"/>
      <c r="M921" s="511"/>
      <c r="N921" s="511"/>
      <c r="O921" s="511"/>
      <c r="P921" s="511"/>
      <c r="Q921" s="511"/>
      <c r="R921" s="511"/>
      <c r="S921" s="511"/>
      <c r="T921" s="511"/>
      <c r="U921" s="511"/>
      <c r="V921" s="511"/>
      <c r="W921" s="511"/>
      <c r="X921" s="511"/>
      <c r="Y921" s="511"/>
      <c r="Z921" s="511"/>
      <c r="AA921" s="511"/>
      <c r="AB921" s="511"/>
    </row>
    <row r="922" spans="1:28" ht="15.75" customHeight="1">
      <c r="A922" s="511"/>
      <c r="B922" s="511"/>
      <c r="C922" s="511"/>
      <c r="D922" s="511"/>
      <c r="E922" s="511"/>
      <c r="F922" s="511"/>
      <c r="G922" s="511"/>
      <c r="H922" s="511"/>
      <c r="I922" s="511"/>
      <c r="J922" s="511"/>
      <c r="K922" s="511"/>
      <c r="L922" s="511"/>
      <c r="M922" s="511"/>
      <c r="N922" s="511"/>
      <c r="O922" s="511"/>
      <c r="P922" s="511"/>
      <c r="Q922" s="511"/>
      <c r="R922" s="511"/>
      <c r="S922" s="511"/>
      <c r="T922" s="511"/>
      <c r="U922" s="511"/>
      <c r="V922" s="511"/>
      <c r="W922" s="511"/>
      <c r="X922" s="511"/>
      <c r="Y922" s="511"/>
      <c r="Z922" s="511"/>
      <c r="AA922" s="511"/>
      <c r="AB922" s="511"/>
    </row>
    <row r="923" spans="1:28" ht="15.75" customHeight="1">
      <c r="A923" s="511"/>
      <c r="B923" s="511"/>
      <c r="C923" s="511"/>
      <c r="D923" s="511"/>
      <c r="E923" s="511"/>
      <c r="F923" s="511"/>
      <c r="G923" s="511"/>
      <c r="H923" s="511"/>
      <c r="I923" s="511"/>
      <c r="J923" s="511"/>
      <c r="K923" s="511"/>
      <c r="L923" s="511"/>
      <c r="M923" s="511"/>
      <c r="N923" s="511"/>
      <c r="O923" s="511"/>
      <c r="P923" s="511"/>
      <c r="Q923" s="511"/>
      <c r="R923" s="511"/>
      <c r="S923" s="511"/>
      <c r="T923" s="511"/>
      <c r="U923" s="511"/>
      <c r="V923" s="511"/>
      <c r="W923" s="511"/>
      <c r="X923" s="511"/>
      <c r="Y923" s="511"/>
      <c r="Z923" s="511"/>
      <c r="AA923" s="511"/>
      <c r="AB923" s="511"/>
    </row>
    <row r="924" spans="1:28" ht="15.75" customHeight="1">
      <c r="A924" s="511"/>
      <c r="B924" s="511"/>
      <c r="C924" s="511"/>
      <c r="D924" s="511"/>
      <c r="E924" s="511"/>
      <c r="F924" s="511"/>
      <c r="G924" s="511"/>
      <c r="H924" s="511"/>
      <c r="I924" s="511"/>
      <c r="J924" s="511"/>
      <c r="K924" s="511"/>
      <c r="L924" s="511"/>
      <c r="M924" s="511"/>
      <c r="N924" s="511"/>
      <c r="O924" s="511"/>
      <c r="P924" s="511"/>
      <c r="Q924" s="511"/>
      <c r="R924" s="511"/>
      <c r="S924" s="511"/>
      <c r="T924" s="511"/>
      <c r="U924" s="511"/>
      <c r="V924" s="511"/>
      <c r="W924" s="511"/>
      <c r="X924" s="511"/>
      <c r="Y924" s="511"/>
      <c r="Z924" s="511"/>
      <c r="AA924" s="511"/>
      <c r="AB924" s="511"/>
    </row>
    <row r="925" spans="1:28" ht="15.75" customHeight="1">
      <c r="A925" s="511"/>
      <c r="B925" s="511"/>
      <c r="C925" s="511"/>
      <c r="D925" s="511"/>
      <c r="E925" s="511"/>
      <c r="F925" s="511"/>
      <c r="G925" s="511"/>
      <c r="H925" s="511"/>
      <c r="I925" s="511"/>
      <c r="J925" s="511"/>
      <c r="K925" s="511"/>
      <c r="L925" s="511"/>
      <c r="M925" s="511"/>
      <c r="N925" s="511"/>
      <c r="O925" s="511"/>
      <c r="P925" s="511"/>
      <c r="Q925" s="511"/>
      <c r="R925" s="511"/>
      <c r="S925" s="511"/>
      <c r="T925" s="511"/>
      <c r="U925" s="511"/>
      <c r="V925" s="511"/>
      <c r="W925" s="511"/>
      <c r="X925" s="511"/>
      <c r="Y925" s="511"/>
      <c r="Z925" s="511"/>
      <c r="AA925" s="511"/>
      <c r="AB925" s="511"/>
    </row>
    <row r="926" spans="1:28" ht="15.75" customHeight="1">
      <c r="A926" s="511"/>
      <c r="B926" s="511"/>
      <c r="C926" s="511"/>
      <c r="D926" s="511"/>
      <c r="E926" s="511"/>
      <c r="F926" s="511"/>
      <c r="G926" s="511"/>
      <c r="H926" s="511"/>
      <c r="I926" s="511"/>
      <c r="J926" s="511"/>
      <c r="K926" s="511"/>
      <c r="L926" s="511"/>
      <c r="M926" s="511"/>
      <c r="N926" s="511"/>
      <c r="O926" s="511"/>
      <c r="P926" s="511"/>
      <c r="Q926" s="511"/>
      <c r="R926" s="511"/>
      <c r="S926" s="511"/>
      <c r="T926" s="511"/>
      <c r="U926" s="511"/>
      <c r="V926" s="511"/>
      <c r="W926" s="511"/>
      <c r="X926" s="511"/>
      <c r="Y926" s="511"/>
      <c r="Z926" s="511"/>
      <c r="AA926" s="511"/>
      <c r="AB926" s="511"/>
    </row>
    <row r="927" spans="1:28" ht="15.75" customHeight="1">
      <c r="A927" s="511"/>
      <c r="B927" s="511"/>
      <c r="C927" s="511"/>
      <c r="D927" s="511"/>
      <c r="E927" s="511"/>
      <c r="F927" s="511"/>
      <c r="G927" s="511"/>
      <c r="H927" s="511"/>
      <c r="I927" s="511"/>
      <c r="J927" s="511"/>
      <c r="K927" s="511"/>
      <c r="L927" s="511"/>
      <c r="M927" s="511"/>
      <c r="N927" s="511"/>
      <c r="O927" s="511"/>
      <c r="P927" s="511"/>
      <c r="Q927" s="511"/>
      <c r="R927" s="511"/>
      <c r="S927" s="511"/>
      <c r="T927" s="511"/>
      <c r="U927" s="511"/>
      <c r="V927" s="511"/>
      <c r="W927" s="511"/>
      <c r="X927" s="511"/>
      <c r="Y927" s="511"/>
      <c r="Z927" s="511"/>
      <c r="AA927" s="511"/>
      <c r="AB927" s="511"/>
    </row>
    <row r="928" spans="1:28" ht="15.75" customHeight="1">
      <c r="A928" s="511"/>
      <c r="B928" s="511"/>
      <c r="C928" s="511"/>
      <c r="D928" s="511"/>
      <c r="E928" s="511"/>
      <c r="F928" s="511"/>
      <c r="G928" s="511"/>
      <c r="H928" s="511"/>
      <c r="I928" s="511"/>
      <c r="J928" s="511"/>
      <c r="K928" s="511"/>
      <c r="L928" s="511"/>
      <c r="M928" s="511"/>
      <c r="N928" s="511"/>
      <c r="O928" s="511"/>
      <c r="P928" s="511"/>
      <c r="Q928" s="511"/>
      <c r="R928" s="511"/>
      <c r="S928" s="511"/>
      <c r="T928" s="511"/>
      <c r="U928" s="511"/>
      <c r="V928" s="511"/>
      <c r="W928" s="511"/>
      <c r="X928" s="511"/>
      <c r="Y928" s="511"/>
      <c r="Z928" s="511"/>
      <c r="AA928" s="511"/>
      <c r="AB928" s="511"/>
    </row>
    <row r="929" spans="1:28" ht="15.75" customHeight="1">
      <c r="A929" s="511"/>
      <c r="B929" s="511"/>
      <c r="C929" s="511"/>
      <c r="D929" s="511"/>
      <c r="E929" s="511"/>
      <c r="F929" s="511"/>
      <c r="G929" s="511"/>
      <c r="H929" s="511"/>
      <c r="I929" s="511"/>
      <c r="J929" s="511"/>
      <c r="K929" s="511"/>
      <c r="L929" s="511"/>
      <c r="M929" s="511"/>
      <c r="N929" s="511"/>
      <c r="O929" s="511"/>
      <c r="P929" s="511"/>
      <c r="Q929" s="511"/>
      <c r="R929" s="511"/>
      <c r="S929" s="511"/>
      <c r="T929" s="511"/>
      <c r="U929" s="511"/>
      <c r="V929" s="511"/>
      <c r="W929" s="511"/>
      <c r="X929" s="511"/>
      <c r="Y929" s="511"/>
      <c r="Z929" s="511"/>
      <c r="AA929" s="511"/>
      <c r="AB929" s="511"/>
    </row>
    <row r="930" spans="1:28" ht="15.75" customHeight="1">
      <c r="A930" s="511"/>
      <c r="B930" s="511"/>
      <c r="C930" s="511"/>
      <c r="D930" s="511"/>
      <c r="E930" s="511"/>
      <c r="F930" s="511"/>
      <c r="G930" s="511"/>
      <c r="H930" s="511"/>
      <c r="I930" s="511"/>
      <c r="J930" s="511"/>
      <c r="K930" s="511"/>
      <c r="L930" s="511"/>
      <c r="M930" s="511"/>
      <c r="N930" s="511"/>
      <c r="O930" s="511"/>
      <c r="P930" s="511"/>
      <c r="Q930" s="511"/>
      <c r="R930" s="511"/>
      <c r="S930" s="511"/>
      <c r="T930" s="511"/>
      <c r="U930" s="511"/>
      <c r="V930" s="511"/>
      <c r="W930" s="511"/>
      <c r="X930" s="511"/>
      <c r="Y930" s="511"/>
      <c r="Z930" s="511"/>
      <c r="AA930" s="511"/>
      <c r="AB930" s="511"/>
    </row>
    <row r="931" spans="1:28" ht="15.75" customHeight="1">
      <c r="A931" s="511"/>
      <c r="B931" s="511"/>
      <c r="C931" s="511"/>
      <c r="D931" s="511"/>
      <c r="E931" s="511"/>
      <c r="F931" s="511"/>
      <c r="G931" s="511"/>
      <c r="H931" s="511"/>
      <c r="I931" s="511"/>
      <c r="J931" s="511"/>
      <c r="K931" s="511"/>
      <c r="L931" s="511"/>
      <c r="M931" s="511"/>
      <c r="N931" s="511"/>
      <c r="O931" s="511"/>
      <c r="P931" s="511"/>
      <c r="Q931" s="511"/>
      <c r="R931" s="511"/>
      <c r="S931" s="511"/>
      <c r="T931" s="511"/>
      <c r="U931" s="511"/>
      <c r="V931" s="511"/>
      <c r="W931" s="511"/>
      <c r="X931" s="511"/>
      <c r="Y931" s="511"/>
      <c r="Z931" s="511"/>
      <c r="AA931" s="511"/>
      <c r="AB931" s="511"/>
    </row>
    <row r="932" spans="1:28" ht="15.75" customHeight="1">
      <c r="A932" s="511"/>
      <c r="B932" s="511"/>
      <c r="C932" s="511"/>
      <c r="D932" s="511"/>
      <c r="E932" s="511"/>
      <c r="F932" s="511"/>
      <c r="G932" s="511"/>
      <c r="H932" s="511"/>
      <c r="I932" s="511"/>
      <c r="J932" s="511"/>
      <c r="K932" s="511"/>
      <c r="L932" s="511"/>
      <c r="M932" s="511"/>
      <c r="N932" s="511"/>
      <c r="O932" s="511"/>
      <c r="P932" s="511"/>
      <c r="Q932" s="511"/>
      <c r="R932" s="511"/>
      <c r="S932" s="511"/>
      <c r="T932" s="511"/>
      <c r="U932" s="511"/>
      <c r="V932" s="511"/>
      <c r="W932" s="511"/>
      <c r="X932" s="511"/>
      <c r="Y932" s="511"/>
      <c r="Z932" s="511"/>
      <c r="AA932" s="511"/>
      <c r="AB932" s="511"/>
    </row>
    <row r="933" spans="1:28" ht="15.75" customHeight="1">
      <c r="A933" s="511"/>
      <c r="B933" s="511"/>
      <c r="C933" s="511"/>
      <c r="D933" s="511"/>
      <c r="E933" s="511"/>
      <c r="F933" s="511"/>
      <c r="G933" s="511"/>
      <c r="H933" s="511"/>
      <c r="I933" s="511"/>
      <c r="J933" s="511"/>
      <c r="K933" s="511"/>
      <c r="L933" s="511"/>
      <c r="M933" s="511"/>
      <c r="N933" s="511"/>
      <c r="O933" s="511"/>
      <c r="P933" s="511"/>
      <c r="Q933" s="511"/>
      <c r="R933" s="511"/>
      <c r="S933" s="511"/>
      <c r="T933" s="511"/>
      <c r="U933" s="511"/>
      <c r="V933" s="511"/>
      <c r="W933" s="511"/>
      <c r="X933" s="511"/>
      <c r="Y933" s="511"/>
      <c r="Z933" s="511"/>
      <c r="AA933" s="511"/>
      <c r="AB933" s="511"/>
    </row>
    <row r="934" spans="1:28" ht="15.75" customHeight="1">
      <c r="A934" s="511"/>
      <c r="B934" s="511"/>
      <c r="C934" s="511"/>
      <c r="D934" s="511"/>
      <c r="E934" s="511"/>
      <c r="F934" s="511"/>
      <c r="G934" s="511"/>
      <c r="H934" s="511"/>
      <c r="I934" s="511"/>
      <c r="J934" s="511"/>
      <c r="K934" s="511"/>
      <c r="L934" s="511"/>
      <c r="M934" s="511"/>
      <c r="N934" s="511"/>
      <c r="O934" s="511"/>
      <c r="P934" s="511"/>
      <c r="Q934" s="511"/>
      <c r="R934" s="511"/>
      <c r="S934" s="511"/>
      <c r="T934" s="511"/>
      <c r="U934" s="511"/>
      <c r="V934" s="511"/>
      <c r="W934" s="511"/>
      <c r="X934" s="511"/>
      <c r="Y934" s="511"/>
      <c r="Z934" s="511"/>
      <c r="AA934" s="511"/>
      <c r="AB934" s="511"/>
    </row>
    <row r="935" spans="1:28" ht="15.75" customHeight="1">
      <c r="A935" s="511"/>
      <c r="B935" s="511"/>
      <c r="C935" s="511"/>
      <c r="D935" s="511"/>
      <c r="E935" s="511"/>
      <c r="F935" s="511"/>
      <c r="G935" s="511"/>
      <c r="H935" s="511"/>
      <c r="I935" s="511"/>
      <c r="J935" s="511"/>
      <c r="K935" s="511"/>
      <c r="L935" s="511"/>
      <c r="M935" s="511"/>
      <c r="N935" s="511"/>
      <c r="O935" s="511"/>
      <c r="P935" s="511"/>
      <c r="Q935" s="511"/>
      <c r="R935" s="511"/>
      <c r="S935" s="511"/>
      <c r="T935" s="511"/>
      <c r="U935" s="511"/>
      <c r="V935" s="511"/>
      <c r="W935" s="511"/>
      <c r="X935" s="511"/>
      <c r="Y935" s="511"/>
      <c r="Z935" s="511"/>
      <c r="AA935" s="511"/>
      <c r="AB935" s="511"/>
    </row>
    <row r="936" spans="1:28" ht="15.75" customHeight="1">
      <c r="A936" s="511"/>
      <c r="B936" s="511"/>
      <c r="C936" s="511"/>
      <c r="D936" s="511"/>
      <c r="E936" s="511"/>
      <c r="F936" s="511"/>
      <c r="G936" s="511"/>
      <c r="H936" s="511"/>
      <c r="I936" s="511"/>
      <c r="J936" s="511"/>
      <c r="K936" s="511"/>
      <c r="L936" s="511"/>
      <c r="M936" s="511"/>
      <c r="N936" s="511"/>
      <c r="O936" s="511"/>
      <c r="P936" s="511"/>
      <c r="Q936" s="511"/>
      <c r="R936" s="511"/>
      <c r="S936" s="511"/>
      <c r="T936" s="511"/>
      <c r="U936" s="511"/>
      <c r="V936" s="511"/>
      <c r="W936" s="511"/>
      <c r="X936" s="511"/>
      <c r="Y936" s="511"/>
      <c r="Z936" s="511"/>
      <c r="AA936" s="511"/>
      <c r="AB936" s="511"/>
    </row>
    <row r="937" spans="1:28" ht="15.75" customHeight="1">
      <c r="A937" s="511"/>
      <c r="B937" s="511"/>
      <c r="C937" s="511"/>
      <c r="D937" s="511"/>
      <c r="E937" s="511"/>
      <c r="F937" s="511"/>
      <c r="G937" s="511"/>
      <c r="H937" s="511"/>
      <c r="I937" s="511"/>
      <c r="J937" s="511"/>
      <c r="K937" s="511"/>
      <c r="L937" s="511"/>
      <c r="M937" s="511"/>
      <c r="N937" s="511"/>
      <c r="O937" s="511"/>
      <c r="P937" s="511"/>
      <c r="Q937" s="511"/>
      <c r="R937" s="511"/>
      <c r="S937" s="511"/>
      <c r="T937" s="511"/>
      <c r="U937" s="511"/>
      <c r="V937" s="511"/>
      <c r="W937" s="511"/>
      <c r="X937" s="511"/>
      <c r="Y937" s="511"/>
      <c r="Z937" s="511"/>
      <c r="AA937" s="511"/>
      <c r="AB937" s="511"/>
    </row>
    <row r="938" spans="1:28" ht="15.75" customHeight="1">
      <c r="A938" s="511"/>
      <c r="B938" s="511"/>
      <c r="C938" s="511"/>
      <c r="D938" s="511"/>
      <c r="E938" s="511"/>
      <c r="F938" s="511"/>
      <c r="G938" s="511"/>
      <c r="H938" s="511"/>
      <c r="I938" s="511"/>
      <c r="J938" s="511"/>
      <c r="K938" s="511"/>
      <c r="L938" s="511"/>
      <c r="M938" s="511"/>
      <c r="N938" s="511"/>
      <c r="O938" s="511"/>
      <c r="P938" s="511"/>
      <c r="Q938" s="511"/>
      <c r="R938" s="511"/>
      <c r="S938" s="511"/>
      <c r="T938" s="511"/>
      <c r="U938" s="511"/>
      <c r="V938" s="511"/>
      <c r="W938" s="511"/>
      <c r="X938" s="511"/>
      <c r="Y938" s="511"/>
      <c r="Z938" s="511"/>
      <c r="AA938" s="511"/>
      <c r="AB938" s="511"/>
    </row>
    <row r="939" spans="1:28" ht="15.75" customHeight="1">
      <c r="A939" s="511"/>
      <c r="B939" s="511"/>
      <c r="C939" s="511"/>
      <c r="D939" s="511"/>
      <c r="E939" s="511"/>
      <c r="F939" s="511"/>
      <c r="G939" s="511"/>
      <c r="H939" s="511"/>
      <c r="I939" s="511"/>
      <c r="J939" s="511"/>
      <c r="K939" s="511"/>
      <c r="L939" s="511"/>
      <c r="M939" s="511"/>
      <c r="N939" s="511"/>
      <c r="O939" s="511"/>
      <c r="P939" s="511"/>
      <c r="Q939" s="511"/>
      <c r="R939" s="511"/>
      <c r="S939" s="511"/>
      <c r="T939" s="511"/>
      <c r="U939" s="511"/>
      <c r="V939" s="511"/>
      <c r="W939" s="511"/>
      <c r="X939" s="511"/>
      <c r="Y939" s="511"/>
      <c r="Z939" s="511"/>
      <c r="AA939" s="511"/>
      <c r="AB939" s="511"/>
    </row>
    <row r="940" spans="1:28" ht="15.75" customHeight="1">
      <c r="A940" s="511"/>
      <c r="B940" s="511"/>
      <c r="C940" s="511"/>
      <c r="D940" s="511"/>
      <c r="E940" s="511"/>
      <c r="F940" s="511"/>
      <c r="G940" s="511"/>
      <c r="H940" s="511"/>
      <c r="I940" s="511"/>
      <c r="J940" s="511"/>
      <c r="K940" s="511"/>
      <c r="L940" s="511"/>
      <c r="M940" s="511"/>
      <c r="N940" s="511"/>
      <c r="O940" s="511"/>
      <c r="P940" s="511"/>
      <c r="Q940" s="511"/>
      <c r="R940" s="511"/>
      <c r="S940" s="511"/>
      <c r="T940" s="511"/>
      <c r="U940" s="511"/>
      <c r="V940" s="511"/>
      <c r="W940" s="511"/>
      <c r="X940" s="511"/>
      <c r="Y940" s="511"/>
      <c r="Z940" s="511"/>
      <c r="AA940" s="511"/>
      <c r="AB940" s="511"/>
    </row>
    <row r="941" spans="1:28" ht="15.75" customHeight="1">
      <c r="A941" s="511"/>
      <c r="B941" s="511"/>
      <c r="C941" s="511"/>
      <c r="D941" s="511"/>
      <c r="E941" s="511"/>
      <c r="F941" s="511"/>
      <c r="G941" s="511"/>
      <c r="H941" s="511"/>
      <c r="I941" s="511"/>
      <c r="J941" s="511"/>
      <c r="K941" s="511"/>
      <c r="L941" s="511"/>
      <c r="M941" s="511"/>
      <c r="N941" s="511"/>
      <c r="O941" s="511"/>
      <c r="P941" s="511"/>
      <c r="Q941" s="511"/>
      <c r="R941" s="511"/>
      <c r="S941" s="511"/>
      <c r="T941" s="511"/>
      <c r="U941" s="511"/>
      <c r="V941" s="511"/>
      <c r="W941" s="511"/>
      <c r="X941" s="511"/>
      <c r="Y941" s="511"/>
      <c r="Z941" s="511"/>
      <c r="AA941" s="511"/>
      <c r="AB941" s="511"/>
    </row>
    <row r="942" spans="1:28" ht="15.75" customHeight="1">
      <c r="A942" s="511"/>
      <c r="B942" s="511"/>
      <c r="C942" s="511"/>
      <c r="D942" s="511"/>
      <c r="E942" s="511"/>
      <c r="F942" s="511"/>
      <c r="G942" s="511"/>
      <c r="H942" s="511"/>
      <c r="I942" s="511"/>
      <c r="J942" s="511"/>
      <c r="K942" s="511"/>
      <c r="L942" s="511"/>
      <c r="M942" s="511"/>
      <c r="N942" s="511"/>
      <c r="O942" s="511"/>
      <c r="P942" s="511"/>
      <c r="Q942" s="511"/>
      <c r="R942" s="511"/>
      <c r="S942" s="511"/>
      <c r="T942" s="511"/>
      <c r="U942" s="511"/>
      <c r="V942" s="511"/>
      <c r="W942" s="511"/>
      <c r="X942" s="511"/>
      <c r="Y942" s="511"/>
      <c r="Z942" s="511"/>
      <c r="AA942" s="511"/>
      <c r="AB942" s="511"/>
    </row>
    <row r="943" spans="1:28" ht="15.75" customHeight="1">
      <c r="A943" s="511"/>
      <c r="B943" s="511"/>
      <c r="C943" s="511"/>
      <c r="D943" s="511"/>
      <c r="E943" s="511"/>
      <c r="F943" s="511"/>
      <c r="G943" s="511"/>
      <c r="H943" s="511"/>
      <c r="I943" s="511"/>
      <c r="J943" s="511"/>
      <c r="K943" s="511"/>
      <c r="L943" s="511"/>
      <c r="M943" s="511"/>
      <c r="N943" s="511"/>
      <c r="O943" s="511"/>
      <c r="P943" s="511"/>
      <c r="Q943" s="511"/>
      <c r="R943" s="511"/>
      <c r="S943" s="511"/>
      <c r="T943" s="511"/>
      <c r="U943" s="511"/>
      <c r="V943" s="511"/>
      <c r="W943" s="511"/>
      <c r="X943" s="511"/>
      <c r="Y943" s="511"/>
      <c r="Z943" s="511"/>
      <c r="AA943" s="511"/>
      <c r="AB943" s="511"/>
    </row>
    <row r="944" spans="1:28" ht="15.75" customHeight="1">
      <c r="A944" s="511"/>
      <c r="B944" s="511"/>
      <c r="C944" s="511"/>
      <c r="D944" s="511"/>
      <c r="E944" s="511"/>
      <c r="F944" s="511"/>
      <c r="G944" s="511"/>
      <c r="H944" s="511"/>
      <c r="I944" s="511"/>
      <c r="J944" s="511"/>
      <c r="K944" s="511"/>
      <c r="L944" s="511"/>
      <c r="M944" s="511"/>
      <c r="N944" s="511"/>
      <c r="O944" s="511"/>
      <c r="P944" s="511"/>
      <c r="Q944" s="511"/>
      <c r="R944" s="511"/>
      <c r="S944" s="511"/>
      <c r="T944" s="511"/>
      <c r="U944" s="511"/>
      <c r="V944" s="511"/>
      <c r="W944" s="511"/>
      <c r="X944" s="511"/>
      <c r="Y944" s="511"/>
      <c r="Z944" s="511"/>
      <c r="AA944" s="511"/>
      <c r="AB944" s="511"/>
    </row>
    <row r="945" spans="1:28" ht="15.75" customHeight="1">
      <c r="A945" s="511"/>
      <c r="B945" s="511"/>
      <c r="C945" s="511"/>
      <c r="D945" s="511"/>
      <c r="E945" s="511"/>
      <c r="F945" s="511"/>
      <c r="G945" s="511"/>
      <c r="H945" s="511"/>
      <c r="I945" s="511"/>
      <c r="J945" s="511"/>
      <c r="K945" s="511"/>
      <c r="L945" s="511"/>
      <c r="M945" s="511"/>
      <c r="N945" s="511"/>
      <c r="O945" s="511"/>
      <c r="P945" s="511"/>
      <c r="Q945" s="511"/>
      <c r="R945" s="511"/>
      <c r="S945" s="511"/>
      <c r="T945" s="511"/>
      <c r="U945" s="511"/>
      <c r="V945" s="511"/>
      <c r="W945" s="511"/>
      <c r="X945" s="511"/>
      <c r="Y945" s="511"/>
      <c r="Z945" s="511"/>
      <c r="AA945" s="511"/>
      <c r="AB945" s="511"/>
    </row>
    <row r="946" spans="1:28" ht="15.75" customHeight="1">
      <c r="A946" s="511"/>
      <c r="B946" s="511"/>
      <c r="C946" s="511"/>
      <c r="D946" s="511"/>
      <c r="E946" s="511"/>
      <c r="F946" s="511"/>
      <c r="G946" s="511"/>
      <c r="H946" s="511"/>
      <c r="I946" s="511"/>
      <c r="J946" s="511"/>
      <c r="K946" s="511"/>
      <c r="L946" s="511"/>
      <c r="M946" s="511"/>
      <c r="N946" s="511"/>
      <c r="O946" s="511"/>
      <c r="P946" s="511"/>
      <c r="Q946" s="511"/>
      <c r="R946" s="511"/>
      <c r="S946" s="511"/>
      <c r="T946" s="511"/>
      <c r="U946" s="511"/>
      <c r="V946" s="511"/>
      <c r="W946" s="511"/>
      <c r="X946" s="511"/>
      <c r="Y946" s="511"/>
      <c r="Z946" s="511"/>
      <c r="AA946" s="511"/>
      <c r="AB946" s="511"/>
    </row>
    <row r="947" spans="1:28" ht="15.75" customHeight="1">
      <c r="A947" s="511"/>
      <c r="B947" s="511"/>
      <c r="C947" s="511"/>
      <c r="D947" s="511"/>
      <c r="E947" s="511"/>
      <c r="F947" s="511"/>
      <c r="G947" s="511"/>
      <c r="H947" s="511"/>
      <c r="I947" s="511"/>
      <c r="J947" s="511"/>
      <c r="K947" s="511"/>
      <c r="L947" s="511"/>
      <c r="M947" s="511"/>
      <c r="N947" s="511"/>
      <c r="O947" s="511"/>
      <c r="P947" s="511"/>
      <c r="Q947" s="511"/>
      <c r="R947" s="511"/>
      <c r="S947" s="511"/>
      <c r="T947" s="511"/>
      <c r="U947" s="511"/>
      <c r="V947" s="511"/>
      <c r="W947" s="511"/>
      <c r="X947" s="511"/>
      <c r="Y947" s="511"/>
      <c r="Z947" s="511"/>
      <c r="AA947" s="511"/>
      <c r="AB947" s="511"/>
    </row>
    <row r="948" spans="1:28" ht="15.75" customHeight="1">
      <c r="A948" s="511"/>
      <c r="B948" s="511"/>
      <c r="C948" s="511"/>
      <c r="D948" s="511"/>
      <c r="E948" s="511"/>
      <c r="F948" s="511"/>
      <c r="G948" s="511"/>
      <c r="H948" s="511"/>
      <c r="I948" s="511"/>
      <c r="J948" s="511"/>
      <c r="K948" s="511"/>
      <c r="L948" s="511"/>
      <c r="M948" s="511"/>
      <c r="N948" s="511"/>
      <c r="O948" s="511"/>
      <c r="P948" s="511"/>
      <c r="Q948" s="511"/>
      <c r="R948" s="511"/>
      <c r="S948" s="511"/>
      <c r="T948" s="511"/>
      <c r="U948" s="511"/>
      <c r="V948" s="511"/>
      <c r="W948" s="511"/>
      <c r="X948" s="511"/>
      <c r="Y948" s="511"/>
      <c r="Z948" s="511"/>
      <c r="AA948" s="511"/>
      <c r="AB948" s="511"/>
    </row>
    <row r="949" spans="1:28" ht="15.75" customHeight="1">
      <c r="A949" s="511"/>
      <c r="B949" s="511"/>
      <c r="C949" s="511"/>
      <c r="D949" s="511"/>
      <c r="E949" s="511"/>
      <c r="F949" s="511"/>
      <c r="G949" s="511"/>
      <c r="H949" s="511"/>
      <c r="I949" s="511"/>
      <c r="J949" s="511"/>
      <c r="K949" s="511"/>
      <c r="L949" s="511"/>
      <c r="M949" s="511"/>
      <c r="N949" s="511"/>
      <c r="O949" s="511"/>
      <c r="P949" s="511"/>
      <c r="Q949" s="511"/>
      <c r="R949" s="511"/>
      <c r="S949" s="511"/>
      <c r="T949" s="511"/>
      <c r="U949" s="511"/>
      <c r="V949" s="511"/>
      <c r="W949" s="511"/>
      <c r="X949" s="511"/>
      <c r="Y949" s="511"/>
      <c r="Z949" s="511"/>
      <c r="AA949" s="511"/>
      <c r="AB949" s="511"/>
    </row>
    <row r="950" spans="1:28" ht="15.75" customHeight="1">
      <c r="A950" s="511"/>
      <c r="B950" s="511"/>
      <c r="C950" s="511"/>
      <c r="D950" s="511"/>
      <c r="E950" s="511"/>
      <c r="F950" s="511"/>
      <c r="G950" s="511"/>
      <c r="H950" s="511"/>
      <c r="I950" s="511"/>
      <c r="J950" s="511"/>
      <c r="K950" s="511"/>
      <c r="L950" s="511"/>
      <c r="M950" s="511"/>
      <c r="N950" s="511"/>
      <c r="O950" s="511"/>
      <c r="P950" s="511"/>
      <c r="Q950" s="511"/>
      <c r="R950" s="511"/>
      <c r="S950" s="511"/>
      <c r="T950" s="511"/>
      <c r="U950" s="511"/>
      <c r="V950" s="511"/>
      <c r="W950" s="511"/>
      <c r="X950" s="511"/>
      <c r="Y950" s="511"/>
      <c r="Z950" s="511"/>
      <c r="AA950" s="511"/>
      <c r="AB950" s="511"/>
    </row>
    <row r="951" spans="1:28" ht="15.75" customHeight="1">
      <c r="A951" s="511"/>
      <c r="B951" s="511"/>
      <c r="C951" s="511"/>
      <c r="D951" s="511"/>
      <c r="E951" s="511"/>
      <c r="F951" s="511"/>
      <c r="G951" s="511"/>
      <c r="H951" s="511"/>
      <c r="I951" s="511"/>
      <c r="J951" s="511"/>
      <c r="K951" s="511"/>
      <c r="L951" s="511"/>
      <c r="M951" s="511"/>
      <c r="N951" s="511"/>
      <c r="O951" s="511"/>
      <c r="P951" s="511"/>
      <c r="Q951" s="511"/>
      <c r="R951" s="511"/>
      <c r="S951" s="511"/>
      <c r="T951" s="511"/>
      <c r="U951" s="511"/>
      <c r="V951" s="511"/>
      <c r="W951" s="511"/>
      <c r="X951" s="511"/>
      <c r="Y951" s="511"/>
      <c r="Z951" s="511"/>
      <c r="AA951" s="511"/>
      <c r="AB951" s="511"/>
    </row>
    <row r="952" spans="1:28" ht="15.75" customHeight="1">
      <c r="A952" s="511"/>
      <c r="B952" s="511"/>
      <c r="C952" s="511"/>
      <c r="D952" s="511"/>
      <c r="E952" s="511"/>
      <c r="F952" s="511"/>
      <c r="G952" s="511"/>
      <c r="H952" s="511"/>
      <c r="I952" s="511"/>
      <c r="J952" s="511"/>
      <c r="K952" s="511"/>
      <c r="L952" s="511"/>
      <c r="M952" s="511"/>
      <c r="N952" s="511"/>
      <c r="O952" s="511"/>
      <c r="P952" s="511"/>
      <c r="Q952" s="511"/>
      <c r="R952" s="511"/>
      <c r="S952" s="511"/>
      <c r="T952" s="511"/>
      <c r="U952" s="511"/>
      <c r="V952" s="511"/>
      <c r="W952" s="511"/>
      <c r="X952" s="511"/>
      <c r="Y952" s="511"/>
      <c r="Z952" s="511"/>
      <c r="AA952" s="511"/>
      <c r="AB952" s="511"/>
    </row>
    <row r="953" spans="1:28" ht="15.75" customHeight="1">
      <c r="A953" s="511"/>
      <c r="B953" s="511"/>
      <c r="C953" s="511"/>
      <c r="D953" s="511"/>
      <c r="E953" s="511"/>
      <c r="F953" s="511"/>
      <c r="G953" s="511"/>
      <c r="H953" s="511"/>
      <c r="I953" s="511"/>
      <c r="J953" s="511"/>
      <c r="K953" s="511"/>
      <c r="L953" s="511"/>
      <c r="M953" s="511"/>
      <c r="N953" s="511"/>
      <c r="O953" s="511"/>
      <c r="P953" s="511"/>
      <c r="Q953" s="511"/>
      <c r="R953" s="511"/>
      <c r="S953" s="511"/>
      <c r="T953" s="511"/>
      <c r="U953" s="511"/>
      <c r="V953" s="511"/>
      <c r="W953" s="511"/>
      <c r="X953" s="511"/>
      <c r="Y953" s="511"/>
      <c r="Z953" s="511"/>
      <c r="AA953" s="511"/>
      <c r="AB953" s="511"/>
    </row>
    <row r="954" spans="1:28" ht="15.75" customHeight="1">
      <c r="A954" s="511"/>
      <c r="B954" s="511"/>
      <c r="C954" s="511"/>
      <c r="D954" s="511"/>
      <c r="E954" s="511"/>
      <c r="F954" s="511"/>
      <c r="G954" s="511"/>
      <c r="H954" s="511"/>
      <c r="I954" s="511"/>
      <c r="J954" s="511"/>
      <c r="K954" s="511"/>
      <c r="L954" s="511"/>
      <c r="M954" s="511"/>
      <c r="N954" s="511"/>
      <c r="O954" s="511"/>
      <c r="P954" s="511"/>
      <c r="Q954" s="511"/>
      <c r="R954" s="511"/>
      <c r="S954" s="511"/>
      <c r="T954" s="511"/>
      <c r="U954" s="511"/>
      <c r="V954" s="511"/>
      <c r="W954" s="511"/>
      <c r="X954" s="511"/>
      <c r="Y954" s="511"/>
      <c r="Z954" s="511"/>
      <c r="AA954" s="511"/>
      <c r="AB954" s="511"/>
    </row>
    <row r="955" spans="1:28" ht="15.75" customHeight="1">
      <c r="A955" s="511"/>
      <c r="B955" s="511"/>
      <c r="C955" s="511"/>
      <c r="D955" s="511"/>
      <c r="E955" s="511"/>
      <c r="F955" s="511"/>
      <c r="G955" s="511"/>
      <c r="H955" s="511"/>
      <c r="I955" s="511"/>
      <c r="J955" s="511"/>
      <c r="K955" s="511"/>
      <c r="L955" s="511"/>
      <c r="M955" s="511"/>
      <c r="N955" s="511"/>
      <c r="O955" s="511"/>
      <c r="P955" s="511"/>
      <c r="Q955" s="511"/>
      <c r="R955" s="511"/>
      <c r="S955" s="511"/>
      <c r="T955" s="511"/>
      <c r="U955" s="511"/>
      <c r="V955" s="511"/>
      <c r="W955" s="511"/>
      <c r="X955" s="511"/>
      <c r="Y955" s="511"/>
      <c r="Z955" s="511"/>
      <c r="AA955" s="511"/>
      <c r="AB955" s="511"/>
    </row>
    <row r="956" spans="1:28" ht="15.75" customHeight="1">
      <c r="A956" s="511"/>
      <c r="B956" s="511"/>
      <c r="C956" s="511"/>
      <c r="D956" s="511"/>
      <c r="E956" s="511"/>
      <c r="F956" s="511"/>
      <c r="G956" s="511"/>
      <c r="H956" s="511"/>
      <c r="I956" s="511"/>
      <c r="J956" s="511"/>
      <c r="K956" s="511"/>
      <c r="L956" s="511"/>
      <c r="M956" s="511"/>
      <c r="N956" s="511"/>
      <c r="O956" s="511"/>
      <c r="P956" s="511"/>
      <c r="Q956" s="511"/>
      <c r="R956" s="511"/>
      <c r="S956" s="511"/>
      <c r="T956" s="511"/>
      <c r="U956" s="511"/>
      <c r="V956" s="511"/>
      <c r="W956" s="511"/>
      <c r="X956" s="511"/>
      <c r="Y956" s="511"/>
      <c r="Z956" s="511"/>
      <c r="AA956" s="511"/>
      <c r="AB956" s="511"/>
    </row>
    <row r="957" spans="1:28" ht="15.75" customHeight="1">
      <c r="A957" s="511"/>
      <c r="B957" s="511"/>
      <c r="C957" s="511"/>
      <c r="D957" s="511"/>
      <c r="E957" s="511"/>
      <c r="F957" s="511"/>
      <c r="G957" s="511"/>
      <c r="H957" s="511"/>
      <c r="I957" s="511"/>
      <c r="J957" s="511"/>
      <c r="K957" s="511"/>
      <c r="L957" s="511"/>
      <c r="M957" s="511"/>
      <c r="N957" s="511"/>
      <c r="O957" s="511"/>
      <c r="P957" s="511"/>
      <c r="Q957" s="511"/>
      <c r="R957" s="511"/>
      <c r="S957" s="511"/>
      <c r="T957" s="511"/>
      <c r="U957" s="511"/>
      <c r="V957" s="511"/>
      <c r="W957" s="511"/>
      <c r="X957" s="511"/>
      <c r="Y957" s="511"/>
      <c r="Z957" s="511"/>
      <c r="AA957" s="511"/>
      <c r="AB957" s="511"/>
    </row>
    <row r="958" spans="1:28" ht="15.75" customHeight="1">
      <c r="A958" s="511"/>
      <c r="B958" s="511"/>
      <c r="C958" s="511"/>
      <c r="D958" s="511"/>
      <c r="E958" s="511"/>
      <c r="F958" s="511"/>
      <c r="G958" s="511"/>
      <c r="H958" s="511"/>
      <c r="I958" s="511"/>
      <c r="J958" s="511"/>
      <c r="K958" s="511"/>
      <c r="L958" s="511"/>
      <c r="M958" s="511"/>
      <c r="N958" s="511"/>
      <c r="O958" s="511"/>
      <c r="P958" s="511"/>
      <c r="Q958" s="511"/>
      <c r="R958" s="511"/>
      <c r="S958" s="511"/>
      <c r="T958" s="511"/>
      <c r="U958" s="511"/>
      <c r="V958" s="511"/>
      <c r="W958" s="511"/>
      <c r="X958" s="511"/>
      <c r="Y958" s="511"/>
      <c r="Z958" s="511"/>
      <c r="AA958" s="511"/>
      <c r="AB958" s="511"/>
    </row>
    <row r="959" spans="1:28" ht="15.75" customHeight="1">
      <c r="A959" s="511"/>
      <c r="B959" s="511"/>
      <c r="C959" s="511"/>
      <c r="D959" s="511"/>
      <c r="E959" s="511"/>
      <c r="F959" s="511"/>
      <c r="G959" s="511"/>
      <c r="H959" s="511"/>
      <c r="I959" s="511"/>
      <c r="J959" s="511"/>
      <c r="K959" s="511"/>
      <c r="L959" s="511"/>
      <c r="M959" s="511"/>
      <c r="N959" s="511"/>
      <c r="O959" s="511"/>
      <c r="P959" s="511"/>
      <c r="Q959" s="511"/>
      <c r="R959" s="511"/>
      <c r="S959" s="511"/>
      <c r="T959" s="511"/>
      <c r="U959" s="511"/>
      <c r="V959" s="511"/>
      <c r="W959" s="511"/>
      <c r="X959" s="511"/>
      <c r="Y959" s="511"/>
      <c r="Z959" s="511"/>
      <c r="AA959" s="511"/>
      <c r="AB959" s="511"/>
    </row>
    <row r="960" spans="1:28" ht="15.75" customHeight="1">
      <c r="A960" s="511"/>
      <c r="B960" s="511"/>
      <c r="C960" s="511"/>
      <c r="D960" s="511"/>
      <c r="E960" s="511"/>
      <c r="F960" s="511"/>
      <c r="G960" s="511"/>
      <c r="H960" s="511"/>
      <c r="I960" s="511"/>
      <c r="J960" s="511"/>
      <c r="K960" s="511"/>
      <c r="L960" s="511"/>
      <c r="M960" s="511"/>
      <c r="N960" s="511"/>
      <c r="O960" s="511"/>
      <c r="P960" s="511"/>
      <c r="Q960" s="511"/>
      <c r="R960" s="511"/>
      <c r="S960" s="511"/>
      <c r="T960" s="511"/>
      <c r="U960" s="511"/>
      <c r="V960" s="511"/>
      <c r="W960" s="511"/>
      <c r="X960" s="511"/>
      <c r="Y960" s="511"/>
      <c r="Z960" s="511"/>
      <c r="AA960" s="511"/>
      <c r="AB960" s="511"/>
    </row>
    <row r="961" spans="1:28" ht="15.75" customHeight="1">
      <c r="A961" s="511"/>
      <c r="B961" s="511"/>
      <c r="C961" s="511"/>
      <c r="D961" s="511"/>
      <c r="E961" s="511"/>
      <c r="F961" s="511"/>
      <c r="G961" s="511"/>
      <c r="H961" s="511"/>
      <c r="I961" s="511"/>
      <c r="J961" s="511"/>
      <c r="K961" s="511"/>
      <c r="L961" s="511"/>
      <c r="M961" s="511"/>
      <c r="N961" s="511"/>
      <c r="O961" s="511"/>
      <c r="P961" s="511"/>
      <c r="Q961" s="511"/>
      <c r="R961" s="511"/>
      <c r="S961" s="511"/>
      <c r="T961" s="511"/>
      <c r="U961" s="511"/>
      <c r="V961" s="511"/>
      <c r="W961" s="511"/>
      <c r="X961" s="511"/>
      <c r="Y961" s="511"/>
      <c r="Z961" s="511"/>
      <c r="AA961" s="511"/>
      <c r="AB961" s="511"/>
    </row>
    <row r="962" spans="1:28" ht="15.75" customHeight="1">
      <c r="A962" s="511"/>
      <c r="B962" s="511"/>
      <c r="C962" s="511"/>
      <c r="D962" s="511"/>
      <c r="E962" s="511"/>
      <c r="F962" s="511"/>
      <c r="G962" s="511"/>
      <c r="H962" s="511"/>
      <c r="I962" s="511"/>
      <c r="J962" s="511"/>
      <c r="K962" s="511"/>
      <c r="L962" s="511"/>
      <c r="M962" s="511"/>
      <c r="N962" s="511"/>
      <c r="O962" s="511"/>
      <c r="P962" s="511"/>
      <c r="Q962" s="511"/>
      <c r="R962" s="511"/>
      <c r="S962" s="511"/>
      <c r="T962" s="511"/>
      <c r="U962" s="511"/>
      <c r="V962" s="511"/>
      <c r="W962" s="511"/>
      <c r="X962" s="511"/>
      <c r="Y962" s="511"/>
      <c r="Z962" s="511"/>
      <c r="AA962" s="511"/>
      <c r="AB962" s="511"/>
    </row>
    <row r="963" spans="1:28" ht="15.75" customHeight="1">
      <c r="A963" s="511"/>
      <c r="B963" s="511"/>
      <c r="C963" s="511"/>
      <c r="D963" s="511"/>
      <c r="E963" s="511"/>
      <c r="F963" s="511"/>
      <c r="G963" s="511"/>
      <c r="H963" s="511"/>
      <c r="I963" s="511"/>
      <c r="J963" s="511"/>
      <c r="K963" s="511"/>
      <c r="L963" s="511"/>
      <c r="M963" s="511"/>
      <c r="N963" s="511"/>
      <c r="O963" s="511"/>
      <c r="P963" s="511"/>
      <c r="Q963" s="511"/>
      <c r="R963" s="511"/>
      <c r="S963" s="511"/>
      <c r="T963" s="511"/>
      <c r="U963" s="511"/>
      <c r="V963" s="511"/>
      <c r="W963" s="511"/>
      <c r="X963" s="511"/>
      <c r="Y963" s="511"/>
      <c r="Z963" s="511"/>
      <c r="AA963" s="511"/>
      <c r="AB963" s="511"/>
    </row>
    <row r="964" spans="1:28" ht="15.75" customHeight="1">
      <c r="A964" s="511"/>
      <c r="B964" s="511"/>
      <c r="C964" s="511"/>
      <c r="D964" s="511"/>
      <c r="E964" s="511"/>
      <c r="F964" s="511"/>
      <c r="G964" s="511"/>
      <c r="H964" s="511"/>
      <c r="I964" s="511"/>
      <c r="J964" s="511"/>
      <c r="K964" s="511"/>
      <c r="L964" s="511"/>
      <c r="M964" s="511"/>
      <c r="N964" s="511"/>
      <c r="O964" s="511"/>
      <c r="P964" s="511"/>
      <c r="Q964" s="511"/>
      <c r="R964" s="511"/>
      <c r="S964" s="511"/>
      <c r="T964" s="511"/>
      <c r="U964" s="511"/>
      <c r="V964" s="511"/>
      <c r="W964" s="511"/>
      <c r="X964" s="511"/>
      <c r="Y964" s="511"/>
      <c r="Z964" s="511"/>
      <c r="AA964" s="511"/>
      <c r="AB964" s="511"/>
    </row>
    <row r="965" spans="1:28" ht="15.75" customHeight="1">
      <c r="A965" s="511"/>
      <c r="B965" s="511"/>
      <c r="C965" s="511"/>
      <c r="D965" s="511"/>
      <c r="E965" s="511"/>
      <c r="F965" s="511"/>
      <c r="G965" s="511"/>
      <c r="H965" s="511"/>
      <c r="I965" s="511"/>
      <c r="J965" s="511"/>
      <c r="K965" s="511"/>
      <c r="L965" s="511"/>
      <c r="M965" s="511"/>
      <c r="N965" s="511"/>
      <c r="O965" s="511"/>
      <c r="P965" s="511"/>
      <c r="Q965" s="511"/>
      <c r="R965" s="511"/>
      <c r="S965" s="511"/>
      <c r="T965" s="511"/>
      <c r="U965" s="511"/>
      <c r="V965" s="511"/>
      <c r="W965" s="511"/>
      <c r="X965" s="511"/>
      <c r="Y965" s="511"/>
      <c r="Z965" s="511"/>
      <c r="AA965" s="511"/>
      <c r="AB965" s="511"/>
    </row>
    <row r="966" spans="1:28" ht="15.75" customHeight="1">
      <c r="A966" s="511"/>
      <c r="B966" s="511"/>
      <c r="C966" s="511"/>
      <c r="D966" s="511"/>
      <c r="E966" s="511"/>
      <c r="F966" s="511"/>
      <c r="G966" s="511"/>
      <c r="H966" s="511"/>
      <c r="I966" s="511"/>
      <c r="J966" s="511"/>
      <c r="K966" s="511"/>
      <c r="L966" s="511"/>
      <c r="M966" s="511"/>
      <c r="N966" s="511"/>
      <c r="O966" s="511"/>
      <c r="P966" s="511"/>
      <c r="Q966" s="511"/>
      <c r="R966" s="511"/>
      <c r="S966" s="511"/>
      <c r="T966" s="511"/>
      <c r="U966" s="511"/>
      <c r="V966" s="511"/>
      <c r="W966" s="511"/>
      <c r="X966" s="511"/>
      <c r="Y966" s="511"/>
      <c r="Z966" s="511"/>
      <c r="AA966" s="511"/>
      <c r="AB966" s="511"/>
    </row>
    <row r="967" spans="1:28" ht="15.75" customHeight="1">
      <c r="A967" s="511"/>
      <c r="B967" s="511"/>
      <c r="C967" s="511"/>
      <c r="D967" s="511"/>
      <c r="E967" s="511"/>
      <c r="F967" s="511"/>
      <c r="G967" s="511"/>
      <c r="H967" s="511"/>
      <c r="I967" s="511"/>
      <c r="J967" s="511"/>
      <c r="K967" s="511"/>
      <c r="L967" s="511"/>
      <c r="M967" s="511"/>
      <c r="N967" s="511"/>
      <c r="O967" s="511"/>
      <c r="P967" s="511"/>
      <c r="Q967" s="511"/>
      <c r="R967" s="511"/>
      <c r="S967" s="511"/>
      <c r="T967" s="511"/>
      <c r="U967" s="511"/>
      <c r="V967" s="511"/>
      <c r="W967" s="511"/>
      <c r="X967" s="511"/>
      <c r="Y967" s="511"/>
      <c r="Z967" s="511"/>
      <c r="AA967" s="511"/>
      <c r="AB967" s="511"/>
    </row>
    <row r="968" spans="1:28" ht="15.75" customHeight="1">
      <c r="A968" s="511"/>
      <c r="B968" s="511"/>
      <c r="C968" s="511"/>
      <c r="D968" s="511"/>
      <c r="E968" s="511"/>
      <c r="F968" s="511"/>
      <c r="G968" s="511"/>
      <c r="H968" s="511"/>
      <c r="I968" s="511"/>
      <c r="J968" s="511"/>
      <c r="K968" s="511"/>
      <c r="L968" s="511"/>
      <c r="M968" s="511"/>
      <c r="N968" s="511"/>
      <c r="O968" s="511"/>
      <c r="P968" s="511"/>
      <c r="Q968" s="511"/>
      <c r="R968" s="511"/>
      <c r="S968" s="511"/>
      <c r="T968" s="511"/>
      <c r="U968" s="511"/>
      <c r="V968" s="511"/>
      <c r="W968" s="511"/>
      <c r="X968" s="511"/>
      <c r="Y968" s="511"/>
      <c r="Z968" s="511"/>
      <c r="AA968" s="511"/>
      <c r="AB968" s="511"/>
    </row>
    <row r="969" spans="1:28" ht="15.75" customHeight="1">
      <c r="A969" s="511"/>
      <c r="B969" s="511"/>
      <c r="C969" s="511"/>
      <c r="D969" s="511"/>
      <c r="E969" s="511"/>
      <c r="F969" s="511"/>
      <c r="G969" s="511"/>
      <c r="H969" s="511"/>
      <c r="I969" s="511"/>
      <c r="J969" s="511"/>
      <c r="K969" s="511"/>
      <c r="L969" s="511"/>
      <c r="M969" s="511"/>
      <c r="N969" s="511"/>
      <c r="O969" s="511"/>
      <c r="P969" s="511"/>
      <c r="Q969" s="511"/>
      <c r="R969" s="511"/>
      <c r="S969" s="511"/>
      <c r="T969" s="511"/>
      <c r="U969" s="511"/>
      <c r="V969" s="511"/>
      <c r="W969" s="511"/>
      <c r="X969" s="511"/>
      <c r="Y969" s="511"/>
      <c r="Z969" s="511"/>
      <c r="AA969" s="511"/>
      <c r="AB969" s="511"/>
    </row>
    <row r="970" spans="1:28" ht="15.75" customHeight="1">
      <c r="A970" s="511"/>
      <c r="B970" s="511"/>
      <c r="C970" s="511"/>
      <c r="D970" s="511"/>
      <c r="E970" s="511"/>
      <c r="F970" s="511"/>
      <c r="G970" s="511"/>
      <c r="H970" s="511"/>
      <c r="I970" s="511"/>
      <c r="J970" s="511"/>
      <c r="K970" s="511"/>
      <c r="L970" s="511"/>
      <c r="M970" s="511"/>
      <c r="N970" s="511"/>
      <c r="O970" s="511"/>
      <c r="P970" s="511"/>
      <c r="Q970" s="511"/>
      <c r="R970" s="511"/>
      <c r="S970" s="511"/>
      <c r="T970" s="511"/>
      <c r="U970" s="511"/>
      <c r="V970" s="511"/>
      <c r="W970" s="511"/>
      <c r="X970" s="511"/>
      <c r="Y970" s="511"/>
      <c r="Z970" s="511"/>
      <c r="AA970" s="511"/>
      <c r="AB970" s="511"/>
    </row>
    <row r="971" spans="1:28" ht="15.75" customHeight="1">
      <c r="A971" s="511"/>
      <c r="B971" s="511"/>
      <c r="C971" s="511"/>
      <c r="D971" s="511"/>
      <c r="E971" s="511"/>
      <c r="F971" s="511"/>
      <c r="G971" s="511"/>
      <c r="H971" s="511"/>
      <c r="I971" s="511"/>
      <c r="J971" s="511"/>
      <c r="K971" s="511"/>
      <c r="L971" s="511"/>
      <c r="M971" s="511"/>
      <c r="N971" s="511"/>
      <c r="O971" s="511"/>
      <c r="P971" s="511"/>
      <c r="Q971" s="511"/>
      <c r="R971" s="511"/>
      <c r="S971" s="511"/>
      <c r="T971" s="511"/>
      <c r="U971" s="511"/>
      <c r="V971" s="511"/>
      <c r="W971" s="511"/>
      <c r="X971" s="511"/>
      <c r="Y971" s="511"/>
      <c r="Z971" s="511"/>
      <c r="AA971" s="511"/>
      <c r="AB971" s="511"/>
    </row>
    <row r="972" spans="1:28" ht="15.75" customHeight="1">
      <c r="A972" s="511"/>
      <c r="B972" s="511"/>
      <c r="C972" s="511"/>
      <c r="D972" s="511"/>
      <c r="E972" s="511"/>
      <c r="F972" s="511"/>
      <c r="G972" s="511"/>
      <c r="H972" s="511"/>
      <c r="I972" s="511"/>
      <c r="J972" s="511"/>
      <c r="K972" s="511"/>
      <c r="L972" s="511"/>
      <c r="M972" s="511"/>
      <c r="N972" s="511"/>
      <c r="O972" s="511"/>
      <c r="P972" s="511"/>
      <c r="Q972" s="511"/>
      <c r="R972" s="511"/>
      <c r="S972" s="511"/>
      <c r="T972" s="511"/>
      <c r="U972" s="511"/>
      <c r="V972" s="511"/>
      <c r="W972" s="511"/>
      <c r="X972" s="511"/>
      <c r="Y972" s="511"/>
      <c r="Z972" s="511"/>
      <c r="AA972" s="511"/>
      <c r="AB972" s="511"/>
    </row>
    <row r="973" spans="1:28" ht="15.75" customHeight="1">
      <c r="A973" s="511"/>
      <c r="B973" s="511"/>
      <c r="C973" s="511"/>
      <c r="D973" s="511"/>
      <c r="E973" s="511"/>
      <c r="F973" s="511"/>
      <c r="G973" s="511"/>
      <c r="H973" s="511"/>
      <c r="I973" s="511"/>
      <c r="J973" s="511"/>
      <c r="K973" s="511"/>
      <c r="L973" s="511"/>
      <c r="M973" s="511"/>
      <c r="N973" s="511"/>
      <c r="O973" s="511"/>
      <c r="P973" s="511"/>
      <c r="Q973" s="511"/>
      <c r="R973" s="511"/>
      <c r="S973" s="511"/>
      <c r="T973" s="511"/>
      <c r="U973" s="511"/>
      <c r="V973" s="511"/>
      <c r="W973" s="511"/>
      <c r="X973" s="511"/>
      <c r="Y973" s="511"/>
      <c r="Z973" s="511"/>
      <c r="AA973" s="511"/>
      <c r="AB973" s="511"/>
    </row>
    <row r="974" spans="1:28" ht="15.75" customHeight="1">
      <c r="A974" s="511"/>
      <c r="B974" s="511"/>
      <c r="C974" s="511"/>
      <c r="D974" s="511"/>
      <c r="E974" s="511"/>
      <c r="F974" s="511"/>
      <c r="G974" s="511"/>
      <c r="H974" s="511"/>
      <c r="I974" s="511"/>
      <c r="J974" s="511"/>
      <c r="K974" s="511"/>
      <c r="L974" s="511"/>
      <c r="M974" s="511"/>
      <c r="N974" s="511"/>
      <c r="O974" s="511"/>
      <c r="P974" s="511"/>
      <c r="Q974" s="511"/>
      <c r="R974" s="511"/>
      <c r="S974" s="511"/>
      <c r="T974" s="511"/>
      <c r="U974" s="511"/>
      <c r="V974" s="511"/>
      <c r="W974" s="511"/>
      <c r="X974" s="511"/>
      <c r="Y974" s="511"/>
      <c r="Z974" s="511"/>
      <c r="AA974" s="511"/>
      <c r="AB974" s="511"/>
    </row>
    <row r="975" spans="1:28" ht="15.75" customHeight="1">
      <c r="A975" s="511"/>
      <c r="B975" s="511"/>
      <c r="C975" s="511"/>
      <c r="D975" s="511"/>
      <c r="E975" s="511"/>
      <c r="F975" s="511"/>
      <c r="G975" s="511"/>
      <c r="H975" s="511"/>
      <c r="I975" s="511"/>
      <c r="J975" s="511"/>
      <c r="K975" s="511"/>
      <c r="L975" s="511"/>
      <c r="M975" s="511"/>
      <c r="N975" s="511"/>
      <c r="O975" s="511"/>
      <c r="P975" s="511"/>
      <c r="Q975" s="511"/>
      <c r="R975" s="511"/>
      <c r="S975" s="511"/>
      <c r="T975" s="511"/>
      <c r="U975" s="511"/>
      <c r="V975" s="511"/>
      <c r="W975" s="511"/>
      <c r="X975" s="511"/>
      <c r="Y975" s="511"/>
      <c r="Z975" s="511"/>
      <c r="AA975" s="511"/>
      <c r="AB975" s="511"/>
    </row>
    <row r="976" spans="1:28" ht="15.75" customHeight="1">
      <c r="A976" s="511"/>
      <c r="B976" s="511"/>
      <c r="C976" s="511"/>
      <c r="D976" s="511"/>
      <c r="E976" s="511"/>
      <c r="F976" s="511"/>
      <c r="G976" s="511"/>
      <c r="H976" s="511"/>
      <c r="I976" s="511"/>
      <c r="J976" s="511"/>
      <c r="K976" s="511"/>
      <c r="L976" s="511"/>
      <c r="M976" s="511"/>
      <c r="N976" s="511"/>
      <c r="O976" s="511"/>
      <c r="P976" s="511"/>
      <c r="Q976" s="511"/>
      <c r="R976" s="511"/>
      <c r="S976" s="511"/>
      <c r="T976" s="511"/>
      <c r="U976" s="511"/>
      <c r="V976" s="511"/>
      <c r="W976" s="511"/>
      <c r="X976" s="511"/>
      <c r="Y976" s="511"/>
      <c r="Z976" s="511"/>
      <c r="AA976" s="511"/>
      <c r="AB976" s="511"/>
    </row>
    <row r="977" spans="1:28" ht="15.75" customHeight="1">
      <c r="A977" s="511"/>
      <c r="B977" s="511"/>
      <c r="C977" s="511"/>
      <c r="D977" s="511"/>
      <c r="E977" s="511"/>
      <c r="F977" s="511"/>
      <c r="G977" s="511"/>
      <c r="H977" s="511"/>
      <c r="I977" s="511"/>
      <c r="J977" s="511"/>
      <c r="K977" s="511"/>
      <c r="L977" s="511"/>
      <c r="M977" s="511"/>
      <c r="N977" s="511"/>
      <c r="O977" s="511"/>
      <c r="P977" s="511"/>
      <c r="Q977" s="511"/>
      <c r="R977" s="511"/>
      <c r="S977" s="511"/>
      <c r="T977" s="511"/>
      <c r="U977" s="511"/>
      <c r="V977" s="511"/>
      <c r="W977" s="511"/>
      <c r="X977" s="511"/>
      <c r="Y977" s="511"/>
      <c r="Z977" s="511"/>
      <c r="AA977" s="511"/>
      <c r="AB977" s="511"/>
    </row>
    <row r="978" spans="1:28" ht="15.75" customHeight="1">
      <c r="A978" s="511"/>
      <c r="B978" s="511"/>
      <c r="C978" s="511"/>
      <c r="D978" s="511"/>
      <c r="E978" s="511"/>
      <c r="F978" s="511"/>
      <c r="G978" s="511"/>
      <c r="H978" s="511"/>
      <c r="I978" s="511"/>
      <c r="J978" s="511"/>
      <c r="K978" s="511"/>
      <c r="L978" s="511"/>
      <c r="M978" s="511"/>
      <c r="N978" s="511"/>
      <c r="O978" s="511"/>
      <c r="P978" s="511"/>
      <c r="Q978" s="511"/>
      <c r="R978" s="511"/>
      <c r="S978" s="511"/>
      <c r="T978" s="511"/>
      <c r="U978" s="511"/>
      <c r="V978" s="511"/>
      <c r="W978" s="511"/>
      <c r="X978" s="511"/>
      <c r="Y978" s="511"/>
      <c r="Z978" s="511"/>
      <c r="AA978" s="511"/>
      <c r="AB978" s="511"/>
    </row>
    <row r="979" spans="1:28" ht="15.75" customHeight="1">
      <c r="A979" s="511"/>
      <c r="B979" s="511"/>
      <c r="C979" s="511"/>
      <c r="D979" s="511"/>
      <c r="E979" s="511"/>
      <c r="F979" s="511"/>
      <c r="G979" s="511"/>
      <c r="H979" s="511"/>
      <c r="I979" s="511"/>
      <c r="J979" s="511"/>
      <c r="K979" s="511"/>
      <c r="L979" s="511"/>
      <c r="M979" s="511"/>
      <c r="N979" s="511"/>
      <c r="O979" s="511"/>
      <c r="P979" s="511"/>
      <c r="Q979" s="511"/>
      <c r="R979" s="511"/>
      <c r="S979" s="511"/>
      <c r="T979" s="511"/>
      <c r="U979" s="511"/>
      <c r="V979" s="511"/>
      <c r="W979" s="511"/>
      <c r="X979" s="511"/>
      <c r="Y979" s="511"/>
      <c r="Z979" s="511"/>
      <c r="AA979" s="511"/>
      <c r="AB979" s="511"/>
    </row>
    <row r="980" spans="1:28" ht="15.75" customHeight="1">
      <c r="A980" s="511"/>
      <c r="B980" s="511"/>
      <c r="C980" s="511"/>
      <c r="D980" s="511"/>
      <c r="E980" s="511"/>
      <c r="F980" s="511"/>
      <c r="G980" s="511"/>
      <c r="H980" s="511"/>
      <c r="I980" s="511"/>
      <c r="J980" s="511"/>
      <c r="K980" s="511"/>
      <c r="L980" s="511"/>
      <c r="M980" s="511"/>
      <c r="N980" s="511"/>
      <c r="O980" s="511"/>
      <c r="P980" s="511"/>
      <c r="Q980" s="511"/>
      <c r="R980" s="511"/>
      <c r="S980" s="511"/>
      <c r="T980" s="511"/>
      <c r="U980" s="511"/>
      <c r="V980" s="511"/>
      <c r="W980" s="511"/>
      <c r="X980" s="511"/>
      <c r="Y980" s="511"/>
      <c r="Z980" s="511"/>
      <c r="AA980" s="511"/>
      <c r="AB980" s="511"/>
    </row>
    <row r="981" spans="1:28" ht="15.75" customHeight="1">
      <c r="A981" s="511"/>
      <c r="B981" s="511"/>
      <c r="C981" s="511"/>
      <c r="D981" s="511"/>
      <c r="E981" s="511"/>
      <c r="F981" s="511"/>
      <c r="G981" s="511"/>
      <c r="H981" s="511"/>
      <c r="I981" s="511"/>
      <c r="J981" s="511"/>
      <c r="K981" s="511"/>
      <c r="L981" s="511"/>
      <c r="M981" s="511"/>
      <c r="N981" s="511"/>
      <c r="O981" s="511"/>
      <c r="P981" s="511"/>
      <c r="Q981" s="511"/>
      <c r="R981" s="511"/>
      <c r="S981" s="511"/>
      <c r="T981" s="511"/>
      <c r="U981" s="511"/>
      <c r="V981" s="511"/>
      <c r="W981" s="511"/>
      <c r="X981" s="511"/>
      <c r="Y981" s="511"/>
      <c r="Z981" s="511"/>
      <c r="AA981" s="511"/>
      <c r="AB981" s="511"/>
    </row>
    <row r="982" spans="1:28" ht="15.75" customHeight="1">
      <c r="A982" s="511"/>
      <c r="B982" s="511"/>
      <c r="C982" s="511"/>
      <c r="D982" s="511"/>
      <c r="E982" s="511"/>
      <c r="F982" s="511"/>
      <c r="G982" s="511"/>
      <c r="H982" s="511"/>
      <c r="I982" s="511"/>
      <c r="J982" s="511"/>
      <c r="K982" s="511"/>
      <c r="L982" s="511"/>
      <c r="M982" s="511"/>
      <c r="N982" s="511"/>
      <c r="O982" s="511"/>
      <c r="P982" s="511"/>
      <c r="Q982" s="511"/>
      <c r="R982" s="511"/>
      <c r="S982" s="511"/>
      <c r="T982" s="511"/>
      <c r="U982" s="511"/>
      <c r="V982" s="511"/>
      <c r="W982" s="511"/>
      <c r="X982" s="511"/>
      <c r="Y982" s="511"/>
      <c r="Z982" s="511"/>
      <c r="AA982" s="511"/>
      <c r="AB982" s="511"/>
    </row>
    <row r="983" spans="1:28" ht="15.75" customHeight="1">
      <c r="A983" s="511"/>
      <c r="B983" s="511"/>
      <c r="C983" s="511"/>
      <c r="D983" s="511"/>
      <c r="E983" s="511"/>
      <c r="F983" s="511"/>
      <c r="G983" s="511"/>
      <c r="H983" s="511"/>
      <c r="I983" s="511"/>
      <c r="J983" s="511"/>
      <c r="K983" s="511"/>
      <c r="L983" s="511"/>
      <c r="M983" s="511"/>
      <c r="N983" s="511"/>
      <c r="O983" s="511"/>
      <c r="P983" s="511"/>
      <c r="Q983" s="511"/>
      <c r="R983" s="511"/>
      <c r="S983" s="511"/>
      <c r="T983" s="511"/>
      <c r="U983" s="511"/>
      <c r="V983" s="511"/>
      <c r="W983" s="511"/>
      <c r="X983" s="511"/>
      <c r="Y983" s="511"/>
      <c r="Z983" s="511"/>
      <c r="AA983" s="511"/>
      <c r="AB983" s="511"/>
    </row>
    <row r="984" spans="1:28" ht="15.75" customHeight="1">
      <c r="A984" s="511"/>
      <c r="B984" s="511"/>
      <c r="C984" s="511"/>
      <c r="D984" s="511"/>
      <c r="E984" s="511"/>
      <c r="F984" s="511"/>
      <c r="G984" s="511"/>
      <c r="H984" s="511"/>
      <c r="I984" s="511"/>
      <c r="J984" s="511"/>
      <c r="K984" s="511"/>
      <c r="L984" s="511"/>
      <c r="M984" s="511"/>
      <c r="N984" s="511"/>
      <c r="O984" s="511"/>
      <c r="P984" s="511"/>
      <c r="Q984" s="511"/>
      <c r="R984" s="511"/>
      <c r="S984" s="511"/>
      <c r="T984" s="511"/>
      <c r="U984" s="511"/>
      <c r="V984" s="511"/>
      <c r="W984" s="511"/>
      <c r="X984" s="511"/>
      <c r="Y984" s="511"/>
      <c r="Z984" s="511"/>
      <c r="AA984" s="511"/>
      <c r="AB984" s="511"/>
    </row>
    <row r="985" spans="1:28" ht="15.75" customHeight="1">
      <c r="A985" s="511"/>
      <c r="B985" s="511"/>
      <c r="C985" s="511"/>
      <c r="D985" s="511"/>
      <c r="E985" s="511"/>
      <c r="F985" s="511"/>
      <c r="G985" s="511"/>
      <c r="H985" s="511"/>
      <c r="I985" s="511"/>
      <c r="J985" s="511"/>
      <c r="K985" s="511"/>
      <c r="L985" s="511"/>
      <c r="M985" s="511"/>
      <c r="N985" s="511"/>
      <c r="O985" s="511"/>
      <c r="P985" s="511"/>
      <c r="Q985" s="511"/>
      <c r="R985" s="511"/>
      <c r="S985" s="511"/>
      <c r="T985" s="511"/>
      <c r="U985" s="511"/>
      <c r="V985" s="511"/>
      <c r="W985" s="511"/>
      <c r="X985" s="511"/>
      <c r="Y985" s="511"/>
      <c r="Z985" s="511"/>
      <c r="AA985" s="511"/>
      <c r="AB985" s="511"/>
    </row>
    <row r="986" spans="1:28" ht="15.75" customHeight="1">
      <c r="A986" s="511"/>
      <c r="B986" s="511"/>
      <c r="C986" s="511"/>
      <c r="D986" s="511"/>
      <c r="E986" s="511"/>
      <c r="F986" s="511"/>
      <c r="G986" s="511"/>
      <c r="H986" s="511"/>
      <c r="I986" s="511"/>
      <c r="J986" s="511"/>
      <c r="K986" s="511"/>
      <c r="L986" s="511"/>
      <c r="M986" s="511"/>
      <c r="N986" s="511"/>
      <c r="O986" s="511"/>
      <c r="P986" s="511"/>
      <c r="Q986" s="511"/>
      <c r="R986" s="511"/>
      <c r="S986" s="511"/>
      <c r="T986" s="511"/>
      <c r="U986" s="511"/>
      <c r="V986" s="511"/>
      <c r="W986" s="511"/>
      <c r="X986" s="511"/>
      <c r="Y986" s="511"/>
      <c r="Z986" s="511"/>
      <c r="AA986" s="511"/>
      <c r="AB986" s="511"/>
    </row>
    <row r="987" spans="1:28" ht="15.75" customHeight="1">
      <c r="A987" s="511"/>
      <c r="B987" s="511"/>
      <c r="C987" s="511"/>
      <c r="D987" s="511"/>
      <c r="E987" s="511"/>
      <c r="F987" s="511"/>
      <c r="G987" s="511"/>
      <c r="H987" s="511"/>
      <c r="I987" s="511"/>
      <c r="J987" s="511"/>
      <c r="K987" s="511"/>
      <c r="L987" s="511"/>
      <c r="M987" s="511"/>
      <c r="N987" s="511"/>
      <c r="O987" s="511"/>
      <c r="P987" s="511"/>
      <c r="Q987" s="511"/>
      <c r="R987" s="511"/>
      <c r="S987" s="511"/>
      <c r="T987" s="511"/>
      <c r="U987" s="511"/>
      <c r="V987" s="511"/>
      <c r="W987" s="511"/>
      <c r="X987" s="511"/>
      <c r="Y987" s="511"/>
      <c r="Z987" s="511"/>
      <c r="AA987" s="511"/>
      <c r="AB987" s="511"/>
    </row>
    <row r="988" spans="1:28" ht="15.75" customHeight="1">
      <c r="A988" s="511"/>
      <c r="B988" s="511"/>
      <c r="C988" s="511"/>
      <c r="D988" s="511"/>
      <c r="E988" s="511"/>
      <c r="F988" s="511"/>
      <c r="G988" s="511"/>
      <c r="H988" s="511"/>
      <c r="I988" s="511"/>
      <c r="J988" s="511"/>
      <c r="K988" s="511"/>
      <c r="L988" s="511"/>
      <c r="M988" s="511"/>
      <c r="N988" s="511"/>
      <c r="O988" s="511"/>
      <c r="P988" s="511"/>
      <c r="Q988" s="511"/>
      <c r="R988" s="511"/>
      <c r="S988" s="511"/>
      <c r="T988" s="511"/>
      <c r="U988" s="511"/>
      <c r="V988" s="511"/>
      <c r="W988" s="511"/>
      <c r="X988" s="511"/>
      <c r="Y988" s="511"/>
      <c r="Z988" s="511"/>
      <c r="AA988" s="511"/>
      <c r="AB988" s="511"/>
    </row>
    <row r="989" spans="1:28" ht="15.75" customHeight="1">
      <c r="A989" s="511"/>
      <c r="B989" s="511"/>
      <c r="C989" s="511"/>
      <c r="D989" s="511"/>
      <c r="E989" s="511"/>
      <c r="F989" s="511"/>
      <c r="G989" s="511"/>
      <c r="H989" s="511"/>
      <c r="I989" s="511"/>
      <c r="J989" s="511"/>
      <c r="K989" s="511"/>
      <c r="L989" s="511"/>
      <c r="M989" s="511"/>
      <c r="N989" s="511"/>
      <c r="O989" s="511"/>
      <c r="P989" s="511"/>
      <c r="Q989" s="511"/>
      <c r="R989" s="511"/>
      <c r="S989" s="511"/>
      <c r="T989" s="511"/>
      <c r="U989" s="511"/>
      <c r="V989" s="511"/>
      <c r="W989" s="511"/>
      <c r="X989" s="511"/>
      <c r="Y989" s="511"/>
      <c r="Z989" s="511"/>
      <c r="AA989" s="511"/>
      <c r="AB989" s="511"/>
    </row>
    <row r="990" spans="1:28" ht="15.75" customHeight="1">
      <c r="A990" s="511"/>
      <c r="B990" s="511"/>
      <c r="C990" s="511"/>
      <c r="D990" s="511"/>
      <c r="E990" s="511"/>
      <c r="F990" s="511"/>
      <c r="G990" s="511"/>
      <c r="H990" s="511"/>
      <c r="I990" s="511"/>
      <c r="J990" s="511"/>
      <c r="K990" s="511"/>
      <c r="L990" s="511"/>
      <c r="M990" s="511"/>
      <c r="N990" s="511"/>
      <c r="O990" s="511"/>
      <c r="P990" s="511"/>
      <c r="Q990" s="511"/>
      <c r="R990" s="511"/>
      <c r="S990" s="511"/>
      <c r="T990" s="511"/>
      <c r="U990" s="511"/>
      <c r="V990" s="511"/>
      <c r="W990" s="511"/>
      <c r="X990" s="511"/>
      <c r="Y990" s="511"/>
      <c r="Z990" s="511"/>
      <c r="AA990" s="511"/>
      <c r="AB990" s="511"/>
    </row>
    <row r="991" spans="1:28" ht="15.75" customHeight="1">
      <c r="A991" s="511"/>
      <c r="B991" s="511"/>
      <c r="C991" s="511"/>
      <c r="D991" s="511"/>
      <c r="E991" s="511"/>
      <c r="F991" s="511"/>
      <c r="G991" s="511"/>
      <c r="H991" s="511"/>
      <c r="I991" s="511"/>
      <c r="J991" s="511"/>
      <c r="K991" s="511"/>
      <c r="L991" s="511"/>
      <c r="M991" s="511"/>
      <c r="N991" s="511"/>
      <c r="O991" s="511"/>
      <c r="P991" s="511"/>
      <c r="Q991" s="511"/>
      <c r="R991" s="511"/>
      <c r="S991" s="511"/>
      <c r="T991" s="511"/>
      <c r="U991" s="511"/>
      <c r="V991" s="511"/>
      <c r="W991" s="511"/>
      <c r="X991" s="511"/>
      <c r="Y991" s="511"/>
      <c r="Z991" s="511"/>
      <c r="AA991" s="511"/>
      <c r="AB991" s="511"/>
    </row>
    <row r="992" spans="1:28" ht="15.75" customHeight="1">
      <c r="A992" s="511"/>
      <c r="B992" s="511"/>
      <c r="C992" s="511"/>
      <c r="D992" s="511"/>
      <c r="E992" s="511"/>
      <c r="F992" s="511"/>
      <c r="G992" s="511"/>
      <c r="H992" s="511"/>
      <c r="I992" s="511"/>
      <c r="J992" s="511"/>
      <c r="K992" s="511"/>
      <c r="L992" s="511"/>
      <c r="M992" s="511"/>
      <c r="N992" s="511"/>
      <c r="O992" s="511"/>
      <c r="P992" s="511"/>
      <c r="Q992" s="511"/>
      <c r="R992" s="511"/>
      <c r="S992" s="511"/>
      <c r="T992" s="511"/>
      <c r="U992" s="511"/>
      <c r="V992" s="511"/>
      <c r="W992" s="511"/>
      <c r="X992" s="511"/>
      <c r="Y992" s="511"/>
      <c r="Z992" s="511"/>
      <c r="AA992" s="511"/>
      <c r="AB992" s="511"/>
    </row>
    <row r="993" spans="1:28" ht="15.75" customHeight="1">
      <c r="A993" s="511"/>
      <c r="B993" s="511"/>
      <c r="C993" s="511"/>
      <c r="D993" s="511"/>
      <c r="E993" s="511"/>
      <c r="F993" s="511"/>
      <c r="G993" s="511"/>
      <c r="H993" s="511"/>
      <c r="I993" s="511"/>
      <c r="J993" s="511"/>
      <c r="K993" s="511"/>
      <c r="L993" s="511"/>
      <c r="M993" s="511"/>
      <c r="N993" s="511"/>
      <c r="O993" s="511"/>
      <c r="P993" s="511"/>
      <c r="Q993" s="511"/>
      <c r="R993" s="511"/>
      <c r="S993" s="511"/>
      <c r="T993" s="511"/>
      <c r="U993" s="511"/>
      <c r="V993" s="511"/>
      <c r="W993" s="511"/>
      <c r="X993" s="511"/>
      <c r="Y993" s="511"/>
      <c r="Z993" s="511"/>
      <c r="AA993" s="511"/>
      <c r="AB993" s="511"/>
    </row>
    <row r="994" spans="1:28" ht="15.75" customHeight="1">
      <c r="A994" s="511"/>
      <c r="B994" s="511"/>
      <c r="C994" s="511"/>
      <c r="D994" s="511"/>
      <c r="E994" s="511"/>
      <c r="F994" s="511"/>
      <c r="G994" s="511"/>
      <c r="H994" s="511"/>
      <c r="I994" s="511"/>
      <c r="J994" s="511"/>
      <c r="K994" s="511"/>
      <c r="L994" s="511"/>
      <c r="M994" s="511"/>
      <c r="N994" s="511"/>
      <c r="O994" s="511"/>
      <c r="P994" s="511"/>
      <c r="Q994" s="511"/>
      <c r="R994" s="511"/>
      <c r="S994" s="511"/>
      <c r="T994" s="511"/>
      <c r="U994" s="511"/>
      <c r="V994" s="511"/>
      <c r="W994" s="511"/>
      <c r="X994" s="511"/>
      <c r="Y994" s="511"/>
      <c r="Z994" s="511"/>
      <c r="AA994" s="511"/>
      <c r="AB994" s="511"/>
    </row>
    <row r="995" spans="1:28" ht="15.75" customHeight="1">
      <c r="A995" s="511"/>
      <c r="B995" s="511"/>
      <c r="C995" s="511"/>
      <c r="D995" s="511"/>
      <c r="E995" s="511"/>
      <c r="F995" s="511"/>
      <c r="G995" s="511"/>
      <c r="H995" s="511"/>
      <c r="I995" s="511"/>
      <c r="J995" s="511"/>
      <c r="K995" s="511"/>
      <c r="L995" s="511"/>
      <c r="M995" s="511"/>
      <c r="N995" s="511"/>
      <c r="O995" s="511"/>
      <c r="P995" s="511"/>
      <c r="Q995" s="511"/>
      <c r="R995" s="511"/>
      <c r="S995" s="511"/>
      <c r="T995" s="511"/>
      <c r="U995" s="511"/>
      <c r="V995" s="511"/>
      <c r="W995" s="511"/>
      <c r="X995" s="511"/>
      <c r="Y995" s="511"/>
      <c r="Z995" s="511"/>
      <c r="AA995" s="511"/>
      <c r="AB995" s="511"/>
    </row>
    <row r="996" spans="1:28" ht="15.75" customHeight="1">
      <c r="A996" s="511"/>
      <c r="B996" s="511"/>
      <c r="C996" s="511"/>
      <c r="D996" s="511"/>
      <c r="E996" s="511"/>
      <c r="F996" s="511"/>
      <c r="G996" s="511"/>
      <c r="H996" s="511"/>
      <c r="I996" s="511"/>
      <c r="J996" s="511"/>
      <c r="K996" s="511"/>
      <c r="L996" s="511"/>
      <c r="M996" s="511"/>
      <c r="N996" s="511"/>
      <c r="O996" s="511"/>
      <c r="P996" s="511"/>
      <c r="Q996" s="511"/>
      <c r="R996" s="511"/>
      <c r="S996" s="511"/>
      <c r="T996" s="511"/>
      <c r="U996" s="511"/>
      <c r="V996" s="511"/>
      <c r="W996" s="511"/>
      <c r="X996" s="511"/>
      <c r="Y996" s="511"/>
      <c r="Z996" s="511"/>
      <c r="AA996" s="511"/>
      <c r="AB996" s="511"/>
    </row>
    <row r="997" spans="1:28" ht="15.75" customHeight="1">
      <c r="A997" s="511"/>
      <c r="B997" s="511"/>
      <c r="C997" s="511"/>
      <c r="D997" s="511"/>
      <c r="E997" s="511"/>
      <c r="F997" s="511"/>
      <c r="G997" s="511"/>
      <c r="H997" s="511"/>
      <c r="I997" s="511"/>
      <c r="J997" s="511"/>
      <c r="K997" s="511"/>
      <c r="L997" s="511"/>
      <c r="M997" s="511"/>
      <c r="N997" s="511"/>
      <c r="O997" s="511"/>
      <c r="P997" s="511"/>
      <c r="Q997" s="511"/>
      <c r="R997" s="511"/>
      <c r="S997" s="511"/>
      <c r="T997" s="511"/>
      <c r="U997" s="511"/>
      <c r="V997" s="511"/>
      <c r="W997" s="511"/>
      <c r="X997" s="511"/>
      <c r="Y997" s="511"/>
      <c r="Z997" s="511"/>
      <c r="AA997" s="511"/>
      <c r="AB997" s="511"/>
    </row>
    <row r="998" spans="1:28" ht="15.75" customHeight="1">
      <c r="A998" s="511"/>
      <c r="B998" s="511"/>
      <c r="C998" s="511"/>
      <c r="D998" s="511"/>
      <c r="E998" s="511"/>
      <c r="F998" s="511"/>
      <c r="G998" s="511"/>
      <c r="H998" s="511"/>
      <c r="I998" s="511"/>
      <c r="J998" s="511"/>
      <c r="K998" s="511"/>
      <c r="L998" s="511"/>
      <c r="M998" s="511"/>
      <c r="N998" s="511"/>
      <c r="O998" s="511"/>
      <c r="P998" s="511"/>
      <c r="Q998" s="511"/>
      <c r="R998" s="511"/>
      <c r="S998" s="511"/>
      <c r="T998" s="511"/>
      <c r="U998" s="511"/>
      <c r="V998" s="511"/>
      <c r="W998" s="511"/>
      <c r="X998" s="511"/>
      <c r="Y998" s="511"/>
      <c r="Z998" s="511"/>
      <c r="AA998" s="511"/>
      <c r="AB998" s="511"/>
    </row>
    <row r="999" spans="1:28" ht="15.75" customHeight="1">
      <c r="A999" s="511"/>
      <c r="B999" s="511"/>
      <c r="C999" s="511"/>
      <c r="D999" s="511"/>
      <c r="E999" s="511"/>
      <c r="F999" s="511"/>
      <c r="G999" s="511"/>
      <c r="H999" s="511"/>
      <c r="I999" s="511"/>
      <c r="J999" s="511"/>
      <c r="K999" s="511"/>
      <c r="L999" s="511"/>
      <c r="M999" s="511"/>
      <c r="N999" s="511"/>
      <c r="O999" s="511"/>
      <c r="P999" s="511"/>
      <c r="Q999" s="511"/>
      <c r="R999" s="511"/>
      <c r="S999" s="511"/>
      <c r="T999" s="511"/>
      <c r="U999" s="511"/>
      <c r="V999" s="511"/>
      <c r="W999" s="511"/>
      <c r="X999" s="511"/>
      <c r="Y999" s="511"/>
      <c r="Z999" s="511"/>
      <c r="AA999" s="511"/>
      <c r="AB999" s="511"/>
    </row>
    <row r="1000" spans="1:28" ht="15.75" customHeight="1">
      <c r="A1000" s="511"/>
      <c r="B1000" s="511"/>
      <c r="C1000" s="511"/>
      <c r="D1000" s="511"/>
      <c r="E1000" s="511"/>
      <c r="F1000" s="511"/>
      <c r="G1000" s="511"/>
      <c r="H1000" s="511"/>
      <c r="I1000" s="511"/>
      <c r="J1000" s="511"/>
      <c r="K1000" s="511"/>
      <c r="L1000" s="511"/>
      <c r="M1000" s="511"/>
      <c r="N1000" s="511"/>
      <c r="O1000" s="511"/>
      <c r="P1000" s="511"/>
      <c r="Q1000" s="511"/>
      <c r="R1000" s="511"/>
      <c r="S1000" s="511"/>
      <c r="T1000" s="511"/>
      <c r="U1000" s="511"/>
      <c r="V1000" s="511"/>
      <c r="W1000" s="511"/>
      <c r="X1000" s="511"/>
      <c r="Y1000" s="511"/>
      <c r="Z1000" s="511"/>
      <c r="AA1000" s="511"/>
      <c r="AB1000" s="511"/>
    </row>
  </sheetData>
  <pageMargins left="0" right="0" top="0" bottom="0" header="0" footer="0"/>
  <pageSetup scale="54"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86E7-5D87-419F-AC8D-1EA6099C3880}">
  <dimension ref="A1:AB194"/>
  <sheetViews>
    <sheetView zoomScaleNormal="100" workbookViewId="0">
      <selection activeCell="B4" sqref="B4:B9"/>
    </sheetView>
  </sheetViews>
  <sheetFormatPr defaultColWidth="9.109375" defaultRowHeight="14.4"/>
  <cols>
    <col min="1" max="1" width="18.88671875" style="14" customWidth="1"/>
    <col min="2" max="2" width="19" style="14" customWidth="1"/>
    <col min="3" max="3" width="14.5546875" style="14" customWidth="1"/>
    <col min="4" max="4" width="15.88671875" style="14" customWidth="1"/>
    <col min="5" max="5" width="7.88671875" style="14" customWidth="1"/>
    <col min="6" max="6" width="10.109375" style="14" customWidth="1"/>
    <col min="7" max="7" width="11.44140625" style="14" customWidth="1"/>
    <col min="8" max="8" width="9.109375" style="14"/>
    <col min="9" max="9" width="13.109375" style="14" customWidth="1"/>
    <col min="10" max="10" width="8.10937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32</v>
      </c>
      <c r="C14" s="14" t="s">
        <v>11</v>
      </c>
    </row>
    <row r="15" spans="1:25" s="94" customFormat="1">
      <c r="A15" s="93" t="s">
        <v>12</v>
      </c>
    </row>
    <row r="16" spans="1:25">
      <c r="B16" s="124"/>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-3.5982794199588137</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-3.0410077982817465</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-4.5316142312300363</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-1.6952797745513266</v>
      </c>
      <c r="C26" s="74" t="s">
        <v>46</v>
      </c>
      <c r="D26" s="12">
        <v>0.16999222507469616</v>
      </c>
      <c r="E26" s="10">
        <v>3</v>
      </c>
      <c r="F26" s="10">
        <v>234</v>
      </c>
      <c r="G26" s="6">
        <v>3.19</v>
      </c>
      <c r="H26" s="15">
        <f t="shared" si="0"/>
        <v>-4.7799999999999994</v>
      </c>
      <c r="I26" s="16" t="s">
        <v>47</v>
      </c>
      <c r="J26" s="30" t="s">
        <v>367</v>
      </c>
      <c r="K26" s="15"/>
      <c r="L26" s="15"/>
      <c r="M26" s="11" t="s">
        <v>48</v>
      </c>
    </row>
    <row r="27" spans="1:28">
      <c r="A27" s="84" t="s">
        <v>50</v>
      </c>
      <c r="B27" s="128">
        <v>-5.4292552482325256</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-5.947994696517962</v>
      </c>
      <c r="C28" s="72"/>
      <c r="D28" s="12">
        <v>0.18412396392404196</v>
      </c>
      <c r="E28" s="10">
        <v>3</v>
      </c>
      <c r="F28" s="10">
        <v>224.00000000000003</v>
      </c>
      <c r="G28" s="6">
        <v>5.51</v>
      </c>
      <c r="H28" s="15">
        <f t="shared" si="0"/>
        <v>-7</v>
      </c>
      <c r="I28" s="16" t="s">
        <v>56</v>
      </c>
      <c r="J28" s="30"/>
      <c r="K28" s="15"/>
      <c r="L28" s="15"/>
      <c r="M28" s="11" t="s">
        <v>57</v>
      </c>
    </row>
    <row r="29" spans="1:28">
      <c r="A29" s="83" t="s">
        <v>59</v>
      </c>
      <c r="B29" s="128">
        <v>-2.3811202123799555</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-3.40383804791241</v>
      </c>
      <c r="C30" s="72"/>
      <c r="D30" s="12">
        <v>0.14842266063120066</v>
      </c>
      <c r="E30" s="10">
        <v>4</v>
      </c>
      <c r="F30" s="10">
        <v>207.50000000000003</v>
      </c>
      <c r="G30" s="6">
        <v>1.86</v>
      </c>
      <c r="H30" s="15">
        <f t="shared" si="0"/>
        <v>-3.1850000000000005</v>
      </c>
      <c r="I30" s="31" t="s">
        <v>64</v>
      </c>
      <c r="J30" s="33"/>
      <c r="K30" s="34"/>
      <c r="L30" s="35"/>
      <c r="M30" s="11" t="s">
        <v>65</v>
      </c>
    </row>
    <row r="31" spans="1:28">
      <c r="A31" s="85" t="s">
        <v>66</v>
      </c>
      <c r="B31" s="128">
        <v>1.950287675954256E-2</v>
      </c>
      <c r="C31" s="72"/>
      <c r="D31" s="12">
        <v>0.1617973106900604</v>
      </c>
      <c r="E31" s="10">
        <v>10</v>
      </c>
      <c r="F31" s="10">
        <v>166.5</v>
      </c>
      <c r="G31" s="6">
        <v>0.79</v>
      </c>
      <c r="H31" s="15">
        <f t="shared" si="0"/>
        <v>-1.7050000000000001</v>
      </c>
      <c r="J31" s="15"/>
      <c r="K31" s="15"/>
      <c r="L31" s="15"/>
      <c r="M31" s="11" t="s">
        <v>67</v>
      </c>
    </row>
    <row r="32" spans="1:28">
      <c r="A32" s="84" t="s">
        <v>68</v>
      </c>
      <c r="B32" s="128">
        <v>-5.2987528302512441</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-2.40881516789198</v>
      </c>
      <c r="C33" s="73"/>
      <c r="D33" s="4">
        <v>0.12912520605069597</v>
      </c>
      <c r="E33" s="2">
        <v>3</v>
      </c>
      <c r="F33" s="13">
        <v>192.7</v>
      </c>
      <c r="G33" s="6">
        <v>2.63</v>
      </c>
      <c r="H33" s="15">
        <f t="shared" si="0"/>
        <v>-3.8069999999999995</v>
      </c>
      <c r="I33" s="938" t="s">
        <v>1010</v>
      </c>
      <c r="J33" s="939"/>
      <c r="K33" s="939"/>
      <c r="L33" s="940"/>
      <c r="M33" s="11" t="s">
        <v>72</v>
      </c>
    </row>
    <row r="34" spans="1:13">
      <c r="A34" s="83" t="s">
        <v>74</v>
      </c>
      <c r="B34" s="128">
        <v>-7.4730024235053545</v>
      </c>
      <c r="C34" s="72"/>
      <c r="D34" s="12">
        <v>0.14911462098310888</v>
      </c>
      <c r="E34" s="10">
        <v>6</v>
      </c>
      <c r="F34" s="10">
        <v>167</v>
      </c>
      <c r="G34" s="6">
        <v>6.32</v>
      </c>
      <c r="H34" s="15">
        <f t="shared" si="0"/>
        <v>-7.24</v>
      </c>
      <c r="I34" s="941"/>
      <c r="J34" s="942"/>
      <c r="K34" s="942"/>
      <c r="L34" s="943"/>
      <c r="M34" s="11" t="s">
        <v>75</v>
      </c>
    </row>
    <row r="35" spans="1:13">
      <c r="A35" s="84" t="s">
        <v>77</v>
      </c>
      <c r="B35" s="128">
        <v>-2.7596600036063124</v>
      </c>
      <c r="C35" s="72"/>
      <c r="D35" s="12">
        <v>0.15809078703524676</v>
      </c>
      <c r="E35" s="10">
        <v>15</v>
      </c>
      <c r="F35" s="10">
        <v>191.5</v>
      </c>
      <c r="G35" s="6">
        <v>3.39</v>
      </c>
      <c r="H35" s="15">
        <f t="shared" si="0"/>
        <v>-4.5549999999999997</v>
      </c>
      <c r="I35" s="941"/>
      <c r="J35" s="942"/>
      <c r="K35" s="942"/>
      <c r="L35" s="943"/>
      <c r="M35" s="11" t="s">
        <v>78</v>
      </c>
    </row>
    <row r="36" spans="1:13">
      <c r="A36" s="85" t="s">
        <v>80</v>
      </c>
      <c r="B36" s="128">
        <v>-0.33483373313199516</v>
      </c>
      <c r="C36" s="72"/>
      <c r="D36" s="12">
        <v>0.1911503089068218</v>
      </c>
      <c r="E36" s="10">
        <v>3</v>
      </c>
      <c r="F36" s="10">
        <v>246.2</v>
      </c>
      <c r="G36" s="6">
        <v>3.32</v>
      </c>
      <c r="H36" s="15">
        <f t="shared" si="0"/>
        <v>-5.032</v>
      </c>
      <c r="I36" s="941"/>
      <c r="J36" s="942"/>
      <c r="K36" s="942"/>
      <c r="L36" s="943"/>
      <c r="M36" s="11" t="s">
        <v>81</v>
      </c>
    </row>
    <row r="37" spans="1:13">
      <c r="A37" s="85" t="s">
        <v>73</v>
      </c>
      <c r="B37" s="128">
        <v>-1.0733108568647178</v>
      </c>
      <c r="C37" s="72"/>
      <c r="D37" s="12">
        <v>0.19050575600734274</v>
      </c>
      <c r="E37" s="10">
        <v>4</v>
      </c>
      <c r="F37" s="10">
        <v>304</v>
      </c>
      <c r="G37" s="6">
        <v>1.74</v>
      </c>
      <c r="H37" s="15">
        <f t="shared" si="0"/>
        <v>-4.03</v>
      </c>
      <c r="I37" s="941"/>
      <c r="J37" s="942"/>
      <c r="K37" s="942"/>
      <c r="L37" s="943"/>
      <c r="M37" s="11" t="s">
        <v>83</v>
      </c>
    </row>
    <row r="38" spans="1:13">
      <c r="A38" s="83" t="s">
        <v>76</v>
      </c>
      <c r="B38" s="128">
        <v>-8.0669505861286606</v>
      </c>
      <c r="C38" s="72"/>
      <c r="D38" s="12">
        <v>0.13682393527498057</v>
      </c>
      <c r="E38" s="10">
        <v>7</v>
      </c>
      <c r="F38" s="10">
        <v>187</v>
      </c>
      <c r="G38" s="6">
        <v>-0.87</v>
      </c>
      <c r="H38" s="15">
        <f t="shared" si="0"/>
        <v>-0.25</v>
      </c>
      <c r="I38" s="941"/>
      <c r="J38" s="942"/>
      <c r="K38" s="942"/>
      <c r="L38" s="943"/>
      <c r="M38" s="67" t="s">
        <v>85</v>
      </c>
    </row>
    <row r="39" spans="1:13">
      <c r="A39" s="83" t="s">
        <v>87</v>
      </c>
      <c r="B39" s="128">
        <v>-8.0420276614392812</v>
      </c>
      <c r="C39" s="72"/>
      <c r="D39" s="12">
        <v>0.20462356367492032</v>
      </c>
      <c r="E39" s="10">
        <v>4</v>
      </c>
      <c r="F39" s="10">
        <v>221.5</v>
      </c>
      <c r="G39" s="6">
        <v>0.71</v>
      </c>
      <c r="H39" s="15">
        <f t="shared" si="0"/>
        <v>-2.1749999999999998</v>
      </c>
      <c r="I39" s="941"/>
      <c r="J39" s="942"/>
      <c r="K39" s="942"/>
      <c r="L39" s="943"/>
      <c r="M39" s="11" t="s">
        <v>88</v>
      </c>
    </row>
    <row r="40" spans="1:13">
      <c r="A40" s="83" t="s">
        <v>90</v>
      </c>
      <c r="B40" s="128">
        <v>-6.4688171147737945</v>
      </c>
      <c r="C40" s="72"/>
      <c r="D40" s="12">
        <v>0.18274602564465547</v>
      </c>
      <c r="E40" s="10">
        <v>6</v>
      </c>
      <c r="F40" s="10">
        <v>157.83333333333334</v>
      </c>
      <c r="G40" s="6">
        <v>3.51</v>
      </c>
      <c r="H40" s="15">
        <f t="shared" si="0"/>
        <v>-4.3383333333333329</v>
      </c>
      <c r="I40" s="941"/>
      <c r="J40" s="942"/>
      <c r="K40" s="942"/>
      <c r="L40" s="943"/>
      <c r="M40" s="11" t="s">
        <v>91</v>
      </c>
    </row>
    <row r="41" spans="1:13">
      <c r="A41" s="86" t="s">
        <v>93</v>
      </c>
      <c r="B41" s="129">
        <v>-6.3067745361409751</v>
      </c>
      <c r="C41" s="73"/>
      <c r="D41" s="4">
        <v>0.12610247911779729</v>
      </c>
      <c r="E41" s="2">
        <v>8</v>
      </c>
      <c r="F41" s="10">
        <v>140</v>
      </c>
      <c r="G41" s="6">
        <v>0.35</v>
      </c>
      <c r="H41" s="15">
        <f t="shared" si="0"/>
        <v>-1</v>
      </c>
      <c r="I41" s="941"/>
      <c r="J41" s="942"/>
      <c r="K41" s="942"/>
      <c r="L41" s="943"/>
      <c r="M41" s="11" t="s">
        <v>94</v>
      </c>
    </row>
    <row r="42" spans="1:13">
      <c r="A42" s="84" t="s">
        <v>96</v>
      </c>
      <c r="B42" s="128">
        <v>-1.5795366291490507</v>
      </c>
      <c r="C42" s="72"/>
      <c r="D42" s="12">
        <v>0.14493441954543959</v>
      </c>
      <c r="E42" s="10">
        <v>7</v>
      </c>
      <c r="F42" s="10">
        <v>127.93333333333334</v>
      </c>
      <c r="G42" s="6">
        <v>1.74</v>
      </c>
      <c r="H42" s="15">
        <f t="shared" si="0"/>
        <v>-2.2693333333333334</v>
      </c>
      <c r="I42" s="941"/>
      <c r="J42" s="942"/>
      <c r="K42" s="942"/>
      <c r="L42" s="943"/>
      <c r="M42" s="11" t="s">
        <v>97</v>
      </c>
    </row>
    <row r="43" spans="1:13">
      <c r="A43" s="84" t="s">
        <v>79</v>
      </c>
      <c r="B43" s="128">
        <v>-6.1497324762810415</v>
      </c>
      <c r="C43" s="72"/>
      <c r="D43" s="12">
        <v>0.14861388626870758</v>
      </c>
      <c r="E43" s="10">
        <v>7</v>
      </c>
      <c r="F43" s="10">
        <v>176</v>
      </c>
      <c r="G43" s="6">
        <v>4.4800000000000004</v>
      </c>
      <c r="H43" s="15">
        <f t="shared" si="0"/>
        <v>-5.49</v>
      </c>
      <c r="I43" s="941"/>
      <c r="J43" s="942"/>
      <c r="K43" s="942"/>
      <c r="L43" s="943"/>
      <c r="M43" s="11" t="s">
        <v>99</v>
      </c>
    </row>
    <row r="44" spans="1:13">
      <c r="A44" s="87" t="s">
        <v>101</v>
      </c>
      <c r="B44" s="129">
        <v>-1.8422402224251073</v>
      </c>
      <c r="C44" s="73"/>
      <c r="D44" s="4">
        <v>0.1280711495400205</v>
      </c>
      <c r="E44" s="2">
        <v>3</v>
      </c>
      <c r="F44" s="10">
        <v>159.69999999999999</v>
      </c>
      <c r="G44" s="6">
        <v>3.46</v>
      </c>
      <c r="H44" s="15">
        <f t="shared" si="0"/>
        <v>-4.3070000000000004</v>
      </c>
      <c r="I44" s="941"/>
      <c r="J44" s="942"/>
      <c r="K44" s="942"/>
      <c r="L44" s="943"/>
      <c r="M44" s="11" t="s">
        <v>102</v>
      </c>
    </row>
    <row r="45" spans="1:13">
      <c r="A45" s="86" t="s">
        <v>104</v>
      </c>
      <c r="B45" s="129">
        <v>-1.9849134031328037</v>
      </c>
      <c r="C45" s="73"/>
      <c r="D45" s="4">
        <v>0.21683500301481054</v>
      </c>
      <c r="E45" s="2">
        <v>8</v>
      </c>
      <c r="F45" s="10">
        <v>142</v>
      </c>
      <c r="G45" s="6">
        <v>0.6</v>
      </c>
      <c r="H45" s="15">
        <f t="shared" si="0"/>
        <v>-1.27</v>
      </c>
      <c r="I45" s="941"/>
      <c r="J45" s="942"/>
      <c r="K45" s="942"/>
      <c r="L45" s="943"/>
      <c r="M45" s="11" t="s">
        <v>105</v>
      </c>
    </row>
    <row r="46" spans="1:13">
      <c r="A46" s="84" t="s">
        <v>107</v>
      </c>
      <c r="B46" s="128">
        <v>-5.1658679220719561</v>
      </c>
      <c r="C46" s="72"/>
      <c r="D46" s="12">
        <v>0.18255878892749886</v>
      </c>
      <c r="E46" s="10">
        <v>20</v>
      </c>
      <c r="F46" s="10">
        <v>267</v>
      </c>
      <c r="G46" s="6">
        <v>1.58</v>
      </c>
      <c r="H46" s="15">
        <f t="shared" si="0"/>
        <v>-3.5</v>
      </c>
      <c r="I46" s="941"/>
      <c r="J46" s="942"/>
      <c r="K46" s="942"/>
      <c r="L46" s="943"/>
      <c r="M46" s="11" t="s">
        <v>108</v>
      </c>
    </row>
    <row r="47" spans="1:13">
      <c r="A47" s="83" t="s">
        <v>110</v>
      </c>
      <c r="B47" s="128">
        <v>-3.1292578368824904</v>
      </c>
      <c r="C47" s="72"/>
      <c r="D47" s="12">
        <v>0.16704647063532602</v>
      </c>
      <c r="E47" s="10">
        <v>6</v>
      </c>
      <c r="F47" s="10">
        <v>110.00000000000001</v>
      </c>
      <c r="G47" s="6">
        <v>3.36</v>
      </c>
      <c r="H47" s="15">
        <f t="shared" si="0"/>
        <v>-3.71</v>
      </c>
      <c r="I47" s="941"/>
      <c r="J47" s="942"/>
      <c r="K47" s="942"/>
      <c r="L47" s="943"/>
      <c r="M47" s="11" t="s">
        <v>111</v>
      </c>
    </row>
    <row r="48" spans="1:13">
      <c r="A48" s="84" t="s">
        <v>82</v>
      </c>
      <c r="B48" s="128">
        <v>-1.7487329410058954</v>
      </c>
      <c r="C48" s="72"/>
      <c r="D48" s="12">
        <v>0.17164501312359953</v>
      </c>
      <c r="E48" s="10">
        <v>7</v>
      </c>
      <c r="F48" s="10">
        <v>182</v>
      </c>
      <c r="G48" s="6">
        <v>2.67</v>
      </c>
      <c r="H48" s="15">
        <f t="shared" si="0"/>
        <v>-3.74</v>
      </c>
      <c r="I48" s="941"/>
      <c r="J48" s="942"/>
      <c r="K48" s="942"/>
      <c r="L48" s="943"/>
      <c r="M48" s="11" t="s">
        <v>113</v>
      </c>
    </row>
    <row r="49" spans="1:13">
      <c r="A49" s="86" t="s">
        <v>115</v>
      </c>
      <c r="B49" s="129">
        <v>-1.8575303175055899</v>
      </c>
      <c r="C49" s="73"/>
      <c r="D49" s="4">
        <v>0.12558353028546052</v>
      </c>
      <c r="E49" s="2">
        <v>4</v>
      </c>
      <c r="F49" s="10">
        <v>222.00000000000003</v>
      </c>
      <c r="G49" s="6">
        <v>2.56</v>
      </c>
      <c r="H49" s="15">
        <f t="shared" si="0"/>
        <v>-4.03</v>
      </c>
      <c r="I49" s="941"/>
      <c r="J49" s="942"/>
      <c r="K49" s="942"/>
      <c r="L49" s="943"/>
      <c r="M49" s="11" t="s">
        <v>116</v>
      </c>
    </row>
    <row r="50" spans="1:13">
      <c r="A50" s="84" t="s">
        <v>118</v>
      </c>
      <c r="B50" s="128">
        <v>5.3432124164454287</v>
      </c>
      <c r="C50" s="72"/>
      <c r="D50" s="12">
        <v>0.1568133990664792</v>
      </c>
      <c r="E50" s="10">
        <v>6</v>
      </c>
      <c r="F50" s="10">
        <v>151</v>
      </c>
      <c r="G50" s="6">
        <v>3.27</v>
      </c>
      <c r="H50" s="15">
        <f t="shared" si="0"/>
        <v>-4.03</v>
      </c>
      <c r="I50" s="941"/>
      <c r="J50" s="942"/>
      <c r="K50" s="942"/>
      <c r="L50" s="943"/>
      <c r="M50" s="11" t="s">
        <v>119</v>
      </c>
    </row>
    <row r="51" spans="1:13">
      <c r="A51" s="87" t="s">
        <v>84</v>
      </c>
      <c r="B51" s="129">
        <v>-2.1297948347399087</v>
      </c>
      <c r="C51" s="73"/>
      <c r="D51" s="4">
        <v>0.12789394574374285</v>
      </c>
      <c r="E51" s="2">
        <v>5</v>
      </c>
      <c r="F51" s="10">
        <v>330</v>
      </c>
      <c r="G51" s="6">
        <v>2.87</v>
      </c>
      <c r="H51" s="15">
        <f t="shared" si="0"/>
        <v>-5.42</v>
      </c>
      <c r="I51" s="941"/>
      <c r="J51" s="942"/>
      <c r="K51" s="942"/>
      <c r="L51" s="943"/>
      <c r="M51" s="11" t="s">
        <v>120</v>
      </c>
    </row>
    <row r="52" spans="1:13">
      <c r="A52" s="84" t="s">
        <v>121</v>
      </c>
      <c r="B52" s="128">
        <v>-2.4557396150849895</v>
      </c>
      <c r="C52" s="72"/>
      <c r="D52" s="12">
        <v>0.18012800124370357</v>
      </c>
      <c r="E52" s="10">
        <v>3</v>
      </c>
      <c r="F52" s="10">
        <v>100</v>
      </c>
      <c r="G52" s="6">
        <v>3.53</v>
      </c>
      <c r="H52" s="15">
        <f t="shared" si="0"/>
        <v>-3.78</v>
      </c>
      <c r="I52" s="941"/>
      <c r="J52" s="942"/>
      <c r="K52" s="942"/>
      <c r="L52" s="943"/>
      <c r="M52" s="11" t="s">
        <v>122</v>
      </c>
    </row>
    <row r="53" spans="1:13">
      <c r="A53" s="83" t="s">
        <v>123</v>
      </c>
      <c r="B53" s="128">
        <v>-1.2524418271526692</v>
      </c>
      <c r="C53" s="72"/>
      <c r="D53" s="12">
        <v>0.18062104750721683</v>
      </c>
      <c r="E53" s="10">
        <v>16</v>
      </c>
      <c r="F53" s="10">
        <v>262.5</v>
      </c>
      <c r="G53" s="6">
        <v>1.9</v>
      </c>
      <c r="H53" s="15">
        <f t="shared" si="0"/>
        <v>-3.7749999999999999</v>
      </c>
      <c r="I53" s="941"/>
      <c r="J53" s="942"/>
      <c r="K53" s="942"/>
      <c r="L53" s="943"/>
      <c r="M53" s="11" t="s">
        <v>124</v>
      </c>
    </row>
    <row r="54" spans="1:13">
      <c r="A54" s="86" t="s">
        <v>125</v>
      </c>
      <c r="B54" s="129">
        <v>-3.7805861837490817</v>
      </c>
      <c r="C54" s="73"/>
      <c r="D54" s="4">
        <v>0.22156244268660033</v>
      </c>
      <c r="E54" s="2">
        <v>4</v>
      </c>
      <c r="F54" s="10">
        <v>328.85</v>
      </c>
      <c r="G54" s="6">
        <v>1.87</v>
      </c>
      <c r="H54" s="15">
        <f t="shared" si="0"/>
        <v>-4.4085000000000001</v>
      </c>
      <c r="I54" s="941"/>
      <c r="J54" s="942"/>
      <c r="K54" s="942"/>
      <c r="L54" s="943"/>
      <c r="M54" s="11" t="s">
        <v>126</v>
      </c>
    </row>
    <row r="55" spans="1:13">
      <c r="A55" s="84" t="s">
        <v>127</v>
      </c>
      <c r="B55" s="128">
        <v>-7.8242469358788593</v>
      </c>
      <c r="C55" s="72"/>
      <c r="D55" s="12">
        <v>0.18450811780713378</v>
      </c>
      <c r="E55" s="10">
        <v>33</v>
      </c>
      <c r="F55" s="10">
        <v>167.5</v>
      </c>
      <c r="G55" s="6">
        <v>4.3600000000000003</v>
      </c>
      <c r="H55" s="15">
        <f t="shared" si="0"/>
        <v>-5.2850000000000001</v>
      </c>
      <c r="I55" s="941"/>
      <c r="J55" s="942"/>
      <c r="K55" s="942"/>
      <c r="L55" s="943"/>
      <c r="M55" s="11" t="s">
        <v>128</v>
      </c>
    </row>
    <row r="56" spans="1:13">
      <c r="A56" s="84" t="s">
        <v>86</v>
      </c>
      <c r="B56" s="128">
        <v>-1.8504700589469807</v>
      </c>
      <c r="C56" s="72"/>
      <c r="D56" s="12">
        <v>0.15609203233531485</v>
      </c>
      <c r="E56" s="10">
        <v>3</v>
      </c>
      <c r="F56" s="10">
        <v>223</v>
      </c>
      <c r="G56" s="6">
        <v>2.99</v>
      </c>
      <c r="H56" s="15">
        <f t="shared" si="0"/>
        <v>-4.4700000000000006</v>
      </c>
      <c r="I56" s="941"/>
      <c r="J56" s="942"/>
      <c r="K56" s="942"/>
      <c r="L56" s="943"/>
      <c r="M56" s="11" t="s">
        <v>129</v>
      </c>
    </row>
    <row r="57" spans="1:13">
      <c r="A57" s="84" t="s">
        <v>89</v>
      </c>
      <c r="B57" s="128">
        <v>-6.0974899914081577</v>
      </c>
      <c r="C57" s="72"/>
      <c r="D57" s="12">
        <v>0.20872343532408041</v>
      </c>
      <c r="E57" s="10">
        <v>3</v>
      </c>
      <c r="F57" s="10">
        <v>210.5</v>
      </c>
      <c r="G57" s="6">
        <v>2.72</v>
      </c>
      <c r="H57" s="15">
        <f t="shared" si="0"/>
        <v>-4.0750000000000002</v>
      </c>
      <c r="I57" s="944"/>
      <c r="J57" s="945"/>
      <c r="K57" s="945"/>
      <c r="L57" s="946"/>
      <c r="M57" s="11" t="s">
        <v>130</v>
      </c>
    </row>
    <row r="58" spans="1:13">
      <c r="A58" s="86" t="s">
        <v>131</v>
      </c>
      <c r="B58" s="129">
        <v>-2.5709586766484831</v>
      </c>
      <c r="C58" s="73"/>
      <c r="D58" s="4">
        <v>0.1297319013416561</v>
      </c>
      <c r="E58" s="2">
        <v>3</v>
      </c>
      <c r="F58" s="10">
        <v>209.75</v>
      </c>
      <c r="G58" s="6">
        <v>3.37</v>
      </c>
      <c r="H58" s="15">
        <f t="shared" si="0"/>
        <v>-4.7175000000000002</v>
      </c>
      <c r="J58" s="15"/>
      <c r="K58" s="15"/>
      <c r="L58" s="15"/>
      <c r="M58" s="11" t="s">
        <v>132</v>
      </c>
    </row>
    <row r="59" spans="1:13">
      <c r="A59" s="83" t="s">
        <v>92</v>
      </c>
      <c r="B59" s="128">
        <v>-1.4904316872411256</v>
      </c>
      <c r="C59" s="72"/>
      <c r="D59" s="12">
        <v>0.14124198841117766</v>
      </c>
      <c r="E59" s="10">
        <v>3</v>
      </c>
      <c r="F59" s="10">
        <v>53.5</v>
      </c>
      <c r="G59" s="6">
        <v>3.43</v>
      </c>
      <c r="H59" s="15">
        <f t="shared" si="0"/>
        <v>-3.2150000000000003</v>
      </c>
      <c r="I59" s="71" t="s">
        <v>133</v>
      </c>
      <c r="J59" s="33">
        <v>4394</v>
      </c>
      <c r="K59" s="35"/>
      <c r="L59" s="15"/>
      <c r="M59" s="11" t="s">
        <v>134</v>
      </c>
    </row>
    <row r="60" spans="1:13">
      <c r="A60" s="83" t="s">
        <v>135</v>
      </c>
      <c r="B60" s="128">
        <v>-4.2909646156814976</v>
      </c>
      <c r="C60" s="72"/>
      <c r="D60" s="12">
        <v>0.17069281866408892</v>
      </c>
      <c r="E60" s="10">
        <v>6</v>
      </c>
      <c r="F60" s="10">
        <v>270</v>
      </c>
      <c r="G60" s="6">
        <v>0.05</v>
      </c>
      <c r="H60" s="15">
        <f t="shared" si="0"/>
        <v>-2</v>
      </c>
      <c r="I60" s="71" t="s">
        <v>136</v>
      </c>
      <c r="J60" s="33">
        <v>941</v>
      </c>
      <c r="K60" s="35">
        <v>941</v>
      </c>
      <c r="L60" s="15"/>
      <c r="M60" s="11" t="s">
        <v>137</v>
      </c>
    </row>
    <row r="61" spans="1:13">
      <c r="A61" s="84" t="s">
        <v>138</v>
      </c>
      <c r="B61" s="128">
        <v>-3.7032020226962397</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-1.6382348333702508</v>
      </c>
      <c r="C62" s="72"/>
      <c r="D62" s="12">
        <v>0.18021422622763517</v>
      </c>
      <c r="E62" s="10">
        <v>5</v>
      </c>
      <c r="F62" s="10">
        <v>214.5</v>
      </c>
      <c r="G62" s="6">
        <v>3.61</v>
      </c>
      <c r="H62" s="15">
        <f t="shared" si="0"/>
        <v>-5.0049999999999999</v>
      </c>
      <c r="I62" s="15"/>
      <c r="J62" s="15"/>
      <c r="K62" s="15"/>
      <c r="L62" s="15"/>
      <c r="M62" s="11" t="s">
        <v>142</v>
      </c>
    </row>
    <row r="63" spans="1:13">
      <c r="A63" s="84" t="s">
        <v>143</v>
      </c>
      <c r="B63" s="128">
        <v>-1.6221531580833157</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-3.6446206286538576</v>
      </c>
      <c r="C64" s="72"/>
      <c r="D64" s="12">
        <v>0.17</v>
      </c>
      <c r="E64" s="10">
        <v>3</v>
      </c>
      <c r="F64" s="10">
        <v>189</v>
      </c>
      <c r="G64" s="6">
        <v>1.34</v>
      </c>
      <c r="H64" s="15">
        <f t="shared" si="0"/>
        <v>-2.4800000000000004</v>
      </c>
      <c r="I64" s="938" t="s">
        <v>1011</v>
      </c>
      <c r="J64" s="939"/>
      <c r="K64" s="939"/>
      <c r="L64" s="940"/>
      <c r="M64" s="11" t="s">
        <v>148</v>
      </c>
    </row>
    <row r="65" spans="1:13">
      <c r="A65" s="84" t="s">
        <v>149</v>
      </c>
      <c r="B65" s="128">
        <v>-2.814225891475834</v>
      </c>
      <c r="C65" s="72"/>
      <c r="D65" s="12">
        <v>0.19794493160510693</v>
      </c>
      <c r="E65" s="10">
        <v>4</v>
      </c>
      <c r="F65" s="10">
        <v>243.5</v>
      </c>
      <c r="G65" s="6">
        <v>1.34</v>
      </c>
      <c r="H65" s="15">
        <f t="shared" si="0"/>
        <v>-3.0250000000000004</v>
      </c>
      <c r="I65" s="941"/>
      <c r="J65" s="942"/>
      <c r="K65" s="942"/>
      <c r="L65" s="943"/>
      <c r="M65" s="11" t="s">
        <v>151</v>
      </c>
    </row>
    <row r="66" spans="1:13">
      <c r="A66" s="83" t="s">
        <v>95</v>
      </c>
      <c r="B66" s="128">
        <v>-1.0361596160268094</v>
      </c>
      <c r="C66" s="72"/>
      <c r="D66" s="12">
        <v>0.21056099074293383</v>
      </c>
      <c r="E66" s="10">
        <v>3</v>
      </c>
      <c r="F66" s="10">
        <v>36.5</v>
      </c>
      <c r="G66" s="6">
        <v>2.74</v>
      </c>
      <c r="H66" s="15">
        <f t="shared" si="0"/>
        <v>-2.3550000000000004</v>
      </c>
      <c r="I66" s="941"/>
      <c r="J66" s="942"/>
      <c r="K66" s="942"/>
      <c r="L66" s="943"/>
      <c r="M66" s="11" t="s">
        <v>152</v>
      </c>
    </row>
    <row r="67" spans="1:13">
      <c r="A67" s="85" t="s">
        <v>153</v>
      </c>
      <c r="B67" s="128">
        <v>-5.0901907998833877</v>
      </c>
      <c r="C67" s="72"/>
      <c r="D67" s="12">
        <v>0.21092434073951916</v>
      </c>
      <c r="E67" s="10">
        <v>10</v>
      </c>
      <c r="F67" s="10">
        <v>186</v>
      </c>
      <c r="G67" s="6">
        <v>3.4</v>
      </c>
      <c r="H67" s="15">
        <f t="shared" si="0"/>
        <v>-4.51</v>
      </c>
      <c r="I67" s="941"/>
      <c r="J67" s="942"/>
      <c r="K67" s="942"/>
      <c r="L67" s="943"/>
      <c r="M67" s="11" t="s">
        <v>154</v>
      </c>
    </row>
    <row r="68" spans="1:13">
      <c r="A68" s="83" t="s">
        <v>98</v>
      </c>
      <c r="B68" s="128">
        <v>-5.2394375365546466</v>
      </c>
      <c r="C68" s="72"/>
      <c r="D68" s="12">
        <v>0.18695478693957188</v>
      </c>
      <c r="E68" s="10">
        <v>3</v>
      </c>
      <c r="F68" s="10">
        <v>252.99999999999997</v>
      </c>
      <c r="G68" s="6">
        <v>2.35</v>
      </c>
      <c r="H68" s="15">
        <f t="shared" si="0"/>
        <v>-4.13</v>
      </c>
      <c r="I68" s="941"/>
      <c r="J68" s="942"/>
      <c r="K68" s="942"/>
      <c r="L68" s="943"/>
      <c r="M68" s="11" t="s">
        <v>155</v>
      </c>
    </row>
    <row r="69" spans="1:13">
      <c r="A69" s="85" t="s">
        <v>156</v>
      </c>
      <c r="B69" s="128">
        <v>-4.21095697942095</v>
      </c>
      <c r="C69" s="72"/>
      <c r="D69" s="12">
        <v>0.20491085989689112</v>
      </c>
      <c r="E69" s="10">
        <v>23</v>
      </c>
      <c r="F69" s="10">
        <v>111.00000000000001</v>
      </c>
      <c r="G69" s="6">
        <v>3.68</v>
      </c>
      <c r="H69" s="15">
        <f t="shared" si="0"/>
        <v>-4.04</v>
      </c>
      <c r="I69" s="941"/>
      <c r="J69" s="942"/>
      <c r="K69" s="942"/>
      <c r="L69" s="943"/>
      <c r="M69" s="11" t="s">
        <v>157</v>
      </c>
    </row>
    <row r="70" spans="1:13">
      <c r="A70" s="83" t="s">
        <v>158</v>
      </c>
      <c r="B70" s="128">
        <v>-8.5264536171419465</v>
      </c>
      <c r="C70" s="72"/>
      <c r="D70" s="12">
        <v>0.15545016183846921</v>
      </c>
      <c r="E70" s="10">
        <v>6</v>
      </c>
      <c r="F70" s="10">
        <v>250</v>
      </c>
      <c r="G70" s="6">
        <v>-0.04</v>
      </c>
      <c r="H70" s="15">
        <f t="shared" si="0"/>
        <v>-1.71</v>
      </c>
      <c r="I70" s="941"/>
      <c r="J70" s="942"/>
      <c r="K70" s="942"/>
      <c r="L70" s="943"/>
      <c r="M70" s="11" t="s">
        <v>159</v>
      </c>
    </row>
    <row r="71" spans="1:13">
      <c r="A71" s="84" t="s">
        <v>160</v>
      </c>
      <c r="B71" s="128">
        <v>0.68884340430998359</v>
      </c>
      <c r="C71" s="72"/>
      <c r="D71" s="12">
        <v>0.13261436390895148</v>
      </c>
      <c r="E71" s="10">
        <v>3</v>
      </c>
      <c r="F71" s="10">
        <v>250</v>
      </c>
      <c r="G71" s="6">
        <v>-1.97</v>
      </c>
      <c r="H71" s="15">
        <f t="shared" si="0"/>
        <v>0.21999999999999975</v>
      </c>
      <c r="I71" s="941"/>
      <c r="J71" s="942"/>
      <c r="K71" s="942"/>
      <c r="L71" s="943"/>
      <c r="M71" s="11" t="s">
        <v>161</v>
      </c>
    </row>
    <row r="72" spans="1:13">
      <c r="A72" s="84" t="s">
        <v>162</v>
      </c>
      <c r="B72" s="128">
        <v>-2.880992797618608</v>
      </c>
      <c r="C72" s="72"/>
      <c r="D72" s="12">
        <v>0.21159815676624968</v>
      </c>
      <c r="E72" s="10">
        <v>9</v>
      </c>
      <c r="F72" s="10">
        <v>208.5</v>
      </c>
      <c r="G72" s="6">
        <v>2.08</v>
      </c>
      <c r="H72" s="15">
        <f t="shared" si="0"/>
        <v>-3.415</v>
      </c>
      <c r="I72" s="941"/>
      <c r="J72" s="942"/>
      <c r="K72" s="942"/>
      <c r="L72" s="943"/>
      <c r="M72" s="11" t="s">
        <v>163</v>
      </c>
    </row>
    <row r="73" spans="1:13">
      <c r="A73" s="84" t="s">
        <v>164</v>
      </c>
      <c r="B73" s="128">
        <v>-0.72347908514939785</v>
      </c>
      <c r="C73" s="72"/>
      <c r="D73" s="12">
        <v>0.1900151243705871</v>
      </c>
      <c r="E73" s="10">
        <v>15</v>
      </c>
      <c r="F73" s="10">
        <v>220.00000000000003</v>
      </c>
      <c r="G73" s="6">
        <v>2.69</v>
      </c>
      <c r="H73" s="15">
        <f t="shared" si="0"/>
        <v>-4.1400000000000006</v>
      </c>
      <c r="I73" s="941"/>
      <c r="J73" s="942"/>
      <c r="K73" s="942"/>
      <c r="L73" s="943"/>
      <c r="M73" s="11" t="s">
        <v>165</v>
      </c>
    </row>
    <row r="74" spans="1:13">
      <c r="A74" s="84" t="s">
        <v>166</v>
      </c>
      <c r="B74" s="128">
        <v>-3.0984618686906118</v>
      </c>
      <c r="C74" s="72"/>
      <c r="D74" s="12">
        <v>0.16978183023026608</v>
      </c>
      <c r="E74" s="10">
        <v>10</v>
      </c>
      <c r="F74" s="10">
        <v>151</v>
      </c>
      <c r="G74" s="6">
        <v>4.43</v>
      </c>
      <c r="H74" s="15">
        <f t="shared" si="0"/>
        <v>-5.1899999999999995</v>
      </c>
      <c r="I74" s="941"/>
      <c r="J74" s="942"/>
      <c r="K74" s="942"/>
      <c r="L74" s="943"/>
      <c r="M74" s="11" t="s">
        <v>167</v>
      </c>
    </row>
    <row r="75" spans="1:13">
      <c r="A75" s="85" t="s">
        <v>100</v>
      </c>
      <c r="B75" s="128">
        <v>-3.2348798799701965</v>
      </c>
      <c r="C75" s="72"/>
      <c r="D75" s="12">
        <v>0.19416214604145643</v>
      </c>
      <c r="E75" s="10">
        <v>7</v>
      </c>
      <c r="F75" s="10">
        <v>154.5</v>
      </c>
      <c r="G75" s="6">
        <v>4.22</v>
      </c>
      <c r="H75" s="15">
        <f t="shared" si="0"/>
        <v>-5.0149999999999997</v>
      </c>
      <c r="I75" s="941"/>
      <c r="J75" s="942"/>
      <c r="K75" s="942"/>
      <c r="L75" s="943"/>
      <c r="M75" s="11" t="s">
        <v>168</v>
      </c>
    </row>
    <row r="76" spans="1:13">
      <c r="A76" s="84" t="s">
        <v>169</v>
      </c>
      <c r="B76" s="128">
        <v>-3.9158583489289103</v>
      </c>
      <c r="C76" s="72"/>
      <c r="D76" s="12">
        <v>0.16048013551961601</v>
      </c>
      <c r="E76" s="10">
        <v>5</v>
      </c>
      <c r="F76" s="10">
        <v>167.75</v>
      </c>
      <c r="G76" s="6">
        <v>2.87</v>
      </c>
      <c r="H76" s="15">
        <f t="shared" si="0"/>
        <v>-3.7975000000000003</v>
      </c>
      <c r="I76" s="941"/>
      <c r="J76" s="942"/>
      <c r="K76" s="942"/>
      <c r="L76" s="943"/>
      <c r="M76" s="11" t="s">
        <v>170</v>
      </c>
    </row>
    <row r="77" spans="1:13">
      <c r="A77" s="86" t="s">
        <v>171</v>
      </c>
      <c r="B77" s="129">
        <v>-6.730143789909194</v>
      </c>
      <c r="C77" s="73"/>
      <c r="D77" s="4">
        <v>0.22239504833634874</v>
      </c>
      <c r="E77" s="2">
        <v>21</v>
      </c>
      <c r="F77" s="10">
        <v>159</v>
      </c>
      <c r="G77" s="6">
        <v>3.93</v>
      </c>
      <c r="H77" s="15">
        <f t="shared" si="0"/>
        <v>-4.7700000000000005</v>
      </c>
      <c r="I77" s="941"/>
      <c r="J77" s="942"/>
      <c r="K77" s="942"/>
      <c r="L77" s="943"/>
      <c r="M77" s="11" t="s">
        <v>172</v>
      </c>
    </row>
    <row r="78" spans="1:13">
      <c r="A78" s="84" t="s">
        <v>173</v>
      </c>
      <c r="B78" s="128">
        <v>-4.8854349018538876</v>
      </c>
      <c r="C78" s="72"/>
      <c r="D78" s="12">
        <v>0.21209434799218393</v>
      </c>
      <c r="E78" s="10">
        <v>5</v>
      </c>
      <c r="F78" s="10">
        <v>213.49999999999997</v>
      </c>
      <c r="G78" s="6">
        <v>3.04</v>
      </c>
      <c r="H78" s="15">
        <f t="shared" si="0"/>
        <v>-4.4249999999999998</v>
      </c>
      <c r="I78" s="941"/>
      <c r="J78" s="942"/>
      <c r="K78" s="942"/>
      <c r="L78" s="943"/>
      <c r="M78" s="11" t="s">
        <v>174</v>
      </c>
    </row>
    <row r="79" spans="1:13">
      <c r="A79" s="84" t="s">
        <v>175</v>
      </c>
      <c r="B79" s="128">
        <v>-2.1791607340044195</v>
      </c>
      <c r="C79" s="72"/>
      <c r="D79" s="12">
        <v>0.1407224156406931</v>
      </c>
      <c r="E79" s="10">
        <v>11</v>
      </c>
      <c r="F79" s="10">
        <v>146</v>
      </c>
      <c r="G79" s="6">
        <v>4.21</v>
      </c>
      <c r="H79" s="15">
        <f t="shared" si="0"/>
        <v>-4.92</v>
      </c>
      <c r="I79" s="941"/>
      <c r="J79" s="942"/>
      <c r="K79" s="942"/>
      <c r="L79" s="943"/>
      <c r="M79" s="11" t="s">
        <v>176</v>
      </c>
    </row>
    <row r="80" spans="1:13">
      <c r="A80" s="84" t="s">
        <v>177</v>
      </c>
      <c r="B80" s="128">
        <v>-3.5666464769309383</v>
      </c>
      <c r="C80" s="72"/>
      <c r="D80" s="12">
        <v>0.21748916450754371</v>
      </c>
      <c r="E80" s="10">
        <v>5</v>
      </c>
      <c r="F80" s="10">
        <v>92.333333333333329</v>
      </c>
      <c r="G80" s="6">
        <v>4.21</v>
      </c>
      <c r="H80" s="15">
        <f t="shared" si="0"/>
        <v>-4.3833333333333329</v>
      </c>
      <c r="I80" s="941"/>
      <c r="J80" s="942"/>
      <c r="K80" s="942"/>
      <c r="L80" s="943"/>
      <c r="M80" s="11" t="s">
        <v>178</v>
      </c>
    </row>
    <row r="81" spans="1:13">
      <c r="A81" s="83" t="s">
        <v>179</v>
      </c>
      <c r="B81" s="128">
        <v>-4.0550783541694795</v>
      </c>
      <c r="C81" s="72"/>
      <c r="D81" s="12">
        <v>0.20531013145176411</v>
      </c>
      <c r="E81" s="10">
        <v>8</v>
      </c>
      <c r="F81" s="10">
        <v>256</v>
      </c>
      <c r="G81" s="6">
        <v>2.71</v>
      </c>
      <c r="H81" s="15">
        <f t="shared" si="0"/>
        <v>-4.5199999999999996</v>
      </c>
      <c r="I81" s="941"/>
      <c r="J81" s="942"/>
      <c r="K81" s="942"/>
      <c r="L81" s="943"/>
      <c r="M81" s="11" t="s">
        <v>180</v>
      </c>
    </row>
    <row r="82" spans="1:13">
      <c r="A82" s="83" t="s">
        <v>181</v>
      </c>
      <c r="B82" s="128">
        <v>-0.96639181624481374</v>
      </c>
      <c r="C82" s="72"/>
      <c r="D82" s="12">
        <v>0.21176785142223761</v>
      </c>
      <c r="E82" s="10">
        <v>3</v>
      </c>
      <c r="F82" s="10">
        <v>80</v>
      </c>
      <c r="G82" s="6">
        <v>3.37</v>
      </c>
      <c r="H82" s="15">
        <f t="shared" si="0"/>
        <v>-3.42</v>
      </c>
      <c r="I82" s="941"/>
      <c r="J82" s="942"/>
      <c r="K82" s="942"/>
      <c r="L82" s="943"/>
      <c r="M82" s="11" t="s">
        <v>182</v>
      </c>
    </row>
    <row r="83" spans="1:13">
      <c r="A83" s="83" t="s">
        <v>183</v>
      </c>
      <c r="B83" s="128">
        <v>-3.8695208657903173</v>
      </c>
      <c r="C83" s="72"/>
      <c r="D83" s="12">
        <v>0.16217657762412213</v>
      </c>
      <c r="E83" s="10">
        <v>17</v>
      </c>
      <c r="F83" s="10">
        <v>153</v>
      </c>
      <c r="G83" s="6">
        <v>3.04</v>
      </c>
      <c r="H83" s="15">
        <f t="shared" si="0"/>
        <v>-3.8200000000000003</v>
      </c>
      <c r="I83" s="941"/>
      <c r="J83" s="942"/>
      <c r="K83" s="942"/>
      <c r="L83" s="943"/>
      <c r="M83" s="11" t="s">
        <v>184</v>
      </c>
    </row>
    <row r="84" spans="1:13">
      <c r="A84" s="84" t="s">
        <v>185</v>
      </c>
      <c r="B84" s="128">
        <v>-5.2811287218626246</v>
      </c>
      <c r="C84" s="72"/>
      <c r="D84" s="12">
        <v>0.20448827496623867</v>
      </c>
      <c r="E84" s="10">
        <v>3</v>
      </c>
      <c r="F84" s="10">
        <v>349.84</v>
      </c>
      <c r="G84" s="6">
        <v>4.75</v>
      </c>
      <c r="H84" s="15">
        <f t="shared" si="0"/>
        <v>-7.4984000000000002</v>
      </c>
      <c r="I84" s="941"/>
      <c r="J84" s="942"/>
      <c r="K84" s="942"/>
      <c r="L84" s="943"/>
      <c r="M84" s="11" t="s">
        <v>186</v>
      </c>
    </row>
    <row r="85" spans="1:13">
      <c r="A85" s="84" t="s">
        <v>187</v>
      </c>
      <c r="B85" s="128">
        <v>-2.2426521494435296</v>
      </c>
      <c r="C85" s="72"/>
      <c r="D85" s="12">
        <v>0.14358294446577732</v>
      </c>
      <c r="E85" s="10">
        <v>6</v>
      </c>
      <c r="F85" s="10">
        <v>248</v>
      </c>
      <c r="G85" s="6">
        <v>2.65</v>
      </c>
      <c r="H85" s="15">
        <f t="shared" si="0"/>
        <v>-4.38</v>
      </c>
      <c r="I85" s="941"/>
      <c r="J85" s="942"/>
      <c r="K85" s="942"/>
      <c r="L85" s="943"/>
      <c r="M85" s="11" t="s">
        <v>188</v>
      </c>
    </row>
    <row r="86" spans="1:13">
      <c r="A86" s="84" t="s">
        <v>189</v>
      </c>
      <c r="B86" s="128">
        <v>-5.7348810010498239</v>
      </c>
      <c r="C86" s="72"/>
      <c r="D86" s="12">
        <v>0.15384096988991314</v>
      </c>
      <c r="E86" s="10">
        <v>11</v>
      </c>
      <c r="F86" s="10">
        <v>173</v>
      </c>
      <c r="G86" s="6">
        <v>2.1800000000000002</v>
      </c>
      <c r="H86" s="15">
        <f t="shared" si="0"/>
        <v>-3.16</v>
      </c>
      <c r="I86" s="941"/>
      <c r="J86" s="942"/>
      <c r="K86" s="942"/>
      <c r="L86" s="943"/>
      <c r="M86" s="11" t="s">
        <v>190</v>
      </c>
    </row>
    <row r="87" spans="1:13">
      <c r="A87" s="84" t="s">
        <v>191</v>
      </c>
      <c r="B87" s="128">
        <v>-3.3078274766154552</v>
      </c>
      <c r="C87" s="72"/>
      <c r="D87" s="12">
        <v>0.14176528631434945</v>
      </c>
      <c r="E87" s="10">
        <v>5</v>
      </c>
      <c r="F87" s="10">
        <v>143.75</v>
      </c>
      <c r="G87" s="6">
        <v>2.76</v>
      </c>
      <c r="H87" s="15">
        <f t="shared" ref="H87:H122" si="1">0.5-G87-0.01*(F87-25)</f>
        <v>-3.4474999999999998</v>
      </c>
      <c r="I87" s="941"/>
      <c r="J87" s="942"/>
      <c r="K87" s="942"/>
      <c r="L87" s="943"/>
      <c r="M87" s="11" t="s">
        <v>192</v>
      </c>
    </row>
    <row r="88" spans="1:13">
      <c r="A88" s="84" t="s">
        <v>193</v>
      </c>
      <c r="B88" s="128">
        <v>-3.9495932538176324</v>
      </c>
      <c r="C88" s="72"/>
      <c r="D88" s="12">
        <v>0.16213928191469343</v>
      </c>
      <c r="E88" s="10">
        <v>19</v>
      </c>
      <c r="F88" s="10">
        <v>220.5</v>
      </c>
      <c r="G88" s="6">
        <v>1.27</v>
      </c>
      <c r="H88" s="15">
        <f t="shared" si="1"/>
        <v>-2.7250000000000001</v>
      </c>
      <c r="I88" s="941"/>
      <c r="J88" s="942"/>
      <c r="K88" s="942"/>
      <c r="L88" s="943"/>
      <c r="M88" s="11" t="s">
        <v>194</v>
      </c>
    </row>
    <row r="89" spans="1:13">
      <c r="A89" s="84" t="s">
        <v>195</v>
      </c>
      <c r="B89" s="128">
        <v>-2.3116567354908795</v>
      </c>
      <c r="C89" s="72"/>
      <c r="D89" s="12">
        <v>0.16127920198135692</v>
      </c>
      <c r="E89" s="10">
        <v>5</v>
      </c>
      <c r="F89" s="10">
        <v>214</v>
      </c>
      <c r="G89" s="6">
        <v>3.83</v>
      </c>
      <c r="H89" s="15">
        <f t="shared" si="1"/>
        <v>-5.2200000000000006</v>
      </c>
      <c r="I89" s="941"/>
      <c r="J89" s="942"/>
      <c r="K89" s="942"/>
      <c r="L89" s="943"/>
      <c r="M89" s="11" t="s">
        <v>196</v>
      </c>
    </row>
    <row r="90" spans="1:13">
      <c r="A90" s="85" t="s">
        <v>197</v>
      </c>
      <c r="B90" s="128">
        <v>-3.8661909269016763</v>
      </c>
      <c r="C90" s="72"/>
      <c r="D90" s="12">
        <v>0.13869006117838048</v>
      </c>
      <c r="E90" s="10">
        <v>3</v>
      </c>
      <c r="F90" s="10">
        <v>176</v>
      </c>
      <c r="G90" s="6">
        <v>2.88</v>
      </c>
      <c r="H90" s="15">
        <f t="shared" si="1"/>
        <v>-3.8899999999999997</v>
      </c>
      <c r="I90" s="941"/>
      <c r="J90" s="942"/>
      <c r="K90" s="942"/>
      <c r="L90" s="943"/>
      <c r="M90" s="11" t="s">
        <v>198</v>
      </c>
    </row>
    <row r="91" spans="1:13">
      <c r="A91" s="87" t="s">
        <v>199</v>
      </c>
      <c r="B91" s="129">
        <v>-6.0964950918967595</v>
      </c>
      <c r="C91" s="73"/>
      <c r="D91" s="4">
        <v>0.1259834086188602</v>
      </c>
      <c r="E91" s="2">
        <v>14</v>
      </c>
      <c r="F91" s="10">
        <v>253.5</v>
      </c>
      <c r="G91" s="6">
        <v>1.54</v>
      </c>
      <c r="H91" s="15">
        <f t="shared" si="1"/>
        <v>-3.3250000000000002</v>
      </c>
      <c r="I91" s="941"/>
      <c r="J91" s="942"/>
      <c r="K91" s="942"/>
      <c r="L91" s="943"/>
      <c r="M91" s="11" t="s">
        <v>200</v>
      </c>
    </row>
    <row r="92" spans="1:13">
      <c r="A92" s="84" t="s">
        <v>201</v>
      </c>
      <c r="B92" s="128">
        <v>-3.9381674627917787</v>
      </c>
      <c r="C92" s="72"/>
      <c r="D92" s="12">
        <v>0.16504944177542516</v>
      </c>
      <c r="E92" s="10">
        <v>5</v>
      </c>
      <c r="F92" s="10">
        <v>205.50000000000003</v>
      </c>
      <c r="G92" s="6">
        <v>2.4500000000000002</v>
      </c>
      <c r="H92" s="15">
        <f t="shared" si="1"/>
        <v>-3.7550000000000008</v>
      </c>
      <c r="I92" s="941"/>
      <c r="J92" s="942"/>
      <c r="K92" s="942"/>
      <c r="L92" s="943"/>
      <c r="M92" s="11" t="s">
        <v>202</v>
      </c>
    </row>
    <row r="93" spans="1:13">
      <c r="A93" s="85" t="s">
        <v>203</v>
      </c>
      <c r="B93" s="128">
        <v>-2.621413123982542</v>
      </c>
      <c r="C93" s="72"/>
      <c r="D93" s="12">
        <v>0.19426266518058349</v>
      </c>
      <c r="E93" s="10">
        <v>3</v>
      </c>
      <c r="F93" s="10">
        <v>96</v>
      </c>
      <c r="G93" s="6">
        <v>3.49</v>
      </c>
      <c r="H93" s="15">
        <f t="shared" si="1"/>
        <v>-3.7</v>
      </c>
      <c r="I93" s="941"/>
      <c r="J93" s="942"/>
      <c r="K93" s="942"/>
      <c r="L93" s="943"/>
      <c r="M93" s="11" t="s">
        <v>204</v>
      </c>
    </row>
    <row r="94" spans="1:13">
      <c r="A94" s="84" t="s">
        <v>205</v>
      </c>
      <c r="B94" s="128">
        <v>-2.4589135461339402</v>
      </c>
      <c r="C94" s="72"/>
      <c r="D94" s="12">
        <v>0.18894337149737056</v>
      </c>
      <c r="E94" s="10">
        <v>12</v>
      </c>
      <c r="F94" s="10">
        <v>147.25</v>
      </c>
      <c r="G94" s="6">
        <v>3.86</v>
      </c>
      <c r="H94" s="15">
        <f t="shared" si="1"/>
        <v>-4.5824999999999996</v>
      </c>
      <c r="I94" s="941"/>
      <c r="J94" s="942"/>
      <c r="K94" s="942"/>
      <c r="L94" s="943"/>
      <c r="M94" s="11" t="s">
        <v>206</v>
      </c>
    </row>
    <row r="95" spans="1:13">
      <c r="A95" s="84" t="s">
        <v>207</v>
      </c>
      <c r="B95" s="128">
        <v>-3.0542153748491896</v>
      </c>
      <c r="C95" s="72"/>
      <c r="D95" s="12">
        <v>0.17391407185160324</v>
      </c>
      <c r="E95" s="10">
        <v>6</v>
      </c>
      <c r="F95" s="10">
        <v>97</v>
      </c>
      <c r="G95" s="6">
        <v>3.94</v>
      </c>
      <c r="H95" s="15">
        <f t="shared" si="1"/>
        <v>-4.16</v>
      </c>
      <c r="I95" s="941"/>
      <c r="J95" s="942"/>
      <c r="K95" s="942"/>
      <c r="L95" s="943"/>
      <c r="M95" s="11" t="s">
        <v>208</v>
      </c>
    </row>
    <row r="96" spans="1:13">
      <c r="A96" s="83" t="s">
        <v>209</v>
      </c>
      <c r="B96" s="128">
        <v>0.67349115870428811</v>
      </c>
      <c r="C96" s="72"/>
      <c r="D96" s="12">
        <v>0.13764369691033657</v>
      </c>
      <c r="E96" s="10">
        <v>10</v>
      </c>
      <c r="F96" s="10">
        <v>134.5</v>
      </c>
      <c r="G96" s="6">
        <v>2.04</v>
      </c>
      <c r="H96" s="15">
        <f t="shared" si="1"/>
        <v>-2.6349999999999998</v>
      </c>
      <c r="I96" s="941"/>
      <c r="J96" s="942"/>
      <c r="K96" s="942"/>
      <c r="L96" s="943"/>
      <c r="M96" s="11" t="s">
        <v>210</v>
      </c>
    </row>
    <row r="97" spans="1:13">
      <c r="A97" s="84" t="s">
        <v>211</v>
      </c>
      <c r="B97" s="128">
        <v>-1.4042754059121838</v>
      </c>
      <c r="C97" s="72"/>
      <c r="D97" s="12">
        <v>0.16245746888591447</v>
      </c>
      <c r="E97" s="10">
        <v>7</v>
      </c>
      <c r="F97" s="10">
        <v>139</v>
      </c>
      <c r="G97" s="6">
        <v>2.66</v>
      </c>
      <c r="H97" s="15">
        <f t="shared" si="1"/>
        <v>-3.3000000000000003</v>
      </c>
      <c r="I97" s="941"/>
      <c r="J97" s="942"/>
      <c r="K97" s="942"/>
      <c r="L97" s="943"/>
      <c r="M97" s="11" t="s">
        <v>212</v>
      </c>
    </row>
    <row r="98" spans="1:13">
      <c r="A98" s="84" t="s">
        <v>213</v>
      </c>
      <c r="B98" s="128">
        <v>-8.6278340429534583E-2</v>
      </c>
      <c r="C98" s="72"/>
      <c r="D98" s="12">
        <v>0.15322122505052199</v>
      </c>
      <c r="E98" s="10">
        <v>9</v>
      </c>
      <c r="F98" s="10">
        <v>170</v>
      </c>
      <c r="G98" s="6">
        <v>1.91</v>
      </c>
      <c r="H98" s="15">
        <f t="shared" si="1"/>
        <v>-2.86</v>
      </c>
      <c r="I98" s="941"/>
      <c r="J98" s="942"/>
      <c r="K98" s="942"/>
      <c r="L98" s="943"/>
      <c r="M98" s="11" t="s">
        <v>214</v>
      </c>
    </row>
    <row r="99" spans="1:13">
      <c r="A99" s="83" t="s">
        <v>215</v>
      </c>
      <c r="B99" s="128">
        <v>-4.0710618699356864</v>
      </c>
      <c r="C99" s="72"/>
      <c r="D99" s="12">
        <v>0.15273607916541068</v>
      </c>
      <c r="E99" s="10">
        <v>10</v>
      </c>
      <c r="F99" s="10">
        <v>326</v>
      </c>
      <c r="G99" s="6">
        <v>2.44</v>
      </c>
      <c r="H99" s="15">
        <f t="shared" si="1"/>
        <v>-4.95</v>
      </c>
      <c r="I99" s="941"/>
      <c r="J99" s="942"/>
      <c r="K99" s="942"/>
      <c r="L99" s="943"/>
      <c r="M99" s="11" t="s">
        <v>216</v>
      </c>
    </row>
    <row r="100" spans="1:13">
      <c r="A100" s="84" t="s">
        <v>217</v>
      </c>
      <c r="B100" s="128">
        <v>-1.251577141271645</v>
      </c>
      <c r="C100" s="72"/>
      <c r="D100" s="12">
        <v>0.18404701512102448</v>
      </c>
      <c r="E100" s="10">
        <v>5</v>
      </c>
      <c r="F100" s="10">
        <v>232.50000000000003</v>
      </c>
      <c r="G100" s="6">
        <v>1.8</v>
      </c>
      <c r="H100" s="15">
        <f t="shared" si="1"/>
        <v>-3.375</v>
      </c>
      <c r="I100" s="941"/>
      <c r="J100" s="942"/>
      <c r="K100" s="942"/>
      <c r="L100" s="943"/>
      <c r="M100" s="11" t="s">
        <v>218</v>
      </c>
    </row>
    <row r="101" spans="1:13">
      <c r="A101" s="84" t="s">
        <v>219</v>
      </c>
      <c r="B101" s="128">
        <v>1.1342643097258713</v>
      </c>
      <c r="C101" s="72"/>
      <c r="D101" s="12">
        <v>0.13604063752604376</v>
      </c>
      <c r="E101" s="10">
        <v>4</v>
      </c>
      <c r="F101" s="10">
        <v>281.5</v>
      </c>
      <c r="G101" s="6">
        <v>0.54</v>
      </c>
      <c r="H101" s="15">
        <f t="shared" si="1"/>
        <v>-2.605</v>
      </c>
      <c r="I101" s="941"/>
      <c r="J101" s="942"/>
      <c r="K101" s="942"/>
      <c r="L101" s="943"/>
      <c r="M101" s="11" t="s">
        <v>220</v>
      </c>
    </row>
    <row r="102" spans="1:13">
      <c r="A102" s="84" t="s">
        <v>221</v>
      </c>
      <c r="B102" s="128">
        <v>-4.2603526987388074</v>
      </c>
      <c r="C102" s="72"/>
      <c r="D102" s="12">
        <v>0.19798964803022484</v>
      </c>
      <c r="E102" s="10">
        <v>4</v>
      </c>
      <c r="F102" s="10">
        <v>197.1</v>
      </c>
      <c r="G102" s="6">
        <v>2.2000000000000002</v>
      </c>
      <c r="H102" s="15">
        <f t="shared" si="1"/>
        <v>-3.4210000000000003</v>
      </c>
      <c r="I102" s="941"/>
      <c r="J102" s="942"/>
      <c r="K102" s="942"/>
      <c r="L102" s="943"/>
      <c r="M102" s="11" t="s">
        <v>222</v>
      </c>
    </row>
    <row r="103" spans="1:13">
      <c r="A103" s="85" t="s">
        <v>223</v>
      </c>
      <c r="B103" s="128">
        <v>-3.6575351342099265</v>
      </c>
      <c r="C103" s="72"/>
      <c r="D103" s="12">
        <v>0.13486720020739137</v>
      </c>
      <c r="E103" s="10">
        <v>4</v>
      </c>
      <c r="F103" s="10">
        <v>33</v>
      </c>
      <c r="G103" s="6">
        <v>4.24</v>
      </c>
      <c r="H103" s="15">
        <f t="shared" si="1"/>
        <v>-3.8200000000000003</v>
      </c>
      <c r="I103" s="941"/>
      <c r="J103" s="942"/>
      <c r="K103" s="942"/>
      <c r="L103" s="943"/>
      <c r="M103" s="11" t="s">
        <v>224</v>
      </c>
    </row>
    <row r="104" spans="1:13">
      <c r="A104" s="84" t="s">
        <v>225</v>
      </c>
      <c r="B104" s="128">
        <v>-3.7950109492173483</v>
      </c>
      <c r="C104" s="72"/>
      <c r="D104" s="12">
        <v>0.18801274760604275</v>
      </c>
      <c r="E104" s="10">
        <v>11</v>
      </c>
      <c r="F104" s="10">
        <v>60</v>
      </c>
      <c r="G104" s="6">
        <v>4.24</v>
      </c>
      <c r="H104" s="15">
        <f t="shared" si="1"/>
        <v>-4.09</v>
      </c>
      <c r="I104" s="941"/>
      <c r="J104" s="942"/>
      <c r="K104" s="942"/>
      <c r="L104" s="943"/>
      <c r="M104" s="11" t="s">
        <v>226</v>
      </c>
    </row>
    <row r="105" spans="1:13">
      <c r="A105" s="84" t="s">
        <v>227</v>
      </c>
      <c r="B105" s="128">
        <v>-7.1517521968324829</v>
      </c>
      <c r="C105" s="72"/>
      <c r="D105" s="12">
        <v>0.1664014074224209</v>
      </c>
      <c r="E105" s="10">
        <v>4</v>
      </c>
      <c r="F105" s="10">
        <v>130.5</v>
      </c>
      <c r="G105" s="6">
        <v>5.22</v>
      </c>
      <c r="H105" s="15">
        <f t="shared" si="1"/>
        <v>-5.7749999999999995</v>
      </c>
      <c r="I105" s="941"/>
      <c r="J105" s="942"/>
      <c r="K105" s="942"/>
      <c r="L105" s="943"/>
      <c r="M105" s="11" t="s">
        <v>228</v>
      </c>
    </row>
    <row r="106" spans="1:13">
      <c r="A106" s="85" t="s">
        <v>103</v>
      </c>
      <c r="B106" s="128">
        <v>-1.5777966137171735</v>
      </c>
      <c r="C106" s="72"/>
      <c r="D106" s="12">
        <v>0.17506472136100007</v>
      </c>
      <c r="E106" s="10">
        <v>7</v>
      </c>
      <c r="F106" s="10">
        <v>254</v>
      </c>
      <c r="G106" s="6">
        <v>2.97</v>
      </c>
      <c r="H106" s="15">
        <f t="shared" si="1"/>
        <v>-4.76</v>
      </c>
      <c r="I106" s="941"/>
      <c r="J106" s="942"/>
      <c r="K106" s="942"/>
      <c r="L106" s="943"/>
      <c r="M106" s="11" t="s">
        <v>229</v>
      </c>
    </row>
    <row r="107" spans="1:13">
      <c r="A107" s="85" t="s">
        <v>230</v>
      </c>
      <c r="B107" s="128">
        <v>-7.8714981247369922</v>
      </c>
      <c r="C107" s="72"/>
      <c r="D107" s="12">
        <v>0.1605416460069265</v>
      </c>
      <c r="E107" s="10">
        <v>5</v>
      </c>
      <c r="F107" s="10">
        <v>121</v>
      </c>
      <c r="G107" s="6">
        <v>5.91</v>
      </c>
      <c r="H107" s="15">
        <f t="shared" si="1"/>
        <v>-6.37</v>
      </c>
      <c r="I107" s="941"/>
      <c r="J107" s="942"/>
      <c r="K107" s="942"/>
      <c r="L107" s="943"/>
      <c r="M107" s="11" t="s">
        <v>231</v>
      </c>
    </row>
    <row r="108" spans="1:13">
      <c r="A108" s="84" t="s">
        <v>232</v>
      </c>
      <c r="B108" s="128">
        <v>-2.545510181024544</v>
      </c>
      <c r="C108" s="72"/>
      <c r="D108" s="12">
        <v>0.15756984748208766</v>
      </c>
      <c r="E108" s="10">
        <v>5</v>
      </c>
      <c r="F108" s="10">
        <v>206.99999999999997</v>
      </c>
      <c r="G108" s="6">
        <v>2.56</v>
      </c>
      <c r="H108" s="15">
        <f t="shared" si="1"/>
        <v>-3.88</v>
      </c>
      <c r="I108" s="941"/>
      <c r="J108" s="942"/>
      <c r="K108" s="942"/>
      <c r="L108" s="943"/>
      <c r="M108" s="11" t="s">
        <v>233</v>
      </c>
    </row>
    <row r="109" spans="1:13">
      <c r="A109" s="83" t="s">
        <v>234</v>
      </c>
      <c r="B109" s="128">
        <v>-3.0445394024995109</v>
      </c>
      <c r="C109" s="72"/>
      <c r="D109" s="12">
        <v>0.16160362353179636</v>
      </c>
      <c r="E109" s="10">
        <v>6</v>
      </c>
      <c r="F109" s="10">
        <v>134.5</v>
      </c>
      <c r="G109" s="6">
        <v>4.8499999999999996</v>
      </c>
      <c r="H109" s="15">
        <f t="shared" si="1"/>
        <v>-5.4449999999999994</v>
      </c>
      <c r="I109" s="941"/>
      <c r="J109" s="942"/>
      <c r="K109" s="942"/>
      <c r="L109" s="943"/>
      <c r="M109" s="11" t="s">
        <v>235</v>
      </c>
    </row>
    <row r="110" spans="1:13">
      <c r="A110" s="83" t="s">
        <v>236</v>
      </c>
      <c r="B110" s="128">
        <v>-2.380488288924361</v>
      </c>
      <c r="C110" s="72"/>
      <c r="D110" s="12">
        <v>0.18685765827673947</v>
      </c>
      <c r="E110" s="10">
        <v>6</v>
      </c>
      <c r="F110" s="10">
        <v>275</v>
      </c>
      <c r="G110" s="6">
        <v>2.09</v>
      </c>
      <c r="H110" s="15">
        <f t="shared" si="1"/>
        <v>-4.09</v>
      </c>
      <c r="I110" s="941"/>
      <c r="J110" s="942"/>
      <c r="K110" s="942"/>
      <c r="L110" s="943"/>
      <c r="M110" s="11" t="s">
        <v>237</v>
      </c>
    </row>
    <row r="111" spans="1:13">
      <c r="A111" s="84" t="s">
        <v>238</v>
      </c>
      <c r="B111" s="128">
        <v>-6.7755613482978028</v>
      </c>
      <c r="C111" s="72"/>
      <c r="D111" s="12">
        <v>0.13950112944748669</v>
      </c>
      <c r="E111" s="10">
        <v>9</v>
      </c>
      <c r="F111" s="10">
        <v>220.00000000000003</v>
      </c>
      <c r="G111" s="6">
        <v>1.8</v>
      </c>
      <c r="H111" s="15">
        <f t="shared" si="1"/>
        <v>-3.2500000000000004</v>
      </c>
      <c r="I111" s="941"/>
      <c r="J111" s="942"/>
      <c r="K111" s="942"/>
      <c r="L111" s="943"/>
      <c r="M111" s="11" t="s">
        <v>239</v>
      </c>
    </row>
    <row r="112" spans="1:13">
      <c r="A112" s="87" t="s">
        <v>240</v>
      </c>
      <c r="B112" s="129">
        <v>-2.1723547463617252</v>
      </c>
      <c r="C112" s="73"/>
      <c r="D112" s="4">
        <v>0.22014005046870977</v>
      </c>
      <c r="E112" s="2">
        <v>9</v>
      </c>
      <c r="F112" s="10">
        <v>202</v>
      </c>
      <c r="G112" s="6">
        <v>1.53</v>
      </c>
      <c r="H112" s="15">
        <f t="shared" si="1"/>
        <v>-2.8</v>
      </c>
      <c r="I112" s="941"/>
      <c r="J112" s="942"/>
      <c r="K112" s="942"/>
      <c r="L112" s="943"/>
      <c r="M112" s="11" t="s">
        <v>241</v>
      </c>
    </row>
    <row r="113" spans="1:28">
      <c r="A113" s="84" t="s">
        <v>242</v>
      </c>
      <c r="B113" s="128">
        <v>-2.3139676872642752</v>
      </c>
      <c r="C113" s="72"/>
      <c r="D113" s="12">
        <v>0.14014083879485537</v>
      </c>
      <c r="E113" s="10">
        <v>3</v>
      </c>
      <c r="F113" s="10">
        <v>243.00000000000003</v>
      </c>
      <c r="G113" s="6">
        <v>1.48</v>
      </c>
      <c r="H113" s="15">
        <f t="shared" si="1"/>
        <v>-3.16</v>
      </c>
      <c r="I113" s="941"/>
      <c r="J113" s="942"/>
      <c r="K113" s="942"/>
      <c r="L113" s="943"/>
      <c r="M113" s="11" t="s">
        <v>243</v>
      </c>
    </row>
    <row r="114" spans="1:28">
      <c r="A114" s="85" t="s">
        <v>244</v>
      </c>
      <c r="B114" s="128">
        <v>-2.1557872915744869</v>
      </c>
      <c r="C114" s="72"/>
      <c r="D114" s="12">
        <v>0.13726989684757951</v>
      </c>
      <c r="E114" s="10">
        <v>3</v>
      </c>
      <c r="F114" s="10">
        <v>191</v>
      </c>
      <c r="G114" s="6">
        <v>1.67</v>
      </c>
      <c r="H114" s="15">
        <f t="shared" si="1"/>
        <v>-2.83</v>
      </c>
      <c r="I114" s="941"/>
      <c r="J114" s="942"/>
      <c r="K114" s="942"/>
      <c r="L114" s="943"/>
      <c r="M114" s="11" t="s">
        <v>245</v>
      </c>
    </row>
    <row r="115" spans="1:28">
      <c r="A115" s="84" t="s">
        <v>246</v>
      </c>
      <c r="B115" s="128">
        <v>-5.8018561712938954</v>
      </c>
      <c r="C115" s="72"/>
      <c r="D115" s="12">
        <v>0.21357402153711522</v>
      </c>
      <c r="E115" s="10">
        <v>7</v>
      </c>
      <c r="F115" s="10">
        <v>183.5</v>
      </c>
      <c r="G115" s="6">
        <v>4.37</v>
      </c>
      <c r="H115" s="15">
        <f t="shared" si="1"/>
        <v>-5.4550000000000001</v>
      </c>
      <c r="I115" s="941"/>
      <c r="J115" s="942"/>
      <c r="K115" s="942"/>
      <c r="L115" s="943"/>
      <c r="M115" s="11" t="s">
        <v>247</v>
      </c>
    </row>
    <row r="116" spans="1:28">
      <c r="A116" s="84" t="s">
        <v>248</v>
      </c>
      <c r="B116" s="128">
        <v>-1.2436801156089998</v>
      </c>
      <c r="C116" s="72"/>
      <c r="D116" s="12">
        <v>0.10564411177747912</v>
      </c>
      <c r="E116" s="10">
        <v>3</v>
      </c>
      <c r="F116" s="10">
        <v>149</v>
      </c>
      <c r="G116" s="6">
        <v>2.62</v>
      </c>
      <c r="H116" s="15">
        <f t="shared" si="1"/>
        <v>-3.3600000000000003</v>
      </c>
      <c r="I116" s="941"/>
      <c r="J116" s="942"/>
      <c r="K116" s="942"/>
      <c r="L116" s="943"/>
      <c r="M116" s="11" t="s">
        <v>249</v>
      </c>
    </row>
    <row r="117" spans="1:28">
      <c r="A117" s="83" t="s">
        <v>250</v>
      </c>
      <c r="B117" s="128">
        <v>-1.8185662817726296</v>
      </c>
      <c r="C117" s="72"/>
      <c r="D117" s="12">
        <v>0.14623917640453388</v>
      </c>
      <c r="E117" s="10">
        <v>8</v>
      </c>
      <c r="F117" s="10">
        <v>165</v>
      </c>
      <c r="G117" s="6">
        <v>-0.37</v>
      </c>
      <c r="H117" s="15">
        <f t="shared" si="1"/>
        <v>-0.53000000000000014</v>
      </c>
      <c r="I117" s="941"/>
      <c r="J117" s="942"/>
      <c r="K117" s="942"/>
      <c r="L117" s="943"/>
      <c r="M117" s="11" t="s">
        <v>251</v>
      </c>
    </row>
    <row r="118" spans="1:28">
      <c r="A118" s="84" t="s">
        <v>252</v>
      </c>
      <c r="B118" s="128">
        <v>-1.7981832034511283</v>
      </c>
      <c r="C118" s="72"/>
      <c r="D118" s="12">
        <v>0.16291639539032501</v>
      </c>
      <c r="E118" s="10">
        <v>10</v>
      </c>
      <c r="F118" s="10">
        <v>225</v>
      </c>
      <c r="G118" s="6">
        <v>0.81</v>
      </c>
      <c r="H118" s="15">
        <f t="shared" si="1"/>
        <v>-2.31</v>
      </c>
      <c r="I118" s="941"/>
      <c r="J118" s="942"/>
      <c r="K118" s="942"/>
      <c r="L118" s="943"/>
      <c r="M118" s="11" t="s">
        <v>253</v>
      </c>
    </row>
    <row r="119" spans="1:28">
      <c r="A119" s="84" t="s">
        <v>254</v>
      </c>
      <c r="B119" s="128">
        <v>-0.90653329656530479</v>
      </c>
      <c r="C119" s="72"/>
      <c r="D119" s="12">
        <v>0.21166647357477791</v>
      </c>
      <c r="E119" s="10">
        <v>5</v>
      </c>
      <c r="F119" s="10">
        <v>270</v>
      </c>
      <c r="G119" s="6">
        <v>0.62</v>
      </c>
      <c r="H119" s="15">
        <f t="shared" si="1"/>
        <v>-2.5700000000000003</v>
      </c>
      <c r="I119" s="941"/>
      <c r="J119" s="942"/>
      <c r="K119" s="942"/>
      <c r="L119" s="943"/>
      <c r="M119" s="11" t="s">
        <v>255</v>
      </c>
    </row>
    <row r="120" spans="1:28">
      <c r="A120" s="83" t="s">
        <v>256</v>
      </c>
      <c r="B120" s="128">
        <v>-1.7087310706459349</v>
      </c>
      <c r="C120" s="72"/>
      <c r="D120" s="12">
        <v>0.14175650298978676</v>
      </c>
      <c r="E120" s="10">
        <v>9</v>
      </c>
      <c r="F120" s="10">
        <v>312.66666666666669</v>
      </c>
      <c r="G120" s="6">
        <v>0.83</v>
      </c>
      <c r="H120" s="15">
        <f t="shared" si="1"/>
        <v>-3.206666666666667</v>
      </c>
      <c r="I120" s="941"/>
      <c r="J120" s="942"/>
      <c r="K120" s="942"/>
      <c r="L120" s="943"/>
      <c r="M120" s="11" t="s">
        <v>257</v>
      </c>
    </row>
    <row r="121" spans="1:28">
      <c r="A121" s="84" t="s">
        <v>258</v>
      </c>
      <c r="B121" s="128">
        <v>-2.8006590927658306</v>
      </c>
      <c r="C121" s="72"/>
      <c r="D121" s="12">
        <v>0.2034688635346244</v>
      </c>
      <c r="E121" s="10">
        <v>11</v>
      </c>
      <c r="F121" s="10">
        <v>161</v>
      </c>
      <c r="G121" s="6">
        <v>3.61</v>
      </c>
      <c r="H121" s="15">
        <f t="shared" si="1"/>
        <v>-4.47</v>
      </c>
      <c r="I121" s="941"/>
      <c r="J121" s="942"/>
      <c r="K121" s="942"/>
      <c r="L121" s="943"/>
      <c r="M121" s="11" t="s">
        <v>259</v>
      </c>
    </row>
    <row r="122" spans="1:28">
      <c r="A122" s="83" t="s">
        <v>109</v>
      </c>
      <c r="B122" s="128">
        <v>-1.5043615773921608</v>
      </c>
      <c r="C122" s="72"/>
      <c r="D122" s="12">
        <v>0.20579636821699754</v>
      </c>
      <c r="E122" s="10">
        <v>3</v>
      </c>
      <c r="F122" s="10">
        <v>300</v>
      </c>
      <c r="G122" s="6">
        <v>-1.06</v>
      </c>
      <c r="H122" s="15">
        <f t="shared" si="1"/>
        <v>-1.19</v>
      </c>
      <c r="I122" s="944"/>
      <c r="J122" s="945"/>
      <c r="K122" s="945"/>
      <c r="L122" s="946"/>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-5.8368829696669939</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-2.4115113044469121</v>
      </c>
      <c r="C130" s="74" t="s">
        <v>36</v>
      </c>
      <c r="D130" s="12">
        <v>0.5</v>
      </c>
      <c r="E130" s="6">
        <v>5</v>
      </c>
      <c r="F130" s="10">
        <v>156</v>
      </c>
      <c r="G130" s="1">
        <v>6.94</v>
      </c>
      <c r="H130" s="15">
        <f t="shared" si="2"/>
        <v>-7.75</v>
      </c>
      <c r="I130" s="54" t="s">
        <v>37</v>
      </c>
      <c r="J130" s="55"/>
      <c r="K130" s="15"/>
      <c r="L130" s="15"/>
      <c r="M130" s="3" t="s">
        <v>271</v>
      </c>
    </row>
    <row r="131" spans="1:13">
      <c r="A131" s="85" t="s">
        <v>272</v>
      </c>
      <c r="B131" s="128">
        <v>-4.285056678862019</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7.7229954243809476E-2</v>
      </c>
      <c r="C132" s="74" t="s">
        <v>46</v>
      </c>
      <c r="D132" s="12">
        <v>0.59285217963150294</v>
      </c>
      <c r="E132" s="10">
        <v>3</v>
      </c>
      <c r="F132" s="10">
        <v>100</v>
      </c>
      <c r="G132" s="1">
        <v>2.37</v>
      </c>
      <c r="H132" s="15">
        <f t="shared" si="2"/>
        <v>-2.62</v>
      </c>
      <c r="I132" s="16" t="s">
        <v>47</v>
      </c>
      <c r="J132" s="30" t="s">
        <v>367</v>
      </c>
      <c r="K132" s="15"/>
      <c r="L132" s="15"/>
      <c r="M132" s="3" t="s">
        <v>275</v>
      </c>
    </row>
    <row r="133" spans="1:13">
      <c r="A133" s="84" t="s">
        <v>276</v>
      </c>
      <c r="B133" s="128">
        <v>-5.0286015165528175</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-1.7611259154311645</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-3.9630094009821351</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-7.5889905901407797</v>
      </c>
      <c r="C136" s="72"/>
      <c r="D136" s="12">
        <v>0.92735432696895004</v>
      </c>
      <c r="E136" s="10">
        <v>5</v>
      </c>
      <c r="F136" s="10">
        <v>211</v>
      </c>
      <c r="G136" s="1">
        <v>7.49</v>
      </c>
      <c r="H136" s="15">
        <f t="shared" si="2"/>
        <v>-8.85</v>
      </c>
      <c r="I136" s="31" t="s">
        <v>64</v>
      </c>
      <c r="J136" s="33"/>
      <c r="K136" s="34"/>
      <c r="L136" s="35"/>
      <c r="M136" s="3" t="s">
        <v>283</v>
      </c>
    </row>
    <row r="137" spans="1:13">
      <c r="A137" s="84" t="s">
        <v>112</v>
      </c>
      <c r="B137" s="128">
        <v>-4.9044790436244865</v>
      </c>
      <c r="C137" s="72"/>
      <c r="D137" s="12">
        <v>0.68239272333923895</v>
      </c>
      <c r="E137" s="10">
        <v>3</v>
      </c>
      <c r="F137" s="10">
        <v>177</v>
      </c>
      <c r="G137" s="1">
        <v>3.37</v>
      </c>
      <c r="H137" s="15">
        <f t="shared" si="2"/>
        <v>-4.3900000000000006</v>
      </c>
      <c r="J137" s="15"/>
      <c r="K137" s="15"/>
      <c r="L137" s="15"/>
      <c r="M137" s="3" t="s">
        <v>284</v>
      </c>
    </row>
    <row r="138" spans="1:13">
      <c r="A138" s="84" t="s">
        <v>285</v>
      </c>
      <c r="B138" s="128">
        <v>-2.6016048561734837</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0.77261371847356264</v>
      </c>
      <c r="C139" s="72"/>
      <c r="D139" s="12">
        <v>0.53906642829149898</v>
      </c>
      <c r="E139" s="10">
        <v>3</v>
      </c>
      <c r="F139" s="10">
        <v>161.5</v>
      </c>
      <c r="G139" s="1">
        <v>-0.21</v>
      </c>
      <c r="H139" s="15">
        <f t="shared" si="2"/>
        <v>-0.65500000000000003</v>
      </c>
      <c r="I139" s="938" t="s">
        <v>1012</v>
      </c>
      <c r="J139" s="939"/>
      <c r="K139" s="939"/>
      <c r="L139" s="940"/>
      <c r="M139" s="3" t="s">
        <v>289</v>
      </c>
    </row>
    <row r="140" spans="1:13">
      <c r="A140" s="83" t="s">
        <v>290</v>
      </c>
      <c r="B140" s="128">
        <v>-5.0107984025588248</v>
      </c>
      <c r="C140" s="72"/>
      <c r="D140" s="12">
        <v>0.56233984781338708</v>
      </c>
      <c r="E140" s="10">
        <v>11</v>
      </c>
      <c r="F140" s="10">
        <v>213.49999999999997</v>
      </c>
      <c r="G140" s="1">
        <v>3.04</v>
      </c>
      <c r="H140" s="15">
        <f t="shared" si="2"/>
        <v>-4.4249999999999998</v>
      </c>
      <c r="I140" s="941"/>
      <c r="J140" s="942"/>
      <c r="K140" s="942"/>
      <c r="L140" s="943"/>
      <c r="M140" s="3" t="s">
        <v>291</v>
      </c>
    </row>
    <row r="141" spans="1:13">
      <c r="A141" s="85" t="s">
        <v>292</v>
      </c>
      <c r="B141" s="128">
        <v>-1.8412757657807912</v>
      </c>
      <c r="C141" s="72"/>
      <c r="D141" s="12">
        <v>0.54710381306524825</v>
      </c>
      <c r="E141" s="10">
        <v>4</v>
      </c>
      <c r="F141" s="10">
        <v>168.5</v>
      </c>
      <c r="G141" s="1">
        <v>3.35</v>
      </c>
      <c r="H141" s="15">
        <f t="shared" si="2"/>
        <v>-4.2850000000000001</v>
      </c>
      <c r="I141" s="941"/>
      <c r="J141" s="942"/>
      <c r="K141" s="942"/>
      <c r="L141" s="943"/>
      <c r="M141" s="3" t="s">
        <v>293</v>
      </c>
    </row>
    <row r="142" spans="1:13">
      <c r="A142" s="83" t="s">
        <v>114</v>
      </c>
      <c r="B142" s="128">
        <v>0.10699240869497943</v>
      </c>
      <c r="C142" s="72"/>
      <c r="D142" s="12">
        <v>0.54612637818466869</v>
      </c>
      <c r="E142" s="10">
        <v>3</v>
      </c>
      <c r="F142" s="13">
        <v>124.1</v>
      </c>
      <c r="G142" s="1">
        <v>2.81</v>
      </c>
      <c r="H142" s="15">
        <f t="shared" si="2"/>
        <v>-3.3010000000000002</v>
      </c>
      <c r="I142" s="941"/>
      <c r="J142" s="942"/>
      <c r="K142" s="942"/>
      <c r="L142" s="943"/>
      <c r="M142" s="3" t="s">
        <v>294</v>
      </c>
    </row>
    <row r="143" spans="1:13">
      <c r="A143" s="83" t="s">
        <v>295</v>
      </c>
      <c r="B143" s="128">
        <v>-5.7033666333603561</v>
      </c>
      <c r="C143" s="72"/>
      <c r="D143" s="12">
        <v>0.51160213896594608</v>
      </c>
      <c r="E143" s="10">
        <v>4</v>
      </c>
      <c r="F143" s="10">
        <v>165</v>
      </c>
      <c r="G143" s="1">
        <v>4.8899999999999997</v>
      </c>
      <c r="H143" s="15">
        <f t="shared" si="2"/>
        <v>-5.79</v>
      </c>
      <c r="I143" s="941"/>
      <c r="J143" s="942"/>
      <c r="K143" s="942"/>
      <c r="L143" s="943"/>
      <c r="M143" s="3" t="s">
        <v>296</v>
      </c>
    </row>
    <row r="144" spans="1:13">
      <c r="A144" s="83" t="s">
        <v>117</v>
      </c>
      <c r="B144" s="128">
        <v>-7.8666024307540212</v>
      </c>
      <c r="C144" s="72"/>
      <c r="D144" s="12">
        <v>0.65141515533308314</v>
      </c>
      <c r="E144" s="10">
        <v>4</v>
      </c>
      <c r="F144" s="10">
        <v>161.1</v>
      </c>
      <c r="G144" s="1">
        <v>4.76</v>
      </c>
      <c r="H144" s="15">
        <f t="shared" si="2"/>
        <v>-5.6209999999999996</v>
      </c>
      <c r="I144" s="941"/>
      <c r="J144" s="942"/>
      <c r="K144" s="942"/>
      <c r="L144" s="943"/>
      <c r="M144" s="3" t="s">
        <v>297</v>
      </c>
    </row>
    <row r="145" spans="1:28">
      <c r="A145" s="85" t="s">
        <v>298</v>
      </c>
      <c r="B145" s="128">
        <v>-8.5874130710886849</v>
      </c>
      <c r="C145" s="72"/>
      <c r="D145" s="12">
        <v>0.65883215509381909</v>
      </c>
      <c r="E145" s="10">
        <v>3</v>
      </c>
      <c r="F145" s="10">
        <v>155</v>
      </c>
      <c r="G145" s="1">
        <v>3.74</v>
      </c>
      <c r="H145" s="15">
        <f t="shared" si="2"/>
        <v>-4.54</v>
      </c>
      <c r="I145" s="941"/>
      <c r="J145" s="942"/>
      <c r="K145" s="942"/>
      <c r="L145" s="943"/>
      <c r="M145" s="3" t="s">
        <v>299</v>
      </c>
    </row>
    <row r="146" spans="1:28">
      <c r="A146" s="84" t="s">
        <v>300</v>
      </c>
      <c r="B146" s="128">
        <v>-2.0281494897836057</v>
      </c>
      <c r="C146" s="72"/>
      <c r="D146" s="12">
        <v>0.61400477095750339</v>
      </c>
      <c r="E146" s="10">
        <v>3</v>
      </c>
      <c r="F146" s="10">
        <v>165.4</v>
      </c>
      <c r="G146" s="1">
        <v>5.58</v>
      </c>
      <c r="H146" s="15">
        <f t="shared" si="2"/>
        <v>-6.484</v>
      </c>
      <c r="I146" s="941"/>
      <c r="J146" s="942"/>
      <c r="K146" s="942"/>
      <c r="L146" s="943"/>
      <c r="M146" s="3" t="s">
        <v>301</v>
      </c>
    </row>
    <row r="147" spans="1:28">
      <c r="A147" s="84" t="s">
        <v>302</v>
      </c>
      <c r="B147" s="128">
        <v>-6.2117288749303103</v>
      </c>
      <c r="C147" s="72"/>
      <c r="D147" s="12">
        <v>0.50406532001413251</v>
      </c>
      <c r="E147" s="10">
        <v>6</v>
      </c>
      <c r="F147" s="10">
        <v>161</v>
      </c>
      <c r="G147" s="1">
        <v>6.45</v>
      </c>
      <c r="H147" s="15">
        <f t="shared" si="2"/>
        <v>-7.3100000000000005</v>
      </c>
      <c r="I147" s="944"/>
      <c r="J147" s="945"/>
      <c r="K147" s="945"/>
      <c r="L147" s="946"/>
      <c r="M147" s="3" t="s">
        <v>303</v>
      </c>
    </row>
    <row r="148" spans="1:28">
      <c r="A148" s="84" t="s">
        <v>304</v>
      </c>
      <c r="B148" s="128">
        <v>-1.9783359052071732</v>
      </c>
      <c r="C148" s="72"/>
      <c r="D148" s="12">
        <v>0.75493366325441691</v>
      </c>
      <c r="E148" s="10">
        <v>4</v>
      </c>
      <c r="F148" s="10">
        <v>193.5</v>
      </c>
      <c r="G148" s="1">
        <v>5.41</v>
      </c>
      <c r="H148" s="15">
        <f t="shared" si="2"/>
        <v>-6.5950000000000006</v>
      </c>
      <c r="J148" s="15"/>
      <c r="K148" s="15"/>
      <c r="L148" s="15"/>
      <c r="M148" s="3" t="s">
        <v>305</v>
      </c>
    </row>
    <row r="149" spans="1:28">
      <c r="A149" s="84" t="s">
        <v>306</v>
      </c>
      <c r="B149" s="128">
        <v>-1.9114238963568977</v>
      </c>
      <c r="C149" s="72"/>
      <c r="D149" s="12">
        <v>0.50089358058597189</v>
      </c>
      <c r="E149" s="10">
        <v>3</v>
      </c>
      <c r="F149" s="10">
        <v>156</v>
      </c>
      <c r="G149" s="1">
        <v>2.9</v>
      </c>
      <c r="H149" s="15">
        <f t="shared" si="2"/>
        <v>-3.71</v>
      </c>
      <c r="I149" s="71" t="s">
        <v>133</v>
      </c>
      <c r="J149" s="33">
        <v>4394</v>
      </c>
      <c r="K149" s="35"/>
      <c r="L149" s="15"/>
      <c r="M149" s="3" t="s">
        <v>307</v>
      </c>
    </row>
    <row r="150" spans="1:28">
      <c r="A150" s="85" t="s">
        <v>308</v>
      </c>
      <c r="B150" s="128">
        <v>-3.2328522744573647</v>
      </c>
      <c r="C150" s="72"/>
      <c r="D150" s="12">
        <v>0.6587984329866341</v>
      </c>
      <c r="E150" s="10">
        <v>4</v>
      </c>
      <c r="F150" s="10">
        <v>183.5</v>
      </c>
      <c r="G150" s="1">
        <v>3.16</v>
      </c>
      <c r="H150" s="15">
        <f t="shared" si="2"/>
        <v>-4.2450000000000001</v>
      </c>
      <c r="I150" s="71" t="s">
        <v>136</v>
      </c>
      <c r="J150" s="33">
        <v>941</v>
      </c>
      <c r="K150" s="35">
        <v>941</v>
      </c>
      <c r="L150" s="15"/>
      <c r="M150" s="3" t="s">
        <v>309</v>
      </c>
    </row>
    <row r="151" spans="1:28">
      <c r="A151" s="85" t="s">
        <v>310</v>
      </c>
      <c r="B151" s="128">
        <v>-0.65079181457120783</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-2.2144716343281079</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-5.7832680138794919</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-1.6693015699434823</v>
      </c>
      <c r="C154" s="72"/>
      <c r="D154" s="12">
        <v>0.66417698790166113</v>
      </c>
      <c r="E154" s="10">
        <v>3</v>
      </c>
      <c r="F154" s="13">
        <v>175.8</v>
      </c>
      <c r="G154" s="1">
        <v>4.62</v>
      </c>
      <c r="H154" s="15">
        <f t="shared" si="2"/>
        <v>-5.6280000000000001</v>
      </c>
      <c r="I154" s="938" t="s">
        <v>1011</v>
      </c>
      <c r="J154" s="939"/>
      <c r="K154" s="939"/>
      <c r="L154" s="940"/>
      <c r="M154" s="3" t="s">
        <v>317</v>
      </c>
    </row>
    <row r="155" spans="1:28">
      <c r="A155" s="84" t="s">
        <v>318</v>
      </c>
      <c r="B155" s="128">
        <v>-6.2719278658140496</v>
      </c>
      <c r="C155" s="72"/>
      <c r="D155" s="12">
        <v>0.57716593661781801</v>
      </c>
      <c r="E155" s="10">
        <v>3</v>
      </c>
      <c r="F155" s="10">
        <v>349.84</v>
      </c>
      <c r="G155" s="1">
        <v>3.09</v>
      </c>
      <c r="H155" s="15">
        <f t="shared" si="2"/>
        <v>-5.8384</v>
      </c>
      <c r="I155" s="941"/>
      <c r="J155" s="942"/>
      <c r="K155" s="942"/>
      <c r="L155" s="943"/>
      <c r="M155" s="3" t="s">
        <v>319</v>
      </c>
    </row>
    <row r="156" spans="1:28">
      <c r="A156" s="85" t="s">
        <v>320</v>
      </c>
      <c r="B156" s="128">
        <v>-0.66567627186175127</v>
      </c>
      <c r="C156" s="72"/>
      <c r="D156" s="12">
        <v>0.70324590282883903</v>
      </c>
      <c r="E156" s="10">
        <v>3</v>
      </c>
      <c r="F156" s="10">
        <v>204</v>
      </c>
      <c r="G156" s="1">
        <v>0.88</v>
      </c>
      <c r="H156" s="15">
        <f t="shared" si="2"/>
        <v>-2.17</v>
      </c>
      <c r="I156" s="941"/>
      <c r="J156" s="942"/>
      <c r="K156" s="942"/>
      <c r="L156" s="943"/>
      <c r="M156" s="3" t="s">
        <v>321</v>
      </c>
    </row>
    <row r="157" spans="1:28">
      <c r="A157" s="84" t="s">
        <v>322</v>
      </c>
      <c r="B157" s="128">
        <v>-3.2798998053276054</v>
      </c>
      <c r="C157" s="72"/>
      <c r="D157" s="12">
        <v>0.7237903588794764</v>
      </c>
      <c r="E157" s="10">
        <v>7</v>
      </c>
      <c r="F157" s="10">
        <v>97.8</v>
      </c>
      <c r="G157" s="1">
        <v>6</v>
      </c>
      <c r="H157" s="15">
        <f t="shared" si="2"/>
        <v>-6.2279999999999998</v>
      </c>
      <c r="I157" s="941"/>
      <c r="J157" s="942"/>
      <c r="K157" s="942"/>
      <c r="L157" s="943"/>
      <c r="M157" s="3" t="s">
        <v>323</v>
      </c>
    </row>
    <row r="158" spans="1:28">
      <c r="A158" s="84" t="s">
        <v>324</v>
      </c>
      <c r="B158" s="128">
        <v>-8.6985353392727074</v>
      </c>
      <c r="C158" s="72"/>
      <c r="D158" s="12">
        <v>0.84033450922624497</v>
      </c>
      <c r="E158" s="10">
        <v>5</v>
      </c>
      <c r="F158" s="10">
        <v>262</v>
      </c>
      <c r="G158" s="1">
        <v>7.26</v>
      </c>
      <c r="H158" s="15">
        <f t="shared" si="2"/>
        <v>-9.129999999999999</v>
      </c>
      <c r="I158" s="941"/>
      <c r="J158" s="942"/>
      <c r="K158" s="942"/>
      <c r="L158" s="943"/>
      <c r="M158" s="3" t="s">
        <v>325</v>
      </c>
    </row>
    <row r="159" spans="1:28">
      <c r="A159" s="84" t="s">
        <v>326</v>
      </c>
      <c r="B159" s="128">
        <v>-3.823619737058527</v>
      </c>
      <c r="C159" s="72"/>
      <c r="D159" s="12">
        <v>0.70969645885144073</v>
      </c>
      <c r="E159" s="10">
        <v>11</v>
      </c>
      <c r="F159" s="10">
        <v>149.6</v>
      </c>
      <c r="G159" s="1">
        <v>6.45</v>
      </c>
      <c r="H159" s="15">
        <f t="shared" si="2"/>
        <v>-7.1959999999999997</v>
      </c>
      <c r="I159" s="941"/>
      <c r="J159" s="942"/>
      <c r="K159" s="942"/>
      <c r="L159" s="943"/>
      <c r="M159" s="3" t="s">
        <v>327</v>
      </c>
    </row>
    <row r="160" spans="1:28" s="63" customFormat="1">
      <c r="A160" s="83" t="s">
        <v>328</v>
      </c>
      <c r="B160" s="128">
        <v>-0.19490949726367102</v>
      </c>
      <c r="C160" s="72"/>
      <c r="D160" s="12">
        <v>0.49644864464459931</v>
      </c>
      <c r="E160" s="10">
        <v>4</v>
      </c>
      <c r="F160" s="10">
        <v>304.5</v>
      </c>
      <c r="G160" s="1">
        <v>2.69</v>
      </c>
      <c r="H160" s="15">
        <f t="shared" si="2"/>
        <v>-4.9849999999999994</v>
      </c>
      <c r="I160" s="944"/>
      <c r="J160" s="945"/>
      <c r="K160" s="945"/>
      <c r="L160" s="946"/>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1013</v>
      </c>
      <c r="B194" s="45"/>
      <c r="C194" s="45"/>
      <c r="D194" s="45"/>
      <c r="E194" s="45"/>
      <c r="F194" s="45"/>
      <c r="G194" s="45"/>
      <c r="H194" s="45"/>
      <c r="I194" s="45"/>
      <c r="J194" s="45"/>
      <c r="K194" s="45"/>
      <c r="L194" s="45"/>
      <c r="M194" s="49"/>
      <c r="N194" s="45"/>
      <c r="O194" s="45"/>
      <c r="P194" s="45"/>
      <c r="Q194" s="46"/>
    </row>
  </sheetData>
  <mergeCells count="4">
    <mergeCell ref="I33:L57"/>
    <mergeCell ref="I64:L122"/>
    <mergeCell ref="I139:L147"/>
    <mergeCell ref="I154:L160"/>
  </mergeCells>
  <pageMargins left="0" right="0" top="0" bottom="0" header="0.3" footer="0.3"/>
  <pageSetup scale="54"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A66C-A250-4366-8A2E-06CBD4D66044}">
  <dimension ref="A1:IV194"/>
  <sheetViews>
    <sheetView showGridLines="0" workbookViewId="0">
      <selection activeCell="B4" sqref="B4:C9"/>
    </sheetView>
  </sheetViews>
  <sheetFormatPr defaultColWidth="8.6640625" defaultRowHeight="14.7" customHeight="1"/>
  <cols>
    <col min="1" max="1" width="18.88671875" style="634" customWidth="1"/>
    <col min="2" max="3" width="11.33203125" style="634" customWidth="1"/>
    <col min="4" max="4" width="7.6640625" style="634" customWidth="1"/>
    <col min="5" max="5" width="7.88671875" style="634" customWidth="1"/>
    <col min="6" max="6" width="10.33203125" style="634" customWidth="1"/>
    <col min="7" max="7" width="11.44140625" style="634" customWidth="1"/>
    <col min="8" max="8" width="9.33203125" style="634" customWidth="1"/>
    <col min="9" max="9" width="13.33203125" style="634" customWidth="1"/>
    <col min="10" max="10" width="4.44140625" style="634" customWidth="1"/>
    <col min="11" max="12" width="9.33203125" style="634" customWidth="1"/>
    <col min="13" max="13" width="9" style="634" customWidth="1"/>
    <col min="14" max="28" width="9.33203125" style="634" customWidth="1"/>
    <col min="29" max="256" width="8.88671875" style="634" customWidth="1"/>
    <col min="257" max="16384" width="8.6640625" style="763"/>
  </cols>
  <sheetData>
    <row r="1" spans="1:28" ht="33.75" customHeight="1">
      <c r="A1" s="630"/>
      <c r="B1" s="631" t="s">
        <v>0</v>
      </c>
      <c r="C1" s="632"/>
      <c r="D1" s="630"/>
      <c r="E1" s="630"/>
      <c r="F1" s="630"/>
      <c r="G1" s="630"/>
      <c r="H1" s="630"/>
      <c r="I1" s="630"/>
      <c r="J1" s="630"/>
      <c r="K1" s="630"/>
      <c r="L1" s="630"/>
      <c r="M1" s="630"/>
      <c r="N1" s="630"/>
      <c r="O1" s="630"/>
      <c r="P1" s="630"/>
      <c r="Q1" s="630"/>
      <c r="R1" s="630"/>
      <c r="S1" s="630"/>
      <c r="T1" s="630"/>
      <c r="U1" s="630"/>
      <c r="V1" s="630"/>
      <c r="W1" s="630"/>
      <c r="X1" s="630"/>
      <c r="Y1" s="633"/>
      <c r="Z1" s="630"/>
      <c r="AA1" s="630"/>
      <c r="AB1" s="630"/>
    </row>
    <row r="2" spans="1:28" ht="21" customHeight="1">
      <c r="A2" s="630"/>
      <c r="B2" s="635" t="s">
        <v>1</v>
      </c>
      <c r="C2" s="636"/>
      <c r="D2" s="630"/>
      <c r="E2" s="630"/>
      <c r="F2" s="630"/>
      <c r="G2" s="630"/>
      <c r="H2" s="630"/>
      <c r="I2" s="630"/>
      <c r="J2" s="630"/>
      <c r="K2" s="630"/>
      <c r="L2" s="630"/>
      <c r="M2" s="630"/>
      <c r="N2" s="630"/>
      <c r="O2" s="630"/>
      <c r="P2" s="630"/>
      <c r="Q2" s="630"/>
      <c r="R2" s="630"/>
      <c r="S2" s="630"/>
      <c r="T2" s="630"/>
      <c r="U2" s="630"/>
      <c r="V2" s="630"/>
      <c r="W2" s="630"/>
      <c r="X2" s="630"/>
      <c r="Y2" s="637"/>
      <c r="Z2" s="630"/>
      <c r="AA2" s="630"/>
      <c r="AB2" s="630"/>
    </row>
    <row r="3" spans="1:28" ht="18.75" customHeight="1">
      <c r="A3" s="638"/>
      <c r="B3" s="639" t="s">
        <v>2</v>
      </c>
      <c r="C3" s="640"/>
      <c r="D3" s="638"/>
      <c r="E3" s="638"/>
      <c r="F3" s="638"/>
      <c r="G3" s="638"/>
      <c r="H3" s="638"/>
      <c r="I3" s="638"/>
      <c r="J3" s="638"/>
      <c r="K3" s="638"/>
      <c r="L3" s="638"/>
      <c r="M3" s="638"/>
      <c r="N3" s="638"/>
      <c r="O3" s="638"/>
      <c r="P3" s="638"/>
      <c r="Q3" s="638"/>
      <c r="R3" s="638"/>
      <c r="S3" s="630"/>
      <c r="T3" s="630"/>
      <c r="U3" s="630"/>
      <c r="V3" s="630"/>
      <c r="W3" s="630"/>
      <c r="X3" s="630"/>
      <c r="Y3" s="641"/>
      <c r="Z3" s="630"/>
      <c r="AA3" s="630"/>
      <c r="AB3" s="630"/>
    </row>
    <row r="4" spans="1:28" ht="15" customHeight="1">
      <c r="A4" s="642" t="s">
        <v>3</v>
      </c>
      <c r="B4" s="643"/>
      <c r="C4" s="644"/>
      <c r="D4" s="644"/>
      <c r="E4" s="644"/>
      <c r="F4" s="644"/>
      <c r="G4" s="644"/>
      <c r="H4" s="644"/>
      <c r="I4" s="644"/>
      <c r="J4" s="644"/>
      <c r="K4" s="644"/>
      <c r="L4" s="644"/>
      <c r="M4" s="644"/>
      <c r="N4" s="644"/>
      <c r="O4" s="644"/>
      <c r="P4" s="644"/>
      <c r="Q4" s="644"/>
      <c r="R4" s="645"/>
      <c r="S4" s="646"/>
      <c r="T4" s="630"/>
      <c r="U4" s="630"/>
      <c r="V4" s="630"/>
      <c r="W4" s="630"/>
      <c r="X4" s="630"/>
      <c r="Y4" s="630"/>
      <c r="Z4" s="630"/>
      <c r="AA4" s="630"/>
      <c r="AB4" s="630"/>
    </row>
    <row r="5" spans="1:28" ht="15" customHeight="1">
      <c r="A5" s="647" t="s">
        <v>4</v>
      </c>
      <c r="B5" s="643"/>
      <c r="C5" s="644"/>
      <c r="D5" s="644"/>
      <c r="E5" s="644"/>
      <c r="F5" s="644"/>
      <c r="G5" s="644"/>
      <c r="H5" s="644"/>
      <c r="I5" s="644"/>
      <c r="J5" s="644"/>
      <c r="K5" s="644"/>
      <c r="L5" s="644"/>
      <c r="M5" s="644"/>
      <c r="N5" s="644"/>
      <c r="O5" s="644"/>
      <c r="P5" s="644"/>
      <c r="Q5" s="644"/>
      <c r="R5" s="645"/>
      <c r="S5" s="646"/>
      <c r="T5" s="630"/>
      <c r="U5" s="630"/>
      <c r="V5" s="630"/>
      <c r="W5" s="630"/>
      <c r="X5" s="630"/>
      <c r="Y5" s="630"/>
      <c r="Z5" s="630"/>
      <c r="AA5" s="630"/>
      <c r="AB5" s="630"/>
    </row>
    <row r="6" spans="1:28" ht="15" customHeight="1">
      <c r="A6" s="648" t="s">
        <v>5</v>
      </c>
      <c r="B6" s="643"/>
      <c r="C6" s="644"/>
      <c r="D6" s="644"/>
      <c r="E6" s="644"/>
      <c r="F6" s="644"/>
      <c r="G6" s="644"/>
      <c r="H6" s="644"/>
      <c r="I6" s="644"/>
      <c r="J6" s="644"/>
      <c r="K6" s="644"/>
      <c r="L6" s="644"/>
      <c r="M6" s="644"/>
      <c r="N6" s="644"/>
      <c r="O6" s="644"/>
      <c r="P6" s="644"/>
      <c r="Q6" s="644"/>
      <c r="R6" s="645"/>
      <c r="S6" s="646"/>
      <c r="T6" s="630"/>
      <c r="U6" s="630"/>
      <c r="V6" s="630"/>
      <c r="W6" s="630"/>
      <c r="X6" s="630"/>
      <c r="Y6" s="630"/>
      <c r="Z6" s="630"/>
      <c r="AA6" s="630"/>
      <c r="AB6" s="630"/>
    </row>
    <row r="7" spans="1:28" ht="15" customHeight="1">
      <c r="A7" s="649"/>
      <c r="B7" s="650"/>
      <c r="C7" s="644"/>
      <c r="D7" s="644"/>
      <c r="E7" s="644"/>
      <c r="F7" s="644"/>
      <c r="G7" s="644"/>
      <c r="H7" s="644"/>
      <c r="I7" s="644"/>
      <c r="J7" s="644"/>
      <c r="K7" s="644"/>
      <c r="L7" s="644"/>
      <c r="M7" s="644"/>
      <c r="N7" s="644"/>
      <c r="O7" s="644"/>
      <c r="P7" s="644"/>
      <c r="Q7" s="644"/>
      <c r="R7" s="645"/>
      <c r="S7" s="646"/>
      <c r="T7" s="630"/>
      <c r="U7" s="630"/>
      <c r="V7" s="630"/>
      <c r="W7" s="630"/>
      <c r="X7" s="630"/>
      <c r="Y7" s="630"/>
      <c r="Z7" s="630"/>
      <c r="AA7" s="630"/>
      <c r="AB7" s="630"/>
    </row>
    <row r="8" spans="1:28" ht="15" customHeight="1">
      <c r="A8" s="642" t="s">
        <v>6</v>
      </c>
      <c r="B8" s="643"/>
      <c r="C8" s="644"/>
      <c r="D8" s="644"/>
      <c r="E8" s="644"/>
      <c r="F8" s="644"/>
      <c r="G8" s="644"/>
      <c r="H8" s="644"/>
      <c r="I8" s="644"/>
      <c r="J8" s="644"/>
      <c r="K8" s="644"/>
      <c r="L8" s="644"/>
      <c r="M8" s="644"/>
      <c r="N8" s="644"/>
      <c r="O8" s="644"/>
      <c r="P8" s="644"/>
      <c r="Q8" s="644"/>
      <c r="R8" s="645"/>
      <c r="S8" s="646"/>
      <c r="T8" s="630"/>
      <c r="U8" s="630"/>
      <c r="V8" s="630"/>
      <c r="W8" s="630"/>
      <c r="X8" s="630"/>
      <c r="Y8" s="630"/>
      <c r="Z8" s="630"/>
      <c r="AA8" s="630"/>
      <c r="AB8" s="630"/>
    </row>
    <row r="9" spans="1:28" ht="15" customHeight="1">
      <c r="A9" s="642" t="s">
        <v>7</v>
      </c>
      <c r="B9" s="651"/>
      <c r="C9" s="644"/>
      <c r="D9" s="644"/>
      <c r="E9" s="644"/>
      <c r="F9" s="644"/>
      <c r="G9" s="644"/>
      <c r="H9" s="644"/>
      <c r="I9" s="644"/>
      <c r="J9" s="644"/>
      <c r="K9" s="644"/>
      <c r="L9" s="644"/>
      <c r="M9" s="644"/>
      <c r="N9" s="644"/>
      <c r="O9" s="644"/>
      <c r="P9" s="644"/>
      <c r="Q9" s="644"/>
      <c r="R9" s="645"/>
      <c r="S9" s="646"/>
      <c r="T9" s="630"/>
      <c r="U9" s="630"/>
      <c r="V9" s="630"/>
      <c r="W9" s="630"/>
      <c r="X9" s="630"/>
      <c r="Y9" s="630"/>
      <c r="Z9" s="630"/>
      <c r="AA9" s="630"/>
      <c r="AB9" s="630"/>
    </row>
    <row r="10" spans="1:28" ht="15" customHeight="1">
      <c r="A10" s="652"/>
      <c r="B10" s="653"/>
      <c r="C10" s="653"/>
      <c r="D10" s="653"/>
      <c r="E10" s="653"/>
      <c r="F10" s="653"/>
      <c r="G10" s="653"/>
      <c r="H10" s="653"/>
      <c r="I10" s="653"/>
      <c r="J10" s="653"/>
      <c r="K10" s="653"/>
      <c r="L10" s="653"/>
      <c r="M10" s="653"/>
      <c r="N10" s="653"/>
      <c r="O10" s="653"/>
      <c r="P10" s="653"/>
      <c r="Q10" s="653"/>
      <c r="R10" s="653"/>
      <c r="S10" s="630"/>
      <c r="T10" s="630"/>
      <c r="U10" s="630"/>
      <c r="V10" s="630"/>
      <c r="W10" s="630"/>
      <c r="X10" s="630"/>
      <c r="Y10" s="630"/>
      <c r="Z10" s="630"/>
      <c r="AA10" s="630"/>
      <c r="AB10" s="630"/>
    </row>
    <row r="11" spans="1:28" ht="26.25" customHeight="1">
      <c r="A11" s="654" t="s">
        <v>1014</v>
      </c>
      <c r="B11" s="630"/>
      <c r="C11" s="630"/>
      <c r="D11" s="630"/>
      <c r="E11" s="630"/>
      <c r="F11" s="630"/>
      <c r="G11" s="630"/>
      <c r="H11" s="630"/>
      <c r="I11" s="630"/>
      <c r="J11" s="630"/>
      <c r="K11" s="630"/>
      <c r="L11" s="630"/>
      <c r="M11" s="630"/>
      <c r="N11" s="630"/>
      <c r="O11" s="630"/>
      <c r="P11" s="630"/>
      <c r="Q11" s="630"/>
      <c r="R11" s="630"/>
      <c r="S11" s="630"/>
      <c r="T11" s="630"/>
      <c r="U11" s="630"/>
      <c r="V11" s="630"/>
      <c r="W11" s="630"/>
      <c r="X11" s="630"/>
      <c r="Y11" s="630"/>
      <c r="Z11" s="630"/>
      <c r="AA11" s="630"/>
      <c r="AB11" s="630"/>
    </row>
    <row r="12" spans="1:28" ht="15" customHeight="1">
      <c r="A12" s="630"/>
      <c r="B12" s="655" t="s">
        <v>1015</v>
      </c>
      <c r="C12" s="630"/>
      <c r="D12" s="630"/>
      <c r="E12" s="630"/>
      <c r="F12" s="630"/>
      <c r="G12" s="630"/>
      <c r="H12" s="630"/>
      <c r="I12" s="630"/>
      <c r="J12" s="630"/>
      <c r="K12" s="630"/>
      <c r="L12" s="630"/>
      <c r="M12" s="630"/>
      <c r="N12" s="630"/>
      <c r="O12" s="630"/>
      <c r="P12" s="630"/>
      <c r="Q12" s="630"/>
      <c r="R12" s="630"/>
      <c r="S12" s="630"/>
      <c r="T12" s="630"/>
      <c r="U12" s="630"/>
      <c r="V12" s="630"/>
      <c r="W12" s="630"/>
      <c r="X12" s="630"/>
      <c r="Y12" s="630"/>
      <c r="Z12" s="630"/>
      <c r="AA12" s="630"/>
      <c r="AB12" s="630"/>
    </row>
    <row r="13" spans="1:28" ht="15" customHeight="1">
      <c r="A13" s="656" t="s">
        <v>1016</v>
      </c>
      <c r="B13" s="638"/>
      <c r="C13" s="630"/>
      <c r="D13" s="630"/>
      <c r="E13" s="630"/>
      <c r="F13" s="630"/>
      <c r="G13" s="630"/>
      <c r="H13" s="630"/>
      <c r="I13" s="630"/>
      <c r="J13" s="630"/>
      <c r="K13" s="630"/>
      <c r="L13" s="630"/>
      <c r="M13" s="630"/>
      <c r="N13" s="630"/>
      <c r="O13" s="630"/>
      <c r="P13" s="630"/>
      <c r="Q13" s="630"/>
      <c r="R13" s="630"/>
      <c r="S13" s="630"/>
      <c r="T13" s="630"/>
      <c r="U13" s="630"/>
      <c r="V13" s="630"/>
      <c r="W13" s="630"/>
      <c r="X13" s="630"/>
      <c r="Y13" s="630"/>
      <c r="Z13" s="630"/>
      <c r="AA13" s="630"/>
      <c r="AB13" s="630"/>
    </row>
    <row r="14" spans="1:28" ht="15" customHeight="1">
      <c r="A14" s="657"/>
      <c r="B14" s="658" t="s">
        <v>367</v>
      </c>
      <c r="C14" s="659" t="s">
        <v>11</v>
      </c>
      <c r="D14" s="630"/>
      <c r="E14" s="630"/>
      <c r="F14" s="630"/>
      <c r="G14" s="630"/>
      <c r="H14" s="630"/>
      <c r="I14" s="630"/>
      <c r="J14" s="630"/>
      <c r="K14" s="630"/>
      <c r="L14" s="630"/>
      <c r="M14" s="630"/>
      <c r="N14" s="630"/>
      <c r="O14" s="630"/>
      <c r="P14" s="630"/>
      <c r="Q14" s="630"/>
      <c r="R14" s="630"/>
      <c r="S14" s="630"/>
      <c r="T14" s="630"/>
      <c r="U14" s="630"/>
      <c r="V14" s="630"/>
      <c r="W14" s="630"/>
      <c r="X14" s="630"/>
      <c r="Y14" s="630"/>
      <c r="Z14" s="630"/>
      <c r="AA14" s="630"/>
      <c r="AB14" s="630"/>
    </row>
    <row r="15" spans="1:28" ht="15" customHeight="1">
      <c r="A15" s="656" t="s">
        <v>12</v>
      </c>
      <c r="B15" s="660"/>
      <c r="C15" s="630"/>
      <c r="D15" s="630"/>
      <c r="E15" s="630"/>
      <c r="F15" s="630"/>
      <c r="G15" s="630"/>
      <c r="H15" s="630"/>
      <c r="I15" s="630"/>
      <c r="J15" s="630"/>
      <c r="K15" s="630"/>
      <c r="L15" s="630"/>
      <c r="M15" s="630"/>
      <c r="N15" s="630"/>
      <c r="O15" s="630"/>
      <c r="P15" s="630"/>
      <c r="Q15" s="630"/>
      <c r="R15" s="630"/>
      <c r="S15" s="630"/>
      <c r="T15" s="630"/>
      <c r="U15" s="630"/>
      <c r="V15" s="630"/>
      <c r="W15" s="630"/>
      <c r="X15" s="630"/>
      <c r="Y15" s="630"/>
      <c r="Z15" s="630"/>
      <c r="AA15" s="630"/>
      <c r="AB15" s="630"/>
    </row>
    <row r="16" spans="1:28" ht="15" customHeight="1">
      <c r="A16" s="657"/>
      <c r="B16" s="661"/>
      <c r="C16" s="659" t="s">
        <v>11</v>
      </c>
      <c r="D16" s="630"/>
      <c r="E16" s="630"/>
      <c r="F16" s="630"/>
      <c r="G16" s="630"/>
      <c r="H16" s="630"/>
      <c r="I16" s="630"/>
      <c r="J16" s="630"/>
      <c r="K16" s="630"/>
      <c r="L16" s="630"/>
      <c r="M16" s="630"/>
      <c r="N16" s="630"/>
      <c r="O16" s="630"/>
      <c r="P16" s="630"/>
      <c r="Q16" s="630"/>
      <c r="R16" s="630"/>
      <c r="S16" s="630"/>
      <c r="T16" s="630"/>
      <c r="U16" s="630"/>
      <c r="V16" s="630"/>
      <c r="W16" s="630"/>
      <c r="X16" s="630"/>
      <c r="Y16" s="630"/>
      <c r="Z16" s="630"/>
      <c r="AA16" s="630"/>
      <c r="AB16" s="630"/>
    </row>
    <row r="17" spans="1:28" ht="15" customHeight="1">
      <c r="A17" s="656" t="s">
        <v>13</v>
      </c>
      <c r="B17" s="660"/>
      <c r="C17" s="638"/>
      <c r="D17" s="638"/>
      <c r="E17" s="638"/>
      <c r="F17" s="638"/>
      <c r="G17" s="638"/>
      <c r="H17" s="638"/>
      <c r="I17" s="638"/>
      <c r="J17" s="638"/>
      <c r="K17" s="638"/>
      <c r="L17" s="638"/>
      <c r="M17" s="638"/>
      <c r="N17" s="638"/>
      <c r="O17" s="638"/>
      <c r="P17" s="638"/>
      <c r="Q17" s="638"/>
      <c r="R17" s="638"/>
      <c r="S17" s="630"/>
      <c r="T17" s="630"/>
      <c r="U17" s="630"/>
      <c r="V17" s="630"/>
      <c r="W17" s="630"/>
      <c r="X17" s="630"/>
      <c r="Y17" s="630"/>
      <c r="Z17" s="630"/>
      <c r="AA17" s="630"/>
      <c r="AB17" s="630"/>
    </row>
    <row r="18" spans="1:28" ht="15" customHeight="1">
      <c r="A18" s="657"/>
      <c r="B18" s="650"/>
      <c r="C18" s="644"/>
      <c r="D18" s="644"/>
      <c r="E18" s="644"/>
      <c r="F18" s="644"/>
      <c r="G18" s="644"/>
      <c r="H18" s="644"/>
      <c r="I18" s="644"/>
      <c r="J18" s="644"/>
      <c r="K18" s="644"/>
      <c r="L18" s="644"/>
      <c r="M18" s="644"/>
      <c r="N18" s="644"/>
      <c r="O18" s="644"/>
      <c r="P18" s="644"/>
      <c r="Q18" s="644"/>
      <c r="R18" s="645"/>
      <c r="S18" s="659" t="s">
        <v>15</v>
      </c>
      <c r="T18" s="630"/>
      <c r="U18" s="630"/>
      <c r="V18" s="630"/>
      <c r="W18" s="630"/>
      <c r="X18" s="630"/>
      <c r="Y18" s="630"/>
      <c r="Z18" s="630"/>
      <c r="AA18" s="630"/>
      <c r="AB18" s="630"/>
    </row>
    <row r="19" spans="1:28" ht="15" customHeight="1">
      <c r="A19" s="630"/>
      <c r="B19" s="653"/>
      <c r="C19" s="653"/>
      <c r="D19" s="653"/>
      <c r="E19" s="653"/>
      <c r="F19" s="653"/>
      <c r="G19" s="653"/>
      <c r="H19" s="653"/>
      <c r="I19" s="653"/>
      <c r="J19" s="653"/>
      <c r="K19" s="653"/>
      <c r="L19" s="653"/>
      <c r="M19" s="653"/>
      <c r="N19" s="653"/>
      <c r="O19" s="653"/>
      <c r="P19" s="653"/>
      <c r="Q19" s="653"/>
      <c r="R19" s="653"/>
      <c r="S19" s="630"/>
      <c r="T19" s="630"/>
      <c r="U19" s="630"/>
      <c r="V19" s="630"/>
      <c r="W19" s="630"/>
      <c r="X19" s="630"/>
      <c r="Y19" s="630"/>
      <c r="Z19" s="630"/>
      <c r="AA19" s="630"/>
      <c r="AB19" s="630"/>
    </row>
    <row r="20" spans="1:28" ht="15" customHeight="1">
      <c r="A20" s="654" t="s">
        <v>1017</v>
      </c>
      <c r="B20" s="630"/>
      <c r="C20" s="630"/>
      <c r="D20" s="630"/>
      <c r="E20" s="630"/>
      <c r="F20" s="630"/>
      <c r="G20" s="630"/>
      <c r="H20" s="630"/>
      <c r="I20" s="630"/>
      <c r="J20" s="630"/>
      <c r="K20" s="630"/>
      <c r="L20" s="630"/>
      <c r="M20" s="630"/>
      <c r="N20" s="630"/>
      <c r="O20" s="630"/>
      <c r="P20" s="630"/>
      <c r="Q20" s="630"/>
      <c r="R20" s="630"/>
      <c r="S20" s="630"/>
      <c r="T20" s="630"/>
      <c r="U20" s="630"/>
      <c r="V20" s="630"/>
      <c r="W20" s="630"/>
      <c r="X20" s="630"/>
      <c r="Y20" s="630"/>
      <c r="Z20" s="630"/>
      <c r="AA20" s="630"/>
      <c r="AB20" s="630"/>
    </row>
    <row r="21" spans="1:28" ht="29.25" customHeight="1" thickBot="1">
      <c r="A21" s="662" t="s">
        <v>1018</v>
      </c>
      <c r="B21" s="663"/>
      <c r="C21" s="663"/>
      <c r="D21" s="663"/>
      <c r="E21" s="663"/>
      <c r="F21" s="663"/>
      <c r="G21" s="663"/>
      <c r="H21" s="663"/>
      <c r="I21" s="663"/>
      <c r="J21" s="663"/>
      <c r="K21" s="663"/>
      <c r="L21" s="663"/>
      <c r="M21" s="664"/>
      <c r="N21" s="665"/>
      <c r="O21" s="665"/>
      <c r="P21" s="665"/>
      <c r="Q21" s="665"/>
      <c r="R21" s="665"/>
      <c r="S21" s="665"/>
      <c r="T21" s="665"/>
      <c r="U21" s="630"/>
      <c r="V21" s="630"/>
      <c r="W21" s="630"/>
      <c r="X21" s="630"/>
      <c r="Y21" s="630"/>
      <c r="Z21" s="630"/>
      <c r="AA21" s="630"/>
      <c r="AB21" s="630"/>
    </row>
    <row r="22" spans="1:28" ht="41.25" customHeight="1" thickBot="1">
      <c r="A22" s="666" t="s">
        <v>18</v>
      </c>
      <c r="B22" s="667" t="s">
        <v>1019</v>
      </c>
      <c r="C22" s="667" t="s">
        <v>1020</v>
      </c>
      <c r="D22" s="667" t="s">
        <v>21</v>
      </c>
      <c r="E22" s="667" t="s">
        <v>22</v>
      </c>
      <c r="F22" s="667" t="s">
        <v>23</v>
      </c>
      <c r="G22" s="667" t="s">
        <v>1021</v>
      </c>
      <c r="H22" s="667" t="s">
        <v>1022</v>
      </c>
      <c r="I22" s="668"/>
      <c r="J22" s="669" t="s">
        <v>27</v>
      </c>
      <c r="K22" s="670"/>
      <c r="L22" s="670"/>
      <c r="M22" s="671" t="s">
        <v>28</v>
      </c>
      <c r="N22" s="672"/>
      <c r="O22" s="672"/>
      <c r="P22" s="672"/>
      <c r="Q22" s="672"/>
      <c r="R22" s="672"/>
      <c r="S22" s="672"/>
      <c r="T22" s="673"/>
      <c r="U22" s="674"/>
      <c r="V22" s="675"/>
      <c r="W22" s="675"/>
      <c r="X22" s="675"/>
      <c r="Y22" s="675"/>
      <c r="Z22" s="675"/>
      <c r="AA22" s="675"/>
      <c r="AB22" s="675"/>
    </row>
    <row r="23" spans="1:28" ht="16.5" customHeight="1">
      <c r="A23" s="676" t="s">
        <v>29</v>
      </c>
      <c r="B23" s="677">
        <v>-1.9339850703243719</v>
      </c>
      <c r="C23" s="678" t="s">
        <v>30</v>
      </c>
      <c r="D23" s="679">
        <v>0.17592262140645501</v>
      </c>
      <c r="E23" s="680">
        <v>11</v>
      </c>
      <c r="F23" s="680">
        <v>258.5</v>
      </c>
      <c r="G23" s="681">
        <v>-0.86</v>
      </c>
      <c r="H23" s="682">
        <f t="shared" ref="H23:H86" si="0">0.5-G23-0.01*(F23-25)</f>
        <v>-0.97500000000000009</v>
      </c>
      <c r="I23" s="683" t="s">
        <v>31</v>
      </c>
      <c r="J23" s="684"/>
      <c r="K23" s="685"/>
      <c r="L23" s="686"/>
      <c r="M23" s="687" t="s">
        <v>33</v>
      </c>
      <c r="N23" s="688"/>
      <c r="O23" s="688"/>
      <c r="P23" s="688"/>
      <c r="Q23" s="688"/>
      <c r="R23" s="688"/>
      <c r="S23" s="688"/>
      <c r="T23" s="688"/>
      <c r="U23" s="630"/>
      <c r="V23" s="630"/>
      <c r="W23" s="630"/>
      <c r="X23" s="630"/>
      <c r="Y23" s="630"/>
      <c r="Z23" s="630"/>
      <c r="AA23" s="630"/>
      <c r="AB23" s="630"/>
    </row>
    <row r="24" spans="1:28" ht="16.2" customHeight="1">
      <c r="A24" s="689" t="s">
        <v>35</v>
      </c>
      <c r="B24" s="690">
        <v>-2.0417251073651128</v>
      </c>
      <c r="C24" s="691" t="s">
        <v>36</v>
      </c>
      <c r="D24" s="692">
        <v>0.14701293131372209</v>
      </c>
      <c r="E24" s="693">
        <v>16</v>
      </c>
      <c r="F24" s="693">
        <v>142.4</v>
      </c>
      <c r="G24" s="694">
        <v>1.31</v>
      </c>
      <c r="H24" s="695">
        <f t="shared" si="0"/>
        <v>-1.9840000000000002</v>
      </c>
      <c r="I24" s="696" t="s">
        <v>37</v>
      </c>
      <c r="J24" s="697"/>
      <c r="K24" s="698"/>
      <c r="L24" s="699"/>
      <c r="M24" s="700" t="s">
        <v>38</v>
      </c>
      <c r="N24" s="630"/>
      <c r="O24" s="630"/>
      <c r="P24" s="630"/>
      <c r="Q24" s="630"/>
      <c r="R24" s="630"/>
      <c r="S24" s="630"/>
      <c r="T24" s="630"/>
      <c r="U24" s="630"/>
      <c r="V24" s="630"/>
      <c r="W24" s="630"/>
      <c r="X24" s="630"/>
      <c r="Y24" s="630"/>
      <c r="Z24" s="630"/>
      <c r="AA24" s="630"/>
      <c r="AB24" s="630"/>
    </row>
    <row r="25" spans="1:28" ht="16.2" customHeight="1">
      <c r="A25" s="701" t="s">
        <v>40</v>
      </c>
      <c r="B25" s="690">
        <v>-3.3127057948042151</v>
      </c>
      <c r="C25" s="691" t="s">
        <v>41</v>
      </c>
      <c r="D25" s="692">
        <v>0.15746026945991631</v>
      </c>
      <c r="E25" s="693">
        <v>4</v>
      </c>
      <c r="F25" s="693">
        <v>92</v>
      </c>
      <c r="G25" s="694">
        <v>2.5299999999999998</v>
      </c>
      <c r="H25" s="695">
        <f t="shared" si="0"/>
        <v>-2.6999999999999997</v>
      </c>
      <c r="I25" s="696" t="s">
        <v>42</v>
      </c>
      <c r="J25" s="697"/>
      <c r="K25" s="698"/>
      <c r="L25" s="699"/>
      <c r="M25" s="700" t="s">
        <v>43</v>
      </c>
      <c r="N25" s="630"/>
      <c r="O25" s="630"/>
      <c r="P25" s="630"/>
      <c r="Q25" s="630"/>
      <c r="R25" s="630"/>
      <c r="S25" s="630"/>
      <c r="T25" s="630"/>
      <c r="U25" s="630"/>
      <c r="V25" s="630"/>
      <c r="W25" s="630"/>
      <c r="X25" s="630"/>
      <c r="Y25" s="630"/>
      <c r="Z25" s="630"/>
      <c r="AA25" s="630"/>
      <c r="AB25" s="630"/>
    </row>
    <row r="26" spans="1:28" ht="16.2" customHeight="1">
      <c r="A26" s="689" t="s">
        <v>45</v>
      </c>
      <c r="B26" s="690">
        <v>-2.2827040314950899</v>
      </c>
      <c r="C26" s="691" t="s">
        <v>46</v>
      </c>
      <c r="D26" s="692">
        <v>0.16999222507469619</v>
      </c>
      <c r="E26" s="693">
        <v>3</v>
      </c>
      <c r="F26" s="693">
        <v>234</v>
      </c>
      <c r="G26" s="694">
        <v>3.19</v>
      </c>
      <c r="H26" s="695">
        <f t="shared" si="0"/>
        <v>-4.7799999999999994</v>
      </c>
      <c r="I26" s="696" t="s">
        <v>47</v>
      </c>
      <c r="J26" s="697"/>
      <c r="K26" s="698"/>
      <c r="L26" s="699"/>
      <c r="M26" s="700" t="s">
        <v>48</v>
      </c>
      <c r="N26" s="630"/>
      <c r="O26" s="630"/>
      <c r="P26" s="630"/>
      <c r="Q26" s="630"/>
      <c r="R26" s="630"/>
      <c r="S26" s="630"/>
      <c r="T26" s="630"/>
      <c r="U26" s="630"/>
      <c r="V26" s="630"/>
      <c r="W26" s="630"/>
      <c r="X26" s="630"/>
      <c r="Y26" s="630"/>
      <c r="Z26" s="630"/>
      <c r="AA26" s="630"/>
      <c r="AB26" s="630"/>
    </row>
    <row r="27" spans="1:28" ht="16.2" customHeight="1">
      <c r="A27" s="689" t="s">
        <v>50</v>
      </c>
      <c r="B27" s="690">
        <v>-4.1960695541968018</v>
      </c>
      <c r="C27" s="691" t="s">
        <v>51</v>
      </c>
      <c r="D27" s="692">
        <v>0.21168830858587179</v>
      </c>
      <c r="E27" s="693">
        <v>3</v>
      </c>
      <c r="F27" s="693">
        <v>139.25</v>
      </c>
      <c r="G27" s="694">
        <v>4.8600000000000003</v>
      </c>
      <c r="H27" s="695">
        <f t="shared" si="0"/>
        <v>-5.5025000000000004</v>
      </c>
      <c r="I27" s="696" t="s">
        <v>52</v>
      </c>
      <c r="J27" s="697"/>
      <c r="K27" s="698"/>
      <c r="L27" s="699"/>
      <c r="M27" s="700" t="s">
        <v>53</v>
      </c>
      <c r="N27" s="630"/>
      <c r="O27" s="630"/>
      <c r="P27" s="630"/>
      <c r="Q27" s="630"/>
      <c r="R27" s="630"/>
      <c r="S27" s="630"/>
      <c r="T27" s="630"/>
      <c r="U27" s="630"/>
      <c r="V27" s="630"/>
      <c r="W27" s="630"/>
      <c r="X27" s="630"/>
      <c r="Y27" s="630"/>
      <c r="Z27" s="630"/>
      <c r="AA27" s="630"/>
      <c r="AB27" s="630"/>
    </row>
    <row r="28" spans="1:28" ht="16.2" customHeight="1">
      <c r="A28" s="701" t="s">
        <v>55</v>
      </c>
      <c r="B28" s="690">
        <v>-5.5616732152633306</v>
      </c>
      <c r="C28" s="702"/>
      <c r="D28" s="692">
        <v>0.18412396392404201</v>
      </c>
      <c r="E28" s="693">
        <v>3</v>
      </c>
      <c r="F28" s="693">
        <v>224</v>
      </c>
      <c r="G28" s="694">
        <v>5.51</v>
      </c>
      <c r="H28" s="695">
        <f t="shared" si="0"/>
        <v>-7</v>
      </c>
      <c r="I28" s="696" t="s">
        <v>56</v>
      </c>
      <c r="J28" s="697"/>
      <c r="K28" s="698"/>
      <c r="L28" s="699"/>
      <c r="M28" s="700" t="s">
        <v>57</v>
      </c>
      <c r="N28" s="630"/>
      <c r="O28" s="630"/>
      <c r="P28" s="630"/>
      <c r="Q28" s="630"/>
      <c r="R28" s="630"/>
      <c r="S28" s="630"/>
      <c r="T28" s="630"/>
      <c r="U28" s="630"/>
      <c r="V28" s="630"/>
      <c r="W28" s="630"/>
      <c r="X28" s="630"/>
      <c r="Y28" s="630"/>
      <c r="Z28" s="630"/>
      <c r="AA28" s="630"/>
      <c r="AB28" s="630"/>
    </row>
    <row r="29" spans="1:28" ht="16.2" customHeight="1">
      <c r="A29" s="701" t="s">
        <v>59</v>
      </c>
      <c r="B29" s="690">
        <v>-3.7776533213521239</v>
      </c>
      <c r="C29" s="702"/>
      <c r="D29" s="692">
        <v>0.14933733874523181</v>
      </c>
      <c r="E29" s="693">
        <v>6</v>
      </c>
      <c r="F29" s="693">
        <v>172.5</v>
      </c>
      <c r="G29" s="694">
        <v>1.78</v>
      </c>
      <c r="H29" s="695">
        <f t="shared" si="0"/>
        <v>-2.7549999999999999</v>
      </c>
      <c r="I29" s="696" t="s">
        <v>60</v>
      </c>
      <c r="J29" s="697"/>
      <c r="K29" s="703"/>
      <c r="L29" s="704"/>
      <c r="M29" s="700" t="s">
        <v>61</v>
      </c>
      <c r="N29" s="630"/>
      <c r="O29" s="630"/>
      <c r="P29" s="630"/>
      <c r="Q29" s="630"/>
      <c r="R29" s="630"/>
      <c r="S29" s="630"/>
      <c r="T29" s="630"/>
      <c r="U29" s="630"/>
      <c r="V29" s="630"/>
      <c r="W29" s="630"/>
      <c r="X29" s="630"/>
      <c r="Y29" s="630"/>
      <c r="Z29" s="630"/>
      <c r="AA29" s="630"/>
      <c r="AB29" s="630"/>
    </row>
    <row r="30" spans="1:28" ht="16.2" customHeight="1">
      <c r="A30" s="701" t="s">
        <v>63</v>
      </c>
      <c r="B30" s="690">
        <v>-1.604441108081931</v>
      </c>
      <c r="C30" s="702"/>
      <c r="D30" s="692">
        <v>0.14842266063120069</v>
      </c>
      <c r="E30" s="693">
        <v>4</v>
      </c>
      <c r="F30" s="693">
        <v>207.5</v>
      </c>
      <c r="G30" s="694">
        <v>1.86</v>
      </c>
      <c r="H30" s="695">
        <f t="shared" si="0"/>
        <v>-3.1850000000000001</v>
      </c>
      <c r="I30" s="696" t="s">
        <v>64</v>
      </c>
      <c r="J30" s="705"/>
      <c r="K30" s="706" t="s">
        <v>1023</v>
      </c>
      <c r="L30" s="707"/>
      <c r="M30" s="708" t="s">
        <v>65</v>
      </c>
      <c r="N30" s="630"/>
      <c r="O30" s="630"/>
      <c r="P30" s="630"/>
      <c r="Q30" s="630"/>
      <c r="R30" s="630"/>
      <c r="S30" s="630"/>
      <c r="T30" s="630"/>
      <c r="U30" s="630"/>
      <c r="V30" s="630"/>
      <c r="W30" s="630"/>
      <c r="X30" s="630"/>
      <c r="Y30" s="630"/>
      <c r="Z30" s="630"/>
      <c r="AA30" s="630"/>
      <c r="AB30" s="630"/>
    </row>
    <row r="31" spans="1:28" ht="16.2" customHeight="1">
      <c r="A31" s="709" t="s">
        <v>66</v>
      </c>
      <c r="B31" s="690">
        <v>-2.2468520367824292</v>
      </c>
      <c r="C31" s="702"/>
      <c r="D31" s="692">
        <v>0.1617973106900604</v>
      </c>
      <c r="E31" s="693">
        <v>10</v>
      </c>
      <c r="F31" s="693">
        <v>166.5</v>
      </c>
      <c r="G31" s="694">
        <v>0.79</v>
      </c>
      <c r="H31" s="699">
        <f t="shared" si="0"/>
        <v>-1.7050000000000001</v>
      </c>
      <c r="I31" s="660"/>
      <c r="J31" s="710"/>
      <c r="K31" s="710"/>
      <c r="L31" s="710"/>
      <c r="M31" s="700" t="s">
        <v>67</v>
      </c>
      <c r="N31" s="630"/>
      <c r="O31" s="630"/>
      <c r="P31" s="630"/>
      <c r="Q31" s="630"/>
      <c r="R31" s="630"/>
      <c r="S31" s="630"/>
      <c r="T31" s="630"/>
      <c r="U31" s="630"/>
      <c r="V31" s="630"/>
      <c r="W31" s="630"/>
      <c r="X31" s="630"/>
      <c r="Y31" s="630"/>
      <c r="Z31" s="630"/>
      <c r="AA31" s="630"/>
      <c r="AB31" s="630"/>
    </row>
    <row r="32" spans="1:28" ht="16.2" customHeight="1">
      <c r="A32" s="689" t="s">
        <v>68</v>
      </c>
      <c r="B32" s="690">
        <v>-3.8052430855249129</v>
      </c>
      <c r="C32" s="702"/>
      <c r="D32" s="692">
        <v>0.21543706061278239</v>
      </c>
      <c r="E32" s="693">
        <v>6</v>
      </c>
      <c r="F32" s="693">
        <v>231.5</v>
      </c>
      <c r="G32" s="694">
        <v>2.4300000000000002</v>
      </c>
      <c r="H32" s="695">
        <f t="shared" si="0"/>
        <v>-3.9950000000000001</v>
      </c>
      <c r="I32" s="711" t="s">
        <v>69</v>
      </c>
      <c r="J32" s="710"/>
      <c r="K32" s="710"/>
      <c r="L32" s="712"/>
      <c r="M32" s="708" t="s">
        <v>70</v>
      </c>
      <c r="N32" s="630"/>
      <c r="O32" s="630"/>
      <c r="P32" s="630"/>
      <c r="Q32" s="630"/>
      <c r="R32" s="630"/>
      <c r="S32" s="630"/>
      <c r="T32" s="630"/>
      <c r="U32" s="630"/>
      <c r="V32" s="630"/>
      <c r="W32" s="630"/>
      <c r="X32" s="630"/>
      <c r="Y32" s="630"/>
      <c r="Z32" s="630"/>
      <c r="AA32" s="630"/>
      <c r="AB32" s="630"/>
    </row>
    <row r="33" spans="1:28" ht="16.2" customHeight="1">
      <c r="A33" s="689" t="s">
        <v>71</v>
      </c>
      <c r="B33" s="690">
        <v>-3.537935630093104</v>
      </c>
      <c r="C33" s="702"/>
      <c r="D33" s="692">
        <v>0.129125206050696</v>
      </c>
      <c r="E33" s="693">
        <v>3</v>
      </c>
      <c r="F33" s="713">
        <v>192.7</v>
      </c>
      <c r="G33" s="694">
        <v>2.63</v>
      </c>
      <c r="H33" s="695">
        <f t="shared" si="0"/>
        <v>-3.8069999999999995</v>
      </c>
      <c r="I33" s="714" t="s">
        <v>1024</v>
      </c>
      <c r="J33" s="715"/>
      <c r="K33" s="715"/>
      <c r="L33" s="716"/>
      <c r="M33" s="708" t="s">
        <v>72</v>
      </c>
      <c r="N33" s="630"/>
      <c r="O33" s="630"/>
      <c r="P33" s="630"/>
      <c r="Q33" s="630"/>
      <c r="R33" s="630"/>
      <c r="S33" s="630"/>
      <c r="T33" s="630"/>
      <c r="U33" s="630"/>
      <c r="V33" s="630"/>
      <c r="W33" s="630"/>
      <c r="X33" s="630"/>
      <c r="Y33" s="630"/>
      <c r="Z33" s="630"/>
      <c r="AA33" s="630"/>
      <c r="AB33" s="630"/>
    </row>
    <row r="34" spans="1:28" ht="16.2" customHeight="1">
      <c r="A34" s="701" t="s">
        <v>74</v>
      </c>
      <c r="B34" s="690">
        <v>-6.2137253553778464</v>
      </c>
      <c r="C34" s="702"/>
      <c r="D34" s="692">
        <v>0.1491146209831089</v>
      </c>
      <c r="E34" s="693">
        <v>6</v>
      </c>
      <c r="F34" s="693">
        <v>167</v>
      </c>
      <c r="G34" s="694">
        <v>6.32</v>
      </c>
      <c r="H34" s="695">
        <f t="shared" si="0"/>
        <v>-7.24</v>
      </c>
      <c r="I34" s="717" t="s">
        <v>1025</v>
      </c>
      <c r="J34" s="718"/>
      <c r="K34" s="718"/>
      <c r="L34" s="719"/>
      <c r="M34" s="708" t="s">
        <v>75</v>
      </c>
      <c r="N34" s="630"/>
      <c r="O34" s="630"/>
      <c r="P34" s="630"/>
      <c r="Q34" s="630"/>
      <c r="R34" s="630"/>
      <c r="S34" s="630"/>
      <c r="T34" s="630"/>
      <c r="U34" s="630"/>
      <c r="V34" s="630"/>
      <c r="W34" s="630"/>
      <c r="X34" s="630"/>
      <c r="Y34" s="630"/>
      <c r="Z34" s="630"/>
      <c r="AA34" s="630"/>
      <c r="AB34" s="630"/>
    </row>
    <row r="35" spans="1:28" ht="16.2" customHeight="1">
      <c r="A35" s="689" t="s">
        <v>77</v>
      </c>
      <c r="B35" s="690">
        <v>-3.944987058491241</v>
      </c>
      <c r="C35" s="702"/>
      <c r="D35" s="692">
        <v>0.15809078703524679</v>
      </c>
      <c r="E35" s="693">
        <v>15</v>
      </c>
      <c r="F35" s="693">
        <v>191.5</v>
      </c>
      <c r="G35" s="694">
        <v>3.39</v>
      </c>
      <c r="H35" s="695">
        <f t="shared" si="0"/>
        <v>-4.5549999999999997</v>
      </c>
      <c r="I35" s="720" t="s">
        <v>1026</v>
      </c>
      <c r="J35" s="718"/>
      <c r="K35" s="718"/>
      <c r="L35" s="719"/>
      <c r="M35" s="708" t="s">
        <v>78</v>
      </c>
      <c r="N35" s="630"/>
      <c r="O35" s="630"/>
      <c r="P35" s="630"/>
      <c r="Q35" s="630"/>
      <c r="R35" s="630"/>
      <c r="S35" s="630"/>
      <c r="T35" s="630"/>
      <c r="U35" s="630"/>
      <c r="V35" s="630"/>
      <c r="W35" s="630"/>
      <c r="X35" s="630"/>
      <c r="Y35" s="630"/>
      <c r="Z35" s="630"/>
      <c r="AA35" s="630"/>
      <c r="AB35" s="630"/>
    </row>
    <row r="36" spans="1:28" ht="16.2" customHeight="1">
      <c r="A36" s="709" t="s">
        <v>80</v>
      </c>
      <c r="B36" s="690">
        <v>-4.3707903818140821</v>
      </c>
      <c r="C36" s="702"/>
      <c r="D36" s="692">
        <v>0.1911503089068218</v>
      </c>
      <c r="E36" s="693">
        <v>3</v>
      </c>
      <c r="F36" s="693">
        <v>246.2</v>
      </c>
      <c r="G36" s="694">
        <v>3.32</v>
      </c>
      <c r="H36" s="695">
        <f t="shared" si="0"/>
        <v>-5.032</v>
      </c>
      <c r="I36" s="721"/>
      <c r="J36" s="718"/>
      <c r="K36" s="718"/>
      <c r="L36" s="719"/>
      <c r="M36" s="708" t="s">
        <v>81</v>
      </c>
      <c r="N36" s="630"/>
      <c r="O36" s="630"/>
      <c r="P36" s="630"/>
      <c r="Q36" s="630"/>
      <c r="R36" s="630"/>
      <c r="S36" s="630"/>
      <c r="T36" s="630"/>
      <c r="U36" s="630"/>
      <c r="V36" s="630"/>
      <c r="W36" s="630"/>
      <c r="X36" s="630"/>
      <c r="Y36" s="630"/>
      <c r="Z36" s="630"/>
      <c r="AA36" s="630"/>
      <c r="AB36" s="630"/>
    </row>
    <row r="37" spans="1:28" ht="16.2" customHeight="1">
      <c r="A37" s="709" t="s">
        <v>73</v>
      </c>
      <c r="B37" s="690">
        <v>-3.0038485820914098</v>
      </c>
      <c r="C37" s="702"/>
      <c r="D37" s="692">
        <v>0.19050575600734271</v>
      </c>
      <c r="E37" s="693">
        <v>4</v>
      </c>
      <c r="F37" s="693">
        <v>304</v>
      </c>
      <c r="G37" s="694">
        <v>1.74</v>
      </c>
      <c r="H37" s="695">
        <f t="shared" si="0"/>
        <v>-4.03</v>
      </c>
      <c r="I37" s="721"/>
      <c r="J37" s="718"/>
      <c r="K37" s="718"/>
      <c r="L37" s="719"/>
      <c r="M37" s="708" t="s">
        <v>83</v>
      </c>
      <c r="N37" s="630"/>
      <c r="O37" s="630"/>
      <c r="P37" s="630"/>
      <c r="Q37" s="630"/>
      <c r="R37" s="630"/>
      <c r="S37" s="630"/>
      <c r="T37" s="630"/>
      <c r="U37" s="630"/>
      <c r="V37" s="630"/>
      <c r="W37" s="630"/>
      <c r="X37" s="630"/>
      <c r="Y37" s="630"/>
      <c r="Z37" s="630"/>
      <c r="AA37" s="630"/>
      <c r="AB37" s="630"/>
    </row>
    <row r="38" spans="1:28" ht="16.2" customHeight="1">
      <c r="A38" s="701" t="s">
        <v>76</v>
      </c>
      <c r="B38" s="690">
        <v>-1.885368382787445</v>
      </c>
      <c r="C38" s="702"/>
      <c r="D38" s="692">
        <v>0.1368239352749806</v>
      </c>
      <c r="E38" s="693">
        <v>7</v>
      </c>
      <c r="F38" s="693">
        <v>187</v>
      </c>
      <c r="G38" s="694">
        <v>-0.87</v>
      </c>
      <c r="H38" s="695">
        <f t="shared" si="0"/>
        <v>-0.25</v>
      </c>
      <c r="I38" s="721"/>
      <c r="J38" s="718"/>
      <c r="K38" s="718"/>
      <c r="L38" s="719"/>
      <c r="M38" s="708" t="s">
        <v>85</v>
      </c>
      <c r="N38" s="630"/>
      <c r="O38" s="630"/>
      <c r="P38" s="630"/>
      <c r="Q38" s="630"/>
      <c r="R38" s="630"/>
      <c r="S38" s="630"/>
      <c r="T38" s="630"/>
      <c r="U38" s="630"/>
      <c r="V38" s="630"/>
      <c r="W38" s="630"/>
      <c r="X38" s="630"/>
      <c r="Y38" s="630"/>
      <c r="Z38" s="630"/>
      <c r="AA38" s="630"/>
      <c r="AB38" s="630"/>
    </row>
    <row r="39" spans="1:28" ht="16.2" customHeight="1">
      <c r="A39" s="701" t="s">
        <v>87</v>
      </c>
      <c r="B39" s="690">
        <v>-1.975823591601291</v>
      </c>
      <c r="C39" s="702"/>
      <c r="D39" s="692">
        <v>0.20462356367492029</v>
      </c>
      <c r="E39" s="693">
        <v>4</v>
      </c>
      <c r="F39" s="693">
        <v>221.5</v>
      </c>
      <c r="G39" s="694">
        <v>0.71</v>
      </c>
      <c r="H39" s="695">
        <f t="shared" si="0"/>
        <v>-2.1749999999999998</v>
      </c>
      <c r="I39" s="721"/>
      <c r="J39" s="718"/>
      <c r="K39" s="718"/>
      <c r="L39" s="719"/>
      <c r="M39" s="708" t="s">
        <v>88</v>
      </c>
      <c r="N39" s="630"/>
      <c r="O39" s="630"/>
      <c r="P39" s="630"/>
      <c r="Q39" s="630"/>
      <c r="R39" s="630"/>
      <c r="S39" s="630"/>
      <c r="T39" s="630"/>
      <c r="U39" s="630"/>
      <c r="V39" s="630"/>
      <c r="W39" s="630"/>
      <c r="X39" s="630"/>
      <c r="Y39" s="630"/>
      <c r="Z39" s="630"/>
      <c r="AA39" s="630"/>
      <c r="AB39" s="630"/>
    </row>
    <row r="40" spans="1:28" ht="16.2" customHeight="1">
      <c r="A40" s="701" t="s">
        <v>90</v>
      </c>
      <c r="B40" s="690">
        <v>-4.0560214057125039</v>
      </c>
      <c r="C40" s="702"/>
      <c r="D40" s="692">
        <v>0.1827460256446555</v>
      </c>
      <c r="E40" s="693">
        <v>6</v>
      </c>
      <c r="F40" s="693">
        <v>157.83333333333329</v>
      </c>
      <c r="G40" s="694">
        <v>3.51</v>
      </c>
      <c r="H40" s="695">
        <f t="shared" si="0"/>
        <v>-4.3383333333333329</v>
      </c>
      <c r="I40" s="721"/>
      <c r="J40" s="722"/>
      <c r="K40" s="722"/>
      <c r="L40" s="723"/>
      <c r="M40" s="708" t="s">
        <v>91</v>
      </c>
      <c r="N40" s="630"/>
      <c r="O40" s="630"/>
      <c r="P40" s="630"/>
      <c r="Q40" s="630"/>
      <c r="R40" s="630"/>
      <c r="S40" s="630"/>
      <c r="T40" s="630"/>
      <c r="U40" s="630"/>
      <c r="V40" s="630"/>
      <c r="W40" s="630"/>
      <c r="X40" s="630"/>
      <c r="Y40" s="630"/>
      <c r="Z40" s="630"/>
      <c r="AA40" s="630"/>
      <c r="AB40" s="630"/>
    </row>
    <row r="41" spans="1:28" ht="16.2" customHeight="1">
      <c r="A41" s="689" t="s">
        <v>93</v>
      </c>
      <c r="B41" s="690">
        <v>-1.7097545918710699</v>
      </c>
      <c r="C41" s="702"/>
      <c r="D41" s="692">
        <v>0.12610247911779729</v>
      </c>
      <c r="E41" s="693">
        <v>8</v>
      </c>
      <c r="F41" s="693">
        <v>140</v>
      </c>
      <c r="G41" s="694">
        <v>0.35</v>
      </c>
      <c r="H41" s="695">
        <f t="shared" si="0"/>
        <v>-1</v>
      </c>
      <c r="I41" s="721"/>
      <c r="J41" s="722"/>
      <c r="K41" s="722"/>
      <c r="L41" s="723"/>
      <c r="M41" s="708" t="s">
        <v>94</v>
      </c>
      <c r="N41" s="630"/>
      <c r="O41" s="630"/>
      <c r="P41" s="630"/>
      <c r="Q41" s="630"/>
      <c r="R41" s="630"/>
      <c r="S41" s="630"/>
      <c r="T41" s="630"/>
      <c r="U41" s="630"/>
      <c r="V41" s="630"/>
      <c r="W41" s="630"/>
      <c r="X41" s="630"/>
      <c r="Y41" s="630"/>
      <c r="Z41" s="630"/>
      <c r="AA41" s="630"/>
      <c r="AB41" s="630"/>
    </row>
    <row r="42" spans="1:28" ht="16.2" customHeight="1">
      <c r="A42" s="689" t="s">
        <v>96</v>
      </c>
      <c r="B42" s="690">
        <v>-3.1847735054085469</v>
      </c>
      <c r="C42" s="702"/>
      <c r="D42" s="692">
        <v>0.14493441954543959</v>
      </c>
      <c r="E42" s="693">
        <v>7</v>
      </c>
      <c r="F42" s="693">
        <v>127.93333333333329</v>
      </c>
      <c r="G42" s="694">
        <v>1.74</v>
      </c>
      <c r="H42" s="695">
        <f t="shared" si="0"/>
        <v>-2.269333333333333</v>
      </c>
      <c r="I42" s="721"/>
      <c r="J42" s="722"/>
      <c r="K42" s="722"/>
      <c r="L42" s="723"/>
      <c r="M42" s="708" t="s">
        <v>97</v>
      </c>
      <c r="N42" s="630"/>
      <c r="O42" s="630"/>
      <c r="P42" s="630"/>
      <c r="Q42" s="630"/>
      <c r="R42" s="630"/>
      <c r="S42" s="630"/>
      <c r="T42" s="630"/>
      <c r="U42" s="630"/>
      <c r="V42" s="630"/>
      <c r="W42" s="630"/>
      <c r="X42" s="630"/>
      <c r="Y42" s="630"/>
      <c r="Z42" s="630"/>
      <c r="AA42" s="630"/>
      <c r="AB42" s="630"/>
    </row>
    <row r="43" spans="1:28" ht="16.2" customHeight="1">
      <c r="A43" s="689" t="s">
        <v>79</v>
      </c>
      <c r="B43" s="690">
        <v>-5.0130407512589583</v>
      </c>
      <c r="C43" s="702"/>
      <c r="D43" s="692">
        <v>0.14861388626870761</v>
      </c>
      <c r="E43" s="693">
        <v>7</v>
      </c>
      <c r="F43" s="693">
        <v>176</v>
      </c>
      <c r="G43" s="694">
        <v>4.4800000000000004</v>
      </c>
      <c r="H43" s="695">
        <f t="shared" si="0"/>
        <v>-5.49</v>
      </c>
      <c r="I43" s="721"/>
      <c r="J43" s="722"/>
      <c r="K43" s="722"/>
      <c r="L43" s="723"/>
      <c r="M43" s="708" t="s">
        <v>99</v>
      </c>
      <c r="N43" s="630"/>
      <c r="O43" s="630"/>
      <c r="P43" s="630"/>
      <c r="Q43" s="630"/>
      <c r="R43" s="630"/>
      <c r="S43" s="630"/>
      <c r="T43" s="630"/>
      <c r="U43" s="630"/>
      <c r="V43" s="630"/>
      <c r="W43" s="630"/>
      <c r="X43" s="630"/>
      <c r="Y43" s="630"/>
      <c r="Z43" s="630"/>
      <c r="AA43" s="630"/>
      <c r="AB43" s="630"/>
    </row>
    <row r="44" spans="1:28" ht="16.2" customHeight="1">
      <c r="A44" s="701" t="s">
        <v>101</v>
      </c>
      <c r="B44" s="690">
        <v>-4.2082530743750599</v>
      </c>
      <c r="C44" s="702"/>
      <c r="D44" s="692">
        <v>0.1280711495400205</v>
      </c>
      <c r="E44" s="693">
        <v>3</v>
      </c>
      <c r="F44" s="693">
        <v>159.69999999999999</v>
      </c>
      <c r="G44" s="694">
        <v>3.46</v>
      </c>
      <c r="H44" s="695">
        <f t="shared" si="0"/>
        <v>-4.3070000000000004</v>
      </c>
      <c r="I44" s="721"/>
      <c r="J44" s="722"/>
      <c r="K44" s="722"/>
      <c r="L44" s="723"/>
      <c r="M44" s="708" t="s">
        <v>102</v>
      </c>
      <c r="N44" s="630"/>
      <c r="O44" s="630"/>
      <c r="P44" s="630"/>
      <c r="Q44" s="630"/>
      <c r="R44" s="630"/>
      <c r="S44" s="630"/>
      <c r="T44" s="630"/>
      <c r="U44" s="630"/>
      <c r="V44" s="630"/>
      <c r="W44" s="630"/>
      <c r="X44" s="630"/>
      <c r="Y44" s="630"/>
      <c r="Z44" s="630"/>
      <c r="AA44" s="630"/>
      <c r="AB44" s="630"/>
    </row>
    <row r="45" spans="1:28" ht="16.2" customHeight="1">
      <c r="A45" s="689" t="s">
        <v>104</v>
      </c>
      <c r="B45" s="690">
        <v>-2.165054028818405</v>
      </c>
      <c r="C45" s="702"/>
      <c r="D45" s="692">
        <v>0.21683500301481051</v>
      </c>
      <c r="E45" s="693">
        <v>8</v>
      </c>
      <c r="F45" s="693">
        <v>142</v>
      </c>
      <c r="G45" s="694">
        <v>0.6</v>
      </c>
      <c r="H45" s="695">
        <f t="shared" si="0"/>
        <v>-1.27</v>
      </c>
      <c r="I45" s="721"/>
      <c r="J45" s="722"/>
      <c r="K45" s="722"/>
      <c r="L45" s="723"/>
      <c r="M45" s="708" t="s">
        <v>105</v>
      </c>
      <c r="N45" s="630"/>
      <c r="O45" s="630"/>
      <c r="P45" s="630"/>
      <c r="Q45" s="630"/>
      <c r="R45" s="630"/>
      <c r="S45" s="630"/>
      <c r="T45" s="630"/>
      <c r="U45" s="630"/>
      <c r="V45" s="630"/>
      <c r="W45" s="630"/>
      <c r="X45" s="630"/>
      <c r="Y45" s="630"/>
      <c r="Z45" s="630"/>
      <c r="AA45" s="630"/>
      <c r="AB45" s="630"/>
    </row>
    <row r="46" spans="1:28" ht="16.2" customHeight="1">
      <c r="A46" s="689" t="s">
        <v>107</v>
      </c>
      <c r="B46" s="690">
        <v>-3.6709399628324562</v>
      </c>
      <c r="C46" s="702"/>
      <c r="D46" s="692">
        <v>0.18255878892749891</v>
      </c>
      <c r="E46" s="693">
        <v>20</v>
      </c>
      <c r="F46" s="693">
        <v>267</v>
      </c>
      <c r="G46" s="694">
        <v>1.58</v>
      </c>
      <c r="H46" s="695">
        <f t="shared" si="0"/>
        <v>-3.5</v>
      </c>
      <c r="I46" s="721"/>
      <c r="J46" s="722"/>
      <c r="K46" s="722"/>
      <c r="L46" s="723"/>
      <c r="M46" s="708" t="s">
        <v>108</v>
      </c>
      <c r="N46" s="630"/>
      <c r="O46" s="630"/>
      <c r="P46" s="630"/>
      <c r="Q46" s="630"/>
      <c r="R46" s="630"/>
      <c r="S46" s="630"/>
      <c r="T46" s="630"/>
      <c r="U46" s="630"/>
      <c r="V46" s="630"/>
      <c r="W46" s="630"/>
      <c r="X46" s="630"/>
      <c r="Y46" s="630"/>
      <c r="Z46" s="630"/>
      <c r="AA46" s="630"/>
      <c r="AB46" s="630"/>
    </row>
    <row r="47" spans="1:28" ht="16.2" customHeight="1">
      <c r="A47" s="701" t="s">
        <v>110</v>
      </c>
      <c r="B47" s="690">
        <v>-3.486308954635903</v>
      </c>
      <c r="C47" s="702"/>
      <c r="D47" s="692">
        <v>0.16704647063532599</v>
      </c>
      <c r="E47" s="693">
        <v>6</v>
      </c>
      <c r="F47" s="693">
        <v>110</v>
      </c>
      <c r="G47" s="694">
        <v>3.36</v>
      </c>
      <c r="H47" s="695">
        <f t="shared" si="0"/>
        <v>-3.71</v>
      </c>
      <c r="I47" s="721"/>
      <c r="J47" s="722"/>
      <c r="K47" s="722"/>
      <c r="L47" s="723"/>
      <c r="M47" s="708" t="s">
        <v>111</v>
      </c>
      <c r="N47" s="630"/>
      <c r="O47" s="630"/>
      <c r="P47" s="630"/>
      <c r="Q47" s="630"/>
      <c r="R47" s="630"/>
      <c r="S47" s="630"/>
      <c r="T47" s="630"/>
      <c r="U47" s="630"/>
      <c r="V47" s="630"/>
      <c r="W47" s="630"/>
      <c r="X47" s="630"/>
      <c r="Y47" s="630"/>
      <c r="Z47" s="630"/>
      <c r="AA47" s="630"/>
      <c r="AB47" s="630"/>
    </row>
    <row r="48" spans="1:28" ht="16.2" customHeight="1">
      <c r="A48" s="689" t="s">
        <v>82</v>
      </c>
      <c r="B48" s="690">
        <v>-3.419232043449322</v>
      </c>
      <c r="C48" s="702"/>
      <c r="D48" s="692">
        <v>0.1716450131235995</v>
      </c>
      <c r="E48" s="693">
        <v>7</v>
      </c>
      <c r="F48" s="693">
        <v>182</v>
      </c>
      <c r="G48" s="694">
        <v>2.67</v>
      </c>
      <c r="H48" s="695">
        <f t="shared" si="0"/>
        <v>-3.74</v>
      </c>
      <c r="I48" s="721"/>
      <c r="J48" s="722"/>
      <c r="K48" s="722"/>
      <c r="L48" s="723"/>
      <c r="M48" s="708" t="s">
        <v>113</v>
      </c>
      <c r="N48" s="630"/>
      <c r="O48" s="630"/>
      <c r="P48" s="630"/>
      <c r="Q48" s="630"/>
      <c r="R48" s="630"/>
      <c r="S48" s="630"/>
      <c r="T48" s="630"/>
      <c r="U48" s="630"/>
      <c r="V48" s="630"/>
      <c r="W48" s="630"/>
      <c r="X48" s="630"/>
      <c r="Y48" s="630"/>
      <c r="Z48" s="630"/>
      <c r="AA48" s="630"/>
      <c r="AB48" s="630"/>
    </row>
    <row r="49" spans="1:28" ht="16.2" customHeight="1">
      <c r="A49" s="689" t="s">
        <v>115</v>
      </c>
      <c r="B49" s="690">
        <v>-4.2414818665718697</v>
      </c>
      <c r="C49" s="702"/>
      <c r="D49" s="692">
        <v>0.12558353028546049</v>
      </c>
      <c r="E49" s="693">
        <v>4</v>
      </c>
      <c r="F49" s="693">
        <v>222</v>
      </c>
      <c r="G49" s="694">
        <v>2.56</v>
      </c>
      <c r="H49" s="695">
        <f t="shared" si="0"/>
        <v>-4.03</v>
      </c>
      <c r="I49" s="721"/>
      <c r="J49" s="722"/>
      <c r="K49" s="722"/>
      <c r="L49" s="723"/>
      <c r="M49" s="708" t="s">
        <v>116</v>
      </c>
      <c r="N49" s="630"/>
      <c r="O49" s="630"/>
      <c r="P49" s="630"/>
      <c r="Q49" s="630"/>
      <c r="R49" s="630"/>
      <c r="S49" s="630"/>
      <c r="T49" s="630"/>
      <c r="U49" s="630"/>
      <c r="V49" s="630"/>
      <c r="W49" s="630"/>
      <c r="X49" s="630"/>
      <c r="Y49" s="630"/>
      <c r="Z49" s="630"/>
      <c r="AA49" s="630"/>
      <c r="AB49" s="630"/>
    </row>
    <row r="50" spans="1:28" ht="16.2" customHeight="1">
      <c r="A50" s="689" t="s">
        <v>118</v>
      </c>
      <c r="B50" s="690">
        <v>-2.3958429246831021</v>
      </c>
      <c r="C50" s="702"/>
      <c r="D50" s="692">
        <v>0.1568133990664792</v>
      </c>
      <c r="E50" s="693">
        <v>6</v>
      </c>
      <c r="F50" s="693">
        <v>151</v>
      </c>
      <c r="G50" s="694">
        <v>3.27</v>
      </c>
      <c r="H50" s="695">
        <f t="shared" si="0"/>
        <v>-4.03</v>
      </c>
      <c r="I50" s="721"/>
      <c r="J50" s="722"/>
      <c r="K50" s="722"/>
      <c r="L50" s="723"/>
      <c r="M50" s="708" t="s">
        <v>119</v>
      </c>
      <c r="N50" s="630"/>
      <c r="O50" s="630"/>
      <c r="P50" s="630"/>
      <c r="Q50" s="630"/>
      <c r="R50" s="630"/>
      <c r="S50" s="630"/>
      <c r="T50" s="630"/>
      <c r="U50" s="630"/>
      <c r="V50" s="630"/>
      <c r="W50" s="630"/>
      <c r="X50" s="630"/>
      <c r="Y50" s="630"/>
      <c r="Z50" s="630"/>
      <c r="AA50" s="630"/>
      <c r="AB50" s="630"/>
    </row>
    <row r="51" spans="1:28" ht="16.2" customHeight="1">
      <c r="A51" s="701" t="s">
        <v>84</v>
      </c>
      <c r="B51" s="690">
        <v>-3.6061041906869651</v>
      </c>
      <c r="C51" s="702"/>
      <c r="D51" s="692">
        <v>0.12789394574374291</v>
      </c>
      <c r="E51" s="693">
        <v>5</v>
      </c>
      <c r="F51" s="693">
        <v>330</v>
      </c>
      <c r="G51" s="694">
        <v>2.87</v>
      </c>
      <c r="H51" s="695">
        <f t="shared" si="0"/>
        <v>-5.42</v>
      </c>
      <c r="I51" s="721"/>
      <c r="J51" s="722"/>
      <c r="K51" s="722"/>
      <c r="L51" s="723"/>
      <c r="M51" s="708" t="s">
        <v>120</v>
      </c>
      <c r="N51" s="630"/>
      <c r="O51" s="630"/>
      <c r="P51" s="630"/>
      <c r="Q51" s="630"/>
      <c r="R51" s="630"/>
      <c r="S51" s="630"/>
      <c r="T51" s="630"/>
      <c r="U51" s="630"/>
      <c r="V51" s="630"/>
      <c r="W51" s="630"/>
      <c r="X51" s="630"/>
      <c r="Y51" s="630"/>
      <c r="Z51" s="630"/>
      <c r="AA51" s="630"/>
      <c r="AB51" s="630"/>
    </row>
    <row r="52" spans="1:28" ht="16.2" customHeight="1">
      <c r="A52" s="689" t="s">
        <v>121</v>
      </c>
      <c r="B52" s="690">
        <v>-3.5848358416099848</v>
      </c>
      <c r="C52" s="702"/>
      <c r="D52" s="692">
        <v>0.18012800124370359</v>
      </c>
      <c r="E52" s="693">
        <v>3</v>
      </c>
      <c r="F52" s="693">
        <v>100</v>
      </c>
      <c r="G52" s="694">
        <v>3.53</v>
      </c>
      <c r="H52" s="695">
        <f t="shared" si="0"/>
        <v>-3.78</v>
      </c>
      <c r="I52" s="724"/>
      <c r="J52" s="718"/>
      <c r="K52" s="718"/>
      <c r="L52" s="719"/>
      <c r="M52" s="708" t="s">
        <v>122</v>
      </c>
      <c r="N52" s="630"/>
      <c r="O52" s="630"/>
      <c r="P52" s="630"/>
      <c r="Q52" s="630"/>
      <c r="R52" s="630"/>
      <c r="S52" s="630"/>
      <c r="T52" s="630"/>
      <c r="U52" s="630"/>
      <c r="V52" s="630"/>
      <c r="W52" s="630"/>
      <c r="X52" s="630"/>
      <c r="Y52" s="630"/>
      <c r="Z52" s="630"/>
      <c r="AA52" s="630"/>
      <c r="AB52" s="630"/>
    </row>
    <row r="53" spans="1:28" ht="16.2" customHeight="1">
      <c r="A53" s="701" t="s">
        <v>123</v>
      </c>
      <c r="B53" s="690">
        <v>-4.1069859294771129</v>
      </c>
      <c r="C53" s="702"/>
      <c r="D53" s="692">
        <v>0.1806210475072168</v>
      </c>
      <c r="E53" s="693">
        <v>16</v>
      </c>
      <c r="F53" s="693">
        <v>262.5</v>
      </c>
      <c r="G53" s="694">
        <v>1.9</v>
      </c>
      <c r="H53" s="695">
        <f t="shared" si="0"/>
        <v>-3.7749999999999999</v>
      </c>
      <c r="I53" s="724"/>
      <c r="J53" s="718"/>
      <c r="K53" s="718"/>
      <c r="L53" s="719"/>
      <c r="M53" s="708" t="s">
        <v>124</v>
      </c>
      <c r="N53" s="630"/>
      <c r="O53" s="630"/>
      <c r="P53" s="630"/>
      <c r="Q53" s="630"/>
      <c r="R53" s="630"/>
      <c r="S53" s="630"/>
      <c r="T53" s="630"/>
      <c r="U53" s="630"/>
      <c r="V53" s="630"/>
      <c r="W53" s="630"/>
      <c r="X53" s="630"/>
      <c r="Y53" s="630"/>
      <c r="Z53" s="630"/>
      <c r="AA53" s="630"/>
      <c r="AB53" s="630"/>
    </row>
    <row r="54" spans="1:28" ht="16.2" customHeight="1">
      <c r="A54" s="689" t="s">
        <v>125</v>
      </c>
      <c r="B54" s="690">
        <v>-3.2844736400779881</v>
      </c>
      <c r="C54" s="702"/>
      <c r="D54" s="692">
        <v>0.2215624426866003</v>
      </c>
      <c r="E54" s="693">
        <v>4</v>
      </c>
      <c r="F54" s="693">
        <v>328.85</v>
      </c>
      <c r="G54" s="694">
        <v>1.87</v>
      </c>
      <c r="H54" s="695">
        <f t="shared" si="0"/>
        <v>-4.4085000000000001</v>
      </c>
      <c r="I54" s="724"/>
      <c r="J54" s="718"/>
      <c r="K54" s="718"/>
      <c r="L54" s="719"/>
      <c r="M54" s="708" t="s">
        <v>126</v>
      </c>
      <c r="N54" s="630"/>
      <c r="O54" s="630"/>
      <c r="P54" s="630"/>
      <c r="Q54" s="630"/>
      <c r="R54" s="630"/>
      <c r="S54" s="630"/>
      <c r="T54" s="630"/>
      <c r="U54" s="630"/>
      <c r="V54" s="630"/>
      <c r="W54" s="630"/>
      <c r="X54" s="630"/>
      <c r="Y54" s="630"/>
      <c r="Z54" s="630"/>
      <c r="AA54" s="630"/>
      <c r="AB54" s="630"/>
    </row>
    <row r="55" spans="1:28" ht="16.2" customHeight="1">
      <c r="A55" s="689" t="s">
        <v>127</v>
      </c>
      <c r="B55" s="690">
        <v>-4.2028146123604113</v>
      </c>
      <c r="C55" s="702"/>
      <c r="D55" s="692">
        <v>0.1845081178071338</v>
      </c>
      <c r="E55" s="693">
        <v>33</v>
      </c>
      <c r="F55" s="693">
        <v>167.5</v>
      </c>
      <c r="G55" s="694">
        <v>4.3600000000000003</v>
      </c>
      <c r="H55" s="695">
        <f t="shared" si="0"/>
        <v>-5.2850000000000001</v>
      </c>
      <c r="I55" s="724"/>
      <c r="J55" s="718"/>
      <c r="K55" s="718"/>
      <c r="L55" s="719"/>
      <c r="M55" s="708" t="s">
        <v>128</v>
      </c>
      <c r="N55" s="630"/>
      <c r="O55" s="630"/>
      <c r="P55" s="630"/>
      <c r="Q55" s="630"/>
      <c r="R55" s="630"/>
      <c r="S55" s="630"/>
      <c r="T55" s="630"/>
      <c r="U55" s="630"/>
      <c r="V55" s="630"/>
      <c r="W55" s="630"/>
      <c r="X55" s="630"/>
      <c r="Y55" s="630"/>
      <c r="Z55" s="630"/>
      <c r="AA55" s="630"/>
      <c r="AB55" s="630"/>
    </row>
    <row r="56" spans="1:28" ht="16.2" customHeight="1">
      <c r="A56" s="689" t="s">
        <v>86</v>
      </c>
      <c r="B56" s="690">
        <v>-4.6045470804117139</v>
      </c>
      <c r="C56" s="702"/>
      <c r="D56" s="692">
        <v>0.15609203233531491</v>
      </c>
      <c r="E56" s="693">
        <v>3</v>
      </c>
      <c r="F56" s="693">
        <v>223</v>
      </c>
      <c r="G56" s="694">
        <v>2.99</v>
      </c>
      <c r="H56" s="695">
        <f t="shared" si="0"/>
        <v>-4.4700000000000006</v>
      </c>
      <c r="I56" s="724"/>
      <c r="J56" s="718"/>
      <c r="K56" s="718"/>
      <c r="L56" s="719"/>
      <c r="M56" s="708" t="s">
        <v>129</v>
      </c>
      <c r="N56" s="630"/>
      <c r="O56" s="630"/>
      <c r="P56" s="630"/>
      <c r="Q56" s="630"/>
      <c r="R56" s="630"/>
      <c r="S56" s="630"/>
      <c r="T56" s="630"/>
      <c r="U56" s="630"/>
      <c r="V56" s="630"/>
      <c r="W56" s="630"/>
      <c r="X56" s="630"/>
      <c r="Y56" s="630"/>
      <c r="Z56" s="630"/>
      <c r="AA56" s="630"/>
      <c r="AB56" s="630"/>
    </row>
    <row r="57" spans="1:28" ht="16.2" customHeight="1">
      <c r="A57" s="689" t="s">
        <v>89</v>
      </c>
      <c r="B57" s="690">
        <v>-3.2074308681807731</v>
      </c>
      <c r="C57" s="702"/>
      <c r="D57" s="692">
        <v>0.20872343532408039</v>
      </c>
      <c r="E57" s="693">
        <v>3</v>
      </c>
      <c r="F57" s="693">
        <v>210.5</v>
      </c>
      <c r="G57" s="694">
        <v>2.72</v>
      </c>
      <c r="H57" s="695">
        <f t="shared" si="0"/>
        <v>-4.0750000000000002</v>
      </c>
      <c r="I57" s="725"/>
      <c r="J57" s="726"/>
      <c r="K57" s="726"/>
      <c r="L57" s="727"/>
      <c r="M57" s="708" t="s">
        <v>130</v>
      </c>
      <c r="N57" s="630"/>
      <c r="O57" s="630"/>
      <c r="P57" s="630"/>
      <c r="Q57" s="630"/>
      <c r="R57" s="630"/>
      <c r="S57" s="630"/>
      <c r="T57" s="630"/>
      <c r="U57" s="630"/>
      <c r="V57" s="630"/>
      <c r="W57" s="630"/>
      <c r="X57" s="630"/>
      <c r="Y57" s="630"/>
      <c r="Z57" s="630"/>
      <c r="AA57" s="630"/>
      <c r="AB57" s="630"/>
    </row>
    <row r="58" spans="1:28" ht="16.2" customHeight="1">
      <c r="A58" s="689" t="s">
        <v>131</v>
      </c>
      <c r="B58" s="690">
        <v>-4.2112743860558393</v>
      </c>
      <c r="C58" s="702"/>
      <c r="D58" s="692">
        <v>0.1297319013416561</v>
      </c>
      <c r="E58" s="693">
        <v>3</v>
      </c>
      <c r="F58" s="693">
        <v>209.75</v>
      </c>
      <c r="G58" s="694">
        <v>3.37</v>
      </c>
      <c r="H58" s="699">
        <f t="shared" si="0"/>
        <v>-4.7175000000000002</v>
      </c>
      <c r="I58" s="660"/>
      <c r="J58" s="710"/>
      <c r="K58" s="710"/>
      <c r="L58" s="728"/>
      <c r="M58" s="700" t="s">
        <v>132</v>
      </c>
      <c r="N58" s="630"/>
      <c r="O58" s="630"/>
      <c r="P58" s="630"/>
      <c r="Q58" s="630"/>
      <c r="R58" s="630"/>
      <c r="S58" s="630"/>
      <c r="T58" s="630"/>
      <c r="U58" s="630"/>
      <c r="V58" s="630"/>
      <c r="W58" s="630"/>
      <c r="X58" s="630"/>
      <c r="Y58" s="630"/>
      <c r="Z58" s="630"/>
      <c r="AA58" s="630"/>
      <c r="AB58" s="630"/>
    </row>
    <row r="59" spans="1:28" ht="16.2" customHeight="1">
      <c r="A59" s="701" t="s">
        <v>92</v>
      </c>
      <c r="B59" s="690">
        <v>-3.5637179869819109</v>
      </c>
      <c r="C59" s="702"/>
      <c r="D59" s="692">
        <v>0.14124198841117769</v>
      </c>
      <c r="E59" s="693">
        <v>3</v>
      </c>
      <c r="F59" s="693">
        <v>53.5</v>
      </c>
      <c r="G59" s="694">
        <v>3.43</v>
      </c>
      <c r="H59" s="695">
        <f t="shared" si="0"/>
        <v>-3.2150000000000003</v>
      </c>
      <c r="I59" s="729" t="s">
        <v>133</v>
      </c>
      <c r="J59" s="730"/>
      <c r="K59" s="731">
        <v>10720</v>
      </c>
      <c r="L59" s="698"/>
      <c r="M59" s="700" t="s">
        <v>134</v>
      </c>
      <c r="N59" s="630"/>
      <c r="O59" s="630"/>
      <c r="P59" s="630"/>
      <c r="Q59" s="630"/>
      <c r="R59" s="630"/>
      <c r="S59" s="630"/>
      <c r="T59" s="630"/>
      <c r="U59" s="630"/>
      <c r="V59" s="630"/>
      <c r="W59" s="630"/>
      <c r="X59" s="630"/>
      <c r="Y59" s="630"/>
      <c r="Z59" s="630"/>
      <c r="AA59" s="630"/>
      <c r="AB59" s="630"/>
    </row>
    <row r="60" spans="1:28" ht="16.2" customHeight="1">
      <c r="A60" s="701" t="s">
        <v>135</v>
      </c>
      <c r="B60" s="690">
        <v>-1.2239663988838621</v>
      </c>
      <c r="C60" s="702"/>
      <c r="D60" s="692">
        <v>0.17069281866408889</v>
      </c>
      <c r="E60" s="693">
        <v>6</v>
      </c>
      <c r="F60" s="693">
        <v>270</v>
      </c>
      <c r="G60" s="694">
        <v>0.05</v>
      </c>
      <c r="H60" s="695">
        <f t="shared" si="0"/>
        <v>-2</v>
      </c>
      <c r="I60" s="729" t="s">
        <v>136</v>
      </c>
      <c r="J60" s="730"/>
      <c r="K60" s="731">
        <v>1340</v>
      </c>
      <c r="L60" s="698"/>
      <c r="M60" s="700" t="s">
        <v>137</v>
      </c>
      <c r="N60" s="630"/>
      <c r="O60" s="630"/>
      <c r="P60" s="630"/>
      <c r="Q60" s="630"/>
      <c r="R60" s="630"/>
      <c r="S60" s="630"/>
      <c r="T60" s="630"/>
      <c r="U60" s="630"/>
      <c r="V60" s="630"/>
      <c r="W60" s="630"/>
      <c r="X60" s="630"/>
      <c r="Y60" s="630"/>
      <c r="Z60" s="630"/>
      <c r="AA60" s="630"/>
      <c r="AB60" s="630"/>
    </row>
    <row r="61" spans="1:28" ht="16.2" customHeight="1">
      <c r="A61" s="689" t="s">
        <v>138</v>
      </c>
      <c r="B61" s="690">
        <v>-1.721266915677887</v>
      </c>
      <c r="C61" s="702"/>
      <c r="D61" s="692">
        <v>0.2061475968316322</v>
      </c>
      <c r="E61" s="693">
        <v>3</v>
      </c>
      <c r="F61" s="693">
        <v>143.75</v>
      </c>
      <c r="G61" s="694">
        <v>1.6</v>
      </c>
      <c r="H61" s="695">
        <f t="shared" si="0"/>
        <v>-2.2875000000000001</v>
      </c>
      <c r="I61" s="729" t="s">
        <v>139</v>
      </c>
      <c r="J61" s="732">
        <f>COUNTA(A23:A122)</f>
        <v>100</v>
      </c>
      <c r="K61" s="731"/>
      <c r="L61" s="698"/>
      <c r="M61" s="700" t="s">
        <v>140</v>
      </c>
      <c r="N61" s="630"/>
      <c r="O61" s="630"/>
      <c r="P61" s="630"/>
      <c r="Q61" s="630"/>
      <c r="R61" s="630"/>
      <c r="S61" s="630"/>
      <c r="T61" s="630"/>
      <c r="U61" s="630"/>
      <c r="V61" s="630"/>
      <c r="W61" s="630"/>
      <c r="X61" s="630"/>
      <c r="Y61" s="630"/>
      <c r="Z61" s="630"/>
      <c r="AA61" s="630"/>
      <c r="AB61" s="630"/>
    </row>
    <row r="62" spans="1:28" ht="16.2" customHeight="1">
      <c r="A62" s="701" t="s">
        <v>141</v>
      </c>
      <c r="B62" s="690">
        <v>-4.5093037666870561</v>
      </c>
      <c r="C62" s="702"/>
      <c r="D62" s="692">
        <v>0.18021422622763519</v>
      </c>
      <c r="E62" s="693">
        <v>5</v>
      </c>
      <c r="F62" s="693">
        <v>214.5</v>
      </c>
      <c r="G62" s="694">
        <v>3.61</v>
      </c>
      <c r="H62" s="699">
        <f t="shared" si="0"/>
        <v>-5.0049999999999999</v>
      </c>
      <c r="I62" s="710"/>
      <c r="J62" s="710"/>
      <c r="K62" s="710"/>
      <c r="L62" s="704"/>
      <c r="M62" s="700" t="s">
        <v>142</v>
      </c>
      <c r="N62" s="630"/>
      <c r="O62" s="630"/>
      <c r="P62" s="630"/>
      <c r="Q62" s="630"/>
      <c r="R62" s="630"/>
      <c r="S62" s="630"/>
      <c r="T62" s="630"/>
      <c r="U62" s="630"/>
      <c r="V62" s="630"/>
      <c r="W62" s="630"/>
      <c r="X62" s="630"/>
      <c r="Y62" s="630"/>
      <c r="Z62" s="630"/>
      <c r="AA62" s="630"/>
      <c r="AB62" s="630"/>
    </row>
    <row r="63" spans="1:28" ht="16.2" customHeight="1">
      <c r="A63" s="689" t="s">
        <v>143</v>
      </c>
      <c r="B63" s="690">
        <v>-4.700959221846273</v>
      </c>
      <c r="C63" s="702"/>
      <c r="D63" s="692">
        <v>0.19225415374507379</v>
      </c>
      <c r="E63" s="693">
        <v>8</v>
      </c>
      <c r="F63" s="693">
        <v>255.3</v>
      </c>
      <c r="G63" s="694">
        <v>3.82</v>
      </c>
      <c r="H63" s="695">
        <f t="shared" si="0"/>
        <v>-5.6230000000000002</v>
      </c>
      <c r="I63" s="733" t="s">
        <v>144</v>
      </c>
      <c r="J63" s="710"/>
      <c r="K63" s="710"/>
      <c r="L63" s="712"/>
      <c r="M63" s="708" t="s">
        <v>145</v>
      </c>
      <c r="N63" s="630"/>
      <c r="O63" s="630"/>
      <c r="P63" s="630"/>
      <c r="Q63" s="630"/>
      <c r="R63" s="630"/>
      <c r="S63" s="630"/>
      <c r="T63" s="630"/>
      <c r="U63" s="630"/>
      <c r="V63" s="630"/>
      <c r="W63" s="630"/>
      <c r="X63" s="630"/>
      <c r="Y63" s="630"/>
      <c r="Z63" s="630"/>
      <c r="AA63" s="630"/>
      <c r="AB63" s="630"/>
    </row>
    <row r="64" spans="1:28" ht="21" customHeight="1">
      <c r="A64" s="689" t="s">
        <v>146</v>
      </c>
      <c r="B64" s="690">
        <v>-2.8498716686941168</v>
      </c>
      <c r="C64" s="702"/>
      <c r="D64" s="692">
        <v>0.17</v>
      </c>
      <c r="E64" s="693">
        <v>3</v>
      </c>
      <c r="F64" s="693">
        <v>189</v>
      </c>
      <c r="G64" s="694">
        <v>1.34</v>
      </c>
      <c r="H64" s="695">
        <f t="shared" si="0"/>
        <v>-2.4800000000000004</v>
      </c>
      <c r="I64" s="734" t="s">
        <v>1027</v>
      </c>
      <c r="J64" s="715"/>
      <c r="K64" s="715"/>
      <c r="L64" s="716"/>
      <c r="M64" s="708" t="s">
        <v>148</v>
      </c>
      <c r="N64" s="630"/>
      <c r="O64" s="630"/>
      <c r="P64" s="630"/>
      <c r="Q64" s="630"/>
      <c r="R64" s="630"/>
      <c r="S64" s="630"/>
      <c r="T64" s="630"/>
      <c r="U64" s="630"/>
      <c r="V64" s="630"/>
      <c r="W64" s="630"/>
      <c r="X64" s="630"/>
      <c r="Y64" s="630"/>
      <c r="Z64" s="630"/>
      <c r="AA64" s="630"/>
      <c r="AB64" s="630"/>
    </row>
    <row r="65" spans="1:28" ht="16.2" customHeight="1">
      <c r="A65" s="689" t="s">
        <v>149</v>
      </c>
      <c r="B65" s="690">
        <v>-4.3505974590406744</v>
      </c>
      <c r="C65" s="702"/>
      <c r="D65" s="692">
        <v>0.1979449316051069</v>
      </c>
      <c r="E65" s="693">
        <v>4</v>
      </c>
      <c r="F65" s="693">
        <v>243.5</v>
      </c>
      <c r="G65" s="694">
        <v>1.34</v>
      </c>
      <c r="H65" s="695">
        <f t="shared" si="0"/>
        <v>-3.0250000000000004</v>
      </c>
      <c r="I65" s="735"/>
      <c r="J65" s="736" t="s">
        <v>1028</v>
      </c>
      <c r="K65" s="718"/>
      <c r="L65" s="719"/>
      <c r="M65" s="708" t="s">
        <v>151</v>
      </c>
      <c r="N65" s="630"/>
      <c r="O65" s="630"/>
      <c r="P65" s="630"/>
      <c r="Q65" s="630"/>
      <c r="R65" s="630"/>
      <c r="S65" s="630"/>
      <c r="T65" s="630"/>
      <c r="U65" s="630"/>
      <c r="V65" s="630"/>
      <c r="W65" s="630"/>
      <c r="X65" s="630"/>
      <c r="Y65" s="630"/>
      <c r="Z65" s="630"/>
      <c r="AA65" s="630"/>
      <c r="AB65" s="630"/>
    </row>
    <row r="66" spans="1:28" ht="16.2" customHeight="1">
      <c r="A66" s="701" t="s">
        <v>95</v>
      </c>
      <c r="B66" s="690">
        <v>-2.2150760226696899</v>
      </c>
      <c r="C66" s="702"/>
      <c r="D66" s="692">
        <v>0.2105609907429338</v>
      </c>
      <c r="E66" s="693">
        <v>3</v>
      </c>
      <c r="F66" s="693">
        <v>36.5</v>
      </c>
      <c r="G66" s="694">
        <v>2.74</v>
      </c>
      <c r="H66" s="695">
        <f t="shared" si="0"/>
        <v>-2.3550000000000004</v>
      </c>
      <c r="I66" s="724"/>
      <c r="J66" s="718"/>
      <c r="K66" s="718"/>
      <c r="L66" s="719"/>
      <c r="M66" s="708" t="s">
        <v>152</v>
      </c>
      <c r="N66" s="630"/>
      <c r="O66" s="630"/>
      <c r="P66" s="630"/>
      <c r="Q66" s="630"/>
      <c r="R66" s="630"/>
      <c r="S66" s="630"/>
      <c r="T66" s="630"/>
      <c r="U66" s="630"/>
      <c r="V66" s="630"/>
      <c r="W66" s="630"/>
      <c r="X66" s="630"/>
      <c r="Y66" s="630"/>
      <c r="Z66" s="630"/>
      <c r="AA66" s="630"/>
      <c r="AB66" s="630"/>
    </row>
    <row r="67" spans="1:28" ht="16.2" customHeight="1">
      <c r="A67" s="709" t="s">
        <v>153</v>
      </c>
      <c r="B67" s="690">
        <v>-3.5857173617356128</v>
      </c>
      <c r="C67" s="702"/>
      <c r="D67" s="692">
        <v>0.21092434073951921</v>
      </c>
      <c r="E67" s="693">
        <v>10</v>
      </c>
      <c r="F67" s="693">
        <v>186</v>
      </c>
      <c r="G67" s="694">
        <v>3.4</v>
      </c>
      <c r="H67" s="695">
        <f t="shared" si="0"/>
        <v>-4.51</v>
      </c>
      <c r="I67" s="724"/>
      <c r="J67" s="718"/>
      <c r="K67" s="718"/>
      <c r="L67" s="719"/>
      <c r="M67" s="708" t="s">
        <v>154</v>
      </c>
      <c r="N67" s="630"/>
      <c r="O67" s="630"/>
      <c r="P67" s="630"/>
      <c r="Q67" s="630"/>
      <c r="R67" s="630"/>
      <c r="S67" s="630"/>
      <c r="T67" s="630"/>
      <c r="U67" s="630"/>
      <c r="V67" s="630"/>
      <c r="W67" s="630"/>
      <c r="X67" s="630"/>
      <c r="Y67" s="630"/>
      <c r="Z67" s="630"/>
      <c r="AA67" s="630"/>
      <c r="AB67" s="630"/>
    </row>
    <row r="68" spans="1:28" ht="16.2" customHeight="1">
      <c r="A68" s="701" t="s">
        <v>98</v>
      </c>
      <c r="B68" s="690">
        <v>-3.8774005780818932</v>
      </c>
      <c r="C68" s="702"/>
      <c r="D68" s="692">
        <v>0.1869547869395719</v>
      </c>
      <c r="E68" s="693">
        <v>3</v>
      </c>
      <c r="F68" s="693">
        <v>253</v>
      </c>
      <c r="G68" s="694">
        <v>2.35</v>
      </c>
      <c r="H68" s="695">
        <f t="shared" si="0"/>
        <v>-4.1300000000000008</v>
      </c>
      <c r="I68" s="724"/>
      <c r="J68" s="718"/>
      <c r="K68" s="718"/>
      <c r="L68" s="719"/>
      <c r="M68" s="708" t="s">
        <v>155</v>
      </c>
      <c r="N68" s="630"/>
      <c r="O68" s="630"/>
      <c r="P68" s="630"/>
      <c r="Q68" s="630"/>
      <c r="R68" s="630"/>
      <c r="S68" s="630"/>
      <c r="T68" s="630"/>
      <c r="U68" s="630"/>
      <c r="V68" s="630"/>
      <c r="W68" s="630"/>
      <c r="X68" s="630"/>
      <c r="Y68" s="630"/>
      <c r="Z68" s="630"/>
      <c r="AA68" s="630"/>
      <c r="AB68" s="630"/>
    </row>
    <row r="69" spans="1:28" ht="16.2" customHeight="1">
      <c r="A69" s="709" t="s">
        <v>156</v>
      </c>
      <c r="B69" s="690">
        <v>-4.231113300576733</v>
      </c>
      <c r="C69" s="702"/>
      <c r="D69" s="692">
        <v>0.20491085989689109</v>
      </c>
      <c r="E69" s="693">
        <v>23</v>
      </c>
      <c r="F69" s="693">
        <v>111</v>
      </c>
      <c r="G69" s="694">
        <v>3.68</v>
      </c>
      <c r="H69" s="695">
        <f t="shared" si="0"/>
        <v>-4.04</v>
      </c>
      <c r="I69" s="724"/>
      <c r="J69" s="718"/>
      <c r="K69" s="718"/>
      <c r="L69" s="719"/>
      <c r="M69" s="708" t="s">
        <v>157</v>
      </c>
      <c r="N69" s="630"/>
      <c r="O69" s="630"/>
      <c r="P69" s="630"/>
      <c r="Q69" s="630"/>
      <c r="R69" s="630"/>
      <c r="S69" s="630"/>
      <c r="T69" s="630"/>
      <c r="U69" s="630"/>
      <c r="V69" s="630"/>
      <c r="W69" s="630"/>
      <c r="X69" s="630"/>
      <c r="Y69" s="630"/>
      <c r="Z69" s="630"/>
      <c r="AA69" s="630"/>
      <c r="AB69" s="630"/>
    </row>
    <row r="70" spans="1:28" ht="16.2" customHeight="1">
      <c r="A70" s="701" t="s">
        <v>158</v>
      </c>
      <c r="B70" s="690">
        <v>-3.5123038563599729</v>
      </c>
      <c r="C70" s="702"/>
      <c r="D70" s="692">
        <v>0.15545016183846919</v>
      </c>
      <c r="E70" s="693">
        <v>6</v>
      </c>
      <c r="F70" s="693">
        <v>250</v>
      </c>
      <c r="G70" s="694">
        <v>-0.04</v>
      </c>
      <c r="H70" s="695">
        <f t="shared" si="0"/>
        <v>-1.71</v>
      </c>
      <c r="I70" s="724"/>
      <c r="J70" s="718"/>
      <c r="K70" s="718"/>
      <c r="L70" s="719"/>
      <c r="M70" s="708" t="s">
        <v>159</v>
      </c>
      <c r="N70" s="630"/>
      <c r="O70" s="630"/>
      <c r="P70" s="630"/>
      <c r="Q70" s="630"/>
      <c r="R70" s="630"/>
      <c r="S70" s="630"/>
      <c r="T70" s="630"/>
      <c r="U70" s="630"/>
      <c r="V70" s="630"/>
      <c r="W70" s="630"/>
      <c r="X70" s="630"/>
      <c r="Y70" s="630"/>
      <c r="Z70" s="630"/>
      <c r="AA70" s="630"/>
      <c r="AB70" s="630"/>
    </row>
    <row r="71" spans="1:28" ht="16.2" customHeight="1">
      <c r="A71" s="689" t="s">
        <v>160</v>
      </c>
      <c r="B71" s="690">
        <v>-1.584028779345698</v>
      </c>
      <c r="C71" s="702"/>
      <c r="D71" s="692">
        <v>0.13261436390895151</v>
      </c>
      <c r="E71" s="693">
        <v>3</v>
      </c>
      <c r="F71" s="693">
        <v>250</v>
      </c>
      <c r="G71" s="694">
        <v>-1.97</v>
      </c>
      <c r="H71" s="695">
        <f t="shared" si="0"/>
        <v>0.21999999999999975</v>
      </c>
      <c r="I71" s="724"/>
      <c r="J71" s="718"/>
      <c r="K71" s="718"/>
      <c r="L71" s="719"/>
      <c r="M71" s="708" t="s">
        <v>161</v>
      </c>
      <c r="N71" s="630"/>
      <c r="O71" s="630"/>
      <c r="P71" s="630"/>
      <c r="Q71" s="630"/>
      <c r="R71" s="630"/>
      <c r="S71" s="630"/>
      <c r="T71" s="630"/>
      <c r="U71" s="630"/>
      <c r="V71" s="630"/>
      <c r="W71" s="630"/>
      <c r="X71" s="630"/>
      <c r="Y71" s="630"/>
      <c r="Z71" s="630"/>
      <c r="AA71" s="630"/>
      <c r="AB71" s="630"/>
    </row>
    <row r="72" spans="1:28" ht="16.2" customHeight="1">
      <c r="A72" s="689" t="s">
        <v>162</v>
      </c>
      <c r="B72" s="690">
        <v>-4.1223480725592312</v>
      </c>
      <c r="C72" s="702"/>
      <c r="D72" s="692">
        <v>0.21159815676624971</v>
      </c>
      <c r="E72" s="693">
        <v>9</v>
      </c>
      <c r="F72" s="693">
        <v>208.5</v>
      </c>
      <c r="G72" s="694">
        <v>2.08</v>
      </c>
      <c r="H72" s="695">
        <f t="shared" si="0"/>
        <v>-3.415</v>
      </c>
      <c r="I72" s="724"/>
      <c r="J72" s="718"/>
      <c r="K72" s="718"/>
      <c r="L72" s="719"/>
      <c r="M72" s="708" t="s">
        <v>163</v>
      </c>
      <c r="N72" s="630"/>
      <c r="O72" s="630"/>
      <c r="P72" s="630"/>
      <c r="Q72" s="630"/>
      <c r="R72" s="630"/>
      <c r="S72" s="630"/>
      <c r="T72" s="630"/>
      <c r="U72" s="630"/>
      <c r="V72" s="630"/>
      <c r="W72" s="630"/>
      <c r="X72" s="630"/>
      <c r="Y72" s="630"/>
      <c r="Z72" s="630"/>
      <c r="AA72" s="630"/>
      <c r="AB72" s="630"/>
    </row>
    <row r="73" spans="1:28" ht="16.2" customHeight="1">
      <c r="A73" s="689" t="s">
        <v>164</v>
      </c>
      <c r="B73" s="690">
        <v>-4.271952751609172</v>
      </c>
      <c r="C73" s="702"/>
      <c r="D73" s="692">
        <v>0.1900151243705871</v>
      </c>
      <c r="E73" s="693">
        <v>15</v>
      </c>
      <c r="F73" s="693">
        <v>220</v>
      </c>
      <c r="G73" s="694">
        <v>2.69</v>
      </c>
      <c r="H73" s="695">
        <f t="shared" si="0"/>
        <v>-4.1399999999999997</v>
      </c>
      <c r="I73" s="724"/>
      <c r="J73" s="718"/>
      <c r="K73" s="718"/>
      <c r="L73" s="719"/>
      <c r="M73" s="708" t="s">
        <v>165</v>
      </c>
      <c r="N73" s="630"/>
      <c r="O73" s="630"/>
      <c r="P73" s="630"/>
      <c r="Q73" s="630"/>
      <c r="R73" s="630"/>
      <c r="S73" s="630"/>
      <c r="T73" s="630"/>
      <c r="U73" s="630"/>
      <c r="V73" s="630"/>
      <c r="W73" s="630"/>
      <c r="X73" s="630"/>
      <c r="Y73" s="630"/>
      <c r="Z73" s="630"/>
      <c r="AA73" s="630"/>
      <c r="AB73" s="630"/>
    </row>
    <row r="74" spans="1:28" ht="16.2" customHeight="1">
      <c r="A74" s="689" t="s">
        <v>166</v>
      </c>
      <c r="B74" s="690">
        <v>-3.7087716947908822</v>
      </c>
      <c r="C74" s="702"/>
      <c r="D74" s="692">
        <v>0.16978183023026611</v>
      </c>
      <c r="E74" s="693">
        <v>10</v>
      </c>
      <c r="F74" s="693">
        <v>151</v>
      </c>
      <c r="G74" s="694">
        <v>4.43</v>
      </c>
      <c r="H74" s="695">
        <f t="shared" si="0"/>
        <v>-5.1899999999999995</v>
      </c>
      <c r="I74" s="724"/>
      <c r="J74" s="718"/>
      <c r="K74" s="718"/>
      <c r="L74" s="719"/>
      <c r="M74" s="708" t="s">
        <v>167</v>
      </c>
      <c r="N74" s="630"/>
      <c r="O74" s="630"/>
      <c r="P74" s="630"/>
      <c r="Q74" s="630"/>
      <c r="R74" s="630"/>
      <c r="S74" s="630"/>
      <c r="T74" s="630"/>
      <c r="U74" s="630"/>
      <c r="V74" s="630"/>
      <c r="W74" s="630"/>
      <c r="X74" s="630"/>
      <c r="Y74" s="630"/>
      <c r="Z74" s="630"/>
      <c r="AA74" s="630"/>
      <c r="AB74" s="630"/>
    </row>
    <row r="75" spans="1:28" ht="16.2" customHeight="1">
      <c r="A75" s="709" t="s">
        <v>100</v>
      </c>
      <c r="B75" s="690">
        <v>-3.7645040573809139</v>
      </c>
      <c r="C75" s="702"/>
      <c r="D75" s="692">
        <v>0.1941621460414564</v>
      </c>
      <c r="E75" s="693">
        <v>7</v>
      </c>
      <c r="F75" s="693">
        <v>154.5</v>
      </c>
      <c r="G75" s="694">
        <v>4.22</v>
      </c>
      <c r="H75" s="695">
        <f t="shared" si="0"/>
        <v>-5.0149999999999997</v>
      </c>
      <c r="I75" s="724"/>
      <c r="J75" s="718"/>
      <c r="K75" s="718"/>
      <c r="L75" s="719"/>
      <c r="M75" s="708" t="s">
        <v>168</v>
      </c>
      <c r="N75" s="630"/>
      <c r="O75" s="630"/>
      <c r="P75" s="630"/>
      <c r="Q75" s="630"/>
      <c r="R75" s="630"/>
      <c r="S75" s="630"/>
      <c r="T75" s="630"/>
      <c r="U75" s="630"/>
      <c r="V75" s="630"/>
      <c r="W75" s="630"/>
      <c r="X75" s="630"/>
      <c r="Y75" s="630"/>
      <c r="Z75" s="630"/>
      <c r="AA75" s="630"/>
      <c r="AB75" s="630"/>
    </row>
    <row r="76" spans="1:28" ht="16.2" customHeight="1">
      <c r="A76" s="689" t="s">
        <v>169</v>
      </c>
      <c r="B76" s="690">
        <v>-3.5563142230425879</v>
      </c>
      <c r="C76" s="702"/>
      <c r="D76" s="692">
        <v>0.16048013551961601</v>
      </c>
      <c r="E76" s="693">
        <v>5</v>
      </c>
      <c r="F76" s="693">
        <v>167.75</v>
      </c>
      <c r="G76" s="694">
        <v>2.87</v>
      </c>
      <c r="H76" s="695">
        <f t="shared" si="0"/>
        <v>-3.7975000000000003</v>
      </c>
      <c r="I76" s="724"/>
      <c r="J76" s="718"/>
      <c r="K76" s="718"/>
      <c r="L76" s="719"/>
      <c r="M76" s="708" t="s">
        <v>170</v>
      </c>
      <c r="N76" s="630"/>
      <c r="O76" s="630"/>
      <c r="P76" s="630"/>
      <c r="Q76" s="630"/>
      <c r="R76" s="630"/>
      <c r="S76" s="630"/>
      <c r="T76" s="630"/>
      <c r="U76" s="630"/>
      <c r="V76" s="630"/>
      <c r="W76" s="630"/>
      <c r="X76" s="630"/>
      <c r="Y76" s="630"/>
      <c r="Z76" s="630"/>
      <c r="AA76" s="630"/>
      <c r="AB76" s="630"/>
    </row>
    <row r="77" spans="1:28" ht="16.2" customHeight="1">
      <c r="A77" s="689" t="s">
        <v>171</v>
      </c>
      <c r="B77" s="690">
        <v>-4.8409749718883406</v>
      </c>
      <c r="C77" s="702"/>
      <c r="D77" s="692">
        <v>0.22239504833634871</v>
      </c>
      <c r="E77" s="693">
        <v>21</v>
      </c>
      <c r="F77" s="693">
        <v>159</v>
      </c>
      <c r="G77" s="694">
        <v>3.93</v>
      </c>
      <c r="H77" s="695">
        <f t="shared" si="0"/>
        <v>-4.7700000000000005</v>
      </c>
      <c r="I77" s="724"/>
      <c r="J77" s="718"/>
      <c r="K77" s="718"/>
      <c r="L77" s="719"/>
      <c r="M77" s="708" t="s">
        <v>172</v>
      </c>
      <c r="N77" s="630"/>
      <c r="O77" s="630"/>
      <c r="P77" s="630"/>
      <c r="Q77" s="630"/>
      <c r="R77" s="630"/>
      <c r="S77" s="630"/>
      <c r="T77" s="630"/>
      <c r="U77" s="630"/>
      <c r="V77" s="630"/>
      <c r="W77" s="630"/>
      <c r="X77" s="630"/>
      <c r="Y77" s="630"/>
      <c r="Z77" s="630"/>
      <c r="AA77" s="630"/>
      <c r="AB77" s="630"/>
    </row>
    <row r="78" spans="1:28" ht="16.2" customHeight="1">
      <c r="A78" s="689" t="s">
        <v>173</v>
      </c>
      <c r="B78" s="690">
        <v>-3.7855191418029142</v>
      </c>
      <c r="C78" s="702"/>
      <c r="D78" s="692">
        <v>0.21209434799218391</v>
      </c>
      <c r="E78" s="693">
        <v>5</v>
      </c>
      <c r="F78" s="693">
        <v>213.5</v>
      </c>
      <c r="G78" s="694">
        <v>3.04</v>
      </c>
      <c r="H78" s="695">
        <f t="shared" si="0"/>
        <v>-4.4249999999999998</v>
      </c>
      <c r="I78" s="724"/>
      <c r="J78" s="718"/>
      <c r="K78" s="718"/>
      <c r="L78" s="719"/>
      <c r="M78" s="708" t="s">
        <v>174</v>
      </c>
      <c r="N78" s="630"/>
      <c r="O78" s="630"/>
      <c r="P78" s="630"/>
      <c r="Q78" s="630"/>
      <c r="R78" s="630"/>
      <c r="S78" s="630"/>
      <c r="T78" s="630"/>
      <c r="U78" s="630"/>
      <c r="V78" s="630"/>
      <c r="W78" s="630"/>
      <c r="X78" s="630"/>
      <c r="Y78" s="630"/>
      <c r="Z78" s="630"/>
      <c r="AA78" s="630"/>
      <c r="AB78" s="630"/>
    </row>
    <row r="79" spans="1:28" ht="16.2" customHeight="1">
      <c r="A79" s="689" t="s">
        <v>175</v>
      </c>
      <c r="B79" s="690">
        <v>-3.3095207099532642</v>
      </c>
      <c r="C79" s="702"/>
      <c r="D79" s="692">
        <v>0.1407224156406931</v>
      </c>
      <c r="E79" s="693">
        <v>11</v>
      </c>
      <c r="F79" s="693">
        <v>146</v>
      </c>
      <c r="G79" s="694">
        <v>4.21</v>
      </c>
      <c r="H79" s="695">
        <f t="shared" si="0"/>
        <v>-4.92</v>
      </c>
      <c r="I79" s="724"/>
      <c r="J79" s="718"/>
      <c r="K79" s="718"/>
      <c r="L79" s="719"/>
      <c r="M79" s="708" t="s">
        <v>176</v>
      </c>
      <c r="N79" s="630"/>
      <c r="O79" s="630"/>
      <c r="P79" s="630"/>
      <c r="Q79" s="630"/>
      <c r="R79" s="630"/>
      <c r="S79" s="630"/>
      <c r="T79" s="630"/>
      <c r="U79" s="630"/>
      <c r="V79" s="630"/>
      <c r="W79" s="630"/>
      <c r="X79" s="630"/>
      <c r="Y79" s="630"/>
      <c r="Z79" s="630"/>
      <c r="AA79" s="630"/>
      <c r="AB79" s="630"/>
    </row>
    <row r="80" spans="1:28" ht="16.2" customHeight="1">
      <c r="A80" s="689" t="s">
        <v>177</v>
      </c>
      <c r="B80" s="690">
        <v>-4.3222442502781373</v>
      </c>
      <c r="C80" s="702"/>
      <c r="D80" s="692">
        <v>0.21748916450754369</v>
      </c>
      <c r="E80" s="693">
        <v>5</v>
      </c>
      <c r="F80" s="693">
        <v>92.333333333333329</v>
      </c>
      <c r="G80" s="694">
        <v>4.21</v>
      </c>
      <c r="H80" s="695">
        <f t="shared" si="0"/>
        <v>-4.3833333333333329</v>
      </c>
      <c r="I80" s="724"/>
      <c r="J80" s="718"/>
      <c r="K80" s="718"/>
      <c r="L80" s="719"/>
      <c r="M80" s="708" t="s">
        <v>178</v>
      </c>
      <c r="N80" s="630"/>
      <c r="O80" s="630"/>
      <c r="P80" s="630"/>
      <c r="Q80" s="630"/>
      <c r="R80" s="630"/>
      <c r="S80" s="630"/>
      <c r="T80" s="630"/>
      <c r="U80" s="630"/>
      <c r="V80" s="630"/>
      <c r="W80" s="630"/>
      <c r="X80" s="630"/>
      <c r="Y80" s="630"/>
      <c r="Z80" s="630"/>
      <c r="AA80" s="630"/>
      <c r="AB80" s="630"/>
    </row>
    <row r="81" spans="1:28" ht="16.2" customHeight="1">
      <c r="A81" s="701" t="s">
        <v>179</v>
      </c>
      <c r="B81" s="690">
        <v>-3.5183111334850632</v>
      </c>
      <c r="C81" s="702"/>
      <c r="D81" s="692">
        <v>0.20531013145176411</v>
      </c>
      <c r="E81" s="693">
        <v>8</v>
      </c>
      <c r="F81" s="693">
        <v>256</v>
      </c>
      <c r="G81" s="694">
        <v>2.71</v>
      </c>
      <c r="H81" s="695">
        <f t="shared" si="0"/>
        <v>-4.5199999999999996</v>
      </c>
      <c r="I81" s="724"/>
      <c r="J81" s="718"/>
      <c r="K81" s="718"/>
      <c r="L81" s="719"/>
      <c r="M81" s="708" t="s">
        <v>180</v>
      </c>
      <c r="N81" s="630"/>
      <c r="O81" s="630"/>
      <c r="P81" s="630"/>
      <c r="Q81" s="630"/>
      <c r="R81" s="630"/>
      <c r="S81" s="630"/>
      <c r="T81" s="630"/>
      <c r="U81" s="630"/>
      <c r="V81" s="630"/>
      <c r="W81" s="630"/>
      <c r="X81" s="630"/>
      <c r="Y81" s="630"/>
      <c r="Z81" s="630"/>
      <c r="AA81" s="630"/>
      <c r="AB81" s="630"/>
    </row>
    <row r="82" spans="1:28" ht="16.2" customHeight="1">
      <c r="A82" s="701" t="s">
        <v>181</v>
      </c>
      <c r="B82" s="690">
        <v>-4.4035827912860501</v>
      </c>
      <c r="C82" s="702"/>
      <c r="D82" s="692">
        <v>0.21176785142223761</v>
      </c>
      <c r="E82" s="693">
        <v>3</v>
      </c>
      <c r="F82" s="693">
        <v>80</v>
      </c>
      <c r="G82" s="694">
        <v>3.37</v>
      </c>
      <c r="H82" s="695">
        <f t="shared" si="0"/>
        <v>-3.42</v>
      </c>
      <c r="I82" s="724"/>
      <c r="J82" s="718"/>
      <c r="K82" s="718"/>
      <c r="L82" s="719"/>
      <c r="M82" s="708" t="s">
        <v>182</v>
      </c>
      <c r="N82" s="630"/>
      <c r="O82" s="630"/>
      <c r="P82" s="630"/>
      <c r="Q82" s="630"/>
      <c r="R82" s="630"/>
      <c r="S82" s="630"/>
      <c r="T82" s="630"/>
      <c r="U82" s="630"/>
      <c r="V82" s="630"/>
      <c r="W82" s="630"/>
      <c r="X82" s="630"/>
      <c r="Y82" s="630"/>
      <c r="Z82" s="630"/>
      <c r="AA82" s="630"/>
      <c r="AB82" s="630"/>
    </row>
    <row r="83" spans="1:28" ht="16.2" customHeight="1">
      <c r="A83" s="701" t="s">
        <v>183</v>
      </c>
      <c r="B83" s="690">
        <v>-4.0169180826616993</v>
      </c>
      <c r="C83" s="702"/>
      <c r="D83" s="692">
        <v>0.1621765776241221</v>
      </c>
      <c r="E83" s="693">
        <v>17</v>
      </c>
      <c r="F83" s="693">
        <v>153</v>
      </c>
      <c r="G83" s="694">
        <v>3.04</v>
      </c>
      <c r="H83" s="695">
        <f t="shared" si="0"/>
        <v>-3.8200000000000003</v>
      </c>
      <c r="I83" s="724"/>
      <c r="J83" s="718"/>
      <c r="K83" s="718"/>
      <c r="L83" s="719"/>
      <c r="M83" s="708" t="s">
        <v>184</v>
      </c>
      <c r="N83" s="630"/>
      <c r="O83" s="630"/>
      <c r="P83" s="630"/>
      <c r="Q83" s="630"/>
      <c r="R83" s="630"/>
      <c r="S83" s="630"/>
      <c r="T83" s="630"/>
      <c r="U83" s="630"/>
      <c r="V83" s="630"/>
      <c r="W83" s="630"/>
      <c r="X83" s="630"/>
      <c r="Y83" s="630"/>
      <c r="Z83" s="630"/>
      <c r="AA83" s="630"/>
      <c r="AB83" s="630"/>
    </row>
    <row r="84" spans="1:28" ht="16.2" customHeight="1">
      <c r="A84" s="689" t="s">
        <v>185</v>
      </c>
      <c r="B84" s="690">
        <v>-5.1081721033913414</v>
      </c>
      <c r="C84" s="702"/>
      <c r="D84" s="692">
        <v>0.2044882749662387</v>
      </c>
      <c r="E84" s="693">
        <v>3</v>
      </c>
      <c r="F84" s="693">
        <v>349.84</v>
      </c>
      <c r="G84" s="694">
        <v>4.75</v>
      </c>
      <c r="H84" s="695">
        <f t="shared" si="0"/>
        <v>-7.4984000000000002</v>
      </c>
      <c r="I84" s="724"/>
      <c r="J84" s="718"/>
      <c r="K84" s="718"/>
      <c r="L84" s="719"/>
      <c r="M84" s="708" t="s">
        <v>186</v>
      </c>
      <c r="N84" s="630"/>
      <c r="O84" s="630"/>
      <c r="P84" s="630"/>
      <c r="Q84" s="630"/>
      <c r="R84" s="630"/>
      <c r="S84" s="630"/>
      <c r="T84" s="630"/>
      <c r="U84" s="630"/>
      <c r="V84" s="630"/>
      <c r="W84" s="630"/>
      <c r="X84" s="630"/>
      <c r="Y84" s="630"/>
      <c r="Z84" s="630"/>
      <c r="AA84" s="630"/>
      <c r="AB84" s="630"/>
    </row>
    <row r="85" spans="1:28" ht="16.2" customHeight="1">
      <c r="A85" s="689" t="s">
        <v>187</v>
      </c>
      <c r="B85" s="690">
        <v>-4.9352065371238556</v>
      </c>
      <c r="C85" s="702"/>
      <c r="D85" s="692">
        <v>0.1435829444657773</v>
      </c>
      <c r="E85" s="693">
        <v>6</v>
      </c>
      <c r="F85" s="693">
        <v>248</v>
      </c>
      <c r="G85" s="694">
        <v>2.65</v>
      </c>
      <c r="H85" s="695">
        <f t="shared" si="0"/>
        <v>-4.38</v>
      </c>
      <c r="I85" s="724"/>
      <c r="J85" s="718"/>
      <c r="K85" s="718"/>
      <c r="L85" s="719"/>
      <c r="M85" s="708" t="s">
        <v>188</v>
      </c>
      <c r="N85" s="630"/>
      <c r="O85" s="630"/>
      <c r="P85" s="630"/>
      <c r="Q85" s="630"/>
      <c r="R85" s="630"/>
      <c r="S85" s="630"/>
      <c r="T85" s="630"/>
      <c r="U85" s="630"/>
      <c r="V85" s="630"/>
      <c r="W85" s="630"/>
      <c r="X85" s="630"/>
      <c r="Y85" s="630"/>
      <c r="Z85" s="630"/>
      <c r="AA85" s="630"/>
      <c r="AB85" s="630"/>
    </row>
    <row r="86" spans="1:28" ht="16.2" customHeight="1">
      <c r="A86" s="689" t="s">
        <v>189</v>
      </c>
      <c r="B86" s="690">
        <v>-3.311534024417774</v>
      </c>
      <c r="C86" s="702"/>
      <c r="D86" s="692">
        <v>0.15384096988991311</v>
      </c>
      <c r="E86" s="693">
        <v>11</v>
      </c>
      <c r="F86" s="693">
        <v>173</v>
      </c>
      <c r="G86" s="694">
        <v>2.1800000000000002</v>
      </c>
      <c r="H86" s="695">
        <f t="shared" si="0"/>
        <v>-3.16</v>
      </c>
      <c r="I86" s="724"/>
      <c r="J86" s="718"/>
      <c r="K86" s="718"/>
      <c r="L86" s="719"/>
      <c r="M86" s="708" t="s">
        <v>190</v>
      </c>
      <c r="N86" s="630"/>
      <c r="O86" s="630"/>
      <c r="P86" s="630"/>
      <c r="Q86" s="630"/>
      <c r="R86" s="630"/>
      <c r="S86" s="630"/>
      <c r="T86" s="630"/>
      <c r="U86" s="630"/>
      <c r="V86" s="630"/>
      <c r="W86" s="630"/>
      <c r="X86" s="630"/>
      <c r="Y86" s="630"/>
      <c r="Z86" s="630"/>
      <c r="AA86" s="630"/>
      <c r="AB86" s="630"/>
    </row>
    <row r="87" spans="1:28" ht="16.2" customHeight="1">
      <c r="A87" s="689" t="s">
        <v>191</v>
      </c>
      <c r="B87" s="690">
        <v>-4.0548040349280381</v>
      </c>
      <c r="C87" s="702"/>
      <c r="D87" s="692">
        <v>0.14176528631434951</v>
      </c>
      <c r="E87" s="693">
        <v>5</v>
      </c>
      <c r="F87" s="693">
        <v>143.75</v>
      </c>
      <c r="G87" s="694">
        <v>2.76</v>
      </c>
      <c r="H87" s="695">
        <f t="shared" ref="H87:H122" si="1">0.5-G87-0.01*(F87-25)</f>
        <v>-3.4474999999999998</v>
      </c>
      <c r="I87" s="724"/>
      <c r="J87" s="718"/>
      <c r="K87" s="718"/>
      <c r="L87" s="719"/>
      <c r="M87" s="708" t="s">
        <v>192</v>
      </c>
      <c r="N87" s="630"/>
      <c r="O87" s="630"/>
      <c r="P87" s="630"/>
      <c r="Q87" s="630"/>
      <c r="R87" s="630"/>
      <c r="S87" s="630"/>
      <c r="T87" s="630"/>
      <c r="U87" s="630"/>
      <c r="V87" s="630"/>
      <c r="W87" s="630"/>
      <c r="X87" s="630"/>
      <c r="Y87" s="630"/>
      <c r="Z87" s="630"/>
      <c r="AA87" s="630"/>
      <c r="AB87" s="630"/>
    </row>
    <row r="88" spans="1:28" ht="16.2" customHeight="1">
      <c r="A88" s="689" t="s">
        <v>193</v>
      </c>
      <c r="B88" s="690">
        <v>-2.915020239252792</v>
      </c>
      <c r="C88" s="702"/>
      <c r="D88" s="692">
        <v>0.1621392819146934</v>
      </c>
      <c r="E88" s="693">
        <v>19</v>
      </c>
      <c r="F88" s="693">
        <v>220.5</v>
      </c>
      <c r="G88" s="694">
        <v>1.27</v>
      </c>
      <c r="H88" s="695">
        <f t="shared" si="1"/>
        <v>-2.7250000000000001</v>
      </c>
      <c r="I88" s="724"/>
      <c r="J88" s="718"/>
      <c r="K88" s="718"/>
      <c r="L88" s="719"/>
      <c r="M88" s="708" t="s">
        <v>194</v>
      </c>
      <c r="N88" s="630"/>
      <c r="O88" s="630"/>
      <c r="P88" s="630"/>
      <c r="Q88" s="630"/>
      <c r="R88" s="630"/>
      <c r="S88" s="630"/>
      <c r="T88" s="630"/>
      <c r="U88" s="630"/>
      <c r="V88" s="630"/>
      <c r="W88" s="630"/>
      <c r="X88" s="630"/>
      <c r="Y88" s="630"/>
      <c r="Z88" s="630"/>
      <c r="AA88" s="630"/>
      <c r="AB88" s="630"/>
    </row>
    <row r="89" spans="1:28" ht="16.2" customHeight="1">
      <c r="A89" s="689" t="s">
        <v>195</v>
      </c>
      <c r="B89" s="690">
        <v>-3.4441206241779492</v>
      </c>
      <c r="C89" s="702"/>
      <c r="D89" s="692">
        <v>0.1612792019813569</v>
      </c>
      <c r="E89" s="693">
        <v>5</v>
      </c>
      <c r="F89" s="693">
        <v>214</v>
      </c>
      <c r="G89" s="694">
        <v>3.83</v>
      </c>
      <c r="H89" s="695">
        <f t="shared" si="1"/>
        <v>-5.2200000000000006</v>
      </c>
      <c r="I89" s="724"/>
      <c r="J89" s="718"/>
      <c r="K89" s="718"/>
      <c r="L89" s="719"/>
      <c r="M89" s="708" t="s">
        <v>196</v>
      </c>
      <c r="N89" s="630"/>
      <c r="O89" s="630"/>
      <c r="P89" s="630"/>
      <c r="Q89" s="630"/>
      <c r="R89" s="630"/>
      <c r="S89" s="630"/>
      <c r="T89" s="630"/>
      <c r="U89" s="630"/>
      <c r="V89" s="630"/>
      <c r="W89" s="630"/>
      <c r="X89" s="630"/>
      <c r="Y89" s="630"/>
      <c r="Z89" s="630"/>
      <c r="AA89" s="630"/>
      <c r="AB89" s="630"/>
    </row>
    <row r="90" spans="1:28" ht="16.2" customHeight="1">
      <c r="A90" s="709" t="s">
        <v>197</v>
      </c>
      <c r="B90" s="690">
        <v>-3.2188754963534989</v>
      </c>
      <c r="C90" s="702"/>
      <c r="D90" s="692">
        <v>0.13869006117838051</v>
      </c>
      <c r="E90" s="693">
        <v>3</v>
      </c>
      <c r="F90" s="693">
        <v>176</v>
      </c>
      <c r="G90" s="694">
        <v>2.88</v>
      </c>
      <c r="H90" s="695">
        <f t="shared" si="1"/>
        <v>-3.8899999999999997</v>
      </c>
      <c r="I90" s="724"/>
      <c r="J90" s="718"/>
      <c r="K90" s="718"/>
      <c r="L90" s="719"/>
      <c r="M90" s="708" t="s">
        <v>198</v>
      </c>
      <c r="N90" s="630"/>
      <c r="O90" s="630"/>
      <c r="P90" s="630"/>
      <c r="Q90" s="630"/>
      <c r="R90" s="630"/>
      <c r="S90" s="630"/>
      <c r="T90" s="630"/>
      <c r="U90" s="630"/>
      <c r="V90" s="630"/>
      <c r="W90" s="630"/>
      <c r="X90" s="630"/>
      <c r="Y90" s="630"/>
      <c r="Z90" s="630"/>
      <c r="AA90" s="630"/>
      <c r="AB90" s="630"/>
    </row>
    <row r="91" spans="1:28" ht="16.2" customHeight="1">
      <c r="A91" s="701" t="s">
        <v>199</v>
      </c>
      <c r="B91" s="690">
        <v>-3.0021583619961731</v>
      </c>
      <c r="C91" s="702"/>
      <c r="D91" s="692">
        <v>0.1259834086188602</v>
      </c>
      <c r="E91" s="693">
        <v>14</v>
      </c>
      <c r="F91" s="693">
        <v>253.5</v>
      </c>
      <c r="G91" s="694">
        <v>1.54</v>
      </c>
      <c r="H91" s="695">
        <f t="shared" si="1"/>
        <v>-3.3250000000000002</v>
      </c>
      <c r="I91" s="724"/>
      <c r="J91" s="718"/>
      <c r="K91" s="718"/>
      <c r="L91" s="719"/>
      <c r="M91" s="708" t="s">
        <v>200</v>
      </c>
      <c r="N91" s="630"/>
      <c r="O91" s="630"/>
      <c r="P91" s="630"/>
      <c r="Q91" s="630"/>
      <c r="R91" s="630"/>
      <c r="S91" s="630"/>
      <c r="T91" s="630"/>
      <c r="U91" s="630"/>
      <c r="V91" s="630"/>
      <c r="W91" s="630"/>
      <c r="X91" s="630"/>
      <c r="Y91" s="630"/>
      <c r="Z91" s="630"/>
      <c r="AA91" s="630"/>
      <c r="AB91" s="630"/>
    </row>
    <row r="92" spans="1:28" ht="16.2" customHeight="1">
      <c r="A92" s="689" t="s">
        <v>201</v>
      </c>
      <c r="B92" s="690">
        <v>-3.4641397848869921</v>
      </c>
      <c r="C92" s="702"/>
      <c r="D92" s="692">
        <v>0.16504944177542519</v>
      </c>
      <c r="E92" s="693">
        <v>5</v>
      </c>
      <c r="F92" s="693">
        <v>205.5</v>
      </c>
      <c r="G92" s="694">
        <v>2.4500000000000002</v>
      </c>
      <c r="H92" s="695">
        <f t="shared" si="1"/>
        <v>-3.7549999999999999</v>
      </c>
      <c r="I92" s="724"/>
      <c r="J92" s="718"/>
      <c r="K92" s="718"/>
      <c r="L92" s="719"/>
      <c r="M92" s="708" t="s">
        <v>202</v>
      </c>
      <c r="N92" s="630"/>
      <c r="O92" s="630"/>
      <c r="P92" s="630"/>
      <c r="Q92" s="630"/>
      <c r="R92" s="630"/>
      <c r="S92" s="630"/>
      <c r="T92" s="630"/>
      <c r="U92" s="630"/>
      <c r="V92" s="630"/>
      <c r="W92" s="630"/>
      <c r="X92" s="630"/>
      <c r="Y92" s="630"/>
      <c r="Z92" s="630"/>
      <c r="AA92" s="630"/>
      <c r="AB92" s="630"/>
    </row>
    <row r="93" spans="1:28" ht="16.2" customHeight="1">
      <c r="A93" s="709" t="s">
        <v>203</v>
      </c>
      <c r="B93" s="690">
        <v>-4.1057967537986491</v>
      </c>
      <c r="C93" s="702"/>
      <c r="D93" s="692">
        <v>0.19426266518058349</v>
      </c>
      <c r="E93" s="693">
        <v>3</v>
      </c>
      <c r="F93" s="693">
        <v>96</v>
      </c>
      <c r="G93" s="694">
        <v>3.49</v>
      </c>
      <c r="H93" s="695">
        <f t="shared" si="1"/>
        <v>-3.7</v>
      </c>
      <c r="I93" s="724"/>
      <c r="J93" s="718"/>
      <c r="K93" s="718"/>
      <c r="L93" s="719"/>
      <c r="M93" s="708" t="s">
        <v>204</v>
      </c>
      <c r="N93" s="630"/>
      <c r="O93" s="630"/>
      <c r="P93" s="630"/>
      <c r="Q93" s="630"/>
      <c r="R93" s="630"/>
      <c r="S93" s="630"/>
      <c r="T93" s="630"/>
      <c r="U93" s="630"/>
      <c r="V93" s="630"/>
      <c r="W93" s="630"/>
      <c r="X93" s="630"/>
      <c r="Y93" s="630"/>
      <c r="Z93" s="630"/>
      <c r="AA93" s="630"/>
      <c r="AB93" s="630"/>
    </row>
    <row r="94" spans="1:28" ht="16.2" customHeight="1">
      <c r="A94" s="689" t="s">
        <v>205</v>
      </c>
      <c r="B94" s="690">
        <v>-5.1047049787735954</v>
      </c>
      <c r="C94" s="702"/>
      <c r="D94" s="692">
        <v>0.18894337149737059</v>
      </c>
      <c r="E94" s="693">
        <v>12</v>
      </c>
      <c r="F94" s="693">
        <v>147.25</v>
      </c>
      <c r="G94" s="694">
        <v>3.86</v>
      </c>
      <c r="H94" s="695">
        <f t="shared" si="1"/>
        <v>-4.5824999999999996</v>
      </c>
      <c r="I94" s="724"/>
      <c r="J94" s="718"/>
      <c r="K94" s="718"/>
      <c r="L94" s="719"/>
      <c r="M94" s="708" t="s">
        <v>206</v>
      </c>
      <c r="N94" s="630"/>
      <c r="O94" s="630"/>
      <c r="P94" s="630"/>
      <c r="Q94" s="630"/>
      <c r="R94" s="630"/>
      <c r="S94" s="630"/>
      <c r="T94" s="630"/>
      <c r="U94" s="630"/>
      <c r="V94" s="630"/>
      <c r="W94" s="630"/>
      <c r="X94" s="630"/>
      <c r="Y94" s="630"/>
      <c r="Z94" s="630"/>
      <c r="AA94" s="630"/>
      <c r="AB94" s="630"/>
    </row>
    <row r="95" spans="1:28" ht="16.2" customHeight="1">
      <c r="A95" s="689" t="s">
        <v>207</v>
      </c>
      <c r="B95" s="690">
        <v>-3.996862969268935</v>
      </c>
      <c r="C95" s="702"/>
      <c r="D95" s="692">
        <v>0.17391407185160321</v>
      </c>
      <c r="E95" s="693">
        <v>6</v>
      </c>
      <c r="F95" s="693">
        <v>97</v>
      </c>
      <c r="G95" s="694">
        <v>3.94</v>
      </c>
      <c r="H95" s="695">
        <f t="shared" si="1"/>
        <v>-4.16</v>
      </c>
      <c r="I95" s="724"/>
      <c r="J95" s="718"/>
      <c r="K95" s="718"/>
      <c r="L95" s="719"/>
      <c r="M95" s="708" t="s">
        <v>208</v>
      </c>
      <c r="N95" s="630"/>
      <c r="O95" s="630"/>
      <c r="P95" s="630"/>
      <c r="Q95" s="630"/>
      <c r="R95" s="630"/>
      <c r="S95" s="630"/>
      <c r="T95" s="630"/>
      <c r="U95" s="630"/>
      <c r="V95" s="630"/>
      <c r="W95" s="630"/>
      <c r="X95" s="630"/>
      <c r="Y95" s="630"/>
      <c r="Z95" s="630"/>
      <c r="AA95" s="630"/>
      <c r="AB95" s="630"/>
    </row>
    <row r="96" spans="1:28" ht="16.2" customHeight="1">
      <c r="A96" s="701" t="s">
        <v>209</v>
      </c>
      <c r="B96" s="690">
        <v>-2.3759873827603331</v>
      </c>
      <c r="C96" s="702"/>
      <c r="D96" s="692">
        <v>0.13764369691033659</v>
      </c>
      <c r="E96" s="693">
        <v>10</v>
      </c>
      <c r="F96" s="693">
        <v>134.5</v>
      </c>
      <c r="G96" s="694">
        <v>2.04</v>
      </c>
      <c r="H96" s="695">
        <f t="shared" si="1"/>
        <v>-2.6349999999999998</v>
      </c>
      <c r="I96" s="724"/>
      <c r="J96" s="718"/>
      <c r="K96" s="718"/>
      <c r="L96" s="719"/>
      <c r="M96" s="708" t="s">
        <v>210</v>
      </c>
      <c r="N96" s="630"/>
      <c r="O96" s="630"/>
      <c r="P96" s="630"/>
      <c r="Q96" s="630"/>
      <c r="R96" s="630"/>
      <c r="S96" s="630"/>
      <c r="T96" s="630"/>
      <c r="U96" s="630"/>
      <c r="V96" s="630"/>
      <c r="W96" s="630"/>
      <c r="X96" s="630"/>
      <c r="Y96" s="630"/>
      <c r="Z96" s="630"/>
      <c r="AA96" s="630"/>
      <c r="AB96" s="630"/>
    </row>
    <row r="97" spans="1:28" ht="16.2" customHeight="1">
      <c r="A97" s="689" t="s">
        <v>211</v>
      </c>
      <c r="B97" s="690">
        <v>-3.1151018529324288</v>
      </c>
      <c r="C97" s="702"/>
      <c r="D97" s="692">
        <v>0.1624574688859145</v>
      </c>
      <c r="E97" s="693">
        <v>7</v>
      </c>
      <c r="F97" s="693">
        <v>139</v>
      </c>
      <c r="G97" s="694">
        <v>2.66</v>
      </c>
      <c r="H97" s="695">
        <f t="shared" si="1"/>
        <v>-3.3000000000000003</v>
      </c>
      <c r="I97" s="724"/>
      <c r="J97" s="718"/>
      <c r="K97" s="718"/>
      <c r="L97" s="719"/>
      <c r="M97" s="708" t="s">
        <v>212</v>
      </c>
      <c r="N97" s="630"/>
      <c r="O97" s="630"/>
      <c r="P97" s="630"/>
      <c r="Q97" s="630"/>
      <c r="R97" s="630"/>
      <c r="S97" s="630"/>
      <c r="T97" s="630"/>
      <c r="U97" s="630"/>
      <c r="V97" s="630"/>
      <c r="W97" s="630"/>
      <c r="X97" s="630"/>
      <c r="Y97" s="630"/>
      <c r="Z97" s="630"/>
      <c r="AA97" s="630"/>
      <c r="AB97" s="630"/>
    </row>
    <row r="98" spans="1:28" ht="16.2" customHeight="1">
      <c r="A98" s="689" t="s">
        <v>213</v>
      </c>
      <c r="B98" s="690">
        <v>-2.3599541183663502</v>
      </c>
      <c r="C98" s="702"/>
      <c r="D98" s="692">
        <v>0.15322122505052199</v>
      </c>
      <c r="E98" s="693">
        <v>9</v>
      </c>
      <c r="F98" s="693">
        <v>170</v>
      </c>
      <c r="G98" s="694">
        <v>1.91</v>
      </c>
      <c r="H98" s="695">
        <f t="shared" si="1"/>
        <v>-2.86</v>
      </c>
      <c r="I98" s="724"/>
      <c r="J98" s="718"/>
      <c r="K98" s="718"/>
      <c r="L98" s="719"/>
      <c r="M98" s="708" t="s">
        <v>214</v>
      </c>
      <c r="N98" s="630"/>
      <c r="O98" s="630"/>
      <c r="P98" s="630"/>
      <c r="Q98" s="630"/>
      <c r="R98" s="630"/>
      <c r="S98" s="630"/>
      <c r="T98" s="630"/>
      <c r="U98" s="630"/>
      <c r="V98" s="630"/>
      <c r="W98" s="630"/>
      <c r="X98" s="630"/>
      <c r="Y98" s="630"/>
      <c r="Z98" s="630"/>
      <c r="AA98" s="630"/>
      <c r="AB98" s="630"/>
    </row>
    <row r="99" spans="1:28" ht="16.2" customHeight="1">
      <c r="A99" s="701" t="s">
        <v>215</v>
      </c>
      <c r="B99" s="690">
        <v>-3.7855762689634771</v>
      </c>
      <c r="C99" s="702"/>
      <c r="D99" s="692">
        <v>0.15273607916541071</v>
      </c>
      <c r="E99" s="693">
        <v>10</v>
      </c>
      <c r="F99" s="693">
        <v>326</v>
      </c>
      <c r="G99" s="694">
        <v>2.44</v>
      </c>
      <c r="H99" s="695">
        <f t="shared" si="1"/>
        <v>-4.95</v>
      </c>
      <c r="I99" s="724"/>
      <c r="J99" s="718"/>
      <c r="K99" s="718"/>
      <c r="L99" s="719"/>
      <c r="M99" s="708" t="s">
        <v>216</v>
      </c>
      <c r="N99" s="630"/>
      <c r="O99" s="630"/>
      <c r="P99" s="630"/>
      <c r="Q99" s="630"/>
      <c r="R99" s="630"/>
      <c r="S99" s="630"/>
      <c r="T99" s="630"/>
      <c r="U99" s="630"/>
      <c r="V99" s="630"/>
      <c r="W99" s="630"/>
      <c r="X99" s="630"/>
      <c r="Y99" s="630"/>
      <c r="Z99" s="630"/>
      <c r="AA99" s="630"/>
      <c r="AB99" s="630"/>
    </row>
    <row r="100" spans="1:28" ht="16.2" customHeight="1">
      <c r="A100" s="689" t="s">
        <v>217</v>
      </c>
      <c r="B100" s="690">
        <v>-3.6315517818689802</v>
      </c>
      <c r="C100" s="702"/>
      <c r="D100" s="692">
        <v>0.1840470151210245</v>
      </c>
      <c r="E100" s="693">
        <v>5</v>
      </c>
      <c r="F100" s="693">
        <v>232.5</v>
      </c>
      <c r="G100" s="694">
        <v>1.8</v>
      </c>
      <c r="H100" s="695">
        <f t="shared" si="1"/>
        <v>-3.375</v>
      </c>
      <c r="I100" s="724"/>
      <c r="J100" s="718"/>
      <c r="K100" s="718"/>
      <c r="L100" s="719"/>
      <c r="M100" s="708" t="s">
        <v>218</v>
      </c>
      <c r="N100" s="630"/>
      <c r="O100" s="630"/>
      <c r="P100" s="630"/>
      <c r="Q100" s="630"/>
      <c r="R100" s="630"/>
      <c r="S100" s="630"/>
      <c r="T100" s="630"/>
      <c r="U100" s="630"/>
      <c r="V100" s="630"/>
      <c r="W100" s="630"/>
      <c r="X100" s="630"/>
      <c r="Y100" s="630"/>
      <c r="Z100" s="630"/>
      <c r="AA100" s="630"/>
      <c r="AB100" s="630"/>
    </row>
    <row r="101" spans="1:28" ht="16.2" customHeight="1">
      <c r="A101" s="689" t="s">
        <v>219</v>
      </c>
      <c r="B101" s="690">
        <v>-2.070398643101552</v>
      </c>
      <c r="C101" s="702"/>
      <c r="D101" s="692">
        <v>0.13604063752604381</v>
      </c>
      <c r="E101" s="693">
        <v>4</v>
      </c>
      <c r="F101" s="693">
        <v>281.5</v>
      </c>
      <c r="G101" s="694">
        <v>0.54</v>
      </c>
      <c r="H101" s="695">
        <f t="shared" si="1"/>
        <v>-2.605</v>
      </c>
      <c r="I101" s="724"/>
      <c r="J101" s="718"/>
      <c r="K101" s="718"/>
      <c r="L101" s="719"/>
      <c r="M101" s="708" t="s">
        <v>220</v>
      </c>
      <c r="N101" s="630"/>
      <c r="O101" s="630"/>
      <c r="P101" s="630"/>
      <c r="Q101" s="630"/>
      <c r="R101" s="630"/>
      <c r="S101" s="630"/>
      <c r="T101" s="630"/>
      <c r="U101" s="630"/>
      <c r="V101" s="630"/>
      <c r="W101" s="630"/>
      <c r="X101" s="630"/>
      <c r="Y101" s="630"/>
      <c r="Z101" s="630"/>
      <c r="AA101" s="630"/>
      <c r="AB101" s="630"/>
    </row>
    <row r="102" spans="1:28" ht="16.2" customHeight="1">
      <c r="A102" s="689" t="s">
        <v>221</v>
      </c>
      <c r="B102" s="690">
        <v>-2.820135931639542</v>
      </c>
      <c r="C102" s="702"/>
      <c r="D102" s="692">
        <v>0.19798964803022481</v>
      </c>
      <c r="E102" s="693">
        <v>4</v>
      </c>
      <c r="F102" s="693">
        <v>197.1</v>
      </c>
      <c r="G102" s="694">
        <v>2.2000000000000002</v>
      </c>
      <c r="H102" s="695">
        <f t="shared" si="1"/>
        <v>-3.4210000000000003</v>
      </c>
      <c r="I102" s="724"/>
      <c r="J102" s="718"/>
      <c r="K102" s="718"/>
      <c r="L102" s="719"/>
      <c r="M102" s="708" t="s">
        <v>222</v>
      </c>
      <c r="N102" s="630"/>
      <c r="O102" s="630"/>
      <c r="P102" s="630"/>
      <c r="Q102" s="630"/>
      <c r="R102" s="630"/>
      <c r="S102" s="630"/>
      <c r="T102" s="630"/>
      <c r="U102" s="630"/>
      <c r="V102" s="630"/>
      <c r="W102" s="630"/>
      <c r="X102" s="630"/>
      <c r="Y102" s="630"/>
      <c r="Z102" s="630"/>
      <c r="AA102" s="630"/>
      <c r="AB102" s="630"/>
    </row>
    <row r="103" spans="1:28" ht="16.2" customHeight="1">
      <c r="A103" s="709" t="s">
        <v>223</v>
      </c>
      <c r="B103" s="690">
        <v>-4.2046194539716293</v>
      </c>
      <c r="C103" s="702"/>
      <c r="D103" s="692">
        <v>0.1348672002073914</v>
      </c>
      <c r="E103" s="693">
        <v>4</v>
      </c>
      <c r="F103" s="693">
        <v>33</v>
      </c>
      <c r="G103" s="694">
        <v>4.24</v>
      </c>
      <c r="H103" s="695">
        <f t="shared" si="1"/>
        <v>-3.8200000000000003</v>
      </c>
      <c r="I103" s="724"/>
      <c r="J103" s="718"/>
      <c r="K103" s="718"/>
      <c r="L103" s="719"/>
      <c r="M103" s="708" t="s">
        <v>224</v>
      </c>
      <c r="N103" s="630"/>
      <c r="O103" s="630"/>
      <c r="P103" s="630"/>
      <c r="Q103" s="630"/>
      <c r="R103" s="630"/>
      <c r="S103" s="630"/>
      <c r="T103" s="630"/>
      <c r="U103" s="630"/>
      <c r="V103" s="630"/>
      <c r="W103" s="630"/>
      <c r="X103" s="630"/>
      <c r="Y103" s="630"/>
      <c r="Z103" s="630"/>
      <c r="AA103" s="630"/>
      <c r="AB103" s="630"/>
    </row>
    <row r="104" spans="1:28" ht="16.2" customHeight="1">
      <c r="A104" s="689" t="s">
        <v>225</v>
      </c>
      <c r="B104" s="690">
        <v>-4.0172721727973872</v>
      </c>
      <c r="C104" s="702"/>
      <c r="D104" s="692">
        <v>0.18801274760604281</v>
      </c>
      <c r="E104" s="693">
        <v>11</v>
      </c>
      <c r="F104" s="693">
        <v>60</v>
      </c>
      <c r="G104" s="694">
        <v>4.24</v>
      </c>
      <c r="H104" s="695">
        <f t="shared" si="1"/>
        <v>-4.09</v>
      </c>
      <c r="I104" s="724"/>
      <c r="J104" s="718"/>
      <c r="K104" s="718"/>
      <c r="L104" s="719"/>
      <c r="M104" s="708" t="s">
        <v>226</v>
      </c>
      <c r="N104" s="630"/>
      <c r="O104" s="630"/>
      <c r="P104" s="630"/>
      <c r="Q104" s="630"/>
      <c r="R104" s="630"/>
      <c r="S104" s="630"/>
      <c r="T104" s="630"/>
      <c r="U104" s="630"/>
      <c r="V104" s="630"/>
      <c r="W104" s="630"/>
      <c r="X104" s="630"/>
      <c r="Y104" s="630"/>
      <c r="Z104" s="630"/>
      <c r="AA104" s="630"/>
      <c r="AB104" s="630"/>
    </row>
    <row r="105" spans="1:28" ht="16.2" customHeight="1">
      <c r="A105" s="689" t="s">
        <v>227</v>
      </c>
      <c r="B105" s="690">
        <v>-4.9638959172543249</v>
      </c>
      <c r="C105" s="702"/>
      <c r="D105" s="692">
        <v>0.1664014074224209</v>
      </c>
      <c r="E105" s="693">
        <v>4</v>
      </c>
      <c r="F105" s="693">
        <v>130.5</v>
      </c>
      <c r="G105" s="694">
        <v>5.22</v>
      </c>
      <c r="H105" s="695">
        <f t="shared" si="1"/>
        <v>-5.7749999999999995</v>
      </c>
      <c r="I105" s="724"/>
      <c r="J105" s="718"/>
      <c r="K105" s="718"/>
      <c r="L105" s="719"/>
      <c r="M105" s="708" t="s">
        <v>228</v>
      </c>
      <c r="N105" s="630"/>
      <c r="O105" s="630"/>
      <c r="P105" s="630"/>
      <c r="Q105" s="630"/>
      <c r="R105" s="630"/>
      <c r="S105" s="630"/>
      <c r="T105" s="630"/>
      <c r="U105" s="630"/>
      <c r="V105" s="630"/>
      <c r="W105" s="630"/>
      <c r="X105" s="630"/>
      <c r="Y105" s="630"/>
      <c r="Z105" s="630"/>
      <c r="AA105" s="630"/>
      <c r="AB105" s="630"/>
    </row>
    <row r="106" spans="1:28" ht="16.2" customHeight="1">
      <c r="A106" s="709" t="s">
        <v>103</v>
      </c>
      <c r="B106" s="690">
        <v>-2.831058404889883</v>
      </c>
      <c r="C106" s="702"/>
      <c r="D106" s="692">
        <v>0.1750647213610001</v>
      </c>
      <c r="E106" s="693">
        <v>7</v>
      </c>
      <c r="F106" s="693">
        <v>254</v>
      </c>
      <c r="G106" s="694">
        <v>2.97</v>
      </c>
      <c r="H106" s="695">
        <f t="shared" si="1"/>
        <v>-4.76</v>
      </c>
      <c r="I106" s="724"/>
      <c r="J106" s="718"/>
      <c r="K106" s="718"/>
      <c r="L106" s="719"/>
      <c r="M106" s="708" t="s">
        <v>229</v>
      </c>
      <c r="N106" s="630"/>
      <c r="O106" s="630"/>
      <c r="P106" s="630"/>
      <c r="Q106" s="630"/>
      <c r="R106" s="630"/>
      <c r="S106" s="630"/>
      <c r="T106" s="630"/>
      <c r="U106" s="630"/>
      <c r="V106" s="630"/>
      <c r="W106" s="630"/>
      <c r="X106" s="630"/>
      <c r="Y106" s="630"/>
      <c r="Z106" s="630"/>
      <c r="AA106" s="630"/>
      <c r="AB106" s="630"/>
    </row>
    <row r="107" spans="1:28" ht="16.2" customHeight="1">
      <c r="A107" s="709" t="s">
        <v>230</v>
      </c>
      <c r="B107" s="690">
        <v>-4.3113586875740566</v>
      </c>
      <c r="C107" s="702"/>
      <c r="D107" s="692">
        <v>0.1605416460069265</v>
      </c>
      <c r="E107" s="693">
        <v>5</v>
      </c>
      <c r="F107" s="693">
        <v>121</v>
      </c>
      <c r="G107" s="694">
        <v>5.91</v>
      </c>
      <c r="H107" s="695">
        <f t="shared" si="1"/>
        <v>-6.37</v>
      </c>
      <c r="I107" s="724"/>
      <c r="J107" s="718"/>
      <c r="K107" s="718"/>
      <c r="L107" s="719"/>
      <c r="M107" s="708" t="s">
        <v>231</v>
      </c>
      <c r="N107" s="630"/>
      <c r="O107" s="630"/>
      <c r="P107" s="630"/>
      <c r="Q107" s="630"/>
      <c r="R107" s="630"/>
      <c r="S107" s="630"/>
      <c r="T107" s="630"/>
      <c r="U107" s="630"/>
      <c r="V107" s="630"/>
      <c r="W107" s="630"/>
      <c r="X107" s="630"/>
      <c r="Y107" s="630"/>
      <c r="Z107" s="630"/>
      <c r="AA107" s="630"/>
      <c r="AB107" s="630"/>
    </row>
    <row r="108" spans="1:28" ht="16.2" customHeight="1">
      <c r="A108" s="689" t="s">
        <v>232</v>
      </c>
      <c r="B108" s="690">
        <v>-4.2468414205018608</v>
      </c>
      <c r="C108" s="702"/>
      <c r="D108" s="692">
        <v>0.15756984748208769</v>
      </c>
      <c r="E108" s="693">
        <v>5</v>
      </c>
      <c r="F108" s="693">
        <v>207</v>
      </c>
      <c r="G108" s="694">
        <v>2.56</v>
      </c>
      <c r="H108" s="695">
        <f t="shared" si="1"/>
        <v>-3.88</v>
      </c>
      <c r="I108" s="724"/>
      <c r="J108" s="718"/>
      <c r="K108" s="718"/>
      <c r="L108" s="719"/>
      <c r="M108" s="708" t="s">
        <v>233</v>
      </c>
      <c r="N108" s="630"/>
      <c r="O108" s="630"/>
      <c r="P108" s="630"/>
      <c r="Q108" s="630"/>
      <c r="R108" s="630"/>
      <c r="S108" s="630"/>
      <c r="T108" s="630"/>
      <c r="U108" s="630"/>
      <c r="V108" s="630"/>
      <c r="W108" s="630"/>
      <c r="X108" s="630"/>
      <c r="Y108" s="630"/>
      <c r="Z108" s="630"/>
      <c r="AA108" s="630"/>
      <c r="AB108" s="630"/>
    </row>
    <row r="109" spans="1:28" ht="16.2" customHeight="1">
      <c r="A109" s="701" t="s">
        <v>234</v>
      </c>
      <c r="B109" s="690">
        <v>-4.8746327773243978</v>
      </c>
      <c r="C109" s="702"/>
      <c r="D109" s="692">
        <v>0.16160362353179639</v>
      </c>
      <c r="E109" s="693">
        <v>6</v>
      </c>
      <c r="F109" s="693">
        <v>134.5</v>
      </c>
      <c r="G109" s="694">
        <v>4.8499999999999996</v>
      </c>
      <c r="H109" s="695">
        <f t="shared" si="1"/>
        <v>-5.4449999999999994</v>
      </c>
      <c r="I109" s="724"/>
      <c r="J109" s="718"/>
      <c r="K109" s="718"/>
      <c r="L109" s="719"/>
      <c r="M109" s="708" t="s">
        <v>235</v>
      </c>
      <c r="N109" s="630"/>
      <c r="O109" s="630"/>
      <c r="P109" s="630"/>
      <c r="Q109" s="630"/>
      <c r="R109" s="630"/>
      <c r="S109" s="630"/>
      <c r="T109" s="630"/>
      <c r="U109" s="630"/>
      <c r="V109" s="630"/>
      <c r="W109" s="630"/>
      <c r="X109" s="630"/>
      <c r="Y109" s="630"/>
      <c r="Z109" s="630"/>
      <c r="AA109" s="630"/>
      <c r="AB109" s="630"/>
    </row>
    <row r="110" spans="1:28" ht="16.2" customHeight="1">
      <c r="A110" s="701" t="s">
        <v>236</v>
      </c>
      <c r="B110" s="690">
        <v>-2.8310380675831919</v>
      </c>
      <c r="C110" s="702"/>
      <c r="D110" s="692">
        <v>0.1868576582767395</v>
      </c>
      <c r="E110" s="693">
        <v>6</v>
      </c>
      <c r="F110" s="693">
        <v>275</v>
      </c>
      <c r="G110" s="694">
        <v>2.09</v>
      </c>
      <c r="H110" s="695">
        <f t="shared" si="1"/>
        <v>-4.09</v>
      </c>
      <c r="I110" s="724"/>
      <c r="J110" s="718"/>
      <c r="K110" s="718"/>
      <c r="L110" s="719"/>
      <c r="M110" s="708" t="s">
        <v>237</v>
      </c>
      <c r="N110" s="630"/>
      <c r="O110" s="630"/>
      <c r="P110" s="630"/>
      <c r="Q110" s="630"/>
      <c r="R110" s="630"/>
      <c r="S110" s="630"/>
      <c r="T110" s="630"/>
      <c r="U110" s="630"/>
      <c r="V110" s="630"/>
      <c r="W110" s="630"/>
      <c r="X110" s="630"/>
      <c r="Y110" s="630"/>
      <c r="Z110" s="630"/>
      <c r="AA110" s="630"/>
      <c r="AB110" s="630"/>
    </row>
    <row r="111" spans="1:28" ht="16.2" customHeight="1">
      <c r="A111" s="689" t="s">
        <v>238</v>
      </c>
      <c r="B111" s="690">
        <v>-4.6007853128420892</v>
      </c>
      <c r="C111" s="702"/>
      <c r="D111" s="692">
        <v>0.13950112944748669</v>
      </c>
      <c r="E111" s="693">
        <v>9</v>
      </c>
      <c r="F111" s="693">
        <v>220</v>
      </c>
      <c r="G111" s="694">
        <v>1.8</v>
      </c>
      <c r="H111" s="695">
        <f t="shared" si="1"/>
        <v>-3.25</v>
      </c>
      <c r="I111" s="724"/>
      <c r="J111" s="718"/>
      <c r="K111" s="718"/>
      <c r="L111" s="719"/>
      <c r="M111" s="708" t="s">
        <v>239</v>
      </c>
      <c r="N111" s="630"/>
      <c r="O111" s="630"/>
      <c r="P111" s="630"/>
      <c r="Q111" s="630"/>
      <c r="R111" s="630"/>
      <c r="S111" s="630"/>
      <c r="T111" s="630"/>
      <c r="U111" s="630"/>
      <c r="V111" s="630"/>
      <c r="W111" s="630"/>
      <c r="X111" s="630"/>
      <c r="Y111" s="630"/>
      <c r="Z111" s="630"/>
      <c r="AA111" s="630"/>
      <c r="AB111" s="630"/>
    </row>
    <row r="112" spans="1:28" ht="16.2" customHeight="1">
      <c r="A112" s="701" t="s">
        <v>240</v>
      </c>
      <c r="B112" s="690">
        <v>-3.1394766909553011</v>
      </c>
      <c r="C112" s="702"/>
      <c r="D112" s="692">
        <v>0.2201400504687098</v>
      </c>
      <c r="E112" s="693">
        <v>9</v>
      </c>
      <c r="F112" s="693">
        <v>202</v>
      </c>
      <c r="G112" s="694">
        <v>1.53</v>
      </c>
      <c r="H112" s="695">
        <f t="shared" si="1"/>
        <v>-2.8</v>
      </c>
      <c r="I112" s="724"/>
      <c r="J112" s="718"/>
      <c r="K112" s="718"/>
      <c r="L112" s="719"/>
      <c r="M112" s="708" t="s">
        <v>241</v>
      </c>
      <c r="N112" s="630"/>
      <c r="O112" s="630"/>
      <c r="P112" s="630"/>
      <c r="Q112" s="630"/>
      <c r="R112" s="630"/>
      <c r="S112" s="630"/>
      <c r="T112" s="630"/>
      <c r="U112" s="630"/>
      <c r="V112" s="630"/>
      <c r="W112" s="630"/>
      <c r="X112" s="630"/>
      <c r="Y112" s="630"/>
      <c r="Z112" s="630"/>
      <c r="AA112" s="630"/>
      <c r="AB112" s="630"/>
    </row>
    <row r="113" spans="1:28" ht="16.2" customHeight="1">
      <c r="A113" s="689" t="s">
        <v>242</v>
      </c>
      <c r="B113" s="690">
        <v>-2.528010034387675</v>
      </c>
      <c r="C113" s="702"/>
      <c r="D113" s="692">
        <v>0.14014083879485539</v>
      </c>
      <c r="E113" s="693">
        <v>3</v>
      </c>
      <c r="F113" s="693">
        <v>243</v>
      </c>
      <c r="G113" s="694">
        <v>1.48</v>
      </c>
      <c r="H113" s="695">
        <f t="shared" si="1"/>
        <v>-3.16</v>
      </c>
      <c r="I113" s="724"/>
      <c r="J113" s="718"/>
      <c r="K113" s="718"/>
      <c r="L113" s="719"/>
      <c r="M113" s="708" t="s">
        <v>243</v>
      </c>
      <c r="N113" s="630"/>
      <c r="O113" s="630"/>
      <c r="P113" s="630"/>
      <c r="Q113" s="630"/>
      <c r="R113" s="630"/>
      <c r="S113" s="630"/>
      <c r="T113" s="630"/>
      <c r="U113" s="630"/>
      <c r="V113" s="630"/>
      <c r="W113" s="630"/>
      <c r="X113" s="630"/>
      <c r="Y113" s="630"/>
      <c r="Z113" s="630"/>
      <c r="AA113" s="630"/>
      <c r="AB113" s="630"/>
    </row>
    <row r="114" spans="1:28" ht="16.2" customHeight="1">
      <c r="A114" s="709" t="s">
        <v>244</v>
      </c>
      <c r="B114" s="690">
        <v>-2.7152113826881248</v>
      </c>
      <c r="C114" s="702"/>
      <c r="D114" s="692">
        <v>0.13726989684757951</v>
      </c>
      <c r="E114" s="693">
        <v>3</v>
      </c>
      <c r="F114" s="693">
        <v>191</v>
      </c>
      <c r="G114" s="694">
        <v>1.67</v>
      </c>
      <c r="H114" s="695">
        <f t="shared" si="1"/>
        <v>-2.83</v>
      </c>
      <c r="I114" s="724"/>
      <c r="J114" s="718"/>
      <c r="K114" s="718"/>
      <c r="L114" s="719"/>
      <c r="M114" s="708" t="s">
        <v>245</v>
      </c>
      <c r="N114" s="630"/>
      <c r="O114" s="630"/>
      <c r="P114" s="630"/>
      <c r="Q114" s="630"/>
      <c r="R114" s="630"/>
      <c r="S114" s="630"/>
      <c r="T114" s="630"/>
      <c r="U114" s="630"/>
      <c r="V114" s="630"/>
      <c r="W114" s="630"/>
      <c r="X114" s="630"/>
      <c r="Y114" s="630"/>
      <c r="Z114" s="630"/>
      <c r="AA114" s="630"/>
      <c r="AB114" s="630"/>
    </row>
    <row r="115" spans="1:28" ht="16.2" customHeight="1">
      <c r="A115" s="689" t="s">
        <v>246</v>
      </c>
      <c r="B115" s="690">
        <v>-4.8139553534275574</v>
      </c>
      <c r="C115" s="702"/>
      <c r="D115" s="692">
        <v>0.21357402153711519</v>
      </c>
      <c r="E115" s="693">
        <v>7</v>
      </c>
      <c r="F115" s="693">
        <v>183.5</v>
      </c>
      <c r="G115" s="694">
        <v>4.37</v>
      </c>
      <c r="H115" s="695">
        <f t="shared" si="1"/>
        <v>-5.4550000000000001</v>
      </c>
      <c r="I115" s="724"/>
      <c r="J115" s="718"/>
      <c r="K115" s="718"/>
      <c r="L115" s="719"/>
      <c r="M115" s="708" t="s">
        <v>247</v>
      </c>
      <c r="N115" s="630"/>
      <c r="O115" s="630"/>
      <c r="P115" s="630"/>
      <c r="Q115" s="630"/>
      <c r="R115" s="630"/>
      <c r="S115" s="630"/>
      <c r="T115" s="630"/>
      <c r="U115" s="630"/>
      <c r="V115" s="630"/>
      <c r="W115" s="630"/>
      <c r="X115" s="630"/>
      <c r="Y115" s="630"/>
      <c r="Z115" s="630"/>
      <c r="AA115" s="630"/>
      <c r="AB115" s="630"/>
    </row>
    <row r="116" spans="1:28" ht="16.2" customHeight="1">
      <c r="A116" s="689" t="s">
        <v>248</v>
      </c>
      <c r="B116" s="690">
        <v>-2.9037986173436661</v>
      </c>
      <c r="C116" s="702"/>
      <c r="D116" s="692">
        <v>0.10564411177747909</v>
      </c>
      <c r="E116" s="693">
        <v>3</v>
      </c>
      <c r="F116" s="693">
        <v>149</v>
      </c>
      <c r="G116" s="694">
        <v>2.62</v>
      </c>
      <c r="H116" s="695">
        <f t="shared" si="1"/>
        <v>-3.3600000000000003</v>
      </c>
      <c r="I116" s="724"/>
      <c r="J116" s="718"/>
      <c r="K116" s="718"/>
      <c r="L116" s="719"/>
      <c r="M116" s="708" t="s">
        <v>249</v>
      </c>
      <c r="N116" s="630"/>
      <c r="O116" s="630"/>
      <c r="P116" s="630"/>
      <c r="Q116" s="630"/>
      <c r="R116" s="630"/>
      <c r="S116" s="630"/>
      <c r="T116" s="630"/>
      <c r="U116" s="630"/>
      <c r="V116" s="630"/>
      <c r="W116" s="630"/>
      <c r="X116" s="630"/>
      <c r="Y116" s="630"/>
      <c r="Z116" s="630"/>
      <c r="AA116" s="630"/>
      <c r="AB116" s="630"/>
    </row>
    <row r="117" spans="1:28" ht="16.2" customHeight="1">
      <c r="A117" s="701" t="s">
        <v>250</v>
      </c>
      <c r="B117" s="690">
        <v>-1.83214921949355</v>
      </c>
      <c r="C117" s="702"/>
      <c r="D117" s="692">
        <v>0.1462391764045339</v>
      </c>
      <c r="E117" s="693">
        <v>8</v>
      </c>
      <c r="F117" s="693">
        <v>165</v>
      </c>
      <c r="G117" s="694">
        <v>-0.37</v>
      </c>
      <c r="H117" s="695">
        <f t="shared" si="1"/>
        <v>-0.53000000000000014</v>
      </c>
      <c r="I117" s="724"/>
      <c r="J117" s="718"/>
      <c r="K117" s="718"/>
      <c r="L117" s="719"/>
      <c r="M117" s="708" t="s">
        <v>251</v>
      </c>
      <c r="N117" s="630"/>
      <c r="O117" s="630"/>
      <c r="P117" s="630"/>
      <c r="Q117" s="630"/>
      <c r="R117" s="630"/>
      <c r="S117" s="630"/>
      <c r="T117" s="630"/>
      <c r="U117" s="630"/>
      <c r="V117" s="630"/>
      <c r="W117" s="630"/>
      <c r="X117" s="630"/>
      <c r="Y117" s="630"/>
      <c r="Z117" s="630"/>
      <c r="AA117" s="630"/>
      <c r="AB117" s="630"/>
    </row>
    <row r="118" spans="1:28" ht="16.2" customHeight="1">
      <c r="A118" s="689" t="s">
        <v>252</v>
      </c>
      <c r="B118" s="690">
        <v>-3.0449493649772972</v>
      </c>
      <c r="C118" s="702"/>
      <c r="D118" s="692">
        <v>0.16291639539032499</v>
      </c>
      <c r="E118" s="693">
        <v>10</v>
      </c>
      <c r="F118" s="693">
        <v>225</v>
      </c>
      <c r="G118" s="694">
        <v>0.81</v>
      </c>
      <c r="H118" s="695">
        <f t="shared" si="1"/>
        <v>-2.31</v>
      </c>
      <c r="I118" s="724"/>
      <c r="J118" s="718"/>
      <c r="K118" s="718"/>
      <c r="L118" s="719"/>
      <c r="M118" s="708" t="s">
        <v>253</v>
      </c>
      <c r="N118" s="630"/>
      <c r="O118" s="630"/>
      <c r="P118" s="630"/>
      <c r="Q118" s="630"/>
      <c r="R118" s="630"/>
      <c r="S118" s="630"/>
      <c r="T118" s="630"/>
      <c r="U118" s="630"/>
      <c r="V118" s="630"/>
      <c r="W118" s="630"/>
      <c r="X118" s="630"/>
      <c r="Y118" s="630"/>
      <c r="Z118" s="630"/>
      <c r="AA118" s="630"/>
      <c r="AB118" s="630"/>
    </row>
    <row r="119" spans="1:28" ht="16.2" customHeight="1">
      <c r="A119" s="689" t="s">
        <v>254</v>
      </c>
      <c r="B119" s="690">
        <v>-3.664551997187556</v>
      </c>
      <c r="C119" s="702"/>
      <c r="D119" s="692">
        <v>0.21166647357477791</v>
      </c>
      <c r="E119" s="693">
        <v>5</v>
      </c>
      <c r="F119" s="693">
        <v>270</v>
      </c>
      <c r="G119" s="694">
        <v>0.62</v>
      </c>
      <c r="H119" s="695">
        <f t="shared" si="1"/>
        <v>-2.5700000000000003</v>
      </c>
      <c r="I119" s="724"/>
      <c r="J119" s="718"/>
      <c r="K119" s="718"/>
      <c r="L119" s="719"/>
      <c r="M119" s="708" t="s">
        <v>255</v>
      </c>
      <c r="N119" s="630"/>
      <c r="O119" s="630"/>
      <c r="P119" s="630"/>
      <c r="Q119" s="630"/>
      <c r="R119" s="630"/>
      <c r="S119" s="630"/>
      <c r="T119" s="630"/>
      <c r="U119" s="630"/>
      <c r="V119" s="630"/>
      <c r="W119" s="630"/>
      <c r="X119" s="630"/>
      <c r="Y119" s="630"/>
      <c r="Z119" s="630"/>
      <c r="AA119" s="630"/>
      <c r="AB119" s="630"/>
    </row>
    <row r="120" spans="1:28" ht="16.2" customHeight="1">
      <c r="A120" s="701" t="s">
        <v>256</v>
      </c>
      <c r="B120" s="690">
        <v>-3.9076798837880919</v>
      </c>
      <c r="C120" s="702"/>
      <c r="D120" s="692">
        <v>0.14175650298978679</v>
      </c>
      <c r="E120" s="693">
        <v>9</v>
      </c>
      <c r="F120" s="693">
        <v>312.66666666666669</v>
      </c>
      <c r="G120" s="694">
        <v>0.83</v>
      </c>
      <c r="H120" s="695">
        <f t="shared" si="1"/>
        <v>-3.206666666666667</v>
      </c>
      <c r="I120" s="724"/>
      <c r="J120" s="718"/>
      <c r="K120" s="718"/>
      <c r="L120" s="719"/>
      <c r="M120" s="708" t="s">
        <v>257</v>
      </c>
      <c r="N120" s="630"/>
      <c r="O120" s="630"/>
      <c r="P120" s="630"/>
      <c r="Q120" s="630"/>
      <c r="R120" s="630"/>
      <c r="S120" s="630"/>
      <c r="T120" s="630"/>
      <c r="U120" s="630"/>
      <c r="V120" s="630"/>
      <c r="W120" s="630"/>
      <c r="X120" s="630"/>
      <c r="Y120" s="630"/>
      <c r="Z120" s="630"/>
      <c r="AA120" s="630"/>
      <c r="AB120" s="630"/>
    </row>
    <row r="121" spans="1:28" ht="16.2" customHeight="1">
      <c r="A121" s="689" t="s">
        <v>258</v>
      </c>
      <c r="B121" s="690">
        <v>-4.3724021156082973</v>
      </c>
      <c r="C121" s="702"/>
      <c r="D121" s="692">
        <v>0.2034688635346244</v>
      </c>
      <c r="E121" s="693">
        <v>11</v>
      </c>
      <c r="F121" s="693">
        <v>161</v>
      </c>
      <c r="G121" s="694">
        <v>3.61</v>
      </c>
      <c r="H121" s="695">
        <f t="shared" si="1"/>
        <v>-4.47</v>
      </c>
      <c r="I121" s="724"/>
      <c r="J121" s="718"/>
      <c r="K121" s="718"/>
      <c r="L121" s="719"/>
      <c r="M121" s="708" t="s">
        <v>259</v>
      </c>
      <c r="N121" s="630"/>
      <c r="O121" s="630"/>
      <c r="P121" s="630"/>
      <c r="Q121" s="630"/>
      <c r="R121" s="630"/>
      <c r="S121" s="630"/>
      <c r="T121" s="630"/>
      <c r="U121" s="630"/>
      <c r="V121" s="630"/>
      <c r="W121" s="630"/>
      <c r="X121" s="630"/>
      <c r="Y121" s="630"/>
      <c r="Z121" s="630"/>
      <c r="AA121" s="630"/>
      <c r="AB121" s="630"/>
    </row>
    <row r="122" spans="1:28" ht="16.2" customHeight="1">
      <c r="A122" s="701" t="s">
        <v>109</v>
      </c>
      <c r="B122" s="690">
        <v>-2.8910682736576452</v>
      </c>
      <c r="C122" s="702"/>
      <c r="D122" s="692">
        <v>0.20579636821699751</v>
      </c>
      <c r="E122" s="693">
        <v>3</v>
      </c>
      <c r="F122" s="693">
        <v>300</v>
      </c>
      <c r="G122" s="694">
        <v>-1.06</v>
      </c>
      <c r="H122" s="695">
        <f t="shared" si="1"/>
        <v>-1.19</v>
      </c>
      <c r="I122" s="737"/>
      <c r="J122" s="726"/>
      <c r="K122" s="726"/>
      <c r="L122" s="727"/>
      <c r="M122" s="708" t="s">
        <v>260</v>
      </c>
      <c r="N122" s="630"/>
      <c r="O122" s="630"/>
      <c r="P122" s="630"/>
      <c r="Q122" s="630"/>
      <c r="R122" s="630"/>
      <c r="S122" s="630"/>
      <c r="T122" s="630"/>
      <c r="U122" s="630"/>
      <c r="V122" s="630"/>
      <c r="W122" s="630"/>
      <c r="X122" s="630"/>
      <c r="Y122" s="630"/>
      <c r="Z122" s="630"/>
      <c r="AA122" s="630"/>
      <c r="AB122" s="630"/>
    </row>
    <row r="123" spans="1:28" ht="15" customHeight="1">
      <c r="A123" s="738"/>
      <c r="B123" s="653"/>
      <c r="C123" s="739" t="s">
        <v>261</v>
      </c>
      <c r="D123" s="740">
        <f>AVERAGE(D23:D122)</f>
        <v>0.17115851538193166</v>
      </c>
      <c r="E123" s="741"/>
      <c r="F123" s="742"/>
      <c r="G123" s="742"/>
      <c r="H123" s="743" t="s">
        <v>262</v>
      </c>
      <c r="I123" s="744"/>
      <c r="J123" s="745"/>
      <c r="K123" s="745"/>
      <c r="L123" s="745"/>
      <c r="M123" s="738"/>
      <c r="N123" s="630"/>
      <c r="O123" s="630"/>
      <c r="P123" s="630"/>
      <c r="Q123" s="630"/>
      <c r="R123" s="630"/>
      <c r="S123" s="630"/>
      <c r="T123" s="630"/>
      <c r="U123" s="630"/>
      <c r="V123" s="630"/>
      <c r="W123" s="630"/>
      <c r="X123" s="630"/>
      <c r="Y123" s="630"/>
      <c r="Z123" s="630"/>
      <c r="AA123" s="630"/>
      <c r="AB123" s="630"/>
    </row>
    <row r="124" spans="1:28" ht="15" customHeight="1">
      <c r="A124" s="738"/>
      <c r="B124" s="630"/>
      <c r="C124" s="746" t="s">
        <v>263</v>
      </c>
      <c r="D124" s="740">
        <f>MIN(D23:D122)</f>
        <v>0.10564411177747909</v>
      </c>
      <c r="E124" s="741"/>
      <c r="F124" s="742"/>
      <c r="G124" s="742"/>
      <c r="H124" s="743" t="s">
        <v>264</v>
      </c>
      <c r="I124" s="742"/>
      <c r="J124" s="747"/>
      <c r="K124" s="747"/>
      <c r="L124" s="747"/>
      <c r="M124" s="738"/>
      <c r="N124" s="630"/>
      <c r="O124" s="630"/>
      <c r="P124" s="630"/>
      <c r="Q124" s="630"/>
      <c r="R124" s="630"/>
      <c r="S124" s="630"/>
      <c r="T124" s="630"/>
      <c r="U124" s="630"/>
      <c r="V124" s="630"/>
      <c r="W124" s="630"/>
      <c r="X124" s="630"/>
      <c r="Y124" s="630"/>
      <c r="Z124" s="630"/>
      <c r="AA124" s="630"/>
      <c r="AB124" s="630"/>
    </row>
    <row r="125" spans="1:28" ht="15" customHeight="1">
      <c r="A125" s="738"/>
      <c r="B125" s="630"/>
      <c r="C125" s="746" t="s">
        <v>265</v>
      </c>
      <c r="D125" s="740">
        <f>MAX(D23:D122)</f>
        <v>0.22239504833634871</v>
      </c>
      <c r="E125" s="741"/>
      <c r="F125" s="742"/>
      <c r="G125" s="742"/>
      <c r="H125" s="748"/>
      <c r="I125" s="742"/>
      <c r="J125" s="747"/>
      <c r="K125" s="747"/>
      <c r="L125" s="747"/>
      <c r="M125" s="738"/>
      <c r="N125" s="630"/>
      <c r="O125" s="630"/>
      <c r="P125" s="630"/>
      <c r="Q125" s="630"/>
      <c r="R125" s="630"/>
      <c r="S125" s="630"/>
      <c r="T125" s="630"/>
      <c r="U125" s="630"/>
      <c r="V125" s="630"/>
      <c r="W125" s="630"/>
      <c r="X125" s="630"/>
      <c r="Y125" s="630"/>
      <c r="Z125" s="630"/>
      <c r="AA125" s="630"/>
      <c r="AB125" s="630"/>
    </row>
    <row r="126" spans="1:28" ht="15" customHeight="1">
      <c r="A126" s="738"/>
      <c r="B126" s="747"/>
      <c r="C126" s="747"/>
      <c r="D126" s="747"/>
      <c r="E126" s="747"/>
      <c r="F126" s="747"/>
      <c r="G126" s="747"/>
      <c r="H126" s="747"/>
      <c r="I126" s="747"/>
      <c r="J126" s="747"/>
      <c r="K126" s="747"/>
      <c r="L126" s="747"/>
      <c r="M126" s="738"/>
      <c r="N126" s="630"/>
      <c r="O126" s="630"/>
      <c r="P126" s="630"/>
      <c r="Q126" s="630"/>
      <c r="R126" s="630"/>
      <c r="S126" s="630"/>
      <c r="T126" s="630"/>
      <c r="U126" s="630"/>
      <c r="V126" s="630"/>
      <c r="W126" s="630"/>
      <c r="X126" s="630"/>
      <c r="Y126" s="630"/>
      <c r="Z126" s="630"/>
      <c r="AA126" s="630"/>
      <c r="AB126" s="630"/>
    </row>
    <row r="127" spans="1:28" ht="32.25" customHeight="1" thickBot="1">
      <c r="A127" s="662" t="s">
        <v>1029</v>
      </c>
      <c r="B127" s="749"/>
      <c r="C127" s="749"/>
      <c r="D127" s="749"/>
      <c r="E127" s="749"/>
      <c r="F127" s="749"/>
      <c r="G127" s="749"/>
      <c r="H127" s="749"/>
      <c r="I127" s="749"/>
      <c r="J127" s="749"/>
      <c r="K127" s="749"/>
      <c r="L127" s="749"/>
      <c r="M127" s="750"/>
      <c r="N127" s="665"/>
      <c r="O127" s="665"/>
      <c r="P127" s="665"/>
      <c r="Q127" s="665"/>
      <c r="R127" s="665"/>
      <c r="S127" s="665"/>
      <c r="T127" s="665"/>
      <c r="U127" s="665"/>
      <c r="V127" s="665"/>
      <c r="W127" s="630"/>
      <c r="X127" s="630"/>
      <c r="Y127" s="630"/>
      <c r="Z127" s="630"/>
      <c r="AA127" s="630"/>
      <c r="AB127" s="630"/>
    </row>
    <row r="128" spans="1:28" ht="43.5" customHeight="1" thickBot="1">
      <c r="A128" s="666" t="s">
        <v>18</v>
      </c>
      <c r="B128" s="667" t="s">
        <v>1030</v>
      </c>
      <c r="C128" s="667" t="s">
        <v>1020</v>
      </c>
      <c r="D128" s="667" t="s">
        <v>21</v>
      </c>
      <c r="E128" s="667" t="s">
        <v>22</v>
      </c>
      <c r="F128" s="667" t="s">
        <v>23</v>
      </c>
      <c r="G128" s="667" t="s">
        <v>1021</v>
      </c>
      <c r="H128" s="667" t="s">
        <v>1022</v>
      </c>
      <c r="I128" s="668"/>
      <c r="J128" s="669" t="s">
        <v>27</v>
      </c>
      <c r="K128" s="670"/>
      <c r="L128" s="670"/>
      <c r="M128" s="671" t="s">
        <v>28</v>
      </c>
      <c r="N128" s="672"/>
      <c r="O128" s="672"/>
      <c r="P128" s="672"/>
      <c r="Q128" s="672"/>
      <c r="R128" s="672"/>
      <c r="S128" s="672"/>
      <c r="T128" s="672"/>
      <c r="U128" s="672"/>
      <c r="V128" s="673"/>
      <c r="W128" s="674"/>
      <c r="X128" s="675"/>
      <c r="Y128" s="675"/>
      <c r="Z128" s="675"/>
      <c r="AA128" s="675"/>
      <c r="AB128" s="675"/>
    </row>
    <row r="129" spans="1:28" ht="16.5" customHeight="1">
      <c r="A129" s="751" t="s">
        <v>268</v>
      </c>
      <c r="B129" s="677">
        <v>-1.1960749156882999</v>
      </c>
      <c r="C129" s="678" t="s">
        <v>30</v>
      </c>
      <c r="D129" s="679">
        <v>0.50033555401430185</v>
      </c>
      <c r="E129" s="680">
        <v>3</v>
      </c>
      <c r="F129" s="680">
        <v>180</v>
      </c>
      <c r="G129" s="681">
        <v>1.91</v>
      </c>
      <c r="H129" s="682">
        <f t="shared" ref="H129:H160" si="2">0.5-G129-0.01*(F129-25)</f>
        <v>-2.96</v>
      </c>
      <c r="I129" s="683" t="s">
        <v>31</v>
      </c>
      <c r="J129" s="684"/>
      <c r="K129" s="685"/>
      <c r="L129" s="686"/>
      <c r="M129" s="687" t="s">
        <v>269</v>
      </c>
      <c r="N129" s="688"/>
      <c r="O129" s="688"/>
      <c r="P129" s="688"/>
      <c r="Q129" s="688"/>
      <c r="R129" s="688"/>
      <c r="S129" s="688"/>
      <c r="T129" s="688"/>
      <c r="U129" s="688"/>
      <c r="V129" s="688"/>
      <c r="W129" s="630"/>
      <c r="X129" s="630"/>
      <c r="Y129" s="630"/>
      <c r="Z129" s="630"/>
      <c r="AA129" s="630"/>
      <c r="AB129" s="630"/>
    </row>
    <row r="130" spans="1:28" ht="16.2" customHeight="1">
      <c r="A130" s="689" t="s">
        <v>270</v>
      </c>
      <c r="B130" s="690">
        <v>-3.943244673270446</v>
      </c>
      <c r="C130" s="691" t="s">
        <v>36</v>
      </c>
      <c r="D130" s="692">
        <v>0.5</v>
      </c>
      <c r="E130" s="694">
        <v>5</v>
      </c>
      <c r="F130" s="693">
        <v>156</v>
      </c>
      <c r="G130" s="694">
        <v>6.94</v>
      </c>
      <c r="H130" s="695">
        <f t="shared" si="2"/>
        <v>-7.75</v>
      </c>
      <c r="I130" s="696" t="s">
        <v>37</v>
      </c>
      <c r="J130" s="697"/>
      <c r="K130" s="698"/>
      <c r="L130" s="699"/>
      <c r="M130" s="700" t="s">
        <v>271</v>
      </c>
      <c r="N130" s="630"/>
      <c r="O130" s="630"/>
      <c r="P130" s="630"/>
      <c r="Q130" s="630"/>
      <c r="R130" s="630"/>
      <c r="S130" s="630"/>
      <c r="T130" s="630"/>
      <c r="U130" s="630"/>
      <c r="V130" s="630"/>
      <c r="W130" s="630"/>
      <c r="X130" s="630"/>
      <c r="Y130" s="630"/>
      <c r="Z130" s="630"/>
      <c r="AA130" s="630"/>
      <c r="AB130" s="630"/>
    </row>
    <row r="131" spans="1:28" ht="16.2" customHeight="1">
      <c r="A131" s="709" t="s">
        <v>272</v>
      </c>
      <c r="B131" s="690">
        <v>-3.4417108373590271</v>
      </c>
      <c r="C131" s="691" t="s">
        <v>41</v>
      </c>
      <c r="D131" s="692">
        <v>0.6530957900260097</v>
      </c>
      <c r="E131" s="693">
        <v>3</v>
      </c>
      <c r="F131" s="693">
        <v>208</v>
      </c>
      <c r="G131" s="694">
        <v>5.18</v>
      </c>
      <c r="H131" s="695">
        <f t="shared" si="2"/>
        <v>-6.51</v>
      </c>
      <c r="I131" s="696" t="s">
        <v>42</v>
      </c>
      <c r="J131" s="697"/>
      <c r="K131" s="698"/>
      <c r="L131" s="699"/>
      <c r="M131" s="700" t="s">
        <v>273</v>
      </c>
      <c r="N131" s="630"/>
      <c r="O131" s="630"/>
      <c r="P131" s="630"/>
      <c r="Q131" s="630"/>
      <c r="R131" s="630"/>
      <c r="S131" s="630"/>
      <c r="T131" s="630"/>
      <c r="U131" s="630"/>
      <c r="V131" s="630"/>
      <c r="W131" s="630"/>
      <c r="X131" s="630"/>
      <c r="Y131" s="630"/>
      <c r="Z131" s="630"/>
      <c r="AA131" s="630"/>
      <c r="AB131" s="630"/>
    </row>
    <row r="132" spans="1:28" ht="16.2" customHeight="1">
      <c r="A132" s="689" t="s">
        <v>274</v>
      </c>
      <c r="B132" s="690">
        <v>-1.210255389049506</v>
      </c>
      <c r="C132" s="691" t="s">
        <v>46</v>
      </c>
      <c r="D132" s="692">
        <v>0.59285217963150294</v>
      </c>
      <c r="E132" s="693">
        <v>3</v>
      </c>
      <c r="F132" s="693">
        <v>100</v>
      </c>
      <c r="G132" s="694">
        <v>2.37</v>
      </c>
      <c r="H132" s="695">
        <f t="shared" si="2"/>
        <v>-2.62</v>
      </c>
      <c r="I132" s="696" t="s">
        <v>47</v>
      </c>
      <c r="J132" s="697"/>
      <c r="K132" s="698"/>
      <c r="L132" s="699"/>
      <c r="M132" s="700" t="s">
        <v>275</v>
      </c>
      <c r="N132" s="630"/>
      <c r="O132" s="630"/>
      <c r="P132" s="630"/>
      <c r="Q132" s="630"/>
      <c r="R132" s="630"/>
      <c r="S132" s="630"/>
      <c r="T132" s="630"/>
      <c r="U132" s="630"/>
      <c r="V132" s="630"/>
      <c r="W132" s="630"/>
      <c r="X132" s="630"/>
      <c r="Y132" s="630"/>
      <c r="Z132" s="630"/>
      <c r="AA132" s="630"/>
      <c r="AB132" s="630"/>
    </row>
    <row r="133" spans="1:28" ht="16.2" customHeight="1">
      <c r="A133" s="689" t="s">
        <v>276</v>
      </c>
      <c r="B133" s="690">
        <v>-3.601766641113572</v>
      </c>
      <c r="C133" s="691" t="s">
        <v>51</v>
      </c>
      <c r="D133" s="692">
        <v>0.51067901383936642</v>
      </c>
      <c r="E133" s="693">
        <v>5</v>
      </c>
      <c r="F133" s="693">
        <v>217</v>
      </c>
      <c r="G133" s="694">
        <v>3.19</v>
      </c>
      <c r="H133" s="695">
        <f t="shared" si="2"/>
        <v>-4.6099999999999994</v>
      </c>
      <c r="I133" s="696" t="s">
        <v>52</v>
      </c>
      <c r="J133" s="697"/>
      <c r="K133" s="698"/>
      <c r="L133" s="699"/>
      <c r="M133" s="700" t="s">
        <v>277</v>
      </c>
      <c r="N133" s="630"/>
      <c r="O133" s="630"/>
      <c r="P133" s="630"/>
      <c r="Q133" s="630"/>
      <c r="R133" s="630"/>
      <c r="S133" s="630"/>
      <c r="T133" s="630"/>
      <c r="U133" s="630"/>
      <c r="V133" s="630"/>
      <c r="W133" s="630"/>
      <c r="X133" s="630"/>
      <c r="Y133" s="630"/>
      <c r="Z133" s="630"/>
      <c r="AA133" s="630"/>
      <c r="AB133" s="630"/>
    </row>
    <row r="134" spans="1:28" ht="16.2" customHeight="1">
      <c r="A134" s="689" t="s">
        <v>278</v>
      </c>
      <c r="B134" s="690">
        <v>-4.9911200525875898</v>
      </c>
      <c r="C134" s="702"/>
      <c r="D134" s="692">
        <v>0.83065522865171437</v>
      </c>
      <c r="E134" s="693">
        <v>3</v>
      </c>
      <c r="F134" s="693">
        <v>209.5</v>
      </c>
      <c r="G134" s="694">
        <v>4.41</v>
      </c>
      <c r="H134" s="695">
        <f t="shared" si="2"/>
        <v>-5.7549999999999999</v>
      </c>
      <c r="I134" s="696" t="s">
        <v>56</v>
      </c>
      <c r="J134" s="697"/>
      <c r="K134" s="698"/>
      <c r="L134" s="699"/>
      <c r="M134" s="700" t="s">
        <v>279</v>
      </c>
      <c r="N134" s="630"/>
      <c r="O134" s="630"/>
      <c r="P134" s="630"/>
      <c r="Q134" s="630"/>
      <c r="R134" s="630"/>
      <c r="S134" s="630"/>
      <c r="T134" s="630"/>
      <c r="U134" s="630"/>
      <c r="V134" s="630"/>
      <c r="W134" s="630"/>
      <c r="X134" s="630"/>
      <c r="Y134" s="630"/>
      <c r="Z134" s="630"/>
      <c r="AA134" s="630"/>
      <c r="AB134" s="630"/>
    </row>
    <row r="135" spans="1:28" ht="16.2" customHeight="1">
      <c r="A135" s="689" t="s">
        <v>280</v>
      </c>
      <c r="B135" s="690">
        <v>-4.5681234251483414</v>
      </c>
      <c r="C135" s="702"/>
      <c r="D135" s="692">
        <v>0.51097181417141646</v>
      </c>
      <c r="E135" s="693">
        <v>6</v>
      </c>
      <c r="F135" s="693">
        <v>97.5</v>
      </c>
      <c r="G135" s="694">
        <v>5.19</v>
      </c>
      <c r="H135" s="695">
        <f t="shared" si="2"/>
        <v>-5.415</v>
      </c>
      <c r="I135" s="696" t="s">
        <v>60</v>
      </c>
      <c r="J135" s="697"/>
      <c r="K135" s="703"/>
      <c r="L135" s="704"/>
      <c r="M135" s="700" t="s">
        <v>281</v>
      </c>
      <c r="N135" s="630"/>
      <c r="O135" s="630"/>
      <c r="P135" s="630"/>
      <c r="Q135" s="630"/>
      <c r="R135" s="630"/>
      <c r="S135" s="630"/>
      <c r="T135" s="630"/>
      <c r="U135" s="630"/>
      <c r="V135" s="630"/>
      <c r="W135" s="630"/>
      <c r="X135" s="630"/>
      <c r="Y135" s="630"/>
      <c r="Z135" s="630"/>
      <c r="AA135" s="630"/>
      <c r="AB135" s="630"/>
    </row>
    <row r="136" spans="1:28" ht="16.2" customHeight="1">
      <c r="A136" s="701" t="s">
        <v>282</v>
      </c>
      <c r="B136" s="690">
        <v>-5.9417257757615136</v>
      </c>
      <c r="C136" s="702"/>
      <c r="D136" s="692">
        <v>0.92735432696895004</v>
      </c>
      <c r="E136" s="693">
        <v>5</v>
      </c>
      <c r="F136" s="693">
        <v>211</v>
      </c>
      <c r="G136" s="694">
        <v>7.49</v>
      </c>
      <c r="H136" s="695">
        <f t="shared" si="2"/>
        <v>-8.85</v>
      </c>
      <c r="I136" s="696" t="s">
        <v>64</v>
      </c>
      <c r="J136" s="730"/>
      <c r="K136" s="706" t="s">
        <v>1023</v>
      </c>
      <c r="L136" s="731"/>
      <c r="M136" s="708" t="s">
        <v>283</v>
      </c>
      <c r="N136" s="630"/>
      <c r="O136" s="630"/>
      <c r="P136" s="630"/>
      <c r="Q136" s="630"/>
      <c r="R136" s="630"/>
      <c r="S136" s="630"/>
      <c r="T136" s="630"/>
      <c r="U136" s="630"/>
      <c r="V136" s="630"/>
      <c r="W136" s="630"/>
      <c r="X136" s="630"/>
      <c r="Y136" s="630"/>
      <c r="Z136" s="630"/>
      <c r="AA136" s="630"/>
      <c r="AB136" s="630"/>
    </row>
    <row r="137" spans="1:28" ht="16.2" customHeight="1">
      <c r="A137" s="689" t="s">
        <v>112</v>
      </c>
      <c r="B137" s="690">
        <v>-4.6171842743115734</v>
      </c>
      <c r="C137" s="702"/>
      <c r="D137" s="692">
        <v>0.68239272333923895</v>
      </c>
      <c r="E137" s="693">
        <v>3</v>
      </c>
      <c r="F137" s="693">
        <v>177</v>
      </c>
      <c r="G137" s="694">
        <v>3.37</v>
      </c>
      <c r="H137" s="699">
        <f t="shared" si="2"/>
        <v>-4.3900000000000006</v>
      </c>
      <c r="I137" s="660"/>
      <c r="J137" s="710"/>
      <c r="K137" s="710"/>
      <c r="L137" s="710"/>
      <c r="M137" s="700" t="s">
        <v>284</v>
      </c>
      <c r="N137" s="630"/>
      <c r="O137" s="630"/>
      <c r="P137" s="630"/>
      <c r="Q137" s="630"/>
      <c r="R137" s="630"/>
      <c r="S137" s="630"/>
      <c r="T137" s="630"/>
      <c r="U137" s="630"/>
      <c r="V137" s="630"/>
      <c r="W137" s="630"/>
      <c r="X137" s="630"/>
      <c r="Y137" s="630"/>
      <c r="Z137" s="630"/>
      <c r="AA137" s="630"/>
      <c r="AB137" s="630"/>
    </row>
    <row r="138" spans="1:28" ht="16.2" customHeight="1">
      <c r="A138" s="689" t="s">
        <v>285</v>
      </c>
      <c r="B138" s="690">
        <v>-5.5015095536900906</v>
      </c>
      <c r="C138" s="702"/>
      <c r="D138" s="692">
        <v>0.520951861602862</v>
      </c>
      <c r="E138" s="693">
        <v>10</v>
      </c>
      <c r="F138" s="693">
        <v>228.6</v>
      </c>
      <c r="G138" s="694">
        <v>4.22</v>
      </c>
      <c r="H138" s="695">
        <f t="shared" si="2"/>
        <v>-5.7560000000000002</v>
      </c>
      <c r="I138" s="711" t="s">
        <v>286</v>
      </c>
      <c r="J138" s="710"/>
      <c r="K138" s="710"/>
      <c r="L138" s="712"/>
      <c r="M138" s="708" t="s">
        <v>287</v>
      </c>
      <c r="N138" s="630"/>
      <c r="O138" s="630"/>
      <c r="P138" s="630"/>
      <c r="Q138" s="630"/>
      <c r="R138" s="630"/>
      <c r="S138" s="630"/>
      <c r="T138" s="630"/>
      <c r="U138" s="630"/>
      <c r="V138" s="630"/>
      <c r="W138" s="630"/>
      <c r="X138" s="630"/>
      <c r="Y138" s="630"/>
      <c r="Z138" s="630"/>
      <c r="AA138" s="630"/>
      <c r="AB138" s="630"/>
    </row>
    <row r="139" spans="1:28" ht="16.2" customHeight="1">
      <c r="A139" s="701" t="s">
        <v>288</v>
      </c>
      <c r="B139" s="690">
        <v>-1.688796197899376</v>
      </c>
      <c r="C139" s="702"/>
      <c r="D139" s="692">
        <v>0.53906642829149898</v>
      </c>
      <c r="E139" s="693">
        <v>3</v>
      </c>
      <c r="F139" s="693">
        <v>161.5</v>
      </c>
      <c r="G139" s="694">
        <v>-0.21</v>
      </c>
      <c r="H139" s="695">
        <f t="shared" si="2"/>
        <v>-0.65500000000000003</v>
      </c>
      <c r="I139" s="734" t="s">
        <v>1024</v>
      </c>
      <c r="J139" s="715"/>
      <c r="K139" s="715"/>
      <c r="L139" s="716"/>
      <c r="M139" s="708" t="s">
        <v>289</v>
      </c>
      <c r="N139" s="630"/>
      <c r="O139" s="630"/>
      <c r="P139" s="630"/>
      <c r="Q139" s="630"/>
      <c r="R139" s="630"/>
      <c r="S139" s="630"/>
      <c r="T139" s="630"/>
      <c r="U139" s="630"/>
      <c r="V139" s="630"/>
      <c r="W139" s="630"/>
      <c r="X139" s="630"/>
      <c r="Y139" s="630"/>
      <c r="Z139" s="630"/>
      <c r="AA139" s="630"/>
      <c r="AB139" s="630"/>
    </row>
    <row r="140" spans="1:28" ht="16.2" customHeight="1">
      <c r="A140" s="701" t="s">
        <v>290</v>
      </c>
      <c r="B140" s="690">
        <v>-4.0986242381760878</v>
      </c>
      <c r="C140" s="702"/>
      <c r="D140" s="692">
        <v>0.56233984781338708</v>
      </c>
      <c r="E140" s="693">
        <v>11</v>
      </c>
      <c r="F140" s="693">
        <v>213.5</v>
      </c>
      <c r="G140" s="694">
        <v>3.04</v>
      </c>
      <c r="H140" s="695">
        <f t="shared" si="2"/>
        <v>-4.4249999999999998</v>
      </c>
      <c r="I140" s="717" t="s">
        <v>1025</v>
      </c>
      <c r="J140" s="718"/>
      <c r="K140" s="718"/>
      <c r="L140" s="719"/>
      <c r="M140" s="708" t="s">
        <v>291</v>
      </c>
      <c r="N140" s="630"/>
      <c r="O140" s="630"/>
      <c r="P140" s="630"/>
      <c r="Q140" s="630"/>
      <c r="R140" s="630"/>
      <c r="S140" s="630"/>
      <c r="T140" s="630"/>
      <c r="U140" s="630"/>
      <c r="V140" s="630"/>
      <c r="W140" s="630"/>
      <c r="X140" s="630"/>
      <c r="Y140" s="630"/>
      <c r="Z140" s="630"/>
      <c r="AA140" s="630"/>
      <c r="AB140" s="630"/>
    </row>
    <row r="141" spans="1:28" ht="16.2" customHeight="1">
      <c r="A141" s="709" t="s">
        <v>292</v>
      </c>
      <c r="B141" s="690">
        <v>-2.8697723521279599</v>
      </c>
      <c r="C141" s="702"/>
      <c r="D141" s="692">
        <v>0.54710381306524825</v>
      </c>
      <c r="E141" s="693">
        <v>4</v>
      </c>
      <c r="F141" s="693">
        <v>168.5</v>
      </c>
      <c r="G141" s="694">
        <v>3.35</v>
      </c>
      <c r="H141" s="695">
        <f t="shared" si="2"/>
        <v>-4.2850000000000001</v>
      </c>
      <c r="I141" s="720" t="s">
        <v>1026</v>
      </c>
      <c r="J141" s="718"/>
      <c r="K141" s="718"/>
      <c r="L141" s="719"/>
      <c r="M141" s="708" t="s">
        <v>293</v>
      </c>
      <c r="N141" s="630"/>
      <c r="O141" s="630"/>
      <c r="P141" s="630"/>
      <c r="Q141" s="630"/>
      <c r="R141" s="630"/>
      <c r="S141" s="630"/>
      <c r="T141" s="630"/>
      <c r="U141" s="630"/>
      <c r="V141" s="630"/>
      <c r="W141" s="630"/>
      <c r="X141" s="630"/>
      <c r="Y141" s="630"/>
      <c r="Z141" s="630"/>
      <c r="AA141" s="630"/>
      <c r="AB141" s="630"/>
    </row>
    <row r="142" spans="1:28" ht="16.2" customHeight="1">
      <c r="A142" s="701" t="s">
        <v>114</v>
      </c>
      <c r="B142" s="690">
        <v>-2.3587511453731862</v>
      </c>
      <c r="C142" s="702"/>
      <c r="D142" s="692">
        <v>0.54612637818466869</v>
      </c>
      <c r="E142" s="693">
        <v>3</v>
      </c>
      <c r="F142" s="713">
        <v>124.1</v>
      </c>
      <c r="G142" s="694">
        <v>2.81</v>
      </c>
      <c r="H142" s="695">
        <f t="shared" si="2"/>
        <v>-3.3010000000000002</v>
      </c>
      <c r="I142" s="721"/>
      <c r="J142" s="718"/>
      <c r="K142" s="718"/>
      <c r="L142" s="719"/>
      <c r="M142" s="708" t="s">
        <v>294</v>
      </c>
      <c r="N142" s="630"/>
      <c r="O142" s="630"/>
      <c r="P142" s="630"/>
      <c r="Q142" s="630"/>
      <c r="R142" s="630"/>
      <c r="S142" s="630"/>
      <c r="T142" s="630"/>
      <c r="U142" s="630"/>
      <c r="V142" s="630"/>
      <c r="W142" s="630"/>
      <c r="X142" s="630"/>
      <c r="Y142" s="630"/>
      <c r="Z142" s="630"/>
      <c r="AA142" s="630"/>
      <c r="AB142" s="630"/>
    </row>
    <row r="143" spans="1:28" ht="16.2" customHeight="1">
      <c r="A143" s="701" t="s">
        <v>295</v>
      </c>
      <c r="B143" s="690">
        <v>-4.0164715873649568</v>
      </c>
      <c r="C143" s="702"/>
      <c r="D143" s="692">
        <v>0.51160213896594608</v>
      </c>
      <c r="E143" s="693">
        <v>4</v>
      </c>
      <c r="F143" s="693">
        <v>165</v>
      </c>
      <c r="G143" s="694">
        <v>4.8899999999999997</v>
      </c>
      <c r="H143" s="695">
        <f t="shared" si="2"/>
        <v>-5.79</v>
      </c>
      <c r="I143" s="721"/>
      <c r="J143" s="718"/>
      <c r="K143" s="718"/>
      <c r="L143" s="719"/>
      <c r="M143" s="708" t="s">
        <v>296</v>
      </c>
      <c r="N143" s="630"/>
      <c r="O143" s="630"/>
      <c r="P143" s="630"/>
      <c r="Q143" s="630"/>
      <c r="R143" s="630"/>
      <c r="S143" s="630"/>
      <c r="T143" s="630"/>
      <c r="U143" s="630"/>
      <c r="V143" s="630"/>
      <c r="W143" s="630"/>
      <c r="X143" s="630"/>
      <c r="Y143" s="630"/>
      <c r="Z143" s="630"/>
      <c r="AA143" s="630"/>
      <c r="AB143" s="630"/>
    </row>
    <row r="144" spans="1:28" ht="16.2" customHeight="1">
      <c r="A144" s="701" t="s">
        <v>117</v>
      </c>
      <c r="B144" s="690">
        <v>-4.4350293552746631</v>
      </c>
      <c r="C144" s="702"/>
      <c r="D144" s="692">
        <v>0.65141515533308314</v>
      </c>
      <c r="E144" s="693">
        <v>4</v>
      </c>
      <c r="F144" s="693">
        <v>161.1</v>
      </c>
      <c r="G144" s="694">
        <v>4.76</v>
      </c>
      <c r="H144" s="695">
        <f t="shared" si="2"/>
        <v>-5.6209999999999996</v>
      </c>
      <c r="I144" s="721"/>
      <c r="J144" s="718"/>
      <c r="K144" s="718"/>
      <c r="L144" s="719"/>
      <c r="M144" s="708" t="s">
        <v>297</v>
      </c>
      <c r="N144" s="630"/>
      <c r="O144" s="630"/>
      <c r="P144" s="630"/>
      <c r="Q144" s="630"/>
      <c r="R144" s="630"/>
      <c r="S144" s="630"/>
      <c r="T144" s="630"/>
      <c r="U144" s="630"/>
      <c r="V144" s="630"/>
      <c r="W144" s="630"/>
      <c r="X144" s="630"/>
      <c r="Y144" s="630"/>
      <c r="Z144" s="630"/>
      <c r="AA144" s="630"/>
      <c r="AB144" s="630"/>
    </row>
    <row r="145" spans="1:28" ht="16.2" customHeight="1">
      <c r="A145" s="709" t="s">
        <v>298</v>
      </c>
      <c r="B145" s="690">
        <v>-4.2643234234100316</v>
      </c>
      <c r="C145" s="702"/>
      <c r="D145" s="692">
        <v>0.65883215509381909</v>
      </c>
      <c r="E145" s="693">
        <v>3</v>
      </c>
      <c r="F145" s="693">
        <v>155</v>
      </c>
      <c r="G145" s="694">
        <v>3.74</v>
      </c>
      <c r="H145" s="695">
        <f t="shared" si="2"/>
        <v>-4.54</v>
      </c>
      <c r="I145" s="721"/>
      <c r="J145" s="718"/>
      <c r="K145" s="718"/>
      <c r="L145" s="719"/>
      <c r="M145" s="708" t="s">
        <v>299</v>
      </c>
      <c r="N145" s="630"/>
      <c r="O145" s="630"/>
      <c r="P145" s="630"/>
      <c r="Q145" s="630"/>
      <c r="R145" s="630"/>
      <c r="S145" s="630"/>
      <c r="T145" s="630"/>
      <c r="U145" s="630"/>
      <c r="V145" s="630"/>
      <c r="W145" s="630"/>
      <c r="X145" s="630"/>
      <c r="Y145" s="630"/>
      <c r="Z145" s="630"/>
      <c r="AA145" s="630"/>
      <c r="AB145" s="630"/>
    </row>
    <row r="146" spans="1:28" ht="16.2" customHeight="1">
      <c r="A146" s="689" t="s">
        <v>300</v>
      </c>
      <c r="B146" s="690">
        <v>-4.99267162954383</v>
      </c>
      <c r="C146" s="702"/>
      <c r="D146" s="692">
        <v>0.61400477095750339</v>
      </c>
      <c r="E146" s="693">
        <v>3</v>
      </c>
      <c r="F146" s="693">
        <v>165.4</v>
      </c>
      <c r="G146" s="694">
        <v>5.58</v>
      </c>
      <c r="H146" s="695">
        <f t="shared" si="2"/>
        <v>-6.484</v>
      </c>
      <c r="I146" s="721"/>
      <c r="J146" s="718"/>
      <c r="K146" s="718"/>
      <c r="L146" s="719"/>
      <c r="M146" s="708" t="s">
        <v>301</v>
      </c>
      <c r="N146" s="630"/>
      <c r="O146" s="630"/>
      <c r="P146" s="630"/>
      <c r="Q146" s="630"/>
      <c r="R146" s="630"/>
      <c r="S146" s="630"/>
      <c r="T146" s="630"/>
      <c r="U146" s="630"/>
      <c r="V146" s="630"/>
      <c r="W146" s="630"/>
      <c r="X146" s="630"/>
      <c r="Y146" s="630"/>
      <c r="Z146" s="630"/>
      <c r="AA146" s="630"/>
      <c r="AB146" s="630"/>
    </row>
    <row r="147" spans="1:28" ht="16.2" customHeight="1">
      <c r="A147" s="689" t="s">
        <v>302</v>
      </c>
      <c r="B147" s="690">
        <v>-3.9878811221078192</v>
      </c>
      <c r="C147" s="702"/>
      <c r="D147" s="692">
        <v>0.50406532001413251</v>
      </c>
      <c r="E147" s="693">
        <v>6</v>
      </c>
      <c r="F147" s="693">
        <v>161</v>
      </c>
      <c r="G147" s="694">
        <v>6.45</v>
      </c>
      <c r="H147" s="695">
        <f t="shared" si="2"/>
        <v>-7.3100000000000005</v>
      </c>
      <c r="I147" s="725"/>
      <c r="J147" s="726"/>
      <c r="K147" s="726"/>
      <c r="L147" s="727"/>
      <c r="M147" s="708" t="s">
        <v>303</v>
      </c>
      <c r="N147" s="630"/>
      <c r="O147" s="630"/>
      <c r="P147" s="630"/>
      <c r="Q147" s="630"/>
      <c r="R147" s="630"/>
      <c r="S147" s="630"/>
      <c r="T147" s="630"/>
      <c r="U147" s="630"/>
      <c r="V147" s="630"/>
      <c r="W147" s="630"/>
      <c r="X147" s="630"/>
      <c r="Y147" s="630"/>
      <c r="Z147" s="630"/>
      <c r="AA147" s="630"/>
      <c r="AB147" s="630"/>
    </row>
    <row r="148" spans="1:28" ht="16.2" customHeight="1">
      <c r="A148" s="689" t="s">
        <v>304</v>
      </c>
      <c r="B148" s="690">
        <v>-5.629279948110872</v>
      </c>
      <c r="C148" s="702"/>
      <c r="D148" s="692">
        <v>0.75493366325441691</v>
      </c>
      <c r="E148" s="693">
        <v>4</v>
      </c>
      <c r="F148" s="693">
        <v>193.5</v>
      </c>
      <c r="G148" s="694">
        <v>5.41</v>
      </c>
      <c r="H148" s="699">
        <f t="shared" si="2"/>
        <v>-6.5950000000000006</v>
      </c>
      <c r="I148" s="660"/>
      <c r="J148" s="710"/>
      <c r="K148" s="710"/>
      <c r="L148" s="728"/>
      <c r="M148" s="700" t="s">
        <v>305</v>
      </c>
      <c r="N148" s="630"/>
      <c r="O148" s="630"/>
      <c r="P148" s="630"/>
      <c r="Q148" s="630"/>
      <c r="R148" s="630"/>
      <c r="S148" s="630"/>
      <c r="T148" s="630"/>
      <c r="U148" s="630"/>
      <c r="V148" s="630"/>
      <c r="W148" s="630"/>
      <c r="X148" s="630"/>
      <c r="Y148" s="630"/>
      <c r="Z148" s="630"/>
      <c r="AA148" s="630"/>
      <c r="AB148" s="630"/>
    </row>
    <row r="149" spans="1:28" ht="16.2" customHeight="1">
      <c r="A149" s="689" t="s">
        <v>306</v>
      </c>
      <c r="B149" s="690">
        <v>-4.1438800854541977</v>
      </c>
      <c r="C149" s="702"/>
      <c r="D149" s="692">
        <v>0.50089358058597189</v>
      </c>
      <c r="E149" s="693">
        <v>3</v>
      </c>
      <c r="F149" s="693">
        <v>156</v>
      </c>
      <c r="G149" s="694">
        <v>2.9</v>
      </c>
      <c r="H149" s="695">
        <f t="shared" si="2"/>
        <v>-3.71</v>
      </c>
      <c r="I149" s="729" t="s">
        <v>133</v>
      </c>
      <c r="J149" s="730"/>
      <c r="K149" s="731">
        <v>10720</v>
      </c>
      <c r="L149" s="698"/>
      <c r="M149" s="700" t="s">
        <v>307</v>
      </c>
      <c r="N149" s="630"/>
      <c r="O149" s="630"/>
      <c r="P149" s="630"/>
      <c r="Q149" s="630"/>
      <c r="R149" s="630"/>
      <c r="S149" s="630"/>
      <c r="T149" s="630"/>
      <c r="U149" s="630"/>
      <c r="V149" s="630"/>
      <c r="W149" s="630"/>
      <c r="X149" s="630"/>
      <c r="Y149" s="630"/>
      <c r="Z149" s="630"/>
      <c r="AA149" s="630"/>
      <c r="AB149" s="630"/>
    </row>
    <row r="150" spans="1:28" ht="16.2" customHeight="1">
      <c r="A150" s="709" t="s">
        <v>308</v>
      </c>
      <c r="B150" s="690">
        <v>-5.3934763339473921</v>
      </c>
      <c r="C150" s="702"/>
      <c r="D150" s="692">
        <v>0.6587984329866341</v>
      </c>
      <c r="E150" s="693">
        <v>4</v>
      </c>
      <c r="F150" s="693">
        <v>183.5</v>
      </c>
      <c r="G150" s="694">
        <v>3.16</v>
      </c>
      <c r="H150" s="695">
        <f t="shared" si="2"/>
        <v>-4.2450000000000001</v>
      </c>
      <c r="I150" s="729" t="s">
        <v>136</v>
      </c>
      <c r="J150" s="730"/>
      <c r="K150" s="731">
        <v>1340</v>
      </c>
      <c r="L150" s="698"/>
      <c r="M150" s="700" t="s">
        <v>309</v>
      </c>
      <c r="N150" s="630"/>
      <c r="O150" s="630"/>
      <c r="P150" s="630"/>
      <c r="Q150" s="630"/>
      <c r="R150" s="630"/>
      <c r="S150" s="630"/>
      <c r="T150" s="630"/>
      <c r="U150" s="630"/>
      <c r="V150" s="630"/>
      <c r="W150" s="630"/>
      <c r="X150" s="630"/>
      <c r="Y150" s="630"/>
      <c r="Z150" s="630"/>
      <c r="AA150" s="630"/>
      <c r="AB150" s="630"/>
    </row>
    <row r="151" spans="1:28" ht="16.2" customHeight="1">
      <c r="A151" s="709" t="s">
        <v>310</v>
      </c>
      <c r="B151" s="690">
        <v>-2.5723636263324221</v>
      </c>
      <c r="C151" s="702"/>
      <c r="D151" s="692">
        <v>0.59871706042825668</v>
      </c>
      <c r="E151" s="693">
        <v>3</v>
      </c>
      <c r="F151" s="693">
        <v>61</v>
      </c>
      <c r="G151" s="694">
        <v>1.77</v>
      </c>
      <c r="H151" s="695">
        <f t="shared" si="2"/>
        <v>-1.63</v>
      </c>
      <c r="I151" s="729" t="s">
        <v>139</v>
      </c>
      <c r="J151" s="732">
        <f>COUNTA(A129:A160)</f>
        <v>32</v>
      </c>
      <c r="K151" s="731"/>
      <c r="L151" s="698"/>
      <c r="M151" s="700" t="s">
        <v>311</v>
      </c>
      <c r="N151" s="630"/>
      <c r="O151" s="630"/>
      <c r="P151" s="630"/>
      <c r="Q151" s="630"/>
      <c r="R151" s="630"/>
      <c r="S151" s="630"/>
      <c r="T151" s="630"/>
      <c r="U151" s="630"/>
      <c r="V151" s="630"/>
      <c r="W151" s="630"/>
      <c r="X151" s="630"/>
      <c r="Y151" s="630"/>
      <c r="Z151" s="630"/>
      <c r="AA151" s="630"/>
      <c r="AB151" s="630"/>
    </row>
    <row r="152" spans="1:28" ht="16.2" customHeight="1">
      <c r="A152" s="689" t="s">
        <v>312</v>
      </c>
      <c r="B152" s="690">
        <v>-3.3477896844098489</v>
      </c>
      <c r="C152" s="702"/>
      <c r="D152" s="692">
        <v>0.57115657899345518</v>
      </c>
      <c r="E152" s="693">
        <v>7</v>
      </c>
      <c r="F152" s="693">
        <v>177</v>
      </c>
      <c r="G152" s="694">
        <v>3.17</v>
      </c>
      <c r="H152" s="699">
        <f t="shared" si="2"/>
        <v>-4.1899999999999995</v>
      </c>
      <c r="I152" s="710"/>
      <c r="J152" s="710"/>
      <c r="K152" s="710"/>
      <c r="L152" s="704"/>
      <c r="M152" s="700" t="s">
        <v>313</v>
      </c>
      <c r="N152" s="630"/>
      <c r="O152" s="630"/>
      <c r="P152" s="630"/>
      <c r="Q152" s="630"/>
      <c r="R152" s="630"/>
      <c r="S152" s="630"/>
      <c r="T152" s="630"/>
      <c r="U152" s="630"/>
      <c r="V152" s="630"/>
      <c r="W152" s="630"/>
      <c r="X152" s="630"/>
      <c r="Y152" s="630"/>
      <c r="Z152" s="630"/>
      <c r="AA152" s="630"/>
      <c r="AB152" s="630"/>
    </row>
    <row r="153" spans="1:28" ht="16.2" customHeight="1">
      <c r="A153" s="701" t="s">
        <v>314</v>
      </c>
      <c r="B153" s="690">
        <v>-4.2789752981998577</v>
      </c>
      <c r="C153" s="702"/>
      <c r="D153" s="692">
        <v>0.55807775121880254</v>
      </c>
      <c r="E153" s="693">
        <v>6</v>
      </c>
      <c r="F153" s="693">
        <v>145</v>
      </c>
      <c r="G153" s="694">
        <v>6.08</v>
      </c>
      <c r="H153" s="695">
        <f t="shared" si="2"/>
        <v>-6.78</v>
      </c>
      <c r="I153" s="733" t="s">
        <v>144</v>
      </c>
      <c r="J153" s="710"/>
      <c r="K153" s="710"/>
      <c r="L153" s="712"/>
      <c r="M153" s="708" t="s">
        <v>315</v>
      </c>
      <c r="N153" s="630"/>
      <c r="O153" s="630"/>
      <c r="P153" s="630"/>
      <c r="Q153" s="630"/>
      <c r="R153" s="630"/>
      <c r="S153" s="630"/>
      <c r="T153" s="630"/>
      <c r="U153" s="630"/>
      <c r="V153" s="630"/>
      <c r="W153" s="630"/>
      <c r="X153" s="630"/>
      <c r="Y153" s="630"/>
      <c r="Z153" s="630"/>
      <c r="AA153" s="630"/>
      <c r="AB153" s="630"/>
    </row>
    <row r="154" spans="1:28" ht="21" customHeight="1">
      <c r="A154" s="701" t="s">
        <v>316</v>
      </c>
      <c r="B154" s="690">
        <v>-3.911195592421989</v>
      </c>
      <c r="C154" s="702"/>
      <c r="D154" s="692">
        <v>0.66417698790166113</v>
      </c>
      <c r="E154" s="693">
        <v>3</v>
      </c>
      <c r="F154" s="713">
        <v>175.8</v>
      </c>
      <c r="G154" s="694">
        <v>4.62</v>
      </c>
      <c r="H154" s="695">
        <f t="shared" si="2"/>
        <v>-5.6280000000000001</v>
      </c>
      <c r="I154" s="734" t="s">
        <v>1027</v>
      </c>
      <c r="J154" s="715"/>
      <c r="K154" s="715"/>
      <c r="L154" s="716"/>
      <c r="M154" s="708" t="s">
        <v>317</v>
      </c>
      <c r="N154" s="630"/>
      <c r="O154" s="630"/>
      <c r="P154" s="630"/>
      <c r="Q154" s="630"/>
      <c r="R154" s="630"/>
      <c r="S154" s="630"/>
      <c r="T154" s="630"/>
      <c r="U154" s="630"/>
      <c r="V154" s="630"/>
      <c r="W154" s="630"/>
      <c r="X154" s="630"/>
      <c r="Y154" s="630"/>
      <c r="Z154" s="630"/>
      <c r="AA154" s="630"/>
      <c r="AB154" s="630"/>
    </row>
    <row r="155" spans="1:28" ht="16.2" customHeight="1">
      <c r="A155" s="689" t="s">
        <v>318</v>
      </c>
      <c r="B155" s="690">
        <v>-3.9714525735183859</v>
      </c>
      <c r="C155" s="702"/>
      <c r="D155" s="692">
        <v>0.57716593661781801</v>
      </c>
      <c r="E155" s="693">
        <v>3</v>
      </c>
      <c r="F155" s="693">
        <v>349.84</v>
      </c>
      <c r="G155" s="694">
        <v>3.09</v>
      </c>
      <c r="H155" s="695">
        <f t="shared" si="2"/>
        <v>-5.8384</v>
      </c>
      <c r="I155" s="724"/>
      <c r="J155" s="736" t="s">
        <v>1028</v>
      </c>
      <c r="K155" s="718"/>
      <c r="L155" s="719"/>
      <c r="M155" s="708" t="s">
        <v>319</v>
      </c>
      <c r="N155" s="630"/>
      <c r="O155" s="630"/>
      <c r="P155" s="630"/>
      <c r="Q155" s="630"/>
      <c r="R155" s="630"/>
      <c r="S155" s="630"/>
      <c r="T155" s="630"/>
      <c r="U155" s="630"/>
      <c r="V155" s="630"/>
      <c r="W155" s="630"/>
      <c r="X155" s="630"/>
      <c r="Y155" s="630"/>
      <c r="Z155" s="630"/>
      <c r="AA155" s="630"/>
      <c r="AB155" s="630"/>
    </row>
    <row r="156" spans="1:28" ht="16.2" customHeight="1">
      <c r="A156" s="709" t="s">
        <v>320</v>
      </c>
      <c r="B156" s="690">
        <v>-2.9171023799362499</v>
      </c>
      <c r="C156" s="702"/>
      <c r="D156" s="692">
        <v>0.70324590282883903</v>
      </c>
      <c r="E156" s="693">
        <v>3</v>
      </c>
      <c r="F156" s="693">
        <v>204</v>
      </c>
      <c r="G156" s="694">
        <v>0.88</v>
      </c>
      <c r="H156" s="695">
        <f t="shared" si="2"/>
        <v>-2.17</v>
      </c>
      <c r="I156" s="724"/>
      <c r="J156" s="718"/>
      <c r="K156" s="718"/>
      <c r="L156" s="719"/>
      <c r="M156" s="708" t="s">
        <v>321</v>
      </c>
      <c r="N156" s="630"/>
      <c r="O156" s="630"/>
      <c r="P156" s="630"/>
      <c r="Q156" s="630"/>
      <c r="R156" s="630"/>
      <c r="S156" s="630"/>
      <c r="T156" s="630"/>
      <c r="U156" s="630"/>
      <c r="V156" s="630"/>
      <c r="W156" s="630"/>
      <c r="X156" s="630"/>
      <c r="Y156" s="630"/>
      <c r="Z156" s="630"/>
      <c r="AA156" s="630"/>
      <c r="AB156" s="630"/>
    </row>
    <row r="157" spans="1:28" ht="16.2" customHeight="1">
      <c r="A157" s="689" t="s">
        <v>322</v>
      </c>
      <c r="B157" s="690">
        <v>-5.0626384265062656</v>
      </c>
      <c r="C157" s="702"/>
      <c r="D157" s="692">
        <v>0.7237903588794764</v>
      </c>
      <c r="E157" s="693">
        <v>7</v>
      </c>
      <c r="F157" s="693">
        <v>97.8</v>
      </c>
      <c r="G157" s="694">
        <v>6</v>
      </c>
      <c r="H157" s="695">
        <f t="shared" si="2"/>
        <v>-6.2279999999999998</v>
      </c>
      <c r="I157" s="724"/>
      <c r="J157" s="718"/>
      <c r="K157" s="718"/>
      <c r="L157" s="719"/>
      <c r="M157" s="708" t="s">
        <v>323</v>
      </c>
      <c r="N157" s="630"/>
      <c r="O157" s="630"/>
      <c r="P157" s="630"/>
      <c r="Q157" s="630"/>
      <c r="R157" s="630"/>
      <c r="S157" s="630"/>
      <c r="T157" s="630"/>
      <c r="U157" s="630"/>
      <c r="V157" s="630"/>
      <c r="W157" s="630"/>
      <c r="X157" s="630"/>
      <c r="Y157" s="630"/>
      <c r="Z157" s="630"/>
      <c r="AA157" s="630"/>
      <c r="AB157" s="630"/>
    </row>
    <row r="158" spans="1:28" ht="16.2" customHeight="1">
      <c r="A158" s="689" t="s">
        <v>324</v>
      </c>
      <c r="B158" s="690">
        <v>-5.9253310176282588</v>
      </c>
      <c r="C158" s="702"/>
      <c r="D158" s="692">
        <v>0.84033450922624497</v>
      </c>
      <c r="E158" s="693">
        <v>5</v>
      </c>
      <c r="F158" s="693">
        <v>262</v>
      </c>
      <c r="G158" s="694">
        <v>7.26</v>
      </c>
      <c r="H158" s="695">
        <f t="shared" si="2"/>
        <v>-9.129999999999999</v>
      </c>
      <c r="I158" s="724"/>
      <c r="J158" s="718"/>
      <c r="K158" s="718"/>
      <c r="L158" s="719"/>
      <c r="M158" s="708" t="s">
        <v>325</v>
      </c>
      <c r="N158" s="630"/>
      <c r="O158" s="630"/>
      <c r="P158" s="630"/>
      <c r="Q158" s="630"/>
      <c r="R158" s="630"/>
      <c r="S158" s="630"/>
      <c r="T158" s="630"/>
      <c r="U158" s="630"/>
      <c r="V158" s="630"/>
      <c r="W158" s="630"/>
      <c r="X158" s="630"/>
      <c r="Y158" s="630"/>
      <c r="Z158" s="630"/>
      <c r="AA158" s="630"/>
      <c r="AB158" s="630"/>
    </row>
    <row r="159" spans="1:28" ht="16.2" customHeight="1">
      <c r="A159" s="689" t="s">
        <v>326</v>
      </c>
      <c r="B159" s="690">
        <v>-4.6229854651366917</v>
      </c>
      <c r="C159" s="702"/>
      <c r="D159" s="692">
        <v>0.70969645885144073</v>
      </c>
      <c r="E159" s="693">
        <v>11</v>
      </c>
      <c r="F159" s="693">
        <v>149.6</v>
      </c>
      <c r="G159" s="694">
        <v>6.45</v>
      </c>
      <c r="H159" s="695">
        <f t="shared" si="2"/>
        <v>-7.1959999999999997</v>
      </c>
      <c r="I159" s="724"/>
      <c r="J159" s="718"/>
      <c r="K159" s="718"/>
      <c r="L159" s="719"/>
      <c r="M159" s="708" t="s">
        <v>327</v>
      </c>
      <c r="N159" s="630"/>
      <c r="O159" s="630"/>
      <c r="P159" s="630"/>
      <c r="Q159" s="630"/>
      <c r="R159" s="630"/>
      <c r="S159" s="630"/>
      <c r="T159" s="630"/>
      <c r="U159" s="630"/>
      <c r="V159" s="630"/>
      <c r="W159" s="630"/>
      <c r="X159" s="630"/>
      <c r="Y159" s="630"/>
      <c r="Z159" s="630"/>
      <c r="AA159" s="630"/>
      <c r="AB159" s="630"/>
    </row>
    <row r="160" spans="1:28" ht="16.2" customHeight="1">
      <c r="A160" s="701" t="s">
        <v>328</v>
      </c>
      <c r="B160" s="690">
        <v>-3.470368944940899</v>
      </c>
      <c r="C160" s="702"/>
      <c r="D160" s="692">
        <v>0.49644864464459931</v>
      </c>
      <c r="E160" s="693">
        <v>4</v>
      </c>
      <c r="F160" s="693">
        <v>304.5</v>
      </c>
      <c r="G160" s="694">
        <v>2.69</v>
      </c>
      <c r="H160" s="695">
        <f t="shared" si="2"/>
        <v>-4.9849999999999994</v>
      </c>
      <c r="I160" s="737"/>
      <c r="J160" s="726"/>
      <c r="K160" s="726"/>
      <c r="L160" s="727"/>
      <c r="M160" s="708" t="s">
        <v>329</v>
      </c>
      <c r="N160" s="630"/>
      <c r="O160" s="630"/>
      <c r="P160" s="630"/>
      <c r="Q160" s="630"/>
      <c r="R160" s="630"/>
      <c r="S160" s="630"/>
      <c r="T160" s="630"/>
      <c r="U160" s="630"/>
      <c r="V160" s="630"/>
      <c r="W160" s="630"/>
      <c r="X160" s="630"/>
      <c r="Y160" s="630"/>
      <c r="Z160" s="630"/>
      <c r="AA160" s="630"/>
      <c r="AB160" s="630"/>
    </row>
    <row r="161" spans="1:28" ht="15" customHeight="1">
      <c r="A161" s="752"/>
      <c r="B161" s="753"/>
      <c r="C161" s="739" t="s">
        <v>261</v>
      </c>
      <c r="D161" s="740">
        <f>AVERAGE(D129:D160)</f>
        <v>0.61629001144944573</v>
      </c>
      <c r="E161" s="752"/>
      <c r="F161" s="752"/>
      <c r="G161" s="752"/>
      <c r="H161" s="743" t="s">
        <v>262</v>
      </c>
      <c r="I161" s="754"/>
      <c r="J161" s="754"/>
      <c r="K161" s="754"/>
      <c r="L161" s="754"/>
      <c r="M161" s="752"/>
      <c r="N161" s="752"/>
      <c r="O161" s="752"/>
      <c r="P161" s="752"/>
      <c r="Q161" s="752"/>
      <c r="R161" s="752"/>
      <c r="S161" s="752"/>
      <c r="T161" s="752"/>
      <c r="U161" s="752"/>
      <c r="V161" s="752"/>
      <c r="W161" s="752"/>
      <c r="X161" s="752"/>
      <c r="Y161" s="752"/>
      <c r="Z161" s="752"/>
      <c r="AA161" s="752"/>
      <c r="AB161" s="752"/>
    </row>
    <row r="162" spans="1:28" ht="15" customHeight="1">
      <c r="A162" s="738"/>
      <c r="B162" s="630"/>
      <c r="C162" s="746" t="s">
        <v>263</v>
      </c>
      <c r="D162" s="740">
        <f>MIN(D129:D160)</f>
        <v>0.49644864464459931</v>
      </c>
      <c r="E162" s="741"/>
      <c r="F162" s="742"/>
      <c r="G162" s="742"/>
      <c r="H162" s="743" t="s">
        <v>330</v>
      </c>
      <c r="I162" s="742"/>
      <c r="J162" s="747"/>
      <c r="K162" s="747"/>
      <c r="L162" s="747"/>
      <c r="M162" s="738"/>
      <c r="N162" s="630"/>
      <c r="O162" s="630"/>
      <c r="P162" s="630"/>
      <c r="Q162" s="630"/>
      <c r="R162" s="630"/>
      <c r="S162" s="630"/>
      <c r="T162" s="630"/>
      <c r="U162" s="630"/>
      <c r="V162" s="630"/>
      <c r="W162" s="630"/>
      <c r="X162" s="630"/>
      <c r="Y162" s="630"/>
      <c r="Z162" s="630"/>
      <c r="AA162" s="630"/>
      <c r="AB162" s="630"/>
    </row>
    <row r="163" spans="1:28" ht="15" customHeight="1">
      <c r="A163" s="738"/>
      <c r="B163" s="630"/>
      <c r="C163" s="746" t="s">
        <v>265</v>
      </c>
      <c r="D163" s="740">
        <f>MAX(D129:D160)</f>
        <v>0.92735432696895004</v>
      </c>
      <c r="E163" s="741"/>
      <c r="F163" s="742"/>
      <c r="G163" s="742"/>
      <c r="H163" s="748"/>
      <c r="I163" s="742"/>
      <c r="J163" s="747"/>
      <c r="K163" s="747"/>
      <c r="L163" s="747"/>
      <c r="M163" s="738"/>
      <c r="N163" s="630"/>
      <c r="O163" s="630"/>
      <c r="P163" s="630"/>
      <c r="Q163" s="630"/>
      <c r="R163" s="630"/>
      <c r="S163" s="630"/>
      <c r="T163" s="630"/>
      <c r="U163" s="630"/>
      <c r="V163" s="630"/>
      <c r="W163" s="630"/>
      <c r="X163" s="630"/>
      <c r="Y163" s="630"/>
      <c r="Z163" s="630"/>
      <c r="AA163" s="630"/>
      <c r="AB163" s="630"/>
    </row>
    <row r="164" spans="1:28" ht="15" customHeight="1">
      <c r="A164" s="630"/>
      <c r="B164" s="630"/>
      <c r="C164" s="630"/>
      <c r="D164" s="630"/>
      <c r="E164" s="630"/>
      <c r="F164" s="630"/>
      <c r="G164" s="630"/>
      <c r="H164" s="630"/>
      <c r="I164" s="630"/>
      <c r="J164" s="630"/>
      <c r="K164" s="630"/>
      <c r="L164" s="630"/>
      <c r="M164" s="630"/>
      <c r="N164" s="630"/>
      <c r="O164" s="630"/>
      <c r="P164" s="630"/>
      <c r="Q164" s="630"/>
      <c r="R164" s="630"/>
      <c r="S164" s="630"/>
      <c r="T164" s="630"/>
      <c r="U164" s="630"/>
      <c r="V164" s="630"/>
      <c r="W164" s="630"/>
      <c r="X164" s="630"/>
      <c r="Y164" s="630"/>
      <c r="Z164" s="630"/>
      <c r="AA164" s="630"/>
      <c r="AB164" s="630"/>
    </row>
    <row r="165" spans="1:28" ht="15" customHeight="1">
      <c r="A165" s="654" t="s">
        <v>1031</v>
      </c>
      <c r="B165" s="630"/>
      <c r="C165" s="630"/>
      <c r="D165" s="630"/>
      <c r="E165" s="630"/>
      <c r="F165" s="630"/>
      <c r="G165" s="630"/>
      <c r="H165" s="630"/>
      <c r="I165" s="630"/>
      <c r="J165" s="630"/>
      <c r="K165" s="630"/>
      <c r="L165" s="630"/>
      <c r="M165" s="630"/>
      <c r="N165" s="630"/>
      <c r="O165" s="630"/>
      <c r="P165" s="630"/>
      <c r="Q165" s="630"/>
      <c r="R165" s="630"/>
      <c r="S165" s="630"/>
      <c r="T165" s="630"/>
      <c r="U165" s="630"/>
      <c r="V165" s="630"/>
      <c r="W165" s="630"/>
      <c r="X165" s="630"/>
      <c r="Y165" s="630"/>
      <c r="Z165" s="630"/>
      <c r="AA165" s="630"/>
      <c r="AB165" s="630"/>
    </row>
    <row r="166" spans="1:28" ht="15" customHeight="1">
      <c r="A166" s="654" t="s">
        <v>332</v>
      </c>
      <c r="B166" s="630"/>
      <c r="C166" s="630"/>
      <c r="D166" s="630"/>
      <c r="E166" s="630"/>
      <c r="F166" s="630"/>
      <c r="G166" s="630"/>
      <c r="H166" s="630"/>
      <c r="I166" s="630"/>
      <c r="J166" s="630"/>
      <c r="K166" s="630"/>
      <c r="L166" s="630"/>
      <c r="M166" s="630"/>
      <c r="N166" s="630"/>
      <c r="O166" s="630"/>
      <c r="P166" s="630"/>
      <c r="Q166" s="630"/>
      <c r="R166" s="630"/>
      <c r="S166" s="630"/>
      <c r="T166" s="630"/>
      <c r="U166" s="630"/>
      <c r="V166" s="630"/>
      <c r="W166" s="630"/>
      <c r="X166" s="630"/>
      <c r="Y166" s="630"/>
      <c r="Z166" s="630"/>
      <c r="AA166" s="630"/>
      <c r="AB166" s="630"/>
    </row>
    <row r="167" spans="1:28" ht="15" customHeight="1">
      <c r="A167" s="630"/>
      <c r="B167" s="630"/>
      <c r="C167" s="630"/>
      <c r="D167" s="630"/>
      <c r="E167" s="630"/>
      <c r="F167" s="630"/>
      <c r="G167" s="630"/>
      <c r="H167" s="630"/>
      <c r="I167" s="630"/>
      <c r="J167" s="630"/>
      <c r="K167" s="630"/>
      <c r="L167" s="630"/>
      <c r="M167" s="630"/>
      <c r="N167" s="630"/>
      <c r="O167" s="630"/>
      <c r="P167" s="630"/>
      <c r="Q167" s="630"/>
      <c r="R167" s="630"/>
      <c r="S167" s="630"/>
      <c r="T167" s="630"/>
      <c r="U167" s="630"/>
      <c r="V167" s="630"/>
      <c r="W167" s="630"/>
      <c r="X167" s="630"/>
      <c r="Y167" s="630"/>
      <c r="Z167" s="630"/>
      <c r="AA167" s="630"/>
      <c r="AB167" s="630"/>
    </row>
    <row r="168" spans="1:28" ht="15" customHeight="1">
      <c r="A168" s="654" t="s">
        <v>333</v>
      </c>
      <c r="B168" s="630"/>
      <c r="C168" s="630"/>
      <c r="D168" s="630"/>
      <c r="E168" s="630"/>
      <c r="F168" s="630"/>
      <c r="G168" s="630"/>
      <c r="H168" s="630"/>
      <c r="I168" s="630"/>
      <c r="J168" s="630"/>
      <c r="K168" s="630"/>
      <c r="L168" s="630"/>
      <c r="M168" s="630"/>
      <c r="N168" s="630"/>
      <c r="O168" s="630"/>
      <c r="P168" s="630"/>
      <c r="Q168" s="630"/>
      <c r="R168" s="630"/>
      <c r="S168" s="630"/>
      <c r="T168" s="630"/>
      <c r="U168" s="630"/>
      <c r="V168" s="630"/>
      <c r="W168" s="630"/>
      <c r="X168" s="630"/>
      <c r="Y168" s="630"/>
      <c r="Z168" s="630"/>
      <c r="AA168" s="630"/>
      <c r="AB168" s="630"/>
    </row>
    <row r="169" spans="1:28" ht="15" customHeight="1">
      <c r="A169" s="654" t="s">
        <v>1032</v>
      </c>
      <c r="B169" s="630"/>
      <c r="C169" s="630"/>
      <c r="D169" s="630"/>
      <c r="E169" s="630"/>
      <c r="F169" s="630"/>
      <c r="G169" s="630"/>
      <c r="H169" s="630"/>
      <c r="I169" s="630"/>
      <c r="J169" s="630"/>
      <c r="K169" s="630"/>
      <c r="L169" s="630"/>
      <c r="M169" s="630"/>
      <c r="N169" s="630"/>
      <c r="O169" s="630"/>
      <c r="P169" s="630"/>
      <c r="Q169" s="630"/>
      <c r="R169" s="630"/>
      <c r="S169" s="630"/>
      <c r="T169" s="630"/>
      <c r="U169" s="630"/>
      <c r="V169" s="630"/>
      <c r="W169" s="630"/>
      <c r="X169" s="630"/>
      <c r="Y169" s="630"/>
      <c r="Z169" s="630"/>
      <c r="AA169" s="630"/>
      <c r="AB169" s="630"/>
    </row>
    <row r="170" spans="1:28" ht="15.75" customHeight="1">
      <c r="A170" s="630"/>
      <c r="B170" s="630"/>
      <c r="C170" s="630"/>
      <c r="D170" s="630"/>
      <c r="E170" s="630"/>
      <c r="F170" s="630"/>
      <c r="G170" s="630"/>
      <c r="H170" s="630"/>
      <c r="I170" s="630"/>
      <c r="J170" s="630"/>
      <c r="K170" s="630"/>
      <c r="L170" s="630"/>
      <c r="M170" s="630"/>
      <c r="N170" s="630"/>
      <c r="O170" s="630"/>
      <c r="P170" s="630"/>
      <c r="Q170" s="630"/>
      <c r="R170" s="630"/>
      <c r="S170" s="630"/>
      <c r="T170" s="630"/>
      <c r="U170" s="630"/>
      <c r="V170" s="630"/>
      <c r="W170" s="630"/>
      <c r="X170" s="630"/>
      <c r="Y170" s="630"/>
      <c r="Z170" s="630"/>
      <c r="AA170" s="630"/>
      <c r="AB170" s="630"/>
    </row>
    <row r="171" spans="1:28" ht="18.75" customHeight="1">
      <c r="A171" s="755" t="s">
        <v>335</v>
      </c>
      <c r="B171" s="630"/>
      <c r="C171" s="630"/>
      <c r="D171" s="630"/>
      <c r="E171" s="630"/>
      <c r="F171" s="630"/>
      <c r="G171" s="630"/>
      <c r="H171" s="630"/>
      <c r="I171" s="630"/>
      <c r="J171" s="630"/>
      <c r="K171" s="630"/>
      <c r="L171" s="630"/>
      <c r="M171" s="630"/>
      <c r="N171" s="630"/>
      <c r="O171" s="630"/>
      <c r="P171" s="630"/>
      <c r="Q171" s="630"/>
      <c r="R171" s="630"/>
      <c r="S171" s="630"/>
      <c r="T171" s="630"/>
      <c r="U171" s="630"/>
      <c r="V171" s="630"/>
      <c r="W171" s="630"/>
      <c r="X171" s="630"/>
      <c r="Y171" s="630"/>
      <c r="Z171" s="630"/>
      <c r="AA171" s="630"/>
      <c r="AB171" s="630"/>
    </row>
    <row r="172" spans="1:28" ht="18.75" customHeight="1">
      <c r="A172" s="756" t="s">
        <v>1033</v>
      </c>
      <c r="B172" s="630"/>
      <c r="C172" s="630"/>
      <c r="D172" s="630"/>
      <c r="E172" s="630"/>
      <c r="F172" s="630"/>
      <c r="G172" s="630"/>
      <c r="H172" s="630"/>
      <c r="I172" s="630"/>
      <c r="J172" s="630"/>
      <c r="K172" s="630"/>
      <c r="L172" s="630"/>
      <c r="M172" s="630"/>
      <c r="N172" s="630"/>
      <c r="O172" s="630"/>
      <c r="P172" s="630"/>
      <c r="Q172" s="630"/>
      <c r="R172" s="630"/>
      <c r="S172" s="630"/>
      <c r="T172" s="630"/>
      <c r="U172" s="630"/>
      <c r="V172" s="630"/>
      <c r="W172" s="630"/>
      <c r="X172" s="630"/>
      <c r="Y172" s="630"/>
      <c r="Z172" s="630"/>
      <c r="AA172" s="630"/>
      <c r="AB172" s="630"/>
    </row>
    <row r="173" spans="1:28" ht="15.75" customHeight="1">
      <c r="A173" s="756" t="s">
        <v>1034</v>
      </c>
      <c r="B173" s="630"/>
      <c r="C173" s="630"/>
      <c r="D173" s="630"/>
      <c r="E173" s="630"/>
      <c r="F173" s="630"/>
      <c r="G173" s="630"/>
      <c r="H173" s="630"/>
      <c r="I173" s="630"/>
      <c r="J173" s="630"/>
      <c r="K173" s="630"/>
      <c r="L173" s="630"/>
      <c r="M173" s="630"/>
      <c r="N173" s="630"/>
      <c r="O173" s="630"/>
      <c r="P173" s="630"/>
      <c r="Q173" s="630"/>
      <c r="R173" s="630"/>
      <c r="S173" s="630"/>
      <c r="T173" s="630"/>
      <c r="U173" s="630"/>
      <c r="V173" s="630"/>
      <c r="W173" s="630"/>
      <c r="X173" s="630"/>
      <c r="Y173" s="630"/>
      <c r="Z173" s="630"/>
      <c r="AA173" s="630"/>
      <c r="AB173" s="630"/>
    </row>
    <row r="174" spans="1:28" ht="15" customHeight="1">
      <c r="A174" s="757" t="s">
        <v>1035</v>
      </c>
      <c r="B174" s="630"/>
      <c r="C174" s="630"/>
      <c r="D174" s="630"/>
      <c r="E174" s="630"/>
      <c r="F174" s="630"/>
      <c r="G174" s="630"/>
      <c r="H174" s="630"/>
      <c r="I174" s="630"/>
      <c r="J174" s="630"/>
      <c r="K174" s="630"/>
      <c r="L174" s="630"/>
      <c r="M174" s="630"/>
      <c r="N174" s="630"/>
      <c r="O174" s="630"/>
      <c r="P174" s="630"/>
      <c r="Q174" s="630"/>
      <c r="R174" s="630"/>
      <c r="S174" s="630"/>
      <c r="T174" s="630"/>
      <c r="U174" s="630"/>
      <c r="V174" s="630"/>
      <c r="W174" s="630"/>
      <c r="X174" s="630"/>
      <c r="Y174" s="630"/>
      <c r="Z174" s="630"/>
      <c r="AA174" s="630"/>
      <c r="AB174" s="630"/>
    </row>
    <row r="175" spans="1:28" ht="15" customHeight="1">
      <c r="A175" s="758" t="s">
        <v>1036</v>
      </c>
      <c r="B175" s="630"/>
      <c r="C175" s="630"/>
      <c r="D175" s="630"/>
      <c r="E175" s="630"/>
      <c r="F175" s="630"/>
      <c r="G175" s="630"/>
      <c r="H175" s="630"/>
      <c r="I175" s="630"/>
      <c r="J175" s="630"/>
      <c r="K175" s="630"/>
      <c r="L175" s="630"/>
      <c r="M175" s="630"/>
      <c r="N175" s="630"/>
      <c r="O175" s="630"/>
      <c r="P175" s="630"/>
      <c r="Q175" s="630"/>
      <c r="R175" s="630"/>
      <c r="S175" s="630"/>
      <c r="T175" s="630"/>
      <c r="U175" s="630"/>
      <c r="V175" s="630"/>
      <c r="W175" s="630"/>
      <c r="X175" s="630"/>
      <c r="Y175" s="630"/>
      <c r="Z175" s="630"/>
      <c r="AA175" s="630"/>
      <c r="AB175" s="630"/>
    </row>
    <row r="176" spans="1:28" ht="15" customHeight="1">
      <c r="A176" s="759" t="s">
        <v>1037</v>
      </c>
      <c r="B176" s="630"/>
      <c r="C176" s="630"/>
      <c r="D176" s="630"/>
      <c r="E176" s="630"/>
      <c r="F176" s="630"/>
      <c r="G176" s="630"/>
      <c r="H176" s="630"/>
      <c r="I176" s="630"/>
      <c r="J176" s="630"/>
      <c r="K176" s="630"/>
      <c r="L176" s="630"/>
      <c r="M176" s="630"/>
      <c r="N176" s="630"/>
      <c r="O176" s="630"/>
      <c r="P176" s="630"/>
      <c r="Q176" s="630"/>
      <c r="R176" s="630"/>
      <c r="S176" s="630"/>
      <c r="T176" s="630"/>
      <c r="U176" s="630"/>
      <c r="V176" s="630"/>
      <c r="W176" s="630"/>
      <c r="X176" s="630"/>
      <c r="Y176" s="630"/>
      <c r="Z176" s="630"/>
      <c r="AA176" s="630"/>
      <c r="AB176" s="630"/>
    </row>
    <row r="177" spans="1:28" ht="15" customHeight="1">
      <c r="A177" s="654" t="s">
        <v>1038</v>
      </c>
      <c r="B177" s="630"/>
      <c r="C177" s="630"/>
      <c r="D177" s="630"/>
      <c r="E177" s="630"/>
      <c r="F177" s="630"/>
      <c r="G177" s="630"/>
      <c r="H177" s="630"/>
      <c r="I177" s="630"/>
      <c r="J177" s="630"/>
      <c r="K177" s="630"/>
      <c r="L177" s="630"/>
      <c r="M177" s="630"/>
      <c r="N177" s="630"/>
      <c r="O177" s="630"/>
      <c r="P177" s="630"/>
      <c r="Q177" s="630"/>
      <c r="R177" s="630"/>
      <c r="S177" s="630"/>
      <c r="T177" s="630"/>
      <c r="U177" s="630"/>
      <c r="V177" s="630"/>
      <c r="W177" s="630"/>
      <c r="X177" s="630"/>
      <c r="Y177" s="630"/>
      <c r="Z177" s="630"/>
      <c r="AA177" s="630"/>
      <c r="AB177" s="630"/>
    </row>
    <row r="178" spans="1:28" ht="15" customHeight="1">
      <c r="A178" s="760" t="s">
        <v>1039</v>
      </c>
      <c r="B178" s="630"/>
      <c r="C178" s="630"/>
      <c r="D178" s="630"/>
      <c r="E178" s="630"/>
      <c r="F178" s="630"/>
      <c r="G178" s="630"/>
      <c r="H178" s="630"/>
      <c r="I178" s="630"/>
      <c r="J178" s="630"/>
      <c r="K178" s="630"/>
      <c r="L178" s="630"/>
      <c r="M178" s="630"/>
      <c r="N178" s="630"/>
      <c r="O178" s="630"/>
      <c r="P178" s="630"/>
      <c r="Q178" s="630"/>
      <c r="R178" s="630"/>
      <c r="S178" s="630"/>
      <c r="T178" s="630"/>
      <c r="U178" s="630"/>
      <c r="V178" s="630"/>
      <c r="W178" s="630"/>
      <c r="X178" s="630"/>
      <c r="Y178" s="630"/>
      <c r="Z178" s="630"/>
      <c r="AA178" s="630"/>
      <c r="AB178" s="630"/>
    </row>
    <row r="179" spans="1:28" ht="15" customHeight="1">
      <c r="A179" s="654" t="s">
        <v>1040</v>
      </c>
      <c r="B179" s="630"/>
      <c r="C179" s="630"/>
      <c r="D179" s="630"/>
      <c r="E179" s="630"/>
      <c r="F179" s="630"/>
      <c r="G179" s="630"/>
      <c r="H179" s="630"/>
      <c r="I179" s="630"/>
      <c r="J179" s="630"/>
      <c r="K179" s="630"/>
      <c r="L179" s="630"/>
      <c r="M179" s="630"/>
      <c r="N179" s="630"/>
      <c r="O179" s="630"/>
      <c r="P179" s="630"/>
      <c r="Q179" s="630"/>
      <c r="R179" s="630"/>
      <c r="S179" s="630"/>
      <c r="T179" s="630"/>
      <c r="U179" s="630"/>
      <c r="V179" s="630"/>
      <c r="W179" s="630"/>
      <c r="X179" s="630"/>
      <c r="Y179" s="630"/>
      <c r="Z179" s="630"/>
      <c r="AA179" s="630"/>
      <c r="AB179" s="630"/>
    </row>
    <row r="180" spans="1:28" ht="15" customHeight="1">
      <c r="A180" s="759" t="s">
        <v>1041</v>
      </c>
      <c r="B180" s="630"/>
      <c r="C180" s="630"/>
      <c r="D180" s="630"/>
      <c r="E180" s="630"/>
      <c r="F180" s="630"/>
      <c r="G180" s="630"/>
      <c r="H180" s="630"/>
      <c r="I180" s="630"/>
      <c r="J180" s="630"/>
      <c r="K180" s="630"/>
      <c r="L180" s="630"/>
      <c r="M180" s="630"/>
      <c r="N180" s="630"/>
      <c r="O180" s="630"/>
      <c r="P180" s="630"/>
      <c r="Q180" s="630"/>
      <c r="R180" s="630"/>
      <c r="S180" s="630"/>
      <c r="T180" s="630"/>
      <c r="U180" s="630"/>
      <c r="V180" s="630"/>
      <c r="W180" s="630"/>
      <c r="X180" s="630"/>
      <c r="Y180" s="630"/>
      <c r="Z180" s="630"/>
      <c r="AA180" s="630"/>
      <c r="AB180" s="630"/>
    </row>
    <row r="181" spans="1:28" ht="15" customHeight="1">
      <c r="A181" s="654" t="s">
        <v>1042</v>
      </c>
      <c r="B181" s="630"/>
      <c r="C181" s="630"/>
      <c r="D181" s="630"/>
      <c r="E181" s="630"/>
      <c r="F181" s="630"/>
      <c r="G181" s="630"/>
      <c r="H181" s="630"/>
      <c r="I181" s="630"/>
      <c r="J181" s="630"/>
      <c r="K181" s="630"/>
      <c r="L181" s="630"/>
      <c r="M181" s="630"/>
      <c r="N181" s="630"/>
      <c r="O181" s="630"/>
      <c r="P181" s="630"/>
      <c r="Q181" s="630"/>
      <c r="R181" s="630"/>
      <c r="S181" s="630"/>
      <c r="T181" s="630"/>
      <c r="U181" s="630"/>
      <c r="V181" s="630"/>
      <c r="W181" s="630"/>
      <c r="X181" s="630"/>
      <c r="Y181" s="630"/>
      <c r="Z181" s="630"/>
      <c r="AA181" s="630"/>
      <c r="AB181" s="630"/>
    </row>
    <row r="182" spans="1:28" ht="15" customHeight="1">
      <c r="A182" s="654" t="s">
        <v>1043</v>
      </c>
      <c r="B182" s="630"/>
      <c r="C182" s="630"/>
      <c r="D182" s="630"/>
      <c r="E182" s="630"/>
      <c r="F182" s="630"/>
      <c r="G182" s="630"/>
      <c r="H182" s="630"/>
      <c r="I182" s="630"/>
      <c r="J182" s="630"/>
      <c r="K182" s="630"/>
      <c r="L182" s="630"/>
      <c r="M182" s="630"/>
      <c r="N182" s="630"/>
      <c r="O182" s="630"/>
      <c r="P182" s="630"/>
      <c r="Q182" s="630"/>
      <c r="R182" s="630"/>
      <c r="S182" s="630"/>
      <c r="T182" s="630"/>
      <c r="U182" s="630"/>
      <c r="V182" s="630"/>
      <c r="W182" s="630"/>
      <c r="X182" s="630"/>
      <c r="Y182" s="630"/>
      <c r="Z182" s="630"/>
      <c r="AA182" s="630"/>
      <c r="AB182" s="630"/>
    </row>
    <row r="183" spans="1:28" ht="15" customHeight="1">
      <c r="A183" s="757" t="s">
        <v>1044</v>
      </c>
      <c r="B183" s="630"/>
      <c r="C183" s="630"/>
      <c r="D183" s="630"/>
      <c r="E183" s="630"/>
      <c r="F183" s="630"/>
      <c r="G183" s="630"/>
      <c r="H183" s="630"/>
      <c r="I183" s="630"/>
      <c r="J183" s="630"/>
      <c r="K183" s="630"/>
      <c r="L183" s="630"/>
      <c r="M183" s="630"/>
      <c r="N183" s="630"/>
      <c r="O183" s="630"/>
      <c r="P183" s="630"/>
      <c r="Q183" s="630"/>
      <c r="R183" s="630"/>
      <c r="S183" s="630"/>
      <c r="T183" s="630"/>
      <c r="U183" s="630"/>
      <c r="V183" s="630"/>
      <c r="W183" s="630"/>
      <c r="X183" s="630"/>
      <c r="Y183" s="630"/>
      <c r="Z183" s="630"/>
      <c r="AA183" s="630"/>
      <c r="AB183" s="630"/>
    </row>
    <row r="184" spans="1:28" ht="15" customHeight="1">
      <c r="A184" s="757" t="s">
        <v>1045</v>
      </c>
      <c r="B184" s="630"/>
      <c r="C184" s="630"/>
      <c r="D184" s="630"/>
      <c r="E184" s="630"/>
      <c r="F184" s="630"/>
      <c r="G184" s="630"/>
      <c r="H184" s="630"/>
      <c r="I184" s="630"/>
      <c r="J184" s="630"/>
      <c r="K184" s="630"/>
      <c r="L184" s="630"/>
      <c r="M184" s="630"/>
      <c r="N184" s="630"/>
      <c r="O184" s="630"/>
      <c r="P184" s="630"/>
      <c r="Q184" s="630"/>
      <c r="R184" s="630"/>
      <c r="S184" s="630"/>
      <c r="T184" s="630"/>
      <c r="U184" s="630"/>
      <c r="V184" s="630"/>
      <c r="W184" s="630"/>
      <c r="X184" s="630"/>
      <c r="Y184" s="630"/>
      <c r="Z184" s="630"/>
      <c r="AA184" s="630"/>
      <c r="AB184" s="630"/>
    </row>
    <row r="185" spans="1:28" ht="15" customHeight="1">
      <c r="A185" s="654" t="s">
        <v>1046</v>
      </c>
      <c r="B185" s="630"/>
      <c r="C185" s="630"/>
      <c r="D185" s="630"/>
      <c r="E185" s="630"/>
      <c r="F185" s="630"/>
      <c r="G185" s="630"/>
      <c r="H185" s="630"/>
      <c r="I185" s="630"/>
      <c r="J185" s="630"/>
      <c r="K185" s="630"/>
      <c r="L185" s="630"/>
      <c r="M185" s="630"/>
      <c r="N185" s="630"/>
      <c r="O185" s="630"/>
      <c r="P185" s="630"/>
      <c r="Q185" s="630"/>
      <c r="R185" s="630"/>
      <c r="S185" s="630"/>
      <c r="T185" s="630"/>
      <c r="U185" s="630"/>
      <c r="V185" s="630"/>
      <c r="W185" s="630"/>
      <c r="X185" s="630"/>
      <c r="Y185" s="630"/>
      <c r="Z185" s="630"/>
      <c r="AA185" s="630"/>
      <c r="AB185" s="630"/>
    </row>
    <row r="186" spans="1:28" ht="15" customHeight="1">
      <c r="A186" s="654" t="s">
        <v>1047</v>
      </c>
      <c r="B186" s="630"/>
      <c r="C186" s="630"/>
      <c r="D186" s="630"/>
      <c r="E186" s="630"/>
      <c r="F186" s="630"/>
      <c r="G186" s="630"/>
      <c r="H186" s="630"/>
      <c r="I186" s="630"/>
      <c r="J186" s="630"/>
      <c r="K186" s="630"/>
      <c r="L186" s="630"/>
      <c r="M186" s="630"/>
      <c r="N186" s="630"/>
      <c r="O186" s="630"/>
      <c r="P186" s="630"/>
      <c r="Q186" s="630"/>
      <c r="R186" s="630"/>
      <c r="S186" s="630"/>
      <c r="T186" s="630"/>
      <c r="U186" s="630"/>
      <c r="V186" s="630"/>
      <c r="W186" s="630"/>
      <c r="X186" s="630"/>
      <c r="Y186" s="630"/>
      <c r="Z186" s="630"/>
      <c r="AA186" s="630"/>
      <c r="AB186" s="630"/>
    </row>
    <row r="187" spans="1:28" ht="15" customHeight="1">
      <c r="A187" s="760" t="s">
        <v>1048</v>
      </c>
      <c r="B187" s="630"/>
      <c r="C187" s="630"/>
      <c r="D187" s="630"/>
      <c r="E187" s="630"/>
      <c r="F187" s="630"/>
      <c r="G187" s="630"/>
      <c r="H187" s="630"/>
      <c r="I187" s="630"/>
      <c r="J187" s="630"/>
      <c r="K187" s="630"/>
      <c r="L187" s="630"/>
      <c r="M187" s="630"/>
      <c r="N187" s="630"/>
      <c r="O187" s="630"/>
      <c r="P187" s="630"/>
      <c r="Q187" s="630"/>
      <c r="R187" s="630"/>
      <c r="S187" s="630"/>
      <c r="T187" s="630"/>
      <c r="U187" s="630"/>
      <c r="V187" s="630"/>
      <c r="W187" s="630"/>
      <c r="X187" s="630"/>
      <c r="Y187" s="630"/>
      <c r="Z187" s="630"/>
      <c r="AA187" s="630"/>
      <c r="AB187" s="630"/>
    </row>
    <row r="188" spans="1:28" ht="15" customHeight="1">
      <c r="A188" s="760" t="s">
        <v>1049</v>
      </c>
      <c r="B188" s="630"/>
      <c r="C188" s="630"/>
      <c r="D188" s="630"/>
      <c r="E188" s="630"/>
      <c r="F188" s="630"/>
      <c r="G188" s="630"/>
      <c r="H188" s="630"/>
      <c r="I188" s="630"/>
      <c r="J188" s="630"/>
      <c r="K188" s="630"/>
      <c r="L188" s="630"/>
      <c r="M188" s="630"/>
      <c r="N188" s="630"/>
      <c r="O188" s="630"/>
      <c r="P188" s="630"/>
      <c r="Q188" s="630"/>
      <c r="R188" s="630"/>
      <c r="S188" s="630"/>
      <c r="T188" s="630"/>
      <c r="U188" s="630"/>
      <c r="V188" s="630"/>
      <c r="W188" s="630"/>
      <c r="X188" s="630"/>
      <c r="Y188" s="630"/>
      <c r="Z188" s="630"/>
      <c r="AA188" s="630"/>
      <c r="AB188" s="630"/>
    </row>
    <row r="189" spans="1:28" ht="15" customHeight="1">
      <c r="A189" s="759" t="s">
        <v>1024</v>
      </c>
      <c r="B189" s="630"/>
      <c r="C189" s="630"/>
      <c r="D189" s="630"/>
      <c r="E189" s="630"/>
      <c r="F189" s="630"/>
      <c r="G189" s="630"/>
      <c r="H189" s="630"/>
      <c r="I189" s="630"/>
      <c r="J189" s="630"/>
      <c r="K189" s="630"/>
      <c r="L189" s="630"/>
      <c r="M189" s="630"/>
      <c r="N189" s="630"/>
      <c r="O189" s="630"/>
      <c r="P189" s="630"/>
      <c r="Q189" s="630"/>
      <c r="R189" s="630"/>
      <c r="S189" s="630"/>
      <c r="T189" s="630"/>
      <c r="U189" s="630"/>
      <c r="V189" s="630"/>
      <c r="W189" s="630"/>
      <c r="X189" s="630"/>
      <c r="Y189" s="630"/>
      <c r="Z189" s="630"/>
      <c r="AA189" s="630"/>
      <c r="AB189" s="630"/>
    </row>
    <row r="190" spans="1:28" ht="15" customHeight="1">
      <c r="A190" s="760" t="s">
        <v>1050</v>
      </c>
      <c r="B190" s="630"/>
      <c r="C190" s="630"/>
      <c r="D190" s="630"/>
      <c r="E190" s="630"/>
      <c r="F190" s="630"/>
      <c r="G190" s="630"/>
      <c r="H190" s="630"/>
      <c r="I190" s="630"/>
      <c r="J190" s="630"/>
      <c r="K190" s="630"/>
      <c r="L190" s="630"/>
      <c r="M190" s="630"/>
      <c r="N190" s="630"/>
      <c r="O190" s="630"/>
      <c r="P190" s="630"/>
      <c r="Q190" s="630"/>
      <c r="R190" s="630"/>
      <c r="S190" s="630"/>
      <c r="T190" s="630"/>
      <c r="U190" s="630"/>
      <c r="V190" s="630"/>
      <c r="W190" s="630"/>
      <c r="X190" s="630"/>
      <c r="Y190" s="630"/>
      <c r="Z190" s="630"/>
      <c r="AA190" s="630"/>
      <c r="AB190" s="630"/>
    </row>
    <row r="191" spans="1:28" ht="15" customHeight="1">
      <c r="A191" s="654" t="s">
        <v>1051</v>
      </c>
      <c r="B191" s="630"/>
      <c r="C191" s="630"/>
      <c r="D191" s="630"/>
      <c r="E191" s="630"/>
      <c r="F191" s="630"/>
      <c r="G191" s="630"/>
      <c r="H191" s="630"/>
      <c r="I191" s="630"/>
      <c r="J191" s="630"/>
      <c r="K191" s="630"/>
      <c r="L191" s="630"/>
      <c r="M191" s="630"/>
      <c r="N191" s="630"/>
      <c r="O191" s="630"/>
      <c r="P191" s="630"/>
      <c r="Q191" s="630"/>
      <c r="R191" s="630"/>
      <c r="S191" s="630"/>
      <c r="T191" s="630"/>
      <c r="U191" s="630"/>
      <c r="V191" s="630"/>
      <c r="W191" s="630"/>
      <c r="X191" s="630"/>
      <c r="Y191" s="630"/>
      <c r="Z191" s="630"/>
      <c r="AA191" s="630"/>
      <c r="AB191" s="630"/>
    </row>
    <row r="192" spans="1:28" ht="15" customHeight="1">
      <c r="A192" s="630"/>
      <c r="B192" s="630"/>
      <c r="C192" s="630"/>
      <c r="D192" s="630"/>
      <c r="E192" s="630"/>
      <c r="F192" s="630"/>
      <c r="G192" s="630"/>
      <c r="H192" s="630"/>
      <c r="I192" s="630"/>
      <c r="J192" s="630"/>
      <c r="K192" s="630"/>
      <c r="L192" s="630"/>
      <c r="M192" s="630"/>
      <c r="N192" s="630"/>
      <c r="O192" s="630"/>
      <c r="P192" s="630"/>
      <c r="Q192" s="630"/>
      <c r="R192" s="630"/>
      <c r="S192" s="630"/>
      <c r="T192" s="630"/>
      <c r="U192" s="630"/>
      <c r="V192" s="630"/>
      <c r="W192" s="630"/>
      <c r="X192" s="630"/>
      <c r="Y192" s="630"/>
      <c r="Z192" s="630"/>
      <c r="AA192" s="630"/>
      <c r="AB192" s="630"/>
    </row>
    <row r="193" spans="1:28" ht="15" customHeight="1">
      <c r="A193" s="761" t="s">
        <v>1052</v>
      </c>
      <c r="B193" s="638"/>
      <c r="C193" s="638"/>
      <c r="D193" s="638"/>
      <c r="E193" s="638"/>
      <c r="F193" s="638"/>
      <c r="G193" s="638"/>
      <c r="H193" s="638"/>
      <c r="I193" s="638"/>
      <c r="J193" s="638"/>
      <c r="K193" s="638"/>
      <c r="L193" s="638"/>
      <c r="M193" s="638"/>
      <c r="N193" s="638"/>
      <c r="O193" s="638"/>
      <c r="P193" s="638"/>
      <c r="Q193" s="638"/>
      <c r="R193" s="630"/>
      <c r="S193" s="630"/>
      <c r="T193" s="630"/>
      <c r="U193" s="630"/>
      <c r="V193" s="630"/>
      <c r="W193" s="630"/>
      <c r="X193" s="630"/>
      <c r="Y193" s="630"/>
      <c r="Z193" s="630"/>
      <c r="AA193" s="630"/>
      <c r="AB193" s="630"/>
    </row>
    <row r="194" spans="1:28" ht="15" customHeight="1">
      <c r="A194" s="762" t="s">
        <v>1053</v>
      </c>
      <c r="B194" s="644"/>
      <c r="C194" s="644"/>
      <c r="D194" s="644"/>
      <c r="E194" s="644"/>
      <c r="F194" s="644"/>
      <c r="G194" s="644"/>
      <c r="H194" s="644"/>
      <c r="I194" s="644"/>
      <c r="J194" s="644"/>
      <c r="K194" s="644"/>
      <c r="L194" s="644"/>
      <c r="M194" s="644"/>
      <c r="N194" s="644"/>
      <c r="O194" s="644"/>
      <c r="P194" s="644"/>
      <c r="Q194" s="645"/>
      <c r="R194" s="646"/>
      <c r="S194" s="630"/>
      <c r="T194" s="630"/>
      <c r="U194" s="630"/>
      <c r="V194" s="630"/>
      <c r="W194" s="630"/>
      <c r="X194" s="630"/>
      <c r="Y194" s="630"/>
      <c r="Z194" s="630"/>
      <c r="AA194" s="630"/>
      <c r="AB194" s="630"/>
    </row>
  </sheetData>
  <hyperlinks>
    <hyperlink ref="K30" r:id="rId1" xr:uid="{54BE62F3-E4A1-4D79-97A8-025EE44DA60D}"/>
    <hyperlink ref="I64" r:id="rId2" xr:uid="{A44C866C-4841-40DA-B287-0F92C80BF1BF}"/>
    <hyperlink ref="K136" r:id="rId3" xr:uid="{17ED166C-DE8B-4102-AD18-73AC79DC0FF6}"/>
    <hyperlink ref="I154" r:id="rId4" xr:uid="{47F382FD-0DD1-4597-A4C0-042F262F3C60}"/>
    <hyperlink ref="A194" r:id="rId5" location="auth-1" xr:uid="{9F9E54E1-1B21-4F55-8375-EF62319BAF7A}"/>
  </hyperlinks>
  <pageMargins left="0" right="0" top="0" bottom="0" header="0.3" footer="0.3"/>
  <pageSetup scale="54" orientation="landscape" r:id="rId6"/>
  <headerFooter>
    <oddFooter>&amp;C&amp;"Helvetica Neue,Regular"&amp;12&amp;K000000&amp;P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A12E-9A2F-4776-AB7B-17A62895FE62}">
  <dimension ref="A1:AB194"/>
  <sheetViews>
    <sheetView zoomScale="110" zoomScaleNormal="11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11.44140625" style="253" customWidth="1"/>
    <col min="8" max="8" width="9.109375" style="253" customWidth="1"/>
    <col min="9" max="9" width="13.109375" style="253" customWidth="1"/>
    <col min="10" max="10" width="6.554687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764"/>
    </row>
    <row r="2" spans="1:25" s="256" customFormat="1" ht="21">
      <c r="B2" s="765" t="s">
        <v>1</v>
      </c>
      <c r="C2" s="259"/>
      <c r="Y2" s="260"/>
    </row>
    <row r="3" spans="1:25" s="256" customFormat="1" ht="18">
      <c r="B3" s="766" t="s">
        <v>2</v>
      </c>
      <c r="C3" s="259"/>
      <c r="Y3" s="767"/>
    </row>
    <row r="4" spans="1:25">
      <c r="A4" s="768" t="s">
        <v>3</v>
      </c>
      <c r="B4" s="769"/>
      <c r="C4" s="770"/>
      <c r="D4" s="770"/>
      <c r="E4" s="770"/>
      <c r="F4" s="770"/>
      <c r="G4" s="770"/>
      <c r="H4" s="770"/>
      <c r="I4" s="770"/>
      <c r="J4" s="770"/>
      <c r="K4" s="770"/>
      <c r="L4" s="770"/>
      <c r="M4" s="771"/>
      <c r="N4" s="770"/>
      <c r="O4" s="770"/>
      <c r="P4" s="770"/>
      <c r="Q4" s="770"/>
      <c r="R4" s="772"/>
    </row>
    <row r="5" spans="1:25">
      <c r="A5" s="768" t="s">
        <v>4</v>
      </c>
      <c r="B5" s="268"/>
      <c r="C5" s="268"/>
      <c r="D5" s="268"/>
      <c r="E5" s="268"/>
      <c r="F5" s="268"/>
      <c r="G5" s="268"/>
      <c r="H5" s="268"/>
      <c r="I5" s="268"/>
      <c r="J5" s="268"/>
      <c r="K5" s="268"/>
      <c r="L5" s="268"/>
      <c r="M5" s="269"/>
      <c r="N5" s="268"/>
      <c r="O5" s="268"/>
      <c r="P5" s="268"/>
      <c r="Q5" s="268"/>
      <c r="R5" s="773"/>
    </row>
    <row r="6" spans="1:25">
      <c r="A6" s="774" t="s">
        <v>5</v>
      </c>
      <c r="B6" s="769"/>
      <c r="C6" s="770"/>
      <c r="D6" s="770"/>
      <c r="E6" s="770"/>
      <c r="F6" s="770"/>
      <c r="G6" s="770"/>
      <c r="H6" s="770"/>
      <c r="I6" s="770"/>
      <c r="J6" s="770"/>
      <c r="K6" s="770"/>
      <c r="L6" s="770"/>
      <c r="M6" s="771"/>
      <c r="N6" s="770"/>
      <c r="O6" s="770"/>
      <c r="P6" s="770"/>
      <c r="Q6" s="770"/>
      <c r="R6" s="772"/>
    </row>
    <row r="7" spans="1:25">
      <c r="A7" s="775"/>
      <c r="B7" s="776"/>
      <c r="C7" s="268"/>
      <c r="D7" s="268"/>
      <c r="E7" s="268"/>
      <c r="F7" s="268"/>
      <c r="G7" s="268"/>
      <c r="H7" s="268"/>
      <c r="I7" s="268"/>
      <c r="J7" s="268"/>
      <c r="K7" s="268"/>
      <c r="L7" s="268"/>
      <c r="M7" s="269"/>
      <c r="N7" s="268"/>
      <c r="O7" s="268"/>
      <c r="P7" s="268"/>
      <c r="Q7" s="268"/>
      <c r="R7" s="773"/>
    </row>
    <row r="8" spans="1:25">
      <c r="A8" s="774" t="s">
        <v>6</v>
      </c>
      <c r="B8" s="769"/>
      <c r="C8" s="770"/>
      <c r="D8" s="770"/>
      <c r="E8" s="770"/>
      <c r="F8" s="770"/>
      <c r="G8" s="770"/>
      <c r="H8" s="770"/>
      <c r="I8" s="770"/>
      <c r="J8" s="770"/>
      <c r="K8" s="770"/>
      <c r="L8" s="770"/>
      <c r="M8" s="771"/>
      <c r="N8" s="770"/>
      <c r="O8" s="770"/>
      <c r="P8" s="770"/>
      <c r="Q8" s="770"/>
      <c r="R8" s="772"/>
    </row>
    <row r="9" spans="1:25">
      <c r="A9" s="777" t="s">
        <v>7</v>
      </c>
      <c r="B9" s="778"/>
      <c r="C9" s="779"/>
      <c r="D9" s="779"/>
      <c r="E9" s="779"/>
      <c r="F9" s="779"/>
      <c r="G9" s="779"/>
      <c r="H9" s="779"/>
      <c r="I9" s="779"/>
      <c r="J9" s="779"/>
      <c r="K9" s="779"/>
      <c r="L9" s="779"/>
      <c r="M9" s="780"/>
      <c r="N9" s="779"/>
      <c r="O9" s="779"/>
      <c r="P9" s="779"/>
      <c r="Q9" s="779"/>
      <c r="R9" s="781"/>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782" t="s">
        <v>32</v>
      </c>
      <c r="C14" s="253" t="s">
        <v>11</v>
      </c>
    </row>
    <row r="15" spans="1:25" s="284" customFormat="1">
      <c r="A15" s="283" t="s">
        <v>12</v>
      </c>
    </row>
    <row r="16" spans="1:25">
      <c r="B16" s="782"/>
      <c r="C16" s="253" t="s">
        <v>11</v>
      </c>
    </row>
    <row r="17" spans="1:28" s="284" customFormat="1">
      <c r="A17" s="283" t="s">
        <v>13</v>
      </c>
    </row>
    <row r="18" spans="1:28">
      <c r="B18" s="769"/>
      <c r="C18" s="770"/>
      <c r="D18" s="770"/>
      <c r="E18" s="770"/>
      <c r="F18" s="770"/>
      <c r="G18" s="770"/>
      <c r="H18" s="770"/>
      <c r="I18" s="770"/>
      <c r="J18" s="770"/>
      <c r="K18" s="770"/>
      <c r="L18" s="770"/>
      <c r="M18" s="771"/>
      <c r="N18" s="770"/>
      <c r="O18" s="770"/>
      <c r="P18" s="770"/>
      <c r="Q18" s="770"/>
      <c r="R18" s="772"/>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783" t="s">
        <v>18</v>
      </c>
      <c r="B22" s="784" t="s">
        <v>695</v>
      </c>
      <c r="C22" s="784" t="s">
        <v>696</v>
      </c>
      <c r="D22" s="784" t="s">
        <v>21</v>
      </c>
      <c r="E22" s="784" t="s">
        <v>22</v>
      </c>
      <c r="F22" s="784" t="s">
        <v>23</v>
      </c>
      <c r="G22" s="785" t="s">
        <v>697</v>
      </c>
      <c r="H22" s="785" t="s">
        <v>698</v>
      </c>
      <c r="I22" s="786"/>
      <c r="J22" s="787" t="s">
        <v>27</v>
      </c>
      <c r="K22" s="787"/>
      <c r="L22" s="787"/>
      <c r="M22" s="788" t="s">
        <v>28</v>
      </c>
      <c r="N22" s="789"/>
      <c r="O22" s="789"/>
      <c r="P22" s="789"/>
      <c r="Q22" s="789"/>
      <c r="R22" s="789"/>
      <c r="S22" s="789"/>
      <c r="T22" s="790"/>
      <c r="U22" s="290"/>
      <c r="V22" s="290"/>
      <c r="W22" s="290"/>
      <c r="X22" s="290"/>
      <c r="Y22" s="290"/>
      <c r="Z22" s="290"/>
      <c r="AA22" s="290"/>
      <c r="AB22" s="290"/>
    </row>
    <row r="23" spans="1:28">
      <c r="A23" s="299" t="s">
        <v>29</v>
      </c>
      <c r="B23" s="253">
        <v>-2.4414978027343701</v>
      </c>
      <c r="C23" s="301" t="s">
        <v>30</v>
      </c>
      <c r="D23" s="302">
        <v>0.17592262140645501</v>
      </c>
      <c r="E23" s="303">
        <v>11</v>
      </c>
      <c r="F23" s="303">
        <v>258.5</v>
      </c>
      <c r="G23" s="304">
        <v>-0.86</v>
      </c>
      <c r="H23" s="305">
        <f t="shared" ref="H23:H86" si="0">0.5-G23-0.01*(F23-25)</f>
        <v>-0.97500000000000009</v>
      </c>
      <c r="I23" s="791" t="s">
        <v>31</v>
      </c>
      <c r="J23" s="792"/>
      <c r="K23" s="305"/>
      <c r="L23" s="305"/>
      <c r="M23" s="308" t="s">
        <v>33</v>
      </c>
    </row>
    <row r="24" spans="1:28">
      <c r="A24" s="309" t="s">
        <v>35</v>
      </c>
      <c r="B24" s="253">
        <v>-1.7311054468154901</v>
      </c>
      <c r="C24" s="301" t="s">
        <v>36</v>
      </c>
      <c r="D24" s="302">
        <v>0.14701293131372201</v>
      </c>
      <c r="E24" s="303">
        <v>16</v>
      </c>
      <c r="F24" s="303">
        <v>142.4</v>
      </c>
      <c r="G24" s="304">
        <v>1.31</v>
      </c>
      <c r="H24" s="305">
        <f t="shared" si="0"/>
        <v>-1.9840000000000002</v>
      </c>
      <c r="I24" s="791" t="s">
        <v>37</v>
      </c>
      <c r="J24" s="792"/>
      <c r="K24" s="305"/>
      <c r="L24" s="305"/>
      <c r="M24" s="308" t="s">
        <v>38</v>
      </c>
    </row>
    <row r="25" spans="1:28">
      <c r="A25" s="299" t="s">
        <v>40</v>
      </c>
      <c r="B25" s="253">
        <v>-3.1294140815734899</v>
      </c>
      <c r="C25" s="301" t="s">
        <v>41</v>
      </c>
      <c r="D25" s="302">
        <v>0.15746026945991601</v>
      </c>
      <c r="E25" s="303">
        <v>4</v>
      </c>
      <c r="F25" s="303">
        <v>92</v>
      </c>
      <c r="G25" s="304">
        <v>2.5299999999999998</v>
      </c>
      <c r="H25" s="305">
        <f t="shared" si="0"/>
        <v>-2.6999999999999997</v>
      </c>
      <c r="I25" s="791" t="s">
        <v>42</v>
      </c>
      <c r="J25" s="792"/>
      <c r="K25" s="305"/>
      <c r="L25" s="305"/>
      <c r="M25" s="308" t="s">
        <v>43</v>
      </c>
    </row>
    <row r="26" spans="1:28">
      <c r="A26" s="309" t="s">
        <v>45</v>
      </c>
      <c r="B26" s="253">
        <v>-2.6963405609130899</v>
      </c>
      <c r="C26" s="301" t="s">
        <v>46</v>
      </c>
      <c r="D26" s="302">
        <v>0.169992225074696</v>
      </c>
      <c r="E26" s="303">
        <v>3</v>
      </c>
      <c r="F26" s="303">
        <v>234</v>
      </c>
      <c r="G26" s="304">
        <v>3.19</v>
      </c>
      <c r="H26" s="305">
        <f t="shared" si="0"/>
        <v>-4.7799999999999994</v>
      </c>
      <c r="I26" s="793" t="s">
        <v>47</v>
      </c>
      <c r="J26" s="794" t="s">
        <v>32</v>
      </c>
      <c r="K26" s="305"/>
      <c r="L26" s="305"/>
      <c r="M26" s="308" t="s">
        <v>48</v>
      </c>
    </row>
    <row r="27" spans="1:28">
      <c r="A27" s="309" t="s">
        <v>50</v>
      </c>
      <c r="B27" s="253">
        <v>-4.3383283615112296</v>
      </c>
      <c r="C27" s="301" t="s">
        <v>51</v>
      </c>
      <c r="D27" s="302">
        <v>0.21168830858587201</v>
      </c>
      <c r="E27" s="303">
        <v>3</v>
      </c>
      <c r="F27" s="303">
        <v>139.25</v>
      </c>
      <c r="G27" s="304">
        <v>4.8600000000000003</v>
      </c>
      <c r="H27" s="305">
        <f t="shared" si="0"/>
        <v>-5.5025000000000004</v>
      </c>
      <c r="I27" s="793" t="s">
        <v>52</v>
      </c>
      <c r="J27" s="794"/>
      <c r="K27" s="305"/>
      <c r="L27" s="305"/>
      <c r="M27" s="308" t="s">
        <v>53</v>
      </c>
    </row>
    <row r="28" spans="1:28">
      <c r="A28" s="299" t="s">
        <v>55</v>
      </c>
      <c r="B28" s="253">
        <v>-4.8589940071106001</v>
      </c>
      <c r="C28" s="313"/>
      <c r="D28" s="302">
        <v>0.18412396392404201</v>
      </c>
      <c r="E28" s="303">
        <v>3</v>
      </c>
      <c r="F28" s="303">
        <v>224</v>
      </c>
      <c r="G28" s="304">
        <v>5.51</v>
      </c>
      <c r="H28" s="305">
        <f t="shared" si="0"/>
        <v>-7</v>
      </c>
      <c r="I28" s="793" t="s">
        <v>56</v>
      </c>
      <c r="J28" s="794"/>
      <c r="K28" s="305"/>
      <c r="L28" s="305"/>
      <c r="M28" s="308" t="s">
        <v>57</v>
      </c>
    </row>
    <row r="29" spans="1:28">
      <c r="A29" s="299" t="s">
        <v>59</v>
      </c>
      <c r="B29" s="253">
        <v>-1.0631582736969001</v>
      </c>
      <c r="C29" s="313"/>
      <c r="D29" s="302">
        <v>0.149337338745232</v>
      </c>
      <c r="E29" s="303">
        <v>6</v>
      </c>
      <c r="F29" s="303">
        <v>172.5</v>
      </c>
      <c r="G29" s="304">
        <v>1.78</v>
      </c>
      <c r="H29" s="305">
        <f t="shared" si="0"/>
        <v>-2.7549999999999999</v>
      </c>
      <c r="I29" s="793" t="s">
        <v>60</v>
      </c>
      <c r="J29" s="795"/>
      <c r="K29" s="305"/>
      <c r="L29" s="305"/>
      <c r="M29" s="308" t="s">
        <v>61</v>
      </c>
    </row>
    <row r="30" spans="1:28">
      <c r="A30" s="299" t="s">
        <v>63</v>
      </c>
      <c r="B30" s="253">
        <v>-1.7767312526702901</v>
      </c>
      <c r="C30" s="313"/>
      <c r="D30" s="302">
        <v>0.14842266063120099</v>
      </c>
      <c r="E30" s="303">
        <v>4</v>
      </c>
      <c r="F30" s="303">
        <v>207.5</v>
      </c>
      <c r="G30" s="304">
        <v>1.86</v>
      </c>
      <c r="H30" s="305">
        <f t="shared" si="0"/>
        <v>-3.1850000000000001</v>
      </c>
      <c r="I30" s="796" t="s">
        <v>64</v>
      </c>
      <c r="J30" s="797"/>
      <c r="K30" s="798"/>
      <c r="L30" s="799"/>
      <c r="M30" s="308" t="s">
        <v>65</v>
      </c>
    </row>
    <row r="31" spans="1:28">
      <c r="A31" s="319" t="s">
        <v>66</v>
      </c>
      <c r="B31" s="253">
        <v>-2.1214857101440399</v>
      </c>
      <c r="C31" s="313"/>
      <c r="D31" s="302">
        <v>0.16179731069006001</v>
      </c>
      <c r="E31" s="303">
        <v>10</v>
      </c>
      <c r="F31" s="303">
        <v>166.5</v>
      </c>
      <c r="G31" s="304">
        <v>0.79</v>
      </c>
      <c r="H31" s="305">
        <f t="shared" si="0"/>
        <v>-1.7050000000000001</v>
      </c>
      <c r="J31" s="305"/>
      <c r="K31" s="305"/>
      <c r="L31" s="305"/>
      <c r="M31" s="308" t="s">
        <v>67</v>
      </c>
    </row>
    <row r="32" spans="1:28">
      <c r="A32" s="309" t="s">
        <v>68</v>
      </c>
      <c r="B32" s="253">
        <v>-4.2713608741760298</v>
      </c>
      <c r="C32" s="313"/>
      <c r="D32" s="302">
        <v>0.21543706061278201</v>
      </c>
      <c r="E32" s="303">
        <v>6</v>
      </c>
      <c r="F32" s="303">
        <v>231.5</v>
      </c>
      <c r="G32" s="304">
        <v>2.4300000000000002</v>
      </c>
      <c r="H32" s="305">
        <f t="shared" si="0"/>
        <v>-3.9950000000000001</v>
      </c>
      <c r="I32" s="800" t="s">
        <v>69</v>
      </c>
      <c r="J32" s="801"/>
      <c r="K32" s="801"/>
      <c r="L32" s="802"/>
      <c r="M32" s="308" t="s">
        <v>70</v>
      </c>
    </row>
    <row r="33" spans="1:13">
      <c r="A33" s="309" t="s">
        <v>71</v>
      </c>
      <c r="B33" s="253">
        <v>-3.4773905277252202</v>
      </c>
      <c r="C33" s="313"/>
      <c r="D33" s="302">
        <v>0.129125206050696</v>
      </c>
      <c r="E33" s="303">
        <v>3</v>
      </c>
      <c r="F33" s="323">
        <v>192.7</v>
      </c>
      <c r="G33" s="304">
        <v>2.63</v>
      </c>
      <c r="H33" s="305">
        <f t="shared" si="0"/>
        <v>-3.8069999999999995</v>
      </c>
      <c r="I33" s="803" t="s">
        <v>1054</v>
      </c>
      <c r="J33" s="804"/>
      <c r="K33" s="804"/>
      <c r="L33" s="805"/>
      <c r="M33" s="308" t="s">
        <v>72</v>
      </c>
    </row>
    <row r="34" spans="1:13">
      <c r="A34" s="299" t="s">
        <v>74</v>
      </c>
      <c r="B34" s="253">
        <v>-7.2537074089050302</v>
      </c>
      <c r="C34" s="313"/>
      <c r="D34" s="302">
        <v>0.14911462098310899</v>
      </c>
      <c r="E34" s="303">
        <v>6</v>
      </c>
      <c r="F34" s="303">
        <v>167</v>
      </c>
      <c r="G34" s="304">
        <v>6.32</v>
      </c>
      <c r="H34" s="305">
        <f t="shared" si="0"/>
        <v>-7.24</v>
      </c>
      <c r="I34" s="806"/>
      <c r="J34" s="328"/>
      <c r="K34" s="328"/>
      <c r="L34" s="807"/>
      <c r="M34" s="308" t="s">
        <v>75</v>
      </c>
    </row>
    <row r="35" spans="1:13">
      <c r="A35" s="309" t="s">
        <v>77</v>
      </c>
      <c r="B35" s="253">
        <v>-3.3257694244384801</v>
      </c>
      <c r="C35" s="313"/>
      <c r="D35" s="302">
        <v>0.15809078703524701</v>
      </c>
      <c r="E35" s="303">
        <v>15</v>
      </c>
      <c r="F35" s="303">
        <v>191.5</v>
      </c>
      <c r="G35" s="304">
        <v>3.39</v>
      </c>
      <c r="H35" s="305">
        <f t="shared" si="0"/>
        <v>-4.5549999999999997</v>
      </c>
      <c r="I35" s="806"/>
      <c r="J35" s="328"/>
      <c r="K35" s="328"/>
      <c r="L35" s="807"/>
      <c r="M35" s="308" t="s">
        <v>78</v>
      </c>
    </row>
    <row r="36" spans="1:13">
      <c r="A36" s="319" t="s">
        <v>80</v>
      </c>
      <c r="B36" s="253">
        <v>-3.8588809967040998</v>
      </c>
      <c r="C36" s="313"/>
      <c r="D36" s="302">
        <v>0.191150308906822</v>
      </c>
      <c r="E36" s="303">
        <v>3</v>
      </c>
      <c r="F36" s="303">
        <v>246.2</v>
      </c>
      <c r="G36" s="304">
        <v>3.32</v>
      </c>
      <c r="H36" s="305">
        <f t="shared" si="0"/>
        <v>-5.032</v>
      </c>
      <c r="I36" s="808"/>
      <c r="J36" s="328"/>
      <c r="K36" s="328"/>
      <c r="L36" s="807"/>
      <c r="M36" s="308" t="s">
        <v>81</v>
      </c>
    </row>
    <row r="37" spans="1:13">
      <c r="A37" s="319" t="s">
        <v>73</v>
      </c>
      <c r="B37" s="253">
        <v>-2.19183444976807</v>
      </c>
      <c r="C37" s="313"/>
      <c r="D37" s="302">
        <v>0.19050575600734301</v>
      </c>
      <c r="E37" s="303">
        <v>4</v>
      </c>
      <c r="F37" s="303">
        <v>304</v>
      </c>
      <c r="G37" s="304">
        <v>1.74</v>
      </c>
      <c r="H37" s="305">
        <f t="shared" si="0"/>
        <v>-4.03</v>
      </c>
      <c r="I37" s="808"/>
      <c r="J37" s="328"/>
      <c r="K37" s="328"/>
      <c r="L37" s="807"/>
      <c r="M37" s="308" t="s">
        <v>83</v>
      </c>
    </row>
    <row r="38" spans="1:13">
      <c r="A38" s="299" t="s">
        <v>76</v>
      </c>
      <c r="B38" s="253">
        <v>-1.1508810520172099</v>
      </c>
      <c r="C38" s="313"/>
      <c r="D38" s="302">
        <v>0.13682393527498099</v>
      </c>
      <c r="E38" s="303">
        <v>7</v>
      </c>
      <c r="F38" s="303">
        <v>187</v>
      </c>
      <c r="G38" s="304">
        <v>-0.87</v>
      </c>
      <c r="H38" s="305">
        <f t="shared" si="0"/>
        <v>-0.25</v>
      </c>
      <c r="I38" s="808"/>
      <c r="J38" s="328"/>
      <c r="K38" s="328"/>
      <c r="L38" s="807"/>
      <c r="M38" s="809" t="s">
        <v>85</v>
      </c>
    </row>
    <row r="39" spans="1:13">
      <c r="A39" s="299" t="s">
        <v>87</v>
      </c>
      <c r="B39" s="253">
        <v>-2.7629253864288299</v>
      </c>
      <c r="C39" s="313"/>
      <c r="D39" s="302">
        <v>0.20462356367491999</v>
      </c>
      <c r="E39" s="303">
        <v>4</v>
      </c>
      <c r="F39" s="303">
        <v>221.5</v>
      </c>
      <c r="G39" s="304">
        <v>0.71</v>
      </c>
      <c r="H39" s="305">
        <f t="shared" si="0"/>
        <v>-2.1749999999999998</v>
      </c>
      <c r="I39" s="808"/>
      <c r="J39" s="328"/>
      <c r="K39" s="328"/>
      <c r="L39" s="807"/>
      <c r="M39" s="308" t="s">
        <v>88</v>
      </c>
    </row>
    <row r="40" spans="1:13">
      <c r="A40" s="299" t="s">
        <v>90</v>
      </c>
      <c r="B40" s="253">
        <v>-3.5147240161895801</v>
      </c>
      <c r="C40" s="313"/>
      <c r="D40" s="302">
        <v>0.182746025644656</v>
      </c>
      <c r="E40" s="303">
        <v>6</v>
      </c>
      <c r="F40" s="303">
        <v>157.833333333333</v>
      </c>
      <c r="G40" s="304">
        <v>3.51</v>
      </c>
      <c r="H40" s="305">
        <f t="shared" si="0"/>
        <v>-4.3383333333333294</v>
      </c>
      <c r="I40" s="808"/>
      <c r="J40" s="268"/>
      <c r="K40" s="268"/>
      <c r="L40" s="773"/>
      <c r="M40" s="308" t="s">
        <v>91</v>
      </c>
    </row>
    <row r="41" spans="1:13">
      <c r="A41" s="309" t="s">
        <v>93</v>
      </c>
      <c r="B41" s="253">
        <v>-2.0434873104095499</v>
      </c>
      <c r="C41" s="313"/>
      <c r="D41" s="302">
        <v>0.12610247911779701</v>
      </c>
      <c r="E41" s="303">
        <v>8</v>
      </c>
      <c r="F41" s="303">
        <v>140</v>
      </c>
      <c r="G41" s="304">
        <v>0.35</v>
      </c>
      <c r="H41" s="305">
        <f t="shared" si="0"/>
        <v>-1</v>
      </c>
      <c r="I41" s="808"/>
      <c r="J41" s="268"/>
      <c r="K41" s="268"/>
      <c r="L41" s="773"/>
      <c r="M41" s="308" t="s">
        <v>94</v>
      </c>
    </row>
    <row r="42" spans="1:13">
      <c r="A42" s="309" t="s">
        <v>96</v>
      </c>
      <c r="B42" s="253">
        <v>-3.2716369628906201</v>
      </c>
      <c r="C42" s="313"/>
      <c r="D42" s="302">
        <v>0.14493441954544001</v>
      </c>
      <c r="E42" s="303">
        <v>7</v>
      </c>
      <c r="F42" s="303">
        <v>127.933333333333</v>
      </c>
      <c r="G42" s="304">
        <v>1.74</v>
      </c>
      <c r="H42" s="305">
        <f t="shared" si="0"/>
        <v>-2.2693333333333299</v>
      </c>
      <c r="I42" s="808"/>
      <c r="J42" s="268"/>
      <c r="K42" s="268"/>
      <c r="L42" s="773"/>
      <c r="M42" s="308" t="s">
        <v>97</v>
      </c>
    </row>
    <row r="43" spans="1:13">
      <c r="A43" s="309" t="s">
        <v>79</v>
      </c>
      <c r="B43" s="253">
        <v>-4.2321290969848597</v>
      </c>
      <c r="C43" s="313"/>
      <c r="D43" s="302">
        <v>0.148613886268708</v>
      </c>
      <c r="E43" s="303">
        <v>7</v>
      </c>
      <c r="F43" s="303">
        <v>176</v>
      </c>
      <c r="G43" s="304">
        <v>4.4800000000000004</v>
      </c>
      <c r="H43" s="305">
        <f t="shared" si="0"/>
        <v>-5.49</v>
      </c>
      <c r="I43" s="808"/>
      <c r="J43" s="268"/>
      <c r="K43" s="268"/>
      <c r="L43" s="773"/>
      <c r="M43" s="308" t="s">
        <v>99</v>
      </c>
    </row>
    <row r="44" spans="1:13">
      <c r="A44" s="299" t="s">
        <v>101</v>
      </c>
      <c r="B44" s="253">
        <v>-4.0641012191772496</v>
      </c>
      <c r="C44" s="313"/>
      <c r="D44" s="302">
        <v>0.12807114954002</v>
      </c>
      <c r="E44" s="303">
        <v>3</v>
      </c>
      <c r="F44" s="303">
        <v>159.69999999999999</v>
      </c>
      <c r="G44" s="304">
        <v>3.46</v>
      </c>
      <c r="H44" s="305">
        <f t="shared" si="0"/>
        <v>-4.3070000000000004</v>
      </c>
      <c r="I44" s="808"/>
      <c r="J44" s="268"/>
      <c r="K44" s="268"/>
      <c r="L44" s="773"/>
      <c r="M44" s="308" t="s">
        <v>102</v>
      </c>
    </row>
    <row r="45" spans="1:13">
      <c r="A45" s="309" t="s">
        <v>104</v>
      </c>
      <c r="B45" s="253">
        <v>-1.86357617378235</v>
      </c>
      <c r="C45" s="313"/>
      <c r="D45" s="302">
        <v>0.21683500301481101</v>
      </c>
      <c r="E45" s="303">
        <v>8</v>
      </c>
      <c r="F45" s="303">
        <v>142</v>
      </c>
      <c r="G45" s="304">
        <v>0.6</v>
      </c>
      <c r="H45" s="305">
        <f t="shared" si="0"/>
        <v>-1.27</v>
      </c>
      <c r="I45" s="808"/>
      <c r="J45" s="268"/>
      <c r="K45" s="268"/>
      <c r="L45" s="773"/>
      <c r="M45" s="308" t="s">
        <v>105</v>
      </c>
    </row>
    <row r="46" spans="1:13">
      <c r="A46" s="309" t="s">
        <v>107</v>
      </c>
      <c r="B46" s="253">
        <v>-3.5813102722168</v>
      </c>
      <c r="C46" s="313"/>
      <c r="D46" s="302">
        <v>0.18255878892749899</v>
      </c>
      <c r="E46" s="303">
        <v>20</v>
      </c>
      <c r="F46" s="303">
        <v>267</v>
      </c>
      <c r="G46" s="304">
        <v>1.58</v>
      </c>
      <c r="H46" s="305">
        <f t="shared" si="0"/>
        <v>-3.5</v>
      </c>
      <c r="I46" s="808"/>
      <c r="J46" s="268"/>
      <c r="K46" s="268"/>
      <c r="L46" s="773"/>
      <c r="M46" s="308" t="s">
        <v>108</v>
      </c>
    </row>
    <row r="47" spans="1:13">
      <c r="A47" s="299" t="s">
        <v>110</v>
      </c>
      <c r="B47" s="253">
        <v>-5.3311505317687997</v>
      </c>
      <c r="C47" s="313"/>
      <c r="D47" s="302">
        <v>0.16704647063532599</v>
      </c>
      <c r="E47" s="303">
        <v>6</v>
      </c>
      <c r="F47" s="303">
        <v>110</v>
      </c>
      <c r="G47" s="304">
        <v>3.36</v>
      </c>
      <c r="H47" s="305">
        <f t="shared" si="0"/>
        <v>-3.71</v>
      </c>
      <c r="I47" s="808"/>
      <c r="J47" s="268"/>
      <c r="K47" s="268"/>
      <c r="L47" s="773"/>
      <c r="M47" s="308" t="s">
        <v>111</v>
      </c>
    </row>
    <row r="48" spans="1:13">
      <c r="A48" s="309" t="s">
        <v>82</v>
      </c>
      <c r="B48" s="253">
        <v>-3.2325353622436501</v>
      </c>
      <c r="C48" s="313"/>
      <c r="D48" s="302">
        <v>0.1716450131236</v>
      </c>
      <c r="E48" s="303">
        <v>7</v>
      </c>
      <c r="F48" s="303">
        <v>182</v>
      </c>
      <c r="G48" s="304">
        <v>2.67</v>
      </c>
      <c r="H48" s="305">
        <f t="shared" si="0"/>
        <v>-3.74</v>
      </c>
      <c r="I48" s="808"/>
      <c r="J48" s="268"/>
      <c r="K48" s="268"/>
      <c r="L48" s="773"/>
      <c r="M48" s="308" t="s">
        <v>113</v>
      </c>
    </row>
    <row r="49" spans="1:13">
      <c r="A49" s="309" t="s">
        <v>115</v>
      </c>
      <c r="B49" s="253">
        <v>-4.2399735450744602</v>
      </c>
      <c r="C49" s="313"/>
      <c r="D49" s="302">
        <v>0.12558353028546099</v>
      </c>
      <c r="E49" s="303">
        <v>4</v>
      </c>
      <c r="F49" s="303">
        <v>222</v>
      </c>
      <c r="G49" s="304">
        <v>2.56</v>
      </c>
      <c r="H49" s="305">
        <f t="shared" si="0"/>
        <v>-4.03</v>
      </c>
      <c r="I49" s="808"/>
      <c r="J49" s="268"/>
      <c r="K49" s="268"/>
      <c r="L49" s="773"/>
      <c r="M49" s="308" t="s">
        <v>116</v>
      </c>
    </row>
    <row r="50" spans="1:13">
      <c r="A50" s="309" t="s">
        <v>118</v>
      </c>
      <c r="B50" s="253">
        <v>-5.4569849967956499</v>
      </c>
      <c r="C50" s="313"/>
      <c r="D50" s="302">
        <v>0.15681339906647901</v>
      </c>
      <c r="E50" s="303">
        <v>6</v>
      </c>
      <c r="F50" s="303">
        <v>151</v>
      </c>
      <c r="G50" s="304">
        <v>3.27</v>
      </c>
      <c r="H50" s="305">
        <f t="shared" si="0"/>
        <v>-4.03</v>
      </c>
      <c r="I50" s="808"/>
      <c r="J50" s="268"/>
      <c r="K50" s="268"/>
      <c r="L50" s="773"/>
      <c r="M50" s="308" t="s">
        <v>119</v>
      </c>
    </row>
    <row r="51" spans="1:13">
      <c r="A51" s="299" t="s">
        <v>84</v>
      </c>
      <c r="B51" s="253">
        <v>-4.3772168159484899</v>
      </c>
      <c r="C51" s="313"/>
      <c r="D51" s="302">
        <v>0.12789394574374299</v>
      </c>
      <c r="E51" s="303">
        <v>5</v>
      </c>
      <c r="F51" s="303">
        <v>330</v>
      </c>
      <c r="G51" s="304">
        <v>2.87</v>
      </c>
      <c r="H51" s="305">
        <f t="shared" si="0"/>
        <v>-5.42</v>
      </c>
      <c r="I51" s="808"/>
      <c r="J51" s="268"/>
      <c r="K51" s="268"/>
      <c r="L51" s="773"/>
      <c r="M51" s="308" t="s">
        <v>120</v>
      </c>
    </row>
    <row r="52" spans="1:13">
      <c r="A52" s="309" t="s">
        <v>121</v>
      </c>
      <c r="B52" s="253">
        <v>-3.68648338317871</v>
      </c>
      <c r="C52" s="313"/>
      <c r="D52" s="302">
        <v>0.18012800124370401</v>
      </c>
      <c r="E52" s="303">
        <v>3</v>
      </c>
      <c r="F52" s="303">
        <v>100</v>
      </c>
      <c r="G52" s="304">
        <v>3.53</v>
      </c>
      <c r="H52" s="305">
        <f t="shared" si="0"/>
        <v>-3.78</v>
      </c>
      <c r="I52" s="806"/>
      <c r="J52" s="328"/>
      <c r="K52" s="328"/>
      <c r="L52" s="807"/>
      <c r="M52" s="308" t="s">
        <v>122</v>
      </c>
    </row>
    <row r="53" spans="1:13">
      <c r="A53" s="299" t="s">
        <v>123</v>
      </c>
      <c r="B53" s="253">
        <v>-3.6936626434326199</v>
      </c>
      <c r="C53" s="313"/>
      <c r="D53" s="302">
        <v>0.180621047507217</v>
      </c>
      <c r="E53" s="303">
        <v>16</v>
      </c>
      <c r="F53" s="303">
        <v>262.5</v>
      </c>
      <c r="G53" s="304">
        <v>1.9</v>
      </c>
      <c r="H53" s="305">
        <f t="shared" si="0"/>
        <v>-3.7749999999999999</v>
      </c>
      <c r="I53" s="806"/>
      <c r="J53" s="328"/>
      <c r="K53" s="328"/>
      <c r="L53" s="807"/>
      <c r="M53" s="308" t="s">
        <v>124</v>
      </c>
    </row>
    <row r="54" spans="1:13">
      <c r="A54" s="309" t="s">
        <v>125</v>
      </c>
      <c r="B54" s="253">
        <v>-3.4770381450653098</v>
      </c>
      <c r="C54" s="313"/>
      <c r="D54" s="302">
        <v>0.2215624426866</v>
      </c>
      <c r="E54" s="303">
        <v>4</v>
      </c>
      <c r="F54" s="303">
        <v>328.85</v>
      </c>
      <c r="G54" s="304">
        <v>1.87</v>
      </c>
      <c r="H54" s="305">
        <f t="shared" si="0"/>
        <v>-4.4085000000000001</v>
      </c>
      <c r="I54" s="806"/>
      <c r="J54" s="328"/>
      <c r="K54" s="328"/>
      <c r="L54" s="807"/>
      <c r="M54" s="308" t="s">
        <v>126</v>
      </c>
    </row>
    <row r="55" spans="1:13">
      <c r="A55" s="309" t="s">
        <v>127</v>
      </c>
      <c r="B55" s="253">
        <v>-5.4708981513977104</v>
      </c>
      <c r="C55" s="313"/>
      <c r="D55" s="302">
        <v>0.184508117807134</v>
      </c>
      <c r="E55" s="303">
        <v>33</v>
      </c>
      <c r="F55" s="303">
        <v>167.5</v>
      </c>
      <c r="G55" s="304">
        <v>4.3600000000000003</v>
      </c>
      <c r="H55" s="305">
        <f t="shared" si="0"/>
        <v>-5.2850000000000001</v>
      </c>
      <c r="I55" s="806"/>
      <c r="J55" s="328"/>
      <c r="K55" s="328"/>
      <c r="L55" s="807"/>
      <c r="M55" s="308" t="s">
        <v>128</v>
      </c>
    </row>
    <row r="56" spans="1:13">
      <c r="A56" s="309" t="s">
        <v>86</v>
      </c>
      <c r="B56" s="253">
        <v>-5.3022608757018999</v>
      </c>
      <c r="C56" s="313"/>
      <c r="D56" s="302">
        <v>0.15609203233531499</v>
      </c>
      <c r="E56" s="303">
        <v>3</v>
      </c>
      <c r="F56" s="303">
        <v>223</v>
      </c>
      <c r="G56" s="304">
        <v>2.99</v>
      </c>
      <c r="H56" s="305">
        <f t="shared" si="0"/>
        <v>-4.4700000000000006</v>
      </c>
      <c r="I56" s="806"/>
      <c r="J56" s="328"/>
      <c r="K56" s="328"/>
      <c r="L56" s="807"/>
      <c r="M56" s="308" t="s">
        <v>129</v>
      </c>
    </row>
    <row r="57" spans="1:13">
      <c r="A57" s="309" t="s">
        <v>89</v>
      </c>
      <c r="B57" s="253">
        <v>-3.4514803886413601</v>
      </c>
      <c r="C57" s="313"/>
      <c r="D57" s="302">
        <v>0.20872343532408</v>
      </c>
      <c r="E57" s="303">
        <v>3</v>
      </c>
      <c r="F57" s="303">
        <v>210.5</v>
      </c>
      <c r="G57" s="304">
        <v>2.72</v>
      </c>
      <c r="H57" s="305">
        <f t="shared" si="0"/>
        <v>-4.0750000000000002</v>
      </c>
      <c r="I57" s="776"/>
      <c r="J57" s="810"/>
      <c r="K57" s="810"/>
      <c r="L57" s="811"/>
      <c r="M57" s="308" t="s">
        <v>130</v>
      </c>
    </row>
    <row r="58" spans="1:13">
      <c r="A58" s="309" t="s">
        <v>131</v>
      </c>
      <c r="B58" s="253">
        <v>-3.1534550189971902</v>
      </c>
      <c r="C58" s="313"/>
      <c r="D58" s="302">
        <v>0.12973190134165599</v>
      </c>
      <c r="E58" s="303">
        <v>3</v>
      </c>
      <c r="F58" s="303">
        <v>209.75</v>
      </c>
      <c r="G58" s="304">
        <v>3.37</v>
      </c>
      <c r="H58" s="305">
        <f t="shared" si="0"/>
        <v>-4.7175000000000002</v>
      </c>
      <c r="J58" s="305"/>
      <c r="K58" s="305"/>
      <c r="L58" s="305"/>
      <c r="M58" s="308" t="s">
        <v>132</v>
      </c>
    </row>
    <row r="59" spans="1:13">
      <c r="A59" s="299" t="s">
        <v>92</v>
      </c>
      <c r="B59" s="253">
        <v>-3.8884296417236301</v>
      </c>
      <c r="C59" s="313"/>
      <c r="D59" s="302">
        <v>0.14124198841117799</v>
      </c>
      <c r="E59" s="303">
        <v>3</v>
      </c>
      <c r="F59" s="303">
        <v>53.5</v>
      </c>
      <c r="G59" s="304">
        <v>3.43</v>
      </c>
      <c r="H59" s="305">
        <f t="shared" si="0"/>
        <v>-3.2150000000000003</v>
      </c>
      <c r="I59" s="812" t="s">
        <v>133</v>
      </c>
      <c r="J59" s="797">
        <v>312</v>
      </c>
      <c r="K59" s="799"/>
      <c r="L59" s="305"/>
      <c r="M59" s="308" t="s">
        <v>134</v>
      </c>
    </row>
    <row r="60" spans="1:13">
      <c r="A60" s="299" t="s">
        <v>135</v>
      </c>
      <c r="B60" s="253">
        <v>-1.8003410100936901</v>
      </c>
      <c r="C60" s="313"/>
      <c r="D60" s="302">
        <v>0.170692818664089</v>
      </c>
      <c r="E60" s="303">
        <v>6</v>
      </c>
      <c r="F60" s="303">
        <v>270</v>
      </c>
      <c r="G60" s="304">
        <v>0.05</v>
      </c>
      <c r="H60" s="305">
        <f t="shared" si="0"/>
        <v>-2</v>
      </c>
      <c r="I60" s="812" t="s">
        <v>136</v>
      </c>
      <c r="J60" s="797">
        <v>0</v>
      </c>
      <c r="K60" s="799"/>
      <c r="L60" s="305"/>
      <c r="M60" s="308" t="s">
        <v>137</v>
      </c>
    </row>
    <row r="61" spans="1:13">
      <c r="A61" s="309" t="s">
        <v>138</v>
      </c>
      <c r="B61" s="253">
        <v>-1.30080950260162</v>
      </c>
      <c r="C61" s="313"/>
      <c r="D61" s="302">
        <v>0.206147596831632</v>
      </c>
      <c r="E61" s="303">
        <v>3</v>
      </c>
      <c r="F61" s="303">
        <v>143.75</v>
      </c>
      <c r="G61" s="304">
        <v>1.6</v>
      </c>
      <c r="H61" s="305">
        <f t="shared" si="0"/>
        <v>-2.2875000000000001</v>
      </c>
      <c r="I61" s="812" t="s">
        <v>139</v>
      </c>
      <c r="J61" s="813">
        <f>COUNTA(A23:A122)</f>
        <v>100</v>
      </c>
      <c r="K61" s="799"/>
      <c r="L61" s="305"/>
      <c r="M61" s="308" t="s">
        <v>140</v>
      </c>
    </row>
    <row r="62" spans="1:13">
      <c r="A62" s="299" t="s">
        <v>141</v>
      </c>
      <c r="B62" s="253">
        <v>-4.8372435569763201</v>
      </c>
      <c r="C62" s="313"/>
      <c r="D62" s="302">
        <v>0.180214226227635</v>
      </c>
      <c r="E62" s="303">
        <v>5</v>
      </c>
      <c r="F62" s="303">
        <v>214.5</v>
      </c>
      <c r="G62" s="304">
        <v>3.61</v>
      </c>
      <c r="H62" s="305">
        <f t="shared" si="0"/>
        <v>-5.0049999999999999</v>
      </c>
      <c r="I62" s="305"/>
      <c r="J62" s="305"/>
      <c r="K62" s="305"/>
      <c r="L62" s="305"/>
      <c r="M62" s="308" t="s">
        <v>142</v>
      </c>
    </row>
    <row r="63" spans="1:13">
      <c r="A63" s="309" t="s">
        <v>143</v>
      </c>
      <c r="B63" s="253">
        <v>-5.4261217117309597</v>
      </c>
      <c r="C63" s="313"/>
      <c r="D63" s="302">
        <v>0.19225415374507401</v>
      </c>
      <c r="E63" s="303">
        <v>8</v>
      </c>
      <c r="F63" s="303">
        <v>255.3</v>
      </c>
      <c r="G63" s="304">
        <v>3.82</v>
      </c>
      <c r="H63" s="305">
        <f t="shared" si="0"/>
        <v>-5.6230000000000002</v>
      </c>
      <c r="I63" s="814" t="s">
        <v>144</v>
      </c>
      <c r="J63" s="801"/>
      <c r="K63" s="801"/>
      <c r="L63" s="802"/>
      <c r="M63" s="308" t="s">
        <v>145</v>
      </c>
    </row>
    <row r="64" spans="1:13">
      <c r="A64" s="309" t="s">
        <v>146</v>
      </c>
      <c r="B64" s="253">
        <v>-3.0539925098419198</v>
      </c>
      <c r="C64" s="313"/>
      <c r="D64" s="302">
        <v>0.17</v>
      </c>
      <c r="E64" s="303">
        <v>3</v>
      </c>
      <c r="F64" s="303">
        <v>189</v>
      </c>
      <c r="G64" s="304">
        <v>1.34</v>
      </c>
      <c r="H64" s="305">
        <f t="shared" si="0"/>
        <v>-2.4800000000000004</v>
      </c>
      <c r="I64" s="803" t="s">
        <v>1055</v>
      </c>
      <c r="J64" s="804"/>
      <c r="K64" s="804"/>
      <c r="L64" s="805"/>
      <c r="M64" s="308" t="s">
        <v>148</v>
      </c>
    </row>
    <row r="65" spans="1:13">
      <c r="A65" s="309" t="s">
        <v>149</v>
      </c>
      <c r="B65" s="253">
        <v>-4.7711663246154803</v>
      </c>
      <c r="C65" s="313"/>
      <c r="D65" s="302">
        <v>0.19794493160510701</v>
      </c>
      <c r="E65" s="303">
        <v>4</v>
      </c>
      <c r="F65" s="303">
        <v>243.5</v>
      </c>
      <c r="G65" s="304">
        <v>1.34</v>
      </c>
      <c r="H65" s="305">
        <f t="shared" si="0"/>
        <v>-3.0250000000000004</v>
      </c>
      <c r="I65" s="806"/>
      <c r="J65" s="328"/>
      <c r="K65" s="328"/>
      <c r="L65" s="807"/>
      <c r="M65" s="308" t="s">
        <v>151</v>
      </c>
    </row>
    <row r="66" spans="1:13">
      <c r="A66" s="299" t="s">
        <v>95</v>
      </c>
      <c r="B66" s="253">
        <v>-1.6752777099609399</v>
      </c>
      <c r="C66" s="313"/>
      <c r="D66" s="302">
        <v>0.210560990742934</v>
      </c>
      <c r="E66" s="303">
        <v>3</v>
      </c>
      <c r="F66" s="303">
        <v>36.5</v>
      </c>
      <c r="G66" s="304">
        <v>2.74</v>
      </c>
      <c r="H66" s="305">
        <f t="shared" si="0"/>
        <v>-2.3550000000000004</v>
      </c>
      <c r="I66" s="806"/>
      <c r="J66" s="328"/>
      <c r="K66" s="328"/>
      <c r="L66" s="807"/>
      <c r="M66" s="308" t="s">
        <v>152</v>
      </c>
    </row>
    <row r="67" spans="1:13">
      <c r="A67" s="319" t="s">
        <v>153</v>
      </c>
      <c r="B67" s="253">
        <v>-5.2493300437927202</v>
      </c>
      <c r="C67" s="313"/>
      <c r="D67" s="302">
        <v>0.21092434073951899</v>
      </c>
      <c r="E67" s="303">
        <v>10</v>
      </c>
      <c r="F67" s="303">
        <v>186</v>
      </c>
      <c r="G67" s="304">
        <v>3.4</v>
      </c>
      <c r="H67" s="305">
        <f t="shared" si="0"/>
        <v>-4.51</v>
      </c>
      <c r="I67" s="806"/>
      <c r="J67" s="328"/>
      <c r="K67" s="328"/>
      <c r="L67" s="807"/>
      <c r="M67" s="308" t="s">
        <v>154</v>
      </c>
    </row>
    <row r="68" spans="1:13">
      <c r="A68" s="299" t="s">
        <v>98</v>
      </c>
      <c r="B68" s="253">
        <v>-3.73106813430786</v>
      </c>
      <c r="C68" s="313"/>
      <c r="D68" s="302">
        <v>0.18695478693957199</v>
      </c>
      <c r="E68" s="303">
        <v>3</v>
      </c>
      <c r="F68" s="303">
        <v>253</v>
      </c>
      <c r="G68" s="304">
        <v>2.35</v>
      </c>
      <c r="H68" s="305">
        <f t="shared" si="0"/>
        <v>-4.1300000000000008</v>
      </c>
      <c r="I68" s="806"/>
      <c r="J68" s="328"/>
      <c r="K68" s="328"/>
      <c r="L68" s="807"/>
      <c r="M68" s="308" t="s">
        <v>155</v>
      </c>
    </row>
    <row r="69" spans="1:13">
      <c r="A69" s="319" t="s">
        <v>156</v>
      </c>
      <c r="B69" s="253">
        <v>-4.2594504356384304</v>
      </c>
      <c r="C69" s="313"/>
      <c r="D69" s="302">
        <v>0.20491085989689101</v>
      </c>
      <c r="E69" s="303">
        <v>23</v>
      </c>
      <c r="F69" s="303">
        <v>111</v>
      </c>
      <c r="G69" s="304">
        <v>3.68</v>
      </c>
      <c r="H69" s="305">
        <f t="shared" si="0"/>
        <v>-4.04</v>
      </c>
      <c r="I69" s="806"/>
      <c r="J69" s="328"/>
      <c r="K69" s="328"/>
      <c r="L69" s="807"/>
      <c r="M69" s="308" t="s">
        <v>157</v>
      </c>
    </row>
    <row r="70" spans="1:13">
      <c r="A70" s="299" t="s">
        <v>158</v>
      </c>
      <c r="B70" s="253">
        <v>-5.2637782096862802</v>
      </c>
      <c r="C70" s="313"/>
      <c r="D70" s="302">
        <v>0.15545016183846899</v>
      </c>
      <c r="E70" s="303">
        <v>6</v>
      </c>
      <c r="F70" s="303">
        <v>250</v>
      </c>
      <c r="G70" s="304">
        <v>-0.04</v>
      </c>
      <c r="H70" s="305">
        <f t="shared" si="0"/>
        <v>-1.71</v>
      </c>
      <c r="I70" s="806"/>
      <c r="J70" s="328"/>
      <c r="K70" s="328"/>
      <c r="L70" s="807"/>
      <c r="M70" s="308" t="s">
        <v>159</v>
      </c>
    </row>
    <row r="71" spans="1:13">
      <c r="A71" s="309" t="s">
        <v>160</v>
      </c>
      <c r="B71" s="253">
        <v>-2.24695825576782</v>
      </c>
      <c r="C71" s="313"/>
      <c r="D71" s="302">
        <v>0.13261436390895101</v>
      </c>
      <c r="E71" s="303">
        <v>3</v>
      </c>
      <c r="F71" s="303">
        <v>250</v>
      </c>
      <c r="G71" s="304">
        <v>-1.97</v>
      </c>
      <c r="H71" s="305">
        <f t="shared" si="0"/>
        <v>0.21999999999999975</v>
      </c>
      <c r="I71" s="806"/>
      <c r="J71" s="328"/>
      <c r="K71" s="328"/>
      <c r="L71" s="807"/>
      <c r="M71" s="308" t="s">
        <v>161</v>
      </c>
    </row>
    <row r="72" spans="1:13">
      <c r="A72" s="309" t="s">
        <v>162</v>
      </c>
      <c r="B72" s="253">
        <v>-5.4927706718444798</v>
      </c>
      <c r="C72" s="313"/>
      <c r="D72" s="302">
        <v>0.21159815676624999</v>
      </c>
      <c r="E72" s="303">
        <v>9</v>
      </c>
      <c r="F72" s="303">
        <v>208.5</v>
      </c>
      <c r="G72" s="304">
        <v>2.08</v>
      </c>
      <c r="H72" s="305">
        <f t="shared" si="0"/>
        <v>-3.415</v>
      </c>
      <c r="I72" s="806"/>
      <c r="J72" s="328"/>
      <c r="K72" s="328"/>
      <c r="L72" s="807"/>
      <c r="M72" s="308" t="s">
        <v>163</v>
      </c>
    </row>
    <row r="73" spans="1:13">
      <c r="A73" s="309" t="s">
        <v>164</v>
      </c>
      <c r="B73" s="253">
        <v>-3.2495174407959002</v>
      </c>
      <c r="C73" s="313"/>
      <c r="D73" s="302">
        <v>0.19001512437058701</v>
      </c>
      <c r="E73" s="303">
        <v>15</v>
      </c>
      <c r="F73" s="303">
        <v>220</v>
      </c>
      <c r="G73" s="304">
        <v>2.69</v>
      </c>
      <c r="H73" s="305">
        <f t="shared" si="0"/>
        <v>-4.1399999999999997</v>
      </c>
      <c r="I73" s="806"/>
      <c r="J73" s="328"/>
      <c r="K73" s="328"/>
      <c r="L73" s="807"/>
      <c r="M73" s="308" t="s">
        <v>165</v>
      </c>
    </row>
    <row r="74" spans="1:13">
      <c r="A74" s="309" t="s">
        <v>166</v>
      </c>
      <c r="B74" s="253">
        <v>-5.1361370086669904</v>
      </c>
      <c r="C74" s="313"/>
      <c r="D74" s="302">
        <v>0.169781830230266</v>
      </c>
      <c r="E74" s="303">
        <v>10</v>
      </c>
      <c r="F74" s="303">
        <v>151</v>
      </c>
      <c r="G74" s="304">
        <v>4.43</v>
      </c>
      <c r="H74" s="305">
        <f t="shared" si="0"/>
        <v>-5.1899999999999995</v>
      </c>
      <c r="I74" s="806"/>
      <c r="J74" s="328"/>
      <c r="K74" s="328"/>
      <c r="L74" s="807"/>
      <c r="M74" s="308" t="s">
        <v>167</v>
      </c>
    </row>
    <row r="75" spans="1:13">
      <c r="A75" s="319" t="s">
        <v>100</v>
      </c>
      <c r="B75" s="253">
        <v>-5.8444371223449698</v>
      </c>
      <c r="C75" s="313"/>
      <c r="D75" s="302">
        <v>0.19416214604145601</v>
      </c>
      <c r="E75" s="303">
        <v>7</v>
      </c>
      <c r="F75" s="303">
        <v>154.5</v>
      </c>
      <c r="G75" s="304">
        <v>4.22</v>
      </c>
      <c r="H75" s="305">
        <f t="shared" si="0"/>
        <v>-5.0149999999999997</v>
      </c>
      <c r="I75" s="806"/>
      <c r="J75" s="328"/>
      <c r="K75" s="328"/>
      <c r="L75" s="807"/>
      <c r="M75" s="308" t="s">
        <v>168</v>
      </c>
    </row>
    <row r="76" spans="1:13">
      <c r="A76" s="309" t="s">
        <v>169</v>
      </c>
      <c r="B76" s="253">
        <v>-5.8490219116210902</v>
      </c>
      <c r="C76" s="313"/>
      <c r="D76" s="302">
        <v>0.16048013551961601</v>
      </c>
      <c r="E76" s="303">
        <v>5</v>
      </c>
      <c r="F76" s="303">
        <v>167.75</v>
      </c>
      <c r="G76" s="304">
        <v>2.87</v>
      </c>
      <c r="H76" s="305">
        <f t="shared" si="0"/>
        <v>-3.7975000000000003</v>
      </c>
      <c r="I76" s="806"/>
      <c r="J76" s="328"/>
      <c r="K76" s="328"/>
      <c r="L76" s="807"/>
      <c r="M76" s="308" t="s">
        <v>170</v>
      </c>
    </row>
    <row r="77" spans="1:13">
      <c r="A77" s="309" t="s">
        <v>171</v>
      </c>
      <c r="B77" s="253">
        <v>-4.4110760688781703</v>
      </c>
      <c r="C77" s="313"/>
      <c r="D77" s="302">
        <v>0.22239504833634899</v>
      </c>
      <c r="E77" s="303">
        <v>21</v>
      </c>
      <c r="F77" s="303">
        <v>159</v>
      </c>
      <c r="G77" s="304">
        <v>3.93</v>
      </c>
      <c r="H77" s="305">
        <f t="shared" si="0"/>
        <v>-4.7700000000000005</v>
      </c>
      <c r="I77" s="806"/>
      <c r="J77" s="328"/>
      <c r="K77" s="328"/>
      <c r="L77" s="807"/>
      <c r="M77" s="308" t="s">
        <v>172</v>
      </c>
    </row>
    <row r="78" spans="1:13">
      <c r="A78" s="309" t="s">
        <v>173</v>
      </c>
      <c r="B78" s="253">
        <v>-4.7835502624511701</v>
      </c>
      <c r="C78" s="313"/>
      <c r="D78" s="302">
        <v>0.21209434799218399</v>
      </c>
      <c r="E78" s="303">
        <v>5</v>
      </c>
      <c r="F78" s="303">
        <v>213.5</v>
      </c>
      <c r="G78" s="304">
        <v>3.04</v>
      </c>
      <c r="H78" s="305">
        <f t="shared" si="0"/>
        <v>-4.4249999999999998</v>
      </c>
      <c r="I78" s="806"/>
      <c r="J78" s="328"/>
      <c r="K78" s="328"/>
      <c r="L78" s="807"/>
      <c r="M78" s="308" t="s">
        <v>174</v>
      </c>
    </row>
    <row r="79" spans="1:13">
      <c r="A79" s="309" t="s">
        <v>175</v>
      </c>
      <c r="B79" s="253">
        <v>-3.9093930721282999</v>
      </c>
      <c r="C79" s="313"/>
      <c r="D79" s="302">
        <v>0.14072241564069299</v>
      </c>
      <c r="E79" s="303">
        <v>11</v>
      </c>
      <c r="F79" s="303">
        <v>146</v>
      </c>
      <c r="G79" s="304">
        <v>4.21</v>
      </c>
      <c r="H79" s="305">
        <f t="shared" si="0"/>
        <v>-4.92</v>
      </c>
      <c r="I79" s="806"/>
      <c r="J79" s="328"/>
      <c r="K79" s="328"/>
      <c r="L79" s="807"/>
      <c r="M79" s="308" t="s">
        <v>176</v>
      </c>
    </row>
    <row r="80" spans="1:13">
      <c r="A80" s="309" t="s">
        <v>177</v>
      </c>
      <c r="B80" s="253">
        <v>-4.6839318275451696</v>
      </c>
      <c r="C80" s="313"/>
      <c r="D80" s="302">
        <v>0.21748916450754399</v>
      </c>
      <c r="E80" s="303">
        <v>5</v>
      </c>
      <c r="F80" s="303">
        <v>92.3333333333333</v>
      </c>
      <c r="G80" s="304">
        <v>4.21</v>
      </c>
      <c r="H80" s="305">
        <f t="shared" si="0"/>
        <v>-4.3833333333333329</v>
      </c>
      <c r="I80" s="806"/>
      <c r="J80" s="328"/>
      <c r="K80" s="328"/>
      <c r="L80" s="807"/>
      <c r="M80" s="308" t="s">
        <v>178</v>
      </c>
    </row>
    <row r="81" spans="1:13">
      <c r="A81" s="299" t="s">
        <v>179</v>
      </c>
      <c r="B81" s="253">
        <v>-4.3258957862854004</v>
      </c>
      <c r="C81" s="313"/>
      <c r="D81" s="302">
        <v>0.20531013145176399</v>
      </c>
      <c r="E81" s="303">
        <v>8</v>
      </c>
      <c r="F81" s="303">
        <v>256</v>
      </c>
      <c r="G81" s="304">
        <v>2.71</v>
      </c>
      <c r="H81" s="305">
        <f t="shared" si="0"/>
        <v>-4.5199999999999996</v>
      </c>
      <c r="I81" s="806"/>
      <c r="J81" s="328"/>
      <c r="K81" s="328"/>
      <c r="L81" s="807"/>
      <c r="M81" s="308" t="s">
        <v>180</v>
      </c>
    </row>
    <row r="82" spans="1:13">
      <c r="A82" s="299" t="s">
        <v>181</v>
      </c>
      <c r="B82" s="253">
        <v>-3.7989025115966801</v>
      </c>
      <c r="C82" s="313"/>
      <c r="D82" s="302">
        <v>0.211767851422238</v>
      </c>
      <c r="E82" s="303">
        <v>3</v>
      </c>
      <c r="F82" s="303">
        <v>80</v>
      </c>
      <c r="G82" s="304">
        <v>3.37</v>
      </c>
      <c r="H82" s="305">
        <f t="shared" si="0"/>
        <v>-3.42</v>
      </c>
      <c r="I82" s="806"/>
      <c r="J82" s="328"/>
      <c r="K82" s="328"/>
      <c r="L82" s="807"/>
      <c r="M82" s="308" t="s">
        <v>182</v>
      </c>
    </row>
    <row r="83" spans="1:13">
      <c r="A83" s="299" t="s">
        <v>183</v>
      </c>
      <c r="B83" s="253">
        <v>-4.3887801170349103</v>
      </c>
      <c r="C83" s="313"/>
      <c r="D83" s="302">
        <v>0.16217657762412199</v>
      </c>
      <c r="E83" s="303">
        <v>17</v>
      </c>
      <c r="F83" s="303">
        <v>153</v>
      </c>
      <c r="G83" s="304">
        <v>3.04</v>
      </c>
      <c r="H83" s="305">
        <f t="shared" si="0"/>
        <v>-3.8200000000000003</v>
      </c>
      <c r="I83" s="806"/>
      <c r="J83" s="328"/>
      <c r="K83" s="328"/>
      <c r="L83" s="807"/>
      <c r="M83" s="308" t="s">
        <v>184</v>
      </c>
    </row>
    <row r="84" spans="1:13">
      <c r="A84" s="309" t="s">
        <v>185</v>
      </c>
      <c r="B84" s="253">
        <v>-6.11610984802246</v>
      </c>
      <c r="C84" s="313"/>
      <c r="D84" s="302">
        <v>0.204488274966239</v>
      </c>
      <c r="E84" s="303">
        <v>3</v>
      </c>
      <c r="F84" s="303">
        <v>349.84</v>
      </c>
      <c r="G84" s="304">
        <v>4.75</v>
      </c>
      <c r="H84" s="305">
        <f t="shared" si="0"/>
        <v>-7.4984000000000002</v>
      </c>
      <c r="I84" s="806"/>
      <c r="J84" s="328"/>
      <c r="K84" s="328"/>
      <c r="L84" s="807"/>
      <c r="M84" s="308" t="s">
        <v>186</v>
      </c>
    </row>
    <row r="85" spans="1:13">
      <c r="A85" s="309" t="s">
        <v>187</v>
      </c>
      <c r="B85" s="253">
        <v>-3.19489550590515</v>
      </c>
      <c r="C85" s="313"/>
      <c r="D85" s="302">
        <v>0.14358294446577699</v>
      </c>
      <c r="E85" s="303">
        <v>6</v>
      </c>
      <c r="F85" s="303">
        <v>248</v>
      </c>
      <c r="G85" s="304">
        <v>2.65</v>
      </c>
      <c r="H85" s="305">
        <f t="shared" si="0"/>
        <v>-4.38</v>
      </c>
      <c r="I85" s="806"/>
      <c r="J85" s="328"/>
      <c r="K85" s="328"/>
      <c r="L85" s="807"/>
      <c r="M85" s="308" t="s">
        <v>188</v>
      </c>
    </row>
    <row r="86" spans="1:13">
      <c r="A86" s="309" t="s">
        <v>189</v>
      </c>
      <c r="B86" s="253">
        <v>-4.3935303688049299</v>
      </c>
      <c r="C86" s="313"/>
      <c r="D86" s="302">
        <v>0.153840969889913</v>
      </c>
      <c r="E86" s="303">
        <v>11</v>
      </c>
      <c r="F86" s="303">
        <v>173</v>
      </c>
      <c r="G86" s="304">
        <v>2.1800000000000002</v>
      </c>
      <c r="H86" s="305">
        <f t="shared" si="0"/>
        <v>-3.16</v>
      </c>
      <c r="I86" s="806"/>
      <c r="J86" s="328"/>
      <c r="K86" s="328"/>
      <c r="L86" s="807"/>
      <c r="M86" s="308" t="s">
        <v>190</v>
      </c>
    </row>
    <row r="87" spans="1:13">
      <c r="A87" s="309" t="s">
        <v>191</v>
      </c>
      <c r="B87" s="253">
        <v>-3.7333073616027801</v>
      </c>
      <c r="C87" s="313"/>
      <c r="D87" s="302">
        <v>0.14176528631434901</v>
      </c>
      <c r="E87" s="303">
        <v>5</v>
      </c>
      <c r="F87" s="303">
        <v>143.75</v>
      </c>
      <c r="G87" s="304">
        <v>2.76</v>
      </c>
      <c r="H87" s="305">
        <f t="shared" ref="H87:H122" si="1">0.5-G87-0.01*(F87-25)</f>
        <v>-3.4474999999999998</v>
      </c>
      <c r="I87" s="806"/>
      <c r="J87" s="328"/>
      <c r="K87" s="328"/>
      <c r="L87" s="807"/>
      <c r="M87" s="308" t="s">
        <v>192</v>
      </c>
    </row>
    <row r="88" spans="1:13">
      <c r="A88" s="309" t="s">
        <v>193</v>
      </c>
      <c r="B88" s="253">
        <v>-3.1461157798767099</v>
      </c>
      <c r="C88" s="313"/>
      <c r="D88" s="302">
        <v>0.16213928191469301</v>
      </c>
      <c r="E88" s="303">
        <v>19</v>
      </c>
      <c r="F88" s="303">
        <v>220.5</v>
      </c>
      <c r="G88" s="304">
        <v>1.27</v>
      </c>
      <c r="H88" s="305">
        <f t="shared" si="1"/>
        <v>-2.7250000000000001</v>
      </c>
      <c r="I88" s="806"/>
      <c r="J88" s="328"/>
      <c r="K88" s="328"/>
      <c r="L88" s="807"/>
      <c r="M88" s="308" t="s">
        <v>194</v>
      </c>
    </row>
    <row r="89" spans="1:13">
      <c r="A89" s="309" t="s">
        <v>195</v>
      </c>
      <c r="B89" s="253">
        <v>-4.0142397880554199</v>
      </c>
      <c r="C89" s="313"/>
      <c r="D89" s="302">
        <v>0.16127920198135701</v>
      </c>
      <c r="E89" s="303">
        <v>5</v>
      </c>
      <c r="F89" s="303">
        <v>214</v>
      </c>
      <c r="G89" s="304">
        <v>3.83</v>
      </c>
      <c r="H89" s="305">
        <f t="shared" si="1"/>
        <v>-5.2200000000000006</v>
      </c>
      <c r="I89" s="806"/>
      <c r="J89" s="328"/>
      <c r="K89" s="328"/>
      <c r="L89" s="807"/>
      <c r="M89" s="308" t="s">
        <v>196</v>
      </c>
    </row>
    <row r="90" spans="1:13">
      <c r="A90" s="319" t="s">
        <v>197</v>
      </c>
      <c r="B90" s="253">
        <v>-4.6505484580993697</v>
      </c>
      <c r="C90" s="313"/>
      <c r="D90" s="302">
        <v>0.13869006117838001</v>
      </c>
      <c r="E90" s="303">
        <v>3</v>
      </c>
      <c r="F90" s="303">
        <v>176</v>
      </c>
      <c r="G90" s="304">
        <v>2.88</v>
      </c>
      <c r="H90" s="305">
        <f t="shared" si="1"/>
        <v>-3.8899999999999997</v>
      </c>
      <c r="I90" s="806"/>
      <c r="J90" s="328"/>
      <c r="K90" s="328"/>
      <c r="L90" s="807"/>
      <c r="M90" s="308" t="s">
        <v>198</v>
      </c>
    </row>
    <row r="91" spans="1:13">
      <c r="A91" s="299" t="s">
        <v>199</v>
      </c>
      <c r="B91" s="253">
        <v>-1.26858282089233</v>
      </c>
      <c r="C91" s="313"/>
      <c r="D91" s="302">
        <v>0.12598340861886001</v>
      </c>
      <c r="E91" s="303">
        <v>14</v>
      </c>
      <c r="F91" s="303">
        <v>253.5</v>
      </c>
      <c r="G91" s="304">
        <v>1.54</v>
      </c>
      <c r="H91" s="305">
        <f t="shared" si="1"/>
        <v>-3.3250000000000002</v>
      </c>
      <c r="I91" s="806"/>
      <c r="J91" s="328"/>
      <c r="K91" s="328"/>
      <c r="L91" s="807"/>
      <c r="M91" s="308" t="s">
        <v>200</v>
      </c>
    </row>
    <row r="92" spans="1:13">
      <c r="A92" s="309" t="s">
        <v>201</v>
      </c>
      <c r="B92" s="253">
        <v>-3.9004089832305899</v>
      </c>
      <c r="C92" s="313"/>
      <c r="D92" s="302">
        <v>0.16504944177542499</v>
      </c>
      <c r="E92" s="303">
        <v>5</v>
      </c>
      <c r="F92" s="303">
        <v>205.5</v>
      </c>
      <c r="G92" s="304">
        <v>2.4500000000000002</v>
      </c>
      <c r="H92" s="305">
        <f t="shared" si="1"/>
        <v>-3.7549999999999999</v>
      </c>
      <c r="I92" s="806"/>
      <c r="J92" s="328"/>
      <c r="K92" s="328"/>
      <c r="L92" s="807"/>
      <c r="M92" s="308" t="s">
        <v>202</v>
      </c>
    </row>
    <row r="93" spans="1:13">
      <c r="A93" s="319" t="s">
        <v>203</v>
      </c>
      <c r="B93" s="253">
        <v>-3.9930653572082502</v>
      </c>
      <c r="C93" s="313"/>
      <c r="D93" s="302">
        <v>0.19426266518058299</v>
      </c>
      <c r="E93" s="303">
        <v>3</v>
      </c>
      <c r="F93" s="303">
        <v>96</v>
      </c>
      <c r="G93" s="304">
        <v>3.49</v>
      </c>
      <c r="H93" s="305">
        <f t="shared" si="1"/>
        <v>-3.7</v>
      </c>
      <c r="I93" s="806"/>
      <c r="J93" s="328"/>
      <c r="K93" s="328"/>
      <c r="L93" s="807"/>
      <c r="M93" s="308" t="s">
        <v>204</v>
      </c>
    </row>
    <row r="94" spans="1:13">
      <c r="A94" s="309" t="s">
        <v>205</v>
      </c>
      <c r="B94" s="253">
        <v>-4.3403754234314</v>
      </c>
      <c r="C94" s="313"/>
      <c r="D94" s="302">
        <v>0.188943371497371</v>
      </c>
      <c r="E94" s="303">
        <v>12</v>
      </c>
      <c r="F94" s="303">
        <v>147.25</v>
      </c>
      <c r="G94" s="304">
        <v>3.86</v>
      </c>
      <c r="H94" s="305">
        <f t="shared" si="1"/>
        <v>-4.5824999999999996</v>
      </c>
      <c r="I94" s="806"/>
      <c r="J94" s="328"/>
      <c r="K94" s="328"/>
      <c r="L94" s="807"/>
      <c r="M94" s="308" t="s">
        <v>206</v>
      </c>
    </row>
    <row r="95" spans="1:13">
      <c r="A95" s="309" t="s">
        <v>207</v>
      </c>
      <c r="B95" s="253">
        <v>-4.1483569145202601</v>
      </c>
      <c r="C95" s="313"/>
      <c r="D95" s="302">
        <v>0.17391407185160301</v>
      </c>
      <c r="E95" s="303">
        <v>6</v>
      </c>
      <c r="F95" s="303">
        <v>97</v>
      </c>
      <c r="G95" s="304">
        <v>3.94</v>
      </c>
      <c r="H95" s="305">
        <f t="shared" si="1"/>
        <v>-4.16</v>
      </c>
      <c r="I95" s="806"/>
      <c r="J95" s="328"/>
      <c r="K95" s="328"/>
      <c r="L95" s="807"/>
      <c r="M95" s="308" t="s">
        <v>208</v>
      </c>
    </row>
    <row r="96" spans="1:13">
      <c r="A96" s="299" t="s">
        <v>209</v>
      </c>
      <c r="B96" s="253">
        <v>-2.4000914096832302</v>
      </c>
      <c r="C96" s="313"/>
      <c r="D96" s="302">
        <v>0.13764369691033701</v>
      </c>
      <c r="E96" s="303">
        <v>10</v>
      </c>
      <c r="F96" s="303">
        <v>134.5</v>
      </c>
      <c r="G96" s="304">
        <v>2.04</v>
      </c>
      <c r="H96" s="305">
        <f t="shared" si="1"/>
        <v>-2.6349999999999998</v>
      </c>
      <c r="I96" s="806"/>
      <c r="J96" s="328"/>
      <c r="K96" s="328"/>
      <c r="L96" s="807"/>
      <c r="M96" s="308" t="s">
        <v>210</v>
      </c>
    </row>
    <row r="97" spans="1:13">
      <c r="A97" s="309" t="s">
        <v>211</v>
      </c>
      <c r="B97" s="253">
        <v>-3.41878366470337</v>
      </c>
      <c r="C97" s="313"/>
      <c r="D97" s="302">
        <v>0.162457468885915</v>
      </c>
      <c r="E97" s="303">
        <v>7</v>
      </c>
      <c r="F97" s="303">
        <v>139</v>
      </c>
      <c r="G97" s="304">
        <v>2.66</v>
      </c>
      <c r="H97" s="305">
        <f t="shared" si="1"/>
        <v>-3.3000000000000003</v>
      </c>
      <c r="I97" s="806"/>
      <c r="J97" s="328"/>
      <c r="K97" s="328"/>
      <c r="L97" s="807"/>
      <c r="M97" s="308" t="s">
        <v>212</v>
      </c>
    </row>
    <row r="98" spans="1:13">
      <c r="A98" s="309" t="s">
        <v>213</v>
      </c>
      <c r="B98" s="253">
        <v>-2.53638744354248</v>
      </c>
      <c r="C98" s="313"/>
      <c r="D98" s="302">
        <v>0.15322122505052199</v>
      </c>
      <c r="E98" s="303">
        <v>9</v>
      </c>
      <c r="F98" s="303">
        <v>170</v>
      </c>
      <c r="G98" s="304">
        <v>1.91</v>
      </c>
      <c r="H98" s="305">
        <f t="shared" si="1"/>
        <v>-2.86</v>
      </c>
      <c r="I98" s="806"/>
      <c r="J98" s="328"/>
      <c r="K98" s="328"/>
      <c r="L98" s="807"/>
      <c r="M98" s="308" t="s">
        <v>214</v>
      </c>
    </row>
    <row r="99" spans="1:13">
      <c r="A99" s="299" t="s">
        <v>215</v>
      </c>
      <c r="B99" s="253">
        <v>-3.1510522365570099</v>
      </c>
      <c r="C99" s="313"/>
      <c r="D99" s="302">
        <v>0.15273607916541099</v>
      </c>
      <c r="E99" s="303">
        <v>10</v>
      </c>
      <c r="F99" s="303">
        <v>326</v>
      </c>
      <c r="G99" s="304">
        <v>2.44</v>
      </c>
      <c r="H99" s="305">
        <f t="shared" si="1"/>
        <v>-4.95</v>
      </c>
      <c r="I99" s="806"/>
      <c r="J99" s="328"/>
      <c r="K99" s="328"/>
      <c r="L99" s="807"/>
      <c r="M99" s="308" t="s">
        <v>216</v>
      </c>
    </row>
    <row r="100" spans="1:13">
      <c r="A100" s="309" t="s">
        <v>217</v>
      </c>
      <c r="B100" s="253">
        <v>-3.4448907375335698</v>
      </c>
      <c r="C100" s="313"/>
      <c r="D100" s="302">
        <v>0.184047015121025</v>
      </c>
      <c r="E100" s="303">
        <v>5</v>
      </c>
      <c r="F100" s="303">
        <v>232.5</v>
      </c>
      <c r="G100" s="304">
        <v>1.8</v>
      </c>
      <c r="H100" s="305">
        <f t="shared" si="1"/>
        <v>-3.375</v>
      </c>
      <c r="I100" s="806"/>
      <c r="J100" s="328"/>
      <c r="K100" s="328"/>
      <c r="L100" s="807"/>
      <c r="M100" s="308" t="s">
        <v>218</v>
      </c>
    </row>
    <row r="101" spans="1:13">
      <c r="A101" s="309" t="s">
        <v>219</v>
      </c>
      <c r="B101" s="253">
        <v>-2.6282327175140399</v>
      </c>
      <c r="C101" s="313"/>
      <c r="D101" s="302">
        <v>0.13604063752604401</v>
      </c>
      <c r="E101" s="303">
        <v>4</v>
      </c>
      <c r="F101" s="303">
        <v>281.5</v>
      </c>
      <c r="G101" s="304">
        <v>0.54</v>
      </c>
      <c r="H101" s="305">
        <f t="shared" si="1"/>
        <v>-2.605</v>
      </c>
      <c r="I101" s="806"/>
      <c r="J101" s="328"/>
      <c r="K101" s="328"/>
      <c r="L101" s="807"/>
      <c r="M101" s="308" t="s">
        <v>220</v>
      </c>
    </row>
    <row r="102" spans="1:13">
      <c r="A102" s="309" t="s">
        <v>221</v>
      </c>
      <c r="B102" s="253">
        <v>-4.8950867652893102</v>
      </c>
      <c r="C102" s="313"/>
      <c r="D102" s="302">
        <v>0.19798964803022501</v>
      </c>
      <c r="E102" s="303">
        <v>4</v>
      </c>
      <c r="F102" s="303">
        <v>197.1</v>
      </c>
      <c r="G102" s="304">
        <v>2.2000000000000002</v>
      </c>
      <c r="H102" s="305">
        <f t="shared" si="1"/>
        <v>-3.4210000000000003</v>
      </c>
      <c r="I102" s="806"/>
      <c r="J102" s="328"/>
      <c r="K102" s="328"/>
      <c r="L102" s="807"/>
      <c r="M102" s="308" t="s">
        <v>222</v>
      </c>
    </row>
    <row r="103" spans="1:13">
      <c r="A103" s="319" t="s">
        <v>223</v>
      </c>
      <c r="B103" s="253">
        <v>-4.3156695365905797</v>
      </c>
      <c r="C103" s="313"/>
      <c r="D103" s="302">
        <v>0.13486720020739101</v>
      </c>
      <c r="E103" s="303">
        <v>4</v>
      </c>
      <c r="F103" s="303">
        <v>33</v>
      </c>
      <c r="G103" s="304">
        <v>4.24</v>
      </c>
      <c r="H103" s="305">
        <f t="shared" si="1"/>
        <v>-3.8200000000000003</v>
      </c>
      <c r="I103" s="806"/>
      <c r="J103" s="328"/>
      <c r="K103" s="328"/>
      <c r="L103" s="807"/>
      <c r="M103" s="308" t="s">
        <v>224</v>
      </c>
    </row>
    <row r="104" spans="1:13">
      <c r="A104" s="309" t="s">
        <v>225</v>
      </c>
      <c r="B104" s="253">
        <v>-4.3345103263854998</v>
      </c>
      <c r="C104" s="313"/>
      <c r="D104" s="302">
        <v>0.188012747606043</v>
      </c>
      <c r="E104" s="303">
        <v>11</v>
      </c>
      <c r="F104" s="303">
        <v>60</v>
      </c>
      <c r="G104" s="304">
        <v>4.24</v>
      </c>
      <c r="H104" s="305">
        <f t="shared" si="1"/>
        <v>-4.09</v>
      </c>
      <c r="I104" s="806"/>
      <c r="J104" s="328"/>
      <c r="K104" s="328"/>
      <c r="L104" s="807"/>
      <c r="M104" s="308" t="s">
        <v>226</v>
      </c>
    </row>
    <row r="105" spans="1:13">
      <c r="A105" s="309" t="s">
        <v>227</v>
      </c>
      <c r="B105" s="253">
        <v>-5.7669091224670401</v>
      </c>
      <c r="C105" s="313"/>
      <c r="D105" s="302">
        <v>0.16640140742242099</v>
      </c>
      <c r="E105" s="303">
        <v>4</v>
      </c>
      <c r="F105" s="303">
        <v>130.5</v>
      </c>
      <c r="G105" s="304">
        <v>5.22</v>
      </c>
      <c r="H105" s="305">
        <f t="shared" si="1"/>
        <v>-5.7749999999999995</v>
      </c>
      <c r="I105" s="806"/>
      <c r="J105" s="328"/>
      <c r="K105" s="328"/>
      <c r="L105" s="807"/>
      <c r="M105" s="308" t="s">
        <v>228</v>
      </c>
    </row>
    <row r="106" spans="1:13">
      <c r="A106" s="319" t="s">
        <v>103</v>
      </c>
      <c r="B106" s="253">
        <v>-3.19799876213074</v>
      </c>
      <c r="C106" s="313"/>
      <c r="D106" s="302">
        <v>0.17506472136099999</v>
      </c>
      <c r="E106" s="303">
        <v>7</v>
      </c>
      <c r="F106" s="303">
        <v>254</v>
      </c>
      <c r="G106" s="304">
        <v>2.97</v>
      </c>
      <c r="H106" s="305">
        <f t="shared" si="1"/>
        <v>-4.76</v>
      </c>
      <c r="I106" s="806"/>
      <c r="J106" s="328"/>
      <c r="K106" s="328"/>
      <c r="L106" s="807"/>
      <c r="M106" s="308" t="s">
        <v>229</v>
      </c>
    </row>
    <row r="107" spans="1:13">
      <c r="A107" s="319" t="s">
        <v>230</v>
      </c>
      <c r="B107" s="253">
        <v>-5.8989186286926296</v>
      </c>
      <c r="C107" s="313"/>
      <c r="D107" s="302">
        <v>0.160541646006926</v>
      </c>
      <c r="E107" s="303">
        <v>5</v>
      </c>
      <c r="F107" s="303">
        <v>121</v>
      </c>
      <c r="G107" s="304">
        <v>5.91</v>
      </c>
      <c r="H107" s="305">
        <f t="shared" si="1"/>
        <v>-6.37</v>
      </c>
      <c r="I107" s="806"/>
      <c r="J107" s="328"/>
      <c r="K107" s="328"/>
      <c r="L107" s="807"/>
      <c r="M107" s="308" t="s">
        <v>231</v>
      </c>
    </row>
    <row r="108" spans="1:13">
      <c r="A108" s="309" t="s">
        <v>232</v>
      </c>
      <c r="B108" s="253">
        <v>-5.0951399803161603</v>
      </c>
      <c r="C108" s="313"/>
      <c r="D108" s="302">
        <v>0.15756984748208799</v>
      </c>
      <c r="E108" s="303">
        <v>5</v>
      </c>
      <c r="F108" s="303">
        <v>207</v>
      </c>
      <c r="G108" s="304">
        <v>2.56</v>
      </c>
      <c r="H108" s="305">
        <f t="shared" si="1"/>
        <v>-3.88</v>
      </c>
      <c r="I108" s="806"/>
      <c r="J108" s="328"/>
      <c r="K108" s="328"/>
      <c r="L108" s="807"/>
      <c r="M108" s="308" t="s">
        <v>233</v>
      </c>
    </row>
    <row r="109" spans="1:13">
      <c r="A109" s="299" t="s">
        <v>234</v>
      </c>
      <c r="B109" s="253">
        <v>-4.9408698081970197</v>
      </c>
      <c r="C109" s="313"/>
      <c r="D109" s="302">
        <v>0.161603623531796</v>
      </c>
      <c r="E109" s="303">
        <v>6</v>
      </c>
      <c r="F109" s="303">
        <v>134.5</v>
      </c>
      <c r="G109" s="304">
        <v>4.8499999999999996</v>
      </c>
      <c r="H109" s="305">
        <f t="shared" si="1"/>
        <v>-5.4449999999999994</v>
      </c>
      <c r="I109" s="806"/>
      <c r="J109" s="328"/>
      <c r="K109" s="328"/>
      <c r="L109" s="807"/>
      <c r="M109" s="308" t="s">
        <v>235</v>
      </c>
    </row>
    <row r="110" spans="1:13">
      <c r="A110" s="299" t="s">
        <v>236</v>
      </c>
      <c r="B110" s="253">
        <v>-3.32384157180786</v>
      </c>
      <c r="C110" s="313"/>
      <c r="D110" s="302">
        <v>0.18685765827674</v>
      </c>
      <c r="E110" s="303">
        <v>6</v>
      </c>
      <c r="F110" s="303">
        <v>275</v>
      </c>
      <c r="G110" s="304">
        <v>2.09</v>
      </c>
      <c r="H110" s="305">
        <f t="shared" si="1"/>
        <v>-4.09</v>
      </c>
      <c r="I110" s="806"/>
      <c r="J110" s="328"/>
      <c r="K110" s="328"/>
      <c r="L110" s="807"/>
      <c r="M110" s="308" t="s">
        <v>237</v>
      </c>
    </row>
    <row r="111" spans="1:13">
      <c r="A111" s="309" t="s">
        <v>238</v>
      </c>
      <c r="B111" s="253">
        <v>-5.2562232017517099</v>
      </c>
      <c r="C111" s="313"/>
      <c r="D111" s="302">
        <v>0.13950112944748699</v>
      </c>
      <c r="E111" s="303">
        <v>9</v>
      </c>
      <c r="F111" s="303">
        <v>220</v>
      </c>
      <c r="G111" s="304">
        <v>1.8</v>
      </c>
      <c r="H111" s="305">
        <f t="shared" si="1"/>
        <v>-3.25</v>
      </c>
      <c r="I111" s="806"/>
      <c r="J111" s="328"/>
      <c r="K111" s="328"/>
      <c r="L111" s="807"/>
      <c r="M111" s="308" t="s">
        <v>239</v>
      </c>
    </row>
    <row r="112" spans="1:13">
      <c r="A112" s="299" t="s">
        <v>240</v>
      </c>
      <c r="B112" s="253">
        <v>-2.6831412315368701</v>
      </c>
      <c r="C112" s="313"/>
      <c r="D112" s="302">
        <v>0.22014005046870999</v>
      </c>
      <c r="E112" s="303">
        <v>9</v>
      </c>
      <c r="F112" s="303">
        <v>202</v>
      </c>
      <c r="G112" s="304">
        <v>1.53</v>
      </c>
      <c r="H112" s="305">
        <f t="shared" si="1"/>
        <v>-2.8</v>
      </c>
      <c r="I112" s="806"/>
      <c r="J112" s="328"/>
      <c r="K112" s="328"/>
      <c r="L112" s="807"/>
      <c r="M112" s="308" t="s">
        <v>241</v>
      </c>
    </row>
    <row r="113" spans="1:28">
      <c r="A113" s="309" t="s">
        <v>242</v>
      </c>
      <c r="B113" s="253">
        <v>-2.7378082275390598</v>
      </c>
      <c r="C113" s="313"/>
      <c r="D113" s="302">
        <v>0.140140838794855</v>
      </c>
      <c r="E113" s="303">
        <v>3</v>
      </c>
      <c r="F113" s="303">
        <v>243</v>
      </c>
      <c r="G113" s="304">
        <v>1.48</v>
      </c>
      <c r="H113" s="305">
        <f t="shared" si="1"/>
        <v>-3.16</v>
      </c>
      <c r="I113" s="806"/>
      <c r="J113" s="328"/>
      <c r="K113" s="328"/>
      <c r="L113" s="807"/>
      <c r="M113" s="308" t="s">
        <v>243</v>
      </c>
    </row>
    <row r="114" spans="1:28">
      <c r="A114" s="319" t="s">
        <v>244</v>
      </c>
      <c r="B114" s="253">
        <v>-2.7542285919189502</v>
      </c>
      <c r="C114" s="313"/>
      <c r="D114" s="302">
        <v>0.13726989684758001</v>
      </c>
      <c r="E114" s="303">
        <v>3</v>
      </c>
      <c r="F114" s="303">
        <v>191</v>
      </c>
      <c r="G114" s="304">
        <v>1.67</v>
      </c>
      <c r="H114" s="305">
        <f t="shared" si="1"/>
        <v>-2.83</v>
      </c>
      <c r="I114" s="806"/>
      <c r="J114" s="328"/>
      <c r="K114" s="328"/>
      <c r="L114" s="807"/>
      <c r="M114" s="308" t="s">
        <v>245</v>
      </c>
    </row>
    <row r="115" spans="1:28">
      <c r="A115" s="309" t="s">
        <v>246</v>
      </c>
      <c r="B115" s="253">
        <v>-5.3839659690856898</v>
      </c>
      <c r="C115" s="313"/>
      <c r="D115" s="302">
        <v>0.21357402153711499</v>
      </c>
      <c r="E115" s="303">
        <v>7</v>
      </c>
      <c r="F115" s="303">
        <v>183.5</v>
      </c>
      <c r="G115" s="304">
        <v>4.37</v>
      </c>
      <c r="H115" s="305">
        <f t="shared" si="1"/>
        <v>-5.4550000000000001</v>
      </c>
      <c r="I115" s="806"/>
      <c r="J115" s="328"/>
      <c r="K115" s="328"/>
      <c r="L115" s="807"/>
      <c r="M115" s="308" t="s">
        <v>247</v>
      </c>
    </row>
    <row r="116" spans="1:28">
      <c r="A116" s="309" t="s">
        <v>248</v>
      </c>
      <c r="B116" s="253">
        <v>-3.0078139305114702</v>
      </c>
      <c r="C116" s="313"/>
      <c r="D116" s="302">
        <v>0.105644111777479</v>
      </c>
      <c r="E116" s="303">
        <v>3</v>
      </c>
      <c r="F116" s="303">
        <v>149</v>
      </c>
      <c r="G116" s="304">
        <v>2.62</v>
      </c>
      <c r="H116" s="305">
        <f t="shared" si="1"/>
        <v>-3.3600000000000003</v>
      </c>
      <c r="I116" s="806"/>
      <c r="J116" s="328"/>
      <c r="K116" s="328"/>
      <c r="L116" s="807"/>
      <c r="M116" s="308" t="s">
        <v>249</v>
      </c>
    </row>
    <row r="117" spans="1:28">
      <c r="A117" s="299" t="s">
        <v>250</v>
      </c>
      <c r="B117" s="253">
        <v>-3.7208614349365199</v>
      </c>
      <c r="C117" s="313"/>
      <c r="D117" s="302">
        <v>0.14623917640453399</v>
      </c>
      <c r="E117" s="303">
        <v>8</v>
      </c>
      <c r="F117" s="303">
        <v>165</v>
      </c>
      <c r="G117" s="304">
        <v>-0.37</v>
      </c>
      <c r="H117" s="305">
        <f t="shared" si="1"/>
        <v>-0.53000000000000014</v>
      </c>
      <c r="I117" s="806"/>
      <c r="J117" s="328"/>
      <c r="K117" s="328"/>
      <c r="L117" s="807"/>
      <c r="M117" s="308" t="s">
        <v>251</v>
      </c>
    </row>
    <row r="118" spans="1:28">
      <c r="A118" s="309" t="s">
        <v>252</v>
      </c>
      <c r="B118" s="253">
        <v>-2.29477167129517</v>
      </c>
      <c r="C118" s="313"/>
      <c r="D118" s="302">
        <v>0.16291639539032499</v>
      </c>
      <c r="E118" s="303">
        <v>10</v>
      </c>
      <c r="F118" s="303">
        <v>225</v>
      </c>
      <c r="G118" s="304">
        <v>0.81</v>
      </c>
      <c r="H118" s="305">
        <f t="shared" si="1"/>
        <v>-2.31</v>
      </c>
      <c r="I118" s="806"/>
      <c r="J118" s="328"/>
      <c r="K118" s="328"/>
      <c r="L118" s="807"/>
      <c r="M118" s="308" t="s">
        <v>253</v>
      </c>
    </row>
    <row r="119" spans="1:28">
      <c r="A119" s="309" t="s">
        <v>254</v>
      </c>
      <c r="B119" s="253">
        <v>-3.65946340560913</v>
      </c>
      <c r="C119" s="313"/>
      <c r="D119" s="302">
        <v>0.211666473574778</v>
      </c>
      <c r="E119" s="303">
        <v>5</v>
      </c>
      <c r="F119" s="303">
        <v>270</v>
      </c>
      <c r="G119" s="304">
        <v>0.62</v>
      </c>
      <c r="H119" s="305">
        <f t="shared" si="1"/>
        <v>-2.5700000000000003</v>
      </c>
      <c r="I119" s="806"/>
      <c r="J119" s="328"/>
      <c r="K119" s="328"/>
      <c r="L119" s="807"/>
      <c r="M119" s="308" t="s">
        <v>255</v>
      </c>
    </row>
    <row r="120" spans="1:28">
      <c r="A120" s="299" t="s">
        <v>256</v>
      </c>
      <c r="B120" s="253">
        <v>-3.6357254981994598</v>
      </c>
      <c r="C120" s="313"/>
      <c r="D120" s="302">
        <v>0.14175650298978701</v>
      </c>
      <c r="E120" s="303">
        <v>9</v>
      </c>
      <c r="F120" s="303">
        <v>312.66666666666703</v>
      </c>
      <c r="G120" s="304">
        <v>0.83</v>
      </c>
      <c r="H120" s="305">
        <f t="shared" si="1"/>
        <v>-3.2066666666666706</v>
      </c>
      <c r="I120" s="806"/>
      <c r="J120" s="328"/>
      <c r="K120" s="328"/>
      <c r="L120" s="807"/>
      <c r="M120" s="308" t="s">
        <v>257</v>
      </c>
    </row>
    <row r="121" spans="1:28">
      <c r="A121" s="309" t="s">
        <v>258</v>
      </c>
      <c r="B121" s="253">
        <v>-4.6187243461608896</v>
      </c>
      <c r="C121" s="313"/>
      <c r="D121" s="302">
        <v>0.20346886353462401</v>
      </c>
      <c r="E121" s="303">
        <v>11</v>
      </c>
      <c r="F121" s="303">
        <v>161</v>
      </c>
      <c r="G121" s="304">
        <v>3.61</v>
      </c>
      <c r="H121" s="305">
        <f t="shared" si="1"/>
        <v>-4.47</v>
      </c>
      <c r="I121" s="806"/>
      <c r="J121" s="328"/>
      <c r="K121" s="328"/>
      <c r="L121" s="807"/>
      <c r="M121" s="308" t="s">
        <v>259</v>
      </c>
    </row>
    <row r="122" spans="1:28">
      <c r="A122" s="299" t="s">
        <v>109</v>
      </c>
      <c r="B122" s="253">
        <v>-1.83573305606842</v>
      </c>
      <c r="C122" s="313"/>
      <c r="D122" s="302">
        <v>0.20579636821699801</v>
      </c>
      <c r="E122" s="303">
        <v>3</v>
      </c>
      <c r="F122" s="303">
        <v>300</v>
      </c>
      <c r="G122" s="304">
        <v>-1.06</v>
      </c>
      <c r="H122" s="305">
        <f t="shared" si="1"/>
        <v>-1.19</v>
      </c>
      <c r="I122" s="815"/>
      <c r="J122" s="810"/>
      <c r="K122" s="810"/>
      <c r="L122" s="811"/>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783" t="s">
        <v>18</v>
      </c>
      <c r="B128" s="784" t="s">
        <v>709</v>
      </c>
      <c r="C128" s="784" t="s">
        <v>696</v>
      </c>
      <c r="D128" s="784" t="s">
        <v>21</v>
      </c>
      <c r="E128" s="784" t="s">
        <v>22</v>
      </c>
      <c r="F128" s="784" t="s">
        <v>23</v>
      </c>
      <c r="G128" s="785" t="s">
        <v>697</v>
      </c>
      <c r="H128" s="785" t="s">
        <v>698</v>
      </c>
      <c r="I128" s="786"/>
      <c r="J128" s="787" t="s">
        <v>27</v>
      </c>
      <c r="K128" s="787"/>
      <c r="L128" s="787"/>
      <c r="M128" s="788" t="s">
        <v>28</v>
      </c>
      <c r="N128" s="789"/>
      <c r="O128" s="789"/>
      <c r="P128" s="789"/>
      <c r="Q128" s="789"/>
      <c r="R128" s="789"/>
      <c r="S128" s="789"/>
      <c r="T128" s="789"/>
      <c r="U128" s="789"/>
      <c r="V128" s="790"/>
      <c r="W128" s="290"/>
      <c r="X128" s="290"/>
      <c r="Y128" s="290"/>
      <c r="Z128" s="290"/>
      <c r="AA128" s="290"/>
      <c r="AB128" s="290"/>
    </row>
    <row r="129" spans="1:13">
      <c r="A129" s="309" t="s">
        <v>268</v>
      </c>
      <c r="B129" s="253">
        <v>-1.8493634462356601</v>
      </c>
      <c r="C129" s="301" t="s">
        <v>30</v>
      </c>
      <c r="D129" s="302">
        <v>0.50033555401430196</v>
      </c>
      <c r="E129" s="303">
        <v>3</v>
      </c>
      <c r="F129" s="303">
        <v>180</v>
      </c>
      <c r="G129" s="304">
        <v>1.91</v>
      </c>
      <c r="H129" s="305">
        <f t="shared" ref="H129:H160" si="2">0.5-G129-0.01*(F129-25)</f>
        <v>-2.96</v>
      </c>
      <c r="I129" s="791" t="s">
        <v>31</v>
      </c>
      <c r="J129" s="792"/>
      <c r="K129" s="305"/>
      <c r="L129" s="305"/>
      <c r="M129" s="308" t="s">
        <v>269</v>
      </c>
    </row>
    <row r="130" spans="1:13">
      <c r="A130" s="309" t="s">
        <v>270</v>
      </c>
      <c r="B130" s="253">
        <v>-5.61085748672485</v>
      </c>
      <c r="C130" s="301" t="s">
        <v>36</v>
      </c>
      <c r="D130" s="302">
        <v>0.5</v>
      </c>
      <c r="E130" s="304">
        <v>5</v>
      </c>
      <c r="F130" s="303">
        <v>156</v>
      </c>
      <c r="G130" s="304">
        <v>6.94</v>
      </c>
      <c r="H130" s="305">
        <f t="shared" si="2"/>
        <v>-7.75</v>
      </c>
      <c r="I130" s="791" t="s">
        <v>37</v>
      </c>
      <c r="J130" s="792"/>
      <c r="K130" s="305"/>
      <c r="L130" s="305"/>
      <c r="M130" s="308" t="s">
        <v>271</v>
      </c>
    </row>
    <row r="131" spans="1:13">
      <c r="A131" s="319" t="s">
        <v>272</v>
      </c>
      <c r="B131" s="253">
        <v>-5.7799267768859899</v>
      </c>
      <c r="C131" s="301" t="s">
        <v>41</v>
      </c>
      <c r="D131" s="302">
        <v>0.65309579002601004</v>
      </c>
      <c r="E131" s="303">
        <v>3</v>
      </c>
      <c r="F131" s="303">
        <v>208</v>
      </c>
      <c r="G131" s="304">
        <v>5.18</v>
      </c>
      <c r="H131" s="305">
        <f t="shared" si="2"/>
        <v>-6.51</v>
      </c>
      <c r="I131" s="791" t="s">
        <v>42</v>
      </c>
      <c r="J131" s="792"/>
      <c r="K131" s="305"/>
      <c r="L131" s="305"/>
      <c r="M131" s="308" t="s">
        <v>273</v>
      </c>
    </row>
    <row r="132" spans="1:13">
      <c r="A132" s="309" t="s">
        <v>274</v>
      </c>
      <c r="B132" s="253">
        <v>-1.6473405361175499</v>
      </c>
      <c r="C132" s="301" t="s">
        <v>46</v>
      </c>
      <c r="D132" s="302">
        <v>0.59285217963150305</v>
      </c>
      <c r="E132" s="303">
        <v>3</v>
      </c>
      <c r="F132" s="303">
        <v>100</v>
      </c>
      <c r="G132" s="304">
        <v>2.37</v>
      </c>
      <c r="H132" s="305">
        <f t="shared" si="2"/>
        <v>-2.62</v>
      </c>
      <c r="I132" s="793" t="s">
        <v>47</v>
      </c>
      <c r="J132" s="794" t="s">
        <v>32</v>
      </c>
      <c r="K132" s="305"/>
      <c r="L132" s="305"/>
      <c r="M132" s="308" t="s">
        <v>275</v>
      </c>
    </row>
    <row r="133" spans="1:13">
      <c r="A133" s="309" t="s">
        <v>276</v>
      </c>
      <c r="B133" s="253">
        <v>-5.9520230293273899</v>
      </c>
      <c r="C133" s="301" t="s">
        <v>51</v>
      </c>
      <c r="D133" s="302">
        <v>0.51067901383936598</v>
      </c>
      <c r="E133" s="303">
        <v>5</v>
      </c>
      <c r="F133" s="303">
        <v>217</v>
      </c>
      <c r="G133" s="304">
        <v>3.19</v>
      </c>
      <c r="H133" s="305">
        <f t="shared" si="2"/>
        <v>-4.6099999999999994</v>
      </c>
      <c r="I133" s="793" t="s">
        <v>52</v>
      </c>
      <c r="J133" s="794"/>
      <c r="K133" s="305"/>
      <c r="L133" s="305"/>
      <c r="M133" s="308" t="s">
        <v>277</v>
      </c>
    </row>
    <row r="134" spans="1:13">
      <c r="A134" s="309" t="s">
        <v>278</v>
      </c>
      <c r="B134" s="253">
        <v>-4.3673944473266602</v>
      </c>
      <c r="C134" s="313"/>
      <c r="D134" s="302">
        <v>0.83065522865171404</v>
      </c>
      <c r="E134" s="303">
        <v>3</v>
      </c>
      <c r="F134" s="303">
        <v>209.5</v>
      </c>
      <c r="G134" s="304">
        <v>4.41</v>
      </c>
      <c r="H134" s="305">
        <f t="shared" si="2"/>
        <v>-5.7549999999999999</v>
      </c>
      <c r="I134" s="793" t="s">
        <v>56</v>
      </c>
      <c r="J134" s="794"/>
      <c r="K134" s="305"/>
      <c r="L134" s="305"/>
      <c r="M134" s="308" t="s">
        <v>279</v>
      </c>
    </row>
    <row r="135" spans="1:13">
      <c r="A135" s="309" t="s">
        <v>280</v>
      </c>
      <c r="B135" s="253">
        <v>-4.76413869857788</v>
      </c>
      <c r="C135" s="313"/>
      <c r="D135" s="302">
        <v>0.51097181417141702</v>
      </c>
      <c r="E135" s="303">
        <v>6</v>
      </c>
      <c r="F135" s="303">
        <v>97.5</v>
      </c>
      <c r="G135" s="304">
        <v>5.19</v>
      </c>
      <c r="H135" s="305">
        <f t="shared" si="2"/>
        <v>-5.415</v>
      </c>
      <c r="I135" s="793" t="s">
        <v>60</v>
      </c>
      <c r="J135" s="795"/>
      <c r="K135" s="305"/>
      <c r="L135" s="305"/>
      <c r="M135" s="308" t="s">
        <v>281</v>
      </c>
    </row>
    <row r="136" spans="1:13">
      <c r="A136" s="299" t="s">
        <v>282</v>
      </c>
      <c r="B136" s="253">
        <v>-5.6627545356750497</v>
      </c>
      <c r="C136" s="313"/>
      <c r="D136" s="302">
        <v>0.92735432696895004</v>
      </c>
      <c r="E136" s="303">
        <v>5</v>
      </c>
      <c r="F136" s="303">
        <v>211</v>
      </c>
      <c r="G136" s="304">
        <v>7.49</v>
      </c>
      <c r="H136" s="305">
        <f t="shared" si="2"/>
        <v>-8.85</v>
      </c>
      <c r="I136" s="796" t="s">
        <v>64</v>
      </c>
      <c r="J136" s="797"/>
      <c r="K136" s="798"/>
      <c r="L136" s="799"/>
      <c r="M136" s="308" t="s">
        <v>283</v>
      </c>
    </row>
    <row r="137" spans="1:13">
      <c r="A137" s="309" t="s">
        <v>112</v>
      </c>
      <c r="B137" s="253">
        <v>-4.4795393943786603</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253">
        <v>-5.5138382911682102</v>
      </c>
      <c r="C138" s="313"/>
      <c r="D138" s="302">
        <v>0.520951861602862</v>
      </c>
      <c r="E138" s="303">
        <v>10</v>
      </c>
      <c r="F138" s="303">
        <v>228.6</v>
      </c>
      <c r="G138" s="304">
        <v>4.22</v>
      </c>
      <c r="H138" s="305">
        <f t="shared" si="2"/>
        <v>-5.7560000000000002</v>
      </c>
      <c r="I138" s="800" t="s">
        <v>286</v>
      </c>
      <c r="J138" s="801"/>
      <c r="K138" s="801"/>
      <c r="L138" s="802"/>
      <c r="M138" s="308" t="s">
        <v>287</v>
      </c>
    </row>
    <row r="139" spans="1:13">
      <c r="A139" s="299" t="s">
        <v>288</v>
      </c>
      <c r="B139" s="253">
        <v>-2.09024930000305</v>
      </c>
      <c r="C139" s="313"/>
      <c r="D139" s="302">
        <v>0.53906642829149898</v>
      </c>
      <c r="E139" s="303">
        <v>3</v>
      </c>
      <c r="F139" s="303">
        <v>161.5</v>
      </c>
      <c r="G139" s="304">
        <v>-0.21</v>
      </c>
      <c r="H139" s="305">
        <f t="shared" si="2"/>
        <v>-0.65500000000000003</v>
      </c>
      <c r="I139" s="803" t="s">
        <v>1054</v>
      </c>
      <c r="J139" s="804"/>
      <c r="K139" s="804"/>
      <c r="L139" s="805"/>
      <c r="M139" s="308" t="s">
        <v>289</v>
      </c>
    </row>
    <row r="140" spans="1:13">
      <c r="A140" s="299" t="s">
        <v>290</v>
      </c>
      <c r="B140" s="253">
        <v>-4.4597601890564</v>
      </c>
      <c r="C140" s="313"/>
      <c r="D140" s="302">
        <v>0.56233984781338697</v>
      </c>
      <c r="E140" s="303">
        <v>11</v>
      </c>
      <c r="F140" s="303">
        <v>213.5</v>
      </c>
      <c r="G140" s="304">
        <v>3.04</v>
      </c>
      <c r="H140" s="305">
        <f t="shared" si="2"/>
        <v>-4.4249999999999998</v>
      </c>
      <c r="I140" s="806"/>
      <c r="J140" s="328"/>
      <c r="K140" s="328"/>
      <c r="L140" s="807"/>
      <c r="M140" s="308" t="s">
        <v>291</v>
      </c>
    </row>
    <row r="141" spans="1:13">
      <c r="A141" s="319" t="s">
        <v>292</v>
      </c>
      <c r="B141" s="253">
        <v>-2.94473052024841</v>
      </c>
      <c r="C141" s="313"/>
      <c r="D141" s="302">
        <v>0.54710381306524802</v>
      </c>
      <c r="E141" s="303">
        <v>4</v>
      </c>
      <c r="F141" s="303">
        <v>168.5</v>
      </c>
      <c r="G141" s="304">
        <v>3.35</v>
      </c>
      <c r="H141" s="305">
        <f t="shared" si="2"/>
        <v>-4.2850000000000001</v>
      </c>
      <c r="I141" s="806"/>
      <c r="J141" s="328"/>
      <c r="K141" s="328"/>
      <c r="L141" s="807"/>
      <c r="M141" s="308" t="s">
        <v>293</v>
      </c>
    </row>
    <row r="142" spans="1:13">
      <c r="A142" s="299" t="s">
        <v>114</v>
      </c>
      <c r="B142" s="253">
        <v>-2.1937460899353001</v>
      </c>
      <c r="C142" s="313"/>
      <c r="D142" s="302">
        <v>0.54612637818466903</v>
      </c>
      <c r="E142" s="303">
        <v>3</v>
      </c>
      <c r="F142" s="323">
        <v>124.1</v>
      </c>
      <c r="G142" s="304">
        <v>2.81</v>
      </c>
      <c r="H142" s="305">
        <f t="shared" si="2"/>
        <v>-3.3010000000000002</v>
      </c>
      <c r="I142" s="808"/>
      <c r="J142" s="328"/>
      <c r="K142" s="328"/>
      <c r="L142" s="807"/>
      <c r="M142" s="308" t="s">
        <v>294</v>
      </c>
    </row>
    <row r="143" spans="1:13">
      <c r="A143" s="299" t="s">
        <v>295</v>
      </c>
      <c r="B143" s="253">
        <v>-3.5534403324127202</v>
      </c>
      <c r="C143" s="313"/>
      <c r="D143" s="302">
        <v>0.51160213896594597</v>
      </c>
      <c r="E143" s="303">
        <v>4</v>
      </c>
      <c r="F143" s="303">
        <v>165</v>
      </c>
      <c r="G143" s="304">
        <v>4.8899999999999997</v>
      </c>
      <c r="H143" s="305">
        <f t="shared" si="2"/>
        <v>-5.79</v>
      </c>
      <c r="I143" s="808"/>
      <c r="J143" s="328"/>
      <c r="K143" s="328"/>
      <c r="L143" s="807"/>
      <c r="M143" s="308" t="s">
        <v>296</v>
      </c>
    </row>
    <row r="144" spans="1:13">
      <c r="A144" s="299" t="s">
        <v>117</v>
      </c>
      <c r="B144" s="253">
        <v>-3.7276794910430899</v>
      </c>
      <c r="C144" s="313"/>
      <c r="D144" s="302">
        <v>0.65141515533308303</v>
      </c>
      <c r="E144" s="303">
        <v>4</v>
      </c>
      <c r="F144" s="303">
        <v>161.1</v>
      </c>
      <c r="G144" s="304">
        <v>4.76</v>
      </c>
      <c r="H144" s="305">
        <f t="shared" si="2"/>
        <v>-5.6209999999999996</v>
      </c>
      <c r="I144" s="808"/>
      <c r="J144" s="328"/>
      <c r="K144" s="328"/>
      <c r="L144" s="807"/>
      <c r="M144" s="308" t="s">
        <v>297</v>
      </c>
    </row>
    <row r="145" spans="1:28">
      <c r="A145" s="319" t="s">
        <v>298</v>
      </c>
      <c r="B145" s="253">
        <v>-2.8669998645782502</v>
      </c>
      <c r="C145" s="313"/>
      <c r="D145" s="302">
        <v>0.65883215509381898</v>
      </c>
      <c r="E145" s="303">
        <v>3</v>
      </c>
      <c r="F145" s="303">
        <v>155</v>
      </c>
      <c r="G145" s="304">
        <v>3.74</v>
      </c>
      <c r="H145" s="305">
        <f t="shared" si="2"/>
        <v>-4.54</v>
      </c>
      <c r="I145" s="808"/>
      <c r="J145" s="328"/>
      <c r="K145" s="328"/>
      <c r="L145" s="807"/>
      <c r="M145" s="308" t="s">
        <v>299</v>
      </c>
    </row>
    <row r="146" spans="1:28">
      <c r="A146" s="309" t="s">
        <v>300</v>
      </c>
      <c r="B146" s="253">
        <v>-5.3041524887084996</v>
      </c>
      <c r="C146" s="313"/>
      <c r="D146" s="302">
        <v>0.61400477095750305</v>
      </c>
      <c r="E146" s="303">
        <v>3</v>
      </c>
      <c r="F146" s="303">
        <v>165.4</v>
      </c>
      <c r="G146" s="304">
        <v>5.58</v>
      </c>
      <c r="H146" s="305">
        <f t="shared" si="2"/>
        <v>-6.484</v>
      </c>
      <c r="I146" s="808"/>
      <c r="J146" s="328"/>
      <c r="K146" s="328"/>
      <c r="L146" s="807"/>
      <c r="M146" s="308" t="s">
        <v>301</v>
      </c>
    </row>
    <row r="147" spans="1:28">
      <c r="A147" s="309" t="s">
        <v>302</v>
      </c>
      <c r="B147" s="253">
        <v>-5.30434226989746</v>
      </c>
      <c r="C147" s="313"/>
      <c r="D147" s="302">
        <v>0.50406532001413296</v>
      </c>
      <c r="E147" s="303">
        <v>6</v>
      </c>
      <c r="F147" s="303">
        <v>161</v>
      </c>
      <c r="G147" s="304">
        <v>6.45</v>
      </c>
      <c r="H147" s="305">
        <f t="shared" si="2"/>
        <v>-7.3100000000000005</v>
      </c>
      <c r="I147" s="776"/>
      <c r="J147" s="810"/>
      <c r="K147" s="810"/>
      <c r="L147" s="811"/>
      <c r="M147" s="308" t="s">
        <v>303</v>
      </c>
    </row>
    <row r="148" spans="1:28">
      <c r="A148" s="309" t="s">
        <v>304</v>
      </c>
      <c r="B148" s="253">
        <v>-5.8264803886413601</v>
      </c>
      <c r="C148" s="313"/>
      <c r="D148" s="302">
        <v>0.75493366325441702</v>
      </c>
      <c r="E148" s="303">
        <v>4</v>
      </c>
      <c r="F148" s="303">
        <v>193.5</v>
      </c>
      <c r="G148" s="304">
        <v>5.41</v>
      </c>
      <c r="H148" s="305">
        <f t="shared" si="2"/>
        <v>-6.5950000000000006</v>
      </c>
      <c r="J148" s="305"/>
      <c r="K148" s="305"/>
      <c r="L148" s="305"/>
      <c r="M148" s="308" t="s">
        <v>305</v>
      </c>
    </row>
    <row r="149" spans="1:28">
      <c r="A149" s="309" t="s">
        <v>306</v>
      </c>
      <c r="B149" s="253">
        <v>-3.48779964447021</v>
      </c>
      <c r="C149" s="313"/>
      <c r="D149" s="302">
        <v>0.500893580585972</v>
      </c>
      <c r="E149" s="303">
        <v>3</v>
      </c>
      <c r="F149" s="303">
        <v>156</v>
      </c>
      <c r="G149" s="304">
        <v>2.9</v>
      </c>
      <c r="H149" s="305">
        <f t="shared" si="2"/>
        <v>-3.71</v>
      </c>
      <c r="I149" s="812" t="s">
        <v>133</v>
      </c>
      <c r="J149" s="797">
        <v>312</v>
      </c>
      <c r="K149" s="799"/>
      <c r="L149" s="305"/>
      <c r="M149" s="308" t="s">
        <v>307</v>
      </c>
    </row>
    <row r="150" spans="1:28">
      <c r="A150" s="319" t="s">
        <v>308</v>
      </c>
      <c r="B150" s="253">
        <v>-3.22561430931091</v>
      </c>
      <c r="C150" s="313"/>
      <c r="D150" s="302">
        <v>0.65879843298663399</v>
      </c>
      <c r="E150" s="303">
        <v>4</v>
      </c>
      <c r="F150" s="303">
        <v>183.5</v>
      </c>
      <c r="G150" s="304">
        <v>3.16</v>
      </c>
      <c r="H150" s="305">
        <f t="shared" si="2"/>
        <v>-4.2450000000000001</v>
      </c>
      <c r="I150" s="812" t="s">
        <v>136</v>
      </c>
      <c r="J150" s="797">
        <v>0</v>
      </c>
      <c r="K150" s="799"/>
      <c r="L150" s="305"/>
      <c r="M150" s="308" t="s">
        <v>309</v>
      </c>
    </row>
    <row r="151" spans="1:28">
      <c r="A151" s="319" t="s">
        <v>310</v>
      </c>
      <c r="B151" s="253">
        <v>-1.7428387403488199</v>
      </c>
      <c r="C151" s="313"/>
      <c r="D151" s="302">
        <v>0.59871706042825701</v>
      </c>
      <c r="E151" s="303">
        <v>3</v>
      </c>
      <c r="F151" s="303">
        <v>61</v>
      </c>
      <c r="G151" s="304">
        <v>1.77</v>
      </c>
      <c r="H151" s="305">
        <f t="shared" si="2"/>
        <v>-1.63</v>
      </c>
      <c r="I151" s="812" t="s">
        <v>139</v>
      </c>
      <c r="J151" s="813">
        <f>COUNTA(A129:A160)</f>
        <v>32</v>
      </c>
      <c r="K151" s="799"/>
      <c r="L151" s="305"/>
      <c r="M151" s="308" t="s">
        <v>311</v>
      </c>
    </row>
    <row r="152" spans="1:28">
      <c r="A152" s="309" t="s">
        <v>312</v>
      </c>
      <c r="B152" s="253">
        <v>-2.7954251766204798</v>
      </c>
      <c r="C152" s="313"/>
      <c r="D152" s="302">
        <v>0.57115657899345496</v>
      </c>
      <c r="E152" s="303">
        <v>7</v>
      </c>
      <c r="F152" s="303">
        <v>177</v>
      </c>
      <c r="G152" s="304">
        <v>3.17</v>
      </c>
      <c r="H152" s="305">
        <f t="shared" si="2"/>
        <v>-4.1899999999999995</v>
      </c>
      <c r="I152" s="305"/>
      <c r="J152" s="305"/>
      <c r="K152" s="305"/>
      <c r="L152" s="305"/>
      <c r="M152" s="308" t="s">
        <v>313</v>
      </c>
    </row>
    <row r="153" spans="1:28">
      <c r="A153" s="299" t="s">
        <v>314</v>
      </c>
      <c r="B153" s="253">
        <v>-6.2507948875427202</v>
      </c>
      <c r="C153" s="313"/>
      <c r="D153" s="302">
        <v>0.55807775121880299</v>
      </c>
      <c r="E153" s="303">
        <v>6</v>
      </c>
      <c r="F153" s="303">
        <v>145</v>
      </c>
      <c r="G153" s="304">
        <v>6.08</v>
      </c>
      <c r="H153" s="305">
        <f t="shared" si="2"/>
        <v>-6.78</v>
      </c>
      <c r="I153" s="814" t="s">
        <v>144</v>
      </c>
      <c r="J153" s="801"/>
      <c r="K153" s="801"/>
      <c r="L153" s="802"/>
      <c r="M153" s="308" t="s">
        <v>315</v>
      </c>
    </row>
    <row r="154" spans="1:28">
      <c r="A154" s="299" t="s">
        <v>316</v>
      </c>
      <c r="B154" s="253">
        <v>-7.4892816543579102</v>
      </c>
      <c r="C154" s="313"/>
      <c r="D154" s="302">
        <v>0.66417698790166102</v>
      </c>
      <c r="E154" s="303">
        <v>3</v>
      </c>
      <c r="F154" s="323">
        <v>175.8</v>
      </c>
      <c r="G154" s="304">
        <v>4.62</v>
      </c>
      <c r="H154" s="305">
        <f t="shared" si="2"/>
        <v>-5.6280000000000001</v>
      </c>
      <c r="I154" s="816" t="s">
        <v>1055</v>
      </c>
      <c r="J154" s="804"/>
      <c r="K154" s="804"/>
      <c r="L154" s="805"/>
      <c r="M154" s="308" t="s">
        <v>317</v>
      </c>
    </row>
    <row r="155" spans="1:28">
      <c r="A155" s="309" t="s">
        <v>318</v>
      </c>
      <c r="B155" s="253">
        <v>-6.9297533035278303</v>
      </c>
      <c r="C155" s="313"/>
      <c r="D155" s="302">
        <v>0.57716593661781801</v>
      </c>
      <c r="E155" s="303">
        <v>3</v>
      </c>
      <c r="F155" s="303">
        <v>349.84</v>
      </c>
      <c r="G155" s="304">
        <v>3.09</v>
      </c>
      <c r="H155" s="305">
        <f t="shared" si="2"/>
        <v>-5.8384</v>
      </c>
      <c r="I155" s="806"/>
      <c r="J155" s="328"/>
      <c r="K155" s="328"/>
      <c r="L155" s="807"/>
      <c r="M155" s="308" t="s">
        <v>319</v>
      </c>
    </row>
    <row r="156" spans="1:28">
      <c r="A156" s="319" t="s">
        <v>320</v>
      </c>
      <c r="B156" s="253">
        <v>-2.9793629646301301</v>
      </c>
      <c r="C156" s="313"/>
      <c r="D156" s="302">
        <v>0.70324590282883903</v>
      </c>
      <c r="E156" s="303">
        <v>3</v>
      </c>
      <c r="F156" s="303">
        <v>204</v>
      </c>
      <c r="G156" s="304">
        <v>0.88</v>
      </c>
      <c r="H156" s="305">
        <f t="shared" si="2"/>
        <v>-2.17</v>
      </c>
      <c r="I156" s="806"/>
      <c r="J156" s="328"/>
      <c r="K156" s="328"/>
      <c r="L156" s="807"/>
      <c r="M156" s="308" t="s">
        <v>321</v>
      </c>
    </row>
    <row r="157" spans="1:28">
      <c r="A157" s="309" t="s">
        <v>322</v>
      </c>
      <c r="B157" s="253">
        <v>-5.6440176963806197</v>
      </c>
      <c r="C157" s="313"/>
      <c r="D157" s="302">
        <v>0.72379035887947596</v>
      </c>
      <c r="E157" s="303">
        <v>7</v>
      </c>
      <c r="F157" s="303">
        <v>97.8</v>
      </c>
      <c r="G157" s="304">
        <v>6</v>
      </c>
      <c r="H157" s="305">
        <f t="shared" si="2"/>
        <v>-6.2279999999999998</v>
      </c>
      <c r="I157" s="806"/>
      <c r="J157" s="328"/>
      <c r="K157" s="328"/>
      <c r="L157" s="807"/>
      <c r="M157" s="308" t="s">
        <v>323</v>
      </c>
    </row>
    <row r="158" spans="1:28">
      <c r="A158" s="309" t="s">
        <v>324</v>
      </c>
      <c r="B158" s="253">
        <v>-7.0095067024231001</v>
      </c>
      <c r="C158" s="313"/>
      <c r="D158" s="302">
        <v>0.84033450922624497</v>
      </c>
      <c r="E158" s="303">
        <v>5</v>
      </c>
      <c r="F158" s="303">
        <v>262</v>
      </c>
      <c r="G158" s="304">
        <v>7.26</v>
      </c>
      <c r="H158" s="305">
        <f t="shared" si="2"/>
        <v>-9.129999999999999</v>
      </c>
      <c r="I158" s="806"/>
      <c r="J158" s="328"/>
      <c r="K158" s="328"/>
      <c r="L158" s="807"/>
      <c r="M158" s="308" t="s">
        <v>325</v>
      </c>
    </row>
    <row r="159" spans="1:28">
      <c r="A159" s="309" t="s">
        <v>326</v>
      </c>
      <c r="B159" s="253">
        <v>-5.7864327430725098</v>
      </c>
      <c r="C159" s="313"/>
      <c r="D159" s="302">
        <v>0.70969645885144095</v>
      </c>
      <c r="E159" s="303">
        <v>11</v>
      </c>
      <c r="F159" s="303">
        <v>149.6</v>
      </c>
      <c r="G159" s="304">
        <v>6.45</v>
      </c>
      <c r="H159" s="305">
        <f t="shared" si="2"/>
        <v>-7.1959999999999997</v>
      </c>
      <c r="I159" s="806"/>
      <c r="J159" s="328"/>
      <c r="K159" s="328"/>
      <c r="L159" s="807"/>
      <c r="M159" s="308" t="s">
        <v>327</v>
      </c>
    </row>
    <row r="160" spans="1:28" s="350" customFormat="1">
      <c r="A160" s="299" t="s">
        <v>328</v>
      </c>
      <c r="B160" s="253">
        <v>-2.1194400787353498</v>
      </c>
      <c r="C160" s="313"/>
      <c r="D160" s="302">
        <v>0.49644864464459898</v>
      </c>
      <c r="E160" s="303">
        <v>4</v>
      </c>
      <c r="F160" s="303">
        <v>304.5</v>
      </c>
      <c r="G160" s="304">
        <v>2.69</v>
      </c>
      <c r="H160" s="305">
        <f t="shared" si="2"/>
        <v>-4.9849999999999994</v>
      </c>
      <c r="I160" s="815"/>
      <c r="J160" s="810"/>
      <c r="K160" s="810"/>
      <c r="L160" s="811"/>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51"/>
      <c r="J161" s="351"/>
      <c r="K161" s="351"/>
      <c r="L161" s="351"/>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44"/>
      <c r="J162" s="304"/>
      <c r="K162" s="304"/>
      <c r="L162" s="304"/>
      <c r="M162" s="308"/>
    </row>
    <row r="163" spans="1:28">
      <c r="A163" s="308"/>
      <c r="C163" s="341" t="s">
        <v>265</v>
      </c>
      <c r="D163" s="342">
        <f>MAX(D129:D160)</f>
        <v>0.92735432696895004</v>
      </c>
      <c r="E163" s="343"/>
      <c r="F163" s="344"/>
      <c r="G163" s="344"/>
      <c r="H163" s="346"/>
      <c r="I163" s="344"/>
      <c r="J163" s="304"/>
      <c r="K163" s="304"/>
      <c r="L163" s="304"/>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17">
      <c r="A193" s="360" t="s">
        <v>733</v>
      </c>
    </row>
    <row r="194" spans="1:17">
      <c r="A194" s="769"/>
      <c r="B194" s="770"/>
      <c r="C194" s="770"/>
      <c r="D194" s="770"/>
      <c r="E194" s="770"/>
      <c r="F194" s="770"/>
      <c r="G194" s="770"/>
      <c r="H194" s="770"/>
      <c r="I194" s="770"/>
      <c r="J194" s="770"/>
      <c r="K194" s="770"/>
      <c r="L194" s="770"/>
      <c r="M194" s="771"/>
      <c r="N194" s="770"/>
      <c r="O194" s="770"/>
      <c r="P194" s="770"/>
      <c r="Q194" s="772"/>
    </row>
  </sheetData>
  <pageMargins left="0" right="0" top="0" bottom="0" header="0.51180555555555496" footer="0.51180555555555496"/>
  <pageSetup scale="54" firstPageNumber="0" orientation="landscape"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80B4D-C172-4CCD-9E5C-05560F7567BA}">
  <dimension ref="A1:AB194"/>
  <sheetViews>
    <sheetView zoomScale="110" zoomScaleNormal="11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11.44140625" style="253" customWidth="1"/>
    <col min="8" max="8" width="9.109375" style="253" customWidth="1"/>
    <col min="9" max="9" width="13.109375" style="253" customWidth="1"/>
    <col min="10" max="10" width="5.3320312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764"/>
    </row>
    <row r="2" spans="1:25" s="256" customFormat="1" ht="21">
      <c r="B2" s="765" t="s">
        <v>1</v>
      </c>
      <c r="C2" s="259"/>
      <c r="Y2" s="260"/>
    </row>
    <row r="3" spans="1:25" s="256" customFormat="1" ht="18">
      <c r="B3" s="766" t="s">
        <v>2</v>
      </c>
      <c r="C3" s="259"/>
      <c r="Y3" s="767"/>
    </row>
    <row r="4" spans="1:25">
      <c r="A4" s="768" t="s">
        <v>3</v>
      </c>
      <c r="B4" s="769"/>
      <c r="C4" s="770"/>
      <c r="D4" s="770"/>
      <c r="E4" s="770"/>
      <c r="F4" s="770"/>
      <c r="G4" s="770"/>
      <c r="H4" s="770"/>
      <c r="I4" s="770"/>
      <c r="J4" s="770"/>
      <c r="K4" s="770"/>
      <c r="L4" s="770"/>
      <c r="M4" s="771"/>
      <c r="N4" s="770"/>
      <c r="O4" s="770"/>
      <c r="P4" s="770"/>
      <c r="Q4" s="770"/>
      <c r="R4" s="772"/>
    </row>
    <row r="5" spans="1:25">
      <c r="A5" s="768" t="s">
        <v>4</v>
      </c>
      <c r="B5" s="268"/>
      <c r="C5" s="268"/>
      <c r="D5" s="268"/>
      <c r="E5" s="268"/>
      <c r="F5" s="268"/>
      <c r="G5" s="268"/>
      <c r="H5" s="268"/>
      <c r="I5" s="268"/>
      <c r="J5" s="268"/>
      <c r="K5" s="268"/>
      <c r="L5" s="268"/>
      <c r="M5" s="269"/>
      <c r="N5" s="268"/>
      <c r="O5" s="268"/>
      <c r="P5" s="268"/>
      <c r="Q5" s="268"/>
      <c r="R5" s="773"/>
    </row>
    <row r="6" spans="1:25">
      <c r="A6" s="774" t="s">
        <v>5</v>
      </c>
      <c r="B6" s="769"/>
      <c r="C6" s="770"/>
      <c r="D6" s="770"/>
      <c r="E6" s="770"/>
      <c r="F6" s="770"/>
      <c r="G6" s="770"/>
      <c r="H6" s="770"/>
      <c r="I6" s="770"/>
      <c r="J6" s="770"/>
      <c r="K6" s="770"/>
      <c r="L6" s="770"/>
      <c r="M6" s="771"/>
      <c r="N6" s="770"/>
      <c r="O6" s="770"/>
      <c r="P6" s="770"/>
      <c r="Q6" s="770"/>
      <c r="R6" s="772"/>
    </row>
    <row r="7" spans="1:25">
      <c r="A7" s="775"/>
      <c r="B7" s="776"/>
      <c r="C7" s="268"/>
      <c r="D7" s="268"/>
      <c r="E7" s="268"/>
      <c r="F7" s="268"/>
      <c r="G7" s="268"/>
      <c r="H7" s="268"/>
      <c r="I7" s="268"/>
      <c r="J7" s="268"/>
      <c r="K7" s="268"/>
      <c r="L7" s="268"/>
      <c r="M7" s="269"/>
      <c r="N7" s="268"/>
      <c r="O7" s="268"/>
      <c r="P7" s="268"/>
      <c r="Q7" s="268"/>
      <c r="R7" s="773"/>
    </row>
    <row r="8" spans="1:25">
      <c r="A8" s="774" t="s">
        <v>6</v>
      </c>
      <c r="B8" s="769"/>
      <c r="C8" s="770"/>
      <c r="D8" s="770"/>
      <c r="E8" s="770"/>
      <c r="F8" s="770"/>
      <c r="G8" s="770"/>
      <c r="H8" s="770"/>
      <c r="I8" s="770"/>
      <c r="J8" s="770"/>
      <c r="K8" s="770"/>
      <c r="L8" s="770"/>
      <c r="M8" s="771"/>
      <c r="N8" s="770"/>
      <c r="O8" s="770"/>
      <c r="P8" s="770"/>
      <c r="Q8" s="770"/>
      <c r="R8" s="772"/>
    </row>
    <row r="9" spans="1:25">
      <c r="A9" s="777" t="s">
        <v>7</v>
      </c>
      <c r="B9" s="778"/>
      <c r="C9" s="779"/>
      <c r="D9" s="779"/>
      <c r="E9" s="779"/>
      <c r="F9" s="779"/>
      <c r="G9" s="779"/>
      <c r="H9" s="779"/>
      <c r="I9" s="779"/>
      <c r="J9" s="779"/>
      <c r="K9" s="779"/>
      <c r="L9" s="779"/>
      <c r="M9" s="780"/>
      <c r="N9" s="779"/>
      <c r="O9" s="779"/>
      <c r="P9" s="779"/>
      <c r="Q9" s="779"/>
      <c r="R9" s="781"/>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782" t="s">
        <v>32</v>
      </c>
      <c r="C14" s="253" t="s">
        <v>11</v>
      </c>
    </row>
    <row r="15" spans="1:25" s="284" customFormat="1">
      <c r="A15" s="283" t="s">
        <v>12</v>
      </c>
    </row>
    <row r="16" spans="1:25">
      <c r="B16" s="782"/>
      <c r="C16" s="253" t="s">
        <v>11</v>
      </c>
    </row>
    <row r="17" spans="1:28" s="284" customFormat="1">
      <c r="A17" s="283" t="s">
        <v>13</v>
      </c>
    </row>
    <row r="18" spans="1:28">
      <c r="B18" s="769"/>
      <c r="C18" s="770"/>
      <c r="D18" s="770"/>
      <c r="E18" s="770"/>
      <c r="F18" s="770"/>
      <c r="G18" s="770"/>
      <c r="H18" s="770"/>
      <c r="I18" s="770"/>
      <c r="J18" s="770"/>
      <c r="K18" s="770"/>
      <c r="L18" s="770"/>
      <c r="M18" s="771"/>
      <c r="N18" s="770"/>
      <c r="O18" s="770"/>
      <c r="P18" s="770"/>
      <c r="Q18" s="770"/>
      <c r="R18" s="772"/>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783" t="s">
        <v>18</v>
      </c>
      <c r="B22" s="784" t="s">
        <v>695</v>
      </c>
      <c r="C22" s="784" t="s">
        <v>696</v>
      </c>
      <c r="D22" s="784" t="s">
        <v>21</v>
      </c>
      <c r="E22" s="784" t="s">
        <v>22</v>
      </c>
      <c r="F22" s="784" t="s">
        <v>23</v>
      </c>
      <c r="G22" s="785" t="s">
        <v>697</v>
      </c>
      <c r="H22" s="785" t="s">
        <v>698</v>
      </c>
      <c r="I22" s="786"/>
      <c r="J22" s="787" t="s">
        <v>27</v>
      </c>
      <c r="K22" s="787"/>
      <c r="L22" s="787"/>
      <c r="M22" s="788" t="s">
        <v>28</v>
      </c>
      <c r="N22" s="789"/>
      <c r="O22" s="789"/>
      <c r="P22" s="789"/>
      <c r="Q22" s="789"/>
      <c r="R22" s="789"/>
      <c r="S22" s="789"/>
      <c r="T22" s="790"/>
      <c r="U22" s="290"/>
      <c r="V22" s="290"/>
      <c r="W22" s="290"/>
      <c r="X22" s="290"/>
      <c r="Y22" s="290"/>
      <c r="Z22" s="290"/>
      <c r="AA22" s="290"/>
      <c r="AB22" s="290"/>
    </row>
    <row r="23" spans="1:28">
      <c r="A23" s="299" t="s">
        <v>29</v>
      </c>
      <c r="B23" s="253">
        <v>-2.1412382125854501</v>
      </c>
      <c r="C23" s="301" t="s">
        <v>30</v>
      </c>
      <c r="D23" s="302">
        <v>0.17592262140645501</v>
      </c>
      <c r="E23" s="303">
        <v>11</v>
      </c>
      <c r="F23" s="303">
        <v>258.5</v>
      </c>
      <c r="G23" s="304">
        <v>-0.86</v>
      </c>
      <c r="H23" s="305">
        <f t="shared" ref="H23:H86" si="0">0.5-G23-0.01*(F23-25)</f>
        <v>-0.97500000000000009</v>
      </c>
      <c r="I23" s="791" t="s">
        <v>31</v>
      </c>
      <c r="J23" s="792"/>
      <c r="K23" s="305"/>
      <c r="L23" s="305"/>
      <c r="M23" s="308" t="s">
        <v>33</v>
      </c>
    </row>
    <row r="24" spans="1:28">
      <c r="A24" s="309" t="s">
        <v>35</v>
      </c>
      <c r="B24" s="253">
        <v>-1.5646818876266499</v>
      </c>
      <c r="C24" s="301" t="s">
        <v>36</v>
      </c>
      <c r="D24" s="302">
        <v>0.14701293131372201</v>
      </c>
      <c r="E24" s="303">
        <v>16</v>
      </c>
      <c r="F24" s="303">
        <v>142.4</v>
      </c>
      <c r="G24" s="304">
        <v>1.31</v>
      </c>
      <c r="H24" s="305">
        <f t="shared" si="0"/>
        <v>-1.9840000000000002</v>
      </c>
      <c r="I24" s="791" t="s">
        <v>37</v>
      </c>
      <c r="J24" s="792"/>
      <c r="K24" s="305"/>
      <c r="L24" s="305"/>
      <c r="M24" s="308" t="s">
        <v>38</v>
      </c>
    </row>
    <row r="25" spans="1:28">
      <c r="A25" s="299" t="s">
        <v>40</v>
      </c>
      <c r="B25" s="253">
        <v>-1.88074278831482</v>
      </c>
      <c r="C25" s="301" t="s">
        <v>41</v>
      </c>
      <c r="D25" s="302">
        <v>0.15746026945991601</v>
      </c>
      <c r="E25" s="303">
        <v>4</v>
      </c>
      <c r="F25" s="303">
        <v>92</v>
      </c>
      <c r="G25" s="304">
        <v>2.5299999999999998</v>
      </c>
      <c r="H25" s="305">
        <f t="shared" si="0"/>
        <v>-2.6999999999999997</v>
      </c>
      <c r="I25" s="791" t="s">
        <v>42</v>
      </c>
      <c r="J25" s="792"/>
      <c r="K25" s="305"/>
      <c r="L25" s="305"/>
      <c r="M25" s="308" t="s">
        <v>43</v>
      </c>
    </row>
    <row r="26" spans="1:28">
      <c r="A26" s="309" t="s">
        <v>45</v>
      </c>
      <c r="B26" s="253">
        <v>-0.72924739122390803</v>
      </c>
      <c r="C26" s="301" t="s">
        <v>46</v>
      </c>
      <c r="D26" s="302">
        <v>0.169992225074696</v>
      </c>
      <c r="E26" s="303">
        <v>3</v>
      </c>
      <c r="F26" s="303">
        <v>234</v>
      </c>
      <c r="G26" s="304">
        <v>3.19</v>
      </c>
      <c r="H26" s="305">
        <f t="shared" si="0"/>
        <v>-4.7799999999999994</v>
      </c>
      <c r="I26" s="793" t="s">
        <v>47</v>
      </c>
      <c r="J26" s="794" t="s">
        <v>32</v>
      </c>
      <c r="K26" s="305"/>
      <c r="L26" s="305"/>
      <c r="M26" s="308" t="s">
        <v>48</v>
      </c>
    </row>
    <row r="27" spans="1:28">
      <c r="A27" s="309" t="s">
        <v>50</v>
      </c>
      <c r="B27" s="253">
        <v>-2.8681306838989298</v>
      </c>
      <c r="C27" s="301" t="s">
        <v>51</v>
      </c>
      <c r="D27" s="302">
        <v>0.21168830858587201</v>
      </c>
      <c r="E27" s="303">
        <v>3</v>
      </c>
      <c r="F27" s="303">
        <v>139.25</v>
      </c>
      <c r="G27" s="304">
        <v>4.8600000000000003</v>
      </c>
      <c r="H27" s="305">
        <f t="shared" si="0"/>
        <v>-5.5025000000000004</v>
      </c>
      <c r="I27" s="793" t="s">
        <v>52</v>
      </c>
      <c r="J27" s="794"/>
      <c r="K27" s="305"/>
      <c r="L27" s="305"/>
      <c r="M27" s="308" t="s">
        <v>53</v>
      </c>
    </row>
    <row r="28" spans="1:28">
      <c r="A28" s="299" t="s">
        <v>55</v>
      </c>
      <c r="B28" s="253">
        <v>-5.0430326461792001</v>
      </c>
      <c r="C28" s="313"/>
      <c r="D28" s="302">
        <v>0.18412396392404201</v>
      </c>
      <c r="E28" s="303">
        <v>3</v>
      </c>
      <c r="F28" s="303">
        <v>224</v>
      </c>
      <c r="G28" s="304">
        <v>5.51</v>
      </c>
      <c r="H28" s="305">
        <f t="shared" si="0"/>
        <v>-7</v>
      </c>
      <c r="I28" s="793" t="s">
        <v>56</v>
      </c>
      <c r="J28" s="794"/>
      <c r="K28" s="305"/>
      <c r="L28" s="305"/>
      <c r="M28" s="308" t="s">
        <v>57</v>
      </c>
    </row>
    <row r="29" spans="1:28">
      <c r="A29" s="299" t="s">
        <v>59</v>
      </c>
      <c r="B29" s="253">
        <v>-1.5168868303298999</v>
      </c>
      <c r="C29" s="313"/>
      <c r="D29" s="302">
        <v>0.149337338745232</v>
      </c>
      <c r="E29" s="303">
        <v>6</v>
      </c>
      <c r="F29" s="303">
        <v>172.5</v>
      </c>
      <c r="G29" s="304">
        <v>1.78</v>
      </c>
      <c r="H29" s="305">
        <f t="shared" si="0"/>
        <v>-2.7549999999999999</v>
      </c>
      <c r="I29" s="793" t="s">
        <v>60</v>
      </c>
      <c r="J29" s="795"/>
      <c r="K29" s="305"/>
      <c r="L29" s="305"/>
      <c r="M29" s="308" t="s">
        <v>61</v>
      </c>
    </row>
    <row r="30" spans="1:28">
      <c r="A30" s="299" t="s">
        <v>63</v>
      </c>
      <c r="B30" s="253">
        <v>-1.36528313159943</v>
      </c>
      <c r="C30" s="313"/>
      <c r="D30" s="302">
        <v>0.14842266063120099</v>
      </c>
      <c r="E30" s="303">
        <v>4</v>
      </c>
      <c r="F30" s="303">
        <v>207.5</v>
      </c>
      <c r="G30" s="304">
        <v>1.86</v>
      </c>
      <c r="H30" s="305">
        <f t="shared" si="0"/>
        <v>-3.1850000000000001</v>
      </c>
      <c r="I30" s="796" t="s">
        <v>64</v>
      </c>
      <c r="J30" s="797"/>
      <c r="K30" s="798"/>
      <c r="L30" s="799"/>
      <c r="M30" s="308" t="s">
        <v>65</v>
      </c>
    </row>
    <row r="31" spans="1:28">
      <c r="A31" s="319" t="s">
        <v>66</v>
      </c>
      <c r="B31" s="253">
        <v>-1.4302939176559399</v>
      </c>
      <c r="C31" s="313"/>
      <c r="D31" s="302">
        <v>0.16179731069006001</v>
      </c>
      <c r="E31" s="303">
        <v>10</v>
      </c>
      <c r="F31" s="303">
        <v>166.5</v>
      </c>
      <c r="G31" s="304">
        <v>0.79</v>
      </c>
      <c r="H31" s="305">
        <f t="shared" si="0"/>
        <v>-1.7050000000000001</v>
      </c>
      <c r="J31" s="305"/>
      <c r="K31" s="305"/>
      <c r="L31" s="305"/>
      <c r="M31" s="308" t="s">
        <v>67</v>
      </c>
    </row>
    <row r="32" spans="1:28">
      <c r="A32" s="309" t="s">
        <v>68</v>
      </c>
      <c r="B32" s="253">
        <v>-3.7748489379882799</v>
      </c>
      <c r="C32" s="313"/>
      <c r="D32" s="302">
        <v>0.21543706061278201</v>
      </c>
      <c r="E32" s="303">
        <v>6</v>
      </c>
      <c r="F32" s="303">
        <v>231.5</v>
      </c>
      <c r="G32" s="304">
        <v>2.4300000000000002</v>
      </c>
      <c r="H32" s="305">
        <f t="shared" si="0"/>
        <v>-3.9950000000000001</v>
      </c>
      <c r="I32" s="800" t="s">
        <v>69</v>
      </c>
      <c r="J32" s="801"/>
      <c r="K32" s="801"/>
      <c r="L32" s="802"/>
      <c r="M32" s="308" t="s">
        <v>70</v>
      </c>
    </row>
    <row r="33" spans="1:13">
      <c r="A33" s="309" t="s">
        <v>71</v>
      </c>
      <c r="B33" s="253">
        <v>-2.6538319587707502</v>
      </c>
      <c r="C33" s="313"/>
      <c r="D33" s="302">
        <v>0.129125206050696</v>
      </c>
      <c r="E33" s="303">
        <v>3</v>
      </c>
      <c r="F33" s="323">
        <v>192.7</v>
      </c>
      <c r="G33" s="304">
        <v>2.63</v>
      </c>
      <c r="H33" s="305">
        <f t="shared" si="0"/>
        <v>-3.8069999999999995</v>
      </c>
      <c r="I33" s="803" t="s">
        <v>1056</v>
      </c>
      <c r="J33" s="804"/>
      <c r="K33" s="804"/>
      <c r="L33" s="805"/>
      <c r="M33" s="308" t="s">
        <v>72</v>
      </c>
    </row>
    <row r="34" spans="1:13">
      <c r="A34" s="299" t="s">
        <v>74</v>
      </c>
      <c r="B34" s="253">
        <v>-5.8986077308654803</v>
      </c>
      <c r="C34" s="313"/>
      <c r="D34" s="302">
        <v>0.14911462098310899</v>
      </c>
      <c r="E34" s="303">
        <v>6</v>
      </c>
      <c r="F34" s="303">
        <v>167</v>
      </c>
      <c r="G34" s="304">
        <v>6.32</v>
      </c>
      <c r="H34" s="305">
        <f t="shared" si="0"/>
        <v>-7.24</v>
      </c>
      <c r="I34" s="806"/>
      <c r="J34" s="328"/>
      <c r="K34" s="328"/>
      <c r="L34" s="807"/>
      <c r="M34" s="308" t="s">
        <v>75</v>
      </c>
    </row>
    <row r="35" spans="1:13">
      <c r="A35" s="309" t="s">
        <v>77</v>
      </c>
      <c r="B35" s="253">
        <v>-2.4024190902710001</v>
      </c>
      <c r="C35" s="313"/>
      <c r="D35" s="302">
        <v>0.15809078703524701</v>
      </c>
      <c r="E35" s="303">
        <v>15</v>
      </c>
      <c r="F35" s="303">
        <v>191.5</v>
      </c>
      <c r="G35" s="304">
        <v>3.39</v>
      </c>
      <c r="H35" s="305">
        <f t="shared" si="0"/>
        <v>-4.5549999999999997</v>
      </c>
      <c r="I35" s="806"/>
      <c r="J35" s="328"/>
      <c r="K35" s="328"/>
      <c r="L35" s="807"/>
      <c r="M35" s="308" t="s">
        <v>78</v>
      </c>
    </row>
    <row r="36" spans="1:13">
      <c r="A36" s="319" t="s">
        <v>80</v>
      </c>
      <c r="B36" s="253">
        <v>-1.2799702882766699</v>
      </c>
      <c r="C36" s="313"/>
      <c r="D36" s="302">
        <v>0.191150308906822</v>
      </c>
      <c r="E36" s="303">
        <v>3</v>
      </c>
      <c r="F36" s="303">
        <v>246.2</v>
      </c>
      <c r="G36" s="304">
        <v>3.32</v>
      </c>
      <c r="H36" s="305">
        <f t="shared" si="0"/>
        <v>-5.032</v>
      </c>
      <c r="I36" s="808"/>
      <c r="J36" s="328"/>
      <c r="K36" s="328"/>
      <c r="L36" s="807"/>
      <c r="M36" s="308" t="s">
        <v>81</v>
      </c>
    </row>
    <row r="37" spans="1:13">
      <c r="A37" s="319" t="s">
        <v>73</v>
      </c>
      <c r="B37" s="253">
        <v>-1.0678294897079501</v>
      </c>
      <c r="C37" s="313"/>
      <c r="D37" s="302">
        <v>0.19050575600734301</v>
      </c>
      <c r="E37" s="303">
        <v>4</v>
      </c>
      <c r="F37" s="303">
        <v>304</v>
      </c>
      <c r="G37" s="304">
        <v>1.74</v>
      </c>
      <c r="H37" s="305">
        <f t="shared" si="0"/>
        <v>-4.03</v>
      </c>
      <c r="I37" s="808"/>
      <c r="J37" s="328"/>
      <c r="K37" s="328"/>
      <c r="L37" s="807"/>
      <c r="M37" s="308" t="s">
        <v>83</v>
      </c>
    </row>
    <row r="38" spans="1:13">
      <c r="A38" s="299" t="s">
        <v>76</v>
      </c>
      <c r="B38" s="253">
        <v>-1.15107762813568</v>
      </c>
      <c r="C38" s="313"/>
      <c r="D38" s="302">
        <v>0.13682393527498099</v>
      </c>
      <c r="E38" s="303">
        <v>7</v>
      </c>
      <c r="F38" s="303">
        <v>187</v>
      </c>
      <c r="G38" s="304">
        <v>-0.87</v>
      </c>
      <c r="H38" s="305">
        <f t="shared" si="0"/>
        <v>-0.25</v>
      </c>
      <c r="I38" s="808"/>
      <c r="J38" s="328"/>
      <c r="K38" s="328"/>
      <c r="L38" s="807"/>
      <c r="M38" s="809" t="s">
        <v>85</v>
      </c>
    </row>
    <row r="39" spans="1:13">
      <c r="A39" s="299" t="s">
        <v>87</v>
      </c>
      <c r="B39" s="253">
        <v>-1.39777207374573</v>
      </c>
      <c r="C39" s="313"/>
      <c r="D39" s="302">
        <v>0.20462356367491999</v>
      </c>
      <c r="E39" s="303">
        <v>4</v>
      </c>
      <c r="F39" s="303">
        <v>221.5</v>
      </c>
      <c r="G39" s="304">
        <v>0.71</v>
      </c>
      <c r="H39" s="305">
        <f t="shared" si="0"/>
        <v>-2.1749999999999998</v>
      </c>
      <c r="I39" s="808"/>
      <c r="J39" s="328"/>
      <c r="K39" s="328"/>
      <c r="L39" s="807"/>
      <c r="M39" s="308" t="s">
        <v>88</v>
      </c>
    </row>
    <row r="40" spans="1:13">
      <c r="A40" s="299" t="s">
        <v>90</v>
      </c>
      <c r="B40" s="253">
        <v>-3.8991644382476802</v>
      </c>
      <c r="C40" s="313"/>
      <c r="D40" s="302">
        <v>0.182746025644656</v>
      </c>
      <c r="E40" s="303">
        <v>6</v>
      </c>
      <c r="F40" s="303">
        <v>157.833333333333</v>
      </c>
      <c r="G40" s="304">
        <v>3.51</v>
      </c>
      <c r="H40" s="305">
        <f t="shared" si="0"/>
        <v>-4.3383333333333294</v>
      </c>
      <c r="I40" s="808"/>
      <c r="J40" s="268"/>
      <c r="K40" s="268"/>
      <c r="L40" s="773"/>
      <c r="M40" s="308" t="s">
        <v>91</v>
      </c>
    </row>
    <row r="41" spans="1:13">
      <c r="A41" s="309" t="s">
        <v>93</v>
      </c>
      <c r="B41" s="253">
        <v>-1.21616899967194</v>
      </c>
      <c r="C41" s="313"/>
      <c r="D41" s="302">
        <v>0.12610247911779701</v>
      </c>
      <c r="E41" s="303">
        <v>8</v>
      </c>
      <c r="F41" s="303">
        <v>140</v>
      </c>
      <c r="G41" s="304">
        <v>0.35</v>
      </c>
      <c r="H41" s="305">
        <f t="shared" si="0"/>
        <v>-1</v>
      </c>
      <c r="I41" s="808"/>
      <c r="J41" s="268"/>
      <c r="K41" s="268"/>
      <c r="L41" s="773"/>
      <c r="M41" s="308" t="s">
        <v>94</v>
      </c>
    </row>
    <row r="42" spans="1:13">
      <c r="A42" s="309" t="s">
        <v>96</v>
      </c>
      <c r="B42" s="253">
        <v>-1.7932499647140501</v>
      </c>
      <c r="C42" s="313"/>
      <c r="D42" s="302">
        <v>0.14493441954544001</v>
      </c>
      <c r="E42" s="303">
        <v>7</v>
      </c>
      <c r="F42" s="303">
        <v>127.933333333333</v>
      </c>
      <c r="G42" s="304">
        <v>1.74</v>
      </c>
      <c r="H42" s="305">
        <f t="shared" si="0"/>
        <v>-2.2693333333333299</v>
      </c>
      <c r="I42" s="808"/>
      <c r="J42" s="268"/>
      <c r="K42" s="268"/>
      <c r="L42" s="773"/>
      <c r="M42" s="308" t="s">
        <v>97</v>
      </c>
    </row>
    <row r="43" spans="1:13">
      <c r="A43" s="309" t="s">
        <v>79</v>
      </c>
      <c r="B43" s="253">
        <v>-4.2098469734191903</v>
      </c>
      <c r="C43" s="313"/>
      <c r="D43" s="302">
        <v>0.148613886268708</v>
      </c>
      <c r="E43" s="303">
        <v>7</v>
      </c>
      <c r="F43" s="303">
        <v>176</v>
      </c>
      <c r="G43" s="304">
        <v>4.4800000000000004</v>
      </c>
      <c r="H43" s="305">
        <f t="shared" si="0"/>
        <v>-5.49</v>
      </c>
      <c r="I43" s="808"/>
      <c r="J43" s="268"/>
      <c r="K43" s="268"/>
      <c r="L43" s="773"/>
      <c r="M43" s="308" t="s">
        <v>99</v>
      </c>
    </row>
    <row r="44" spans="1:13">
      <c r="A44" s="299" t="s">
        <v>101</v>
      </c>
      <c r="B44" s="253">
        <v>-2.7668931484222399</v>
      </c>
      <c r="C44" s="313"/>
      <c r="D44" s="302">
        <v>0.12807114954002</v>
      </c>
      <c r="E44" s="303">
        <v>3</v>
      </c>
      <c r="F44" s="303">
        <v>159.69999999999999</v>
      </c>
      <c r="G44" s="304">
        <v>3.46</v>
      </c>
      <c r="H44" s="305">
        <f t="shared" si="0"/>
        <v>-4.3070000000000004</v>
      </c>
      <c r="I44" s="808"/>
      <c r="J44" s="268"/>
      <c r="K44" s="268"/>
      <c r="L44" s="773"/>
      <c r="M44" s="308" t="s">
        <v>102</v>
      </c>
    </row>
    <row r="45" spans="1:13">
      <c r="A45" s="309" t="s">
        <v>104</v>
      </c>
      <c r="B45" s="253">
        <v>-2.0587577819824201</v>
      </c>
      <c r="C45" s="313"/>
      <c r="D45" s="302">
        <v>0.21683500301481101</v>
      </c>
      <c r="E45" s="303">
        <v>8</v>
      </c>
      <c r="F45" s="303">
        <v>142</v>
      </c>
      <c r="G45" s="304">
        <v>0.6</v>
      </c>
      <c r="H45" s="305">
        <f t="shared" si="0"/>
        <v>-1.27</v>
      </c>
      <c r="I45" s="808"/>
      <c r="J45" s="268"/>
      <c r="K45" s="268"/>
      <c r="L45" s="773"/>
      <c r="M45" s="308" t="s">
        <v>105</v>
      </c>
    </row>
    <row r="46" spans="1:13">
      <c r="A46" s="309" t="s">
        <v>107</v>
      </c>
      <c r="B46" s="253">
        <v>-2.6068985462188698</v>
      </c>
      <c r="C46" s="313"/>
      <c r="D46" s="302">
        <v>0.18255878892749899</v>
      </c>
      <c r="E46" s="303">
        <v>20</v>
      </c>
      <c r="F46" s="303">
        <v>267</v>
      </c>
      <c r="G46" s="304">
        <v>1.58</v>
      </c>
      <c r="H46" s="305">
        <f t="shared" si="0"/>
        <v>-3.5</v>
      </c>
      <c r="I46" s="808"/>
      <c r="J46" s="268"/>
      <c r="K46" s="268"/>
      <c r="L46" s="773"/>
      <c r="M46" s="308" t="s">
        <v>108</v>
      </c>
    </row>
    <row r="47" spans="1:13">
      <c r="A47" s="299" t="s">
        <v>110</v>
      </c>
      <c r="B47" s="253">
        <v>-3.9074912071228001</v>
      </c>
      <c r="C47" s="313"/>
      <c r="D47" s="302">
        <v>0.16704647063532599</v>
      </c>
      <c r="E47" s="303">
        <v>6</v>
      </c>
      <c r="F47" s="303">
        <v>110</v>
      </c>
      <c r="G47" s="304">
        <v>3.36</v>
      </c>
      <c r="H47" s="305">
        <f t="shared" si="0"/>
        <v>-3.71</v>
      </c>
      <c r="I47" s="808"/>
      <c r="J47" s="268"/>
      <c r="K47" s="268"/>
      <c r="L47" s="773"/>
      <c r="M47" s="308" t="s">
        <v>111</v>
      </c>
    </row>
    <row r="48" spans="1:13">
      <c r="A48" s="309" t="s">
        <v>82</v>
      </c>
      <c r="B48" s="253">
        <v>-2.78187155723572</v>
      </c>
      <c r="C48" s="313"/>
      <c r="D48" s="302">
        <v>0.1716450131236</v>
      </c>
      <c r="E48" s="303">
        <v>7</v>
      </c>
      <c r="F48" s="303">
        <v>182</v>
      </c>
      <c r="G48" s="304">
        <v>2.67</v>
      </c>
      <c r="H48" s="305">
        <f t="shared" si="0"/>
        <v>-3.74</v>
      </c>
      <c r="I48" s="808"/>
      <c r="J48" s="268"/>
      <c r="K48" s="268"/>
      <c r="L48" s="773"/>
      <c r="M48" s="308" t="s">
        <v>113</v>
      </c>
    </row>
    <row r="49" spans="1:13">
      <c r="A49" s="309" t="s">
        <v>115</v>
      </c>
      <c r="B49" s="253">
        <v>-3.7187020778656001</v>
      </c>
      <c r="C49" s="313"/>
      <c r="D49" s="302">
        <v>0.12558353028546099</v>
      </c>
      <c r="E49" s="303">
        <v>4</v>
      </c>
      <c r="F49" s="303">
        <v>222</v>
      </c>
      <c r="G49" s="304">
        <v>2.56</v>
      </c>
      <c r="H49" s="305">
        <f t="shared" si="0"/>
        <v>-4.03</v>
      </c>
      <c r="I49" s="808"/>
      <c r="J49" s="268"/>
      <c r="K49" s="268"/>
      <c r="L49" s="773"/>
      <c r="M49" s="308" t="s">
        <v>116</v>
      </c>
    </row>
    <row r="50" spans="1:13">
      <c r="A50" s="309" t="s">
        <v>118</v>
      </c>
      <c r="B50" s="253">
        <v>-2.8255205154418901</v>
      </c>
      <c r="C50" s="313"/>
      <c r="D50" s="302">
        <v>0.15681339906647901</v>
      </c>
      <c r="E50" s="303">
        <v>6</v>
      </c>
      <c r="F50" s="303">
        <v>151</v>
      </c>
      <c r="G50" s="304">
        <v>3.27</v>
      </c>
      <c r="H50" s="305">
        <f t="shared" si="0"/>
        <v>-4.03</v>
      </c>
      <c r="I50" s="808"/>
      <c r="J50" s="268"/>
      <c r="K50" s="268"/>
      <c r="L50" s="773"/>
      <c r="M50" s="308" t="s">
        <v>119</v>
      </c>
    </row>
    <row r="51" spans="1:13">
      <c r="A51" s="299" t="s">
        <v>84</v>
      </c>
      <c r="B51" s="253">
        <v>-3.23944139480591</v>
      </c>
      <c r="C51" s="313"/>
      <c r="D51" s="302">
        <v>0.12789394574374299</v>
      </c>
      <c r="E51" s="303">
        <v>5</v>
      </c>
      <c r="F51" s="303">
        <v>330</v>
      </c>
      <c r="G51" s="304">
        <v>2.87</v>
      </c>
      <c r="H51" s="305">
        <f t="shared" si="0"/>
        <v>-5.42</v>
      </c>
      <c r="I51" s="808"/>
      <c r="J51" s="268"/>
      <c r="K51" s="268"/>
      <c r="L51" s="773"/>
      <c r="M51" s="308" t="s">
        <v>120</v>
      </c>
    </row>
    <row r="52" spans="1:13">
      <c r="A52" s="309" t="s">
        <v>121</v>
      </c>
      <c r="B52" s="253">
        <v>-2.21158051490784</v>
      </c>
      <c r="C52" s="313"/>
      <c r="D52" s="302">
        <v>0.18012800124370401</v>
      </c>
      <c r="E52" s="303">
        <v>3</v>
      </c>
      <c r="F52" s="303">
        <v>100</v>
      </c>
      <c r="G52" s="304">
        <v>3.53</v>
      </c>
      <c r="H52" s="305">
        <f t="shared" si="0"/>
        <v>-3.78</v>
      </c>
      <c r="I52" s="806"/>
      <c r="J52" s="328"/>
      <c r="K52" s="328"/>
      <c r="L52" s="807"/>
      <c r="M52" s="308" t="s">
        <v>122</v>
      </c>
    </row>
    <row r="53" spans="1:13">
      <c r="A53" s="299" t="s">
        <v>123</v>
      </c>
      <c r="B53" s="253">
        <v>-3.1850776672363299</v>
      </c>
      <c r="C53" s="313"/>
      <c r="D53" s="302">
        <v>0.180621047507217</v>
      </c>
      <c r="E53" s="303">
        <v>16</v>
      </c>
      <c r="F53" s="303">
        <v>262.5</v>
      </c>
      <c r="G53" s="304">
        <v>1.9</v>
      </c>
      <c r="H53" s="305">
        <f t="shared" si="0"/>
        <v>-3.7749999999999999</v>
      </c>
      <c r="I53" s="806"/>
      <c r="J53" s="328"/>
      <c r="K53" s="328"/>
      <c r="L53" s="807"/>
      <c r="M53" s="308" t="s">
        <v>124</v>
      </c>
    </row>
    <row r="54" spans="1:13">
      <c r="A54" s="309" t="s">
        <v>125</v>
      </c>
      <c r="B54" s="253">
        <v>-2.8359897136688201</v>
      </c>
      <c r="C54" s="313"/>
      <c r="D54" s="302">
        <v>0.2215624426866</v>
      </c>
      <c r="E54" s="303">
        <v>4</v>
      </c>
      <c r="F54" s="303">
        <v>328.85</v>
      </c>
      <c r="G54" s="304">
        <v>1.87</v>
      </c>
      <c r="H54" s="305">
        <f t="shared" si="0"/>
        <v>-4.4085000000000001</v>
      </c>
      <c r="I54" s="806"/>
      <c r="J54" s="328"/>
      <c r="K54" s="328"/>
      <c r="L54" s="807"/>
      <c r="M54" s="308" t="s">
        <v>126</v>
      </c>
    </row>
    <row r="55" spans="1:13">
      <c r="A55" s="309" t="s">
        <v>127</v>
      </c>
      <c r="B55" s="253">
        <v>-3.7620987892150901</v>
      </c>
      <c r="C55" s="313"/>
      <c r="D55" s="302">
        <v>0.184508117807134</v>
      </c>
      <c r="E55" s="303">
        <v>33</v>
      </c>
      <c r="F55" s="303">
        <v>167.5</v>
      </c>
      <c r="G55" s="304">
        <v>4.3600000000000003</v>
      </c>
      <c r="H55" s="305">
        <f t="shared" si="0"/>
        <v>-5.2850000000000001</v>
      </c>
      <c r="I55" s="806"/>
      <c r="J55" s="328"/>
      <c r="K55" s="328"/>
      <c r="L55" s="807"/>
      <c r="M55" s="308" t="s">
        <v>128</v>
      </c>
    </row>
    <row r="56" spans="1:13">
      <c r="A56" s="309" t="s">
        <v>86</v>
      </c>
      <c r="B56" s="253">
        <v>-4.46923875808716</v>
      </c>
      <c r="C56" s="313"/>
      <c r="D56" s="302">
        <v>0.15609203233531499</v>
      </c>
      <c r="E56" s="303">
        <v>3</v>
      </c>
      <c r="F56" s="303">
        <v>223</v>
      </c>
      <c r="G56" s="304">
        <v>2.99</v>
      </c>
      <c r="H56" s="305">
        <f t="shared" si="0"/>
        <v>-4.4700000000000006</v>
      </c>
      <c r="I56" s="806"/>
      <c r="J56" s="328"/>
      <c r="K56" s="328"/>
      <c r="L56" s="807"/>
      <c r="M56" s="308" t="s">
        <v>129</v>
      </c>
    </row>
    <row r="57" spans="1:13">
      <c r="A57" s="309" t="s">
        <v>89</v>
      </c>
      <c r="B57" s="253">
        <v>-2.7804827690124498</v>
      </c>
      <c r="C57" s="313"/>
      <c r="D57" s="302">
        <v>0.20872343532408</v>
      </c>
      <c r="E57" s="303">
        <v>3</v>
      </c>
      <c r="F57" s="303">
        <v>210.5</v>
      </c>
      <c r="G57" s="304">
        <v>2.72</v>
      </c>
      <c r="H57" s="305">
        <f t="shared" si="0"/>
        <v>-4.0750000000000002</v>
      </c>
      <c r="I57" s="776"/>
      <c r="J57" s="810"/>
      <c r="K57" s="810"/>
      <c r="L57" s="811"/>
      <c r="M57" s="308" t="s">
        <v>130</v>
      </c>
    </row>
    <row r="58" spans="1:13">
      <c r="A58" s="309" t="s">
        <v>131</v>
      </c>
      <c r="B58" s="253">
        <v>-2.3125693798065199</v>
      </c>
      <c r="C58" s="313"/>
      <c r="D58" s="302">
        <v>0.12973190134165599</v>
      </c>
      <c r="E58" s="303">
        <v>3</v>
      </c>
      <c r="F58" s="303">
        <v>209.75</v>
      </c>
      <c r="G58" s="304">
        <v>3.37</v>
      </c>
      <c r="H58" s="305">
        <f t="shared" si="0"/>
        <v>-4.7175000000000002</v>
      </c>
      <c r="J58" s="305"/>
      <c r="K58" s="305"/>
      <c r="L58" s="305"/>
      <c r="M58" s="308" t="s">
        <v>132</v>
      </c>
    </row>
    <row r="59" spans="1:13">
      <c r="A59" s="299" t="s">
        <v>92</v>
      </c>
      <c r="B59" s="253">
        <v>-0.94068324565887396</v>
      </c>
      <c r="C59" s="313"/>
      <c r="D59" s="302">
        <v>0.14124198841117799</v>
      </c>
      <c r="E59" s="303">
        <v>3</v>
      </c>
      <c r="F59" s="303">
        <v>53.5</v>
      </c>
      <c r="G59" s="304">
        <v>3.43</v>
      </c>
      <c r="H59" s="305">
        <f t="shared" si="0"/>
        <v>-3.2150000000000003</v>
      </c>
      <c r="I59" s="812" t="s">
        <v>133</v>
      </c>
      <c r="J59" s="797">
        <v>312</v>
      </c>
      <c r="K59" s="799"/>
      <c r="L59" s="305"/>
      <c r="M59" s="308" t="s">
        <v>134</v>
      </c>
    </row>
    <row r="60" spans="1:13">
      <c r="A60" s="299" t="s">
        <v>135</v>
      </c>
      <c r="B60" s="253">
        <v>-0.88183552026748702</v>
      </c>
      <c r="C60" s="313"/>
      <c r="D60" s="302">
        <v>0.170692818664089</v>
      </c>
      <c r="E60" s="303">
        <v>6</v>
      </c>
      <c r="F60" s="303">
        <v>270</v>
      </c>
      <c r="G60" s="304">
        <v>0.05</v>
      </c>
      <c r="H60" s="305">
        <f t="shared" si="0"/>
        <v>-2</v>
      </c>
      <c r="I60" s="812" t="s">
        <v>136</v>
      </c>
      <c r="J60" s="797"/>
      <c r="K60" s="799">
        <v>0</v>
      </c>
      <c r="L60" s="305"/>
      <c r="M60" s="308" t="s">
        <v>137</v>
      </c>
    </row>
    <row r="61" spans="1:13">
      <c r="A61" s="309" t="s">
        <v>138</v>
      </c>
      <c r="B61" s="253">
        <v>-0.951488018035889</v>
      </c>
      <c r="C61" s="313"/>
      <c r="D61" s="302">
        <v>0.206147596831632</v>
      </c>
      <c r="E61" s="303">
        <v>3</v>
      </c>
      <c r="F61" s="303">
        <v>143.75</v>
      </c>
      <c r="G61" s="304">
        <v>1.6</v>
      </c>
      <c r="H61" s="305">
        <f t="shared" si="0"/>
        <v>-2.2875000000000001</v>
      </c>
      <c r="I61" s="812" t="s">
        <v>139</v>
      </c>
      <c r="J61" s="813">
        <f>COUNTA(A23:A122)</f>
        <v>100</v>
      </c>
      <c r="K61" s="799"/>
      <c r="L61" s="305"/>
      <c r="M61" s="308" t="s">
        <v>140</v>
      </c>
    </row>
    <row r="62" spans="1:13">
      <c r="A62" s="299" t="s">
        <v>141</v>
      </c>
      <c r="B62" s="253">
        <v>-3.7565610408782999</v>
      </c>
      <c r="C62" s="313"/>
      <c r="D62" s="302">
        <v>0.180214226227635</v>
      </c>
      <c r="E62" s="303">
        <v>5</v>
      </c>
      <c r="F62" s="303">
        <v>214.5</v>
      </c>
      <c r="G62" s="304">
        <v>3.61</v>
      </c>
      <c r="H62" s="305">
        <f t="shared" si="0"/>
        <v>-5.0049999999999999</v>
      </c>
      <c r="I62" s="305"/>
      <c r="J62" s="305"/>
      <c r="K62" s="305"/>
      <c r="L62" s="305"/>
      <c r="M62" s="308" t="s">
        <v>142</v>
      </c>
    </row>
    <row r="63" spans="1:13">
      <c r="A63" s="309" t="s">
        <v>143</v>
      </c>
      <c r="B63" s="253">
        <v>-4.2069025039672896</v>
      </c>
      <c r="C63" s="313"/>
      <c r="D63" s="302">
        <v>0.19225415374507401</v>
      </c>
      <c r="E63" s="303">
        <v>8</v>
      </c>
      <c r="F63" s="303">
        <v>255.3</v>
      </c>
      <c r="G63" s="304">
        <v>3.82</v>
      </c>
      <c r="H63" s="305">
        <f t="shared" si="0"/>
        <v>-5.6230000000000002</v>
      </c>
      <c r="I63" s="814" t="s">
        <v>144</v>
      </c>
      <c r="J63" s="801"/>
      <c r="K63" s="801"/>
      <c r="L63" s="802"/>
      <c r="M63" s="308" t="s">
        <v>145</v>
      </c>
    </row>
    <row r="64" spans="1:13">
      <c r="A64" s="309" t="s">
        <v>146</v>
      </c>
      <c r="B64" s="253">
        <v>-1.0413022041320801</v>
      </c>
      <c r="C64" s="313"/>
      <c r="D64" s="302">
        <v>0.17</v>
      </c>
      <c r="E64" s="303">
        <v>3</v>
      </c>
      <c r="F64" s="303">
        <v>189</v>
      </c>
      <c r="G64" s="304">
        <v>1.34</v>
      </c>
      <c r="H64" s="305">
        <f t="shared" si="0"/>
        <v>-2.4800000000000004</v>
      </c>
      <c r="I64" s="803" t="s">
        <v>1057</v>
      </c>
      <c r="J64" s="804"/>
      <c r="K64" s="804"/>
      <c r="L64" s="805"/>
      <c r="M64" s="308" t="s">
        <v>148</v>
      </c>
    </row>
    <row r="65" spans="1:13">
      <c r="A65" s="309" t="s">
        <v>149</v>
      </c>
      <c r="B65" s="253">
        <v>-2.4514257907867401</v>
      </c>
      <c r="C65" s="313"/>
      <c r="D65" s="302">
        <v>0.19794493160510701</v>
      </c>
      <c r="E65" s="303">
        <v>4</v>
      </c>
      <c r="F65" s="303">
        <v>243.5</v>
      </c>
      <c r="G65" s="304">
        <v>1.34</v>
      </c>
      <c r="H65" s="305">
        <f t="shared" si="0"/>
        <v>-3.0250000000000004</v>
      </c>
      <c r="I65" s="806"/>
      <c r="J65" s="328"/>
      <c r="K65" s="328"/>
      <c r="L65" s="807"/>
      <c r="M65" s="308" t="s">
        <v>151</v>
      </c>
    </row>
    <row r="66" spans="1:13">
      <c r="A66" s="299" t="s">
        <v>95</v>
      </c>
      <c r="B66" s="253">
        <v>-1.4935784339904801</v>
      </c>
      <c r="C66" s="313"/>
      <c r="D66" s="302">
        <v>0.210560990742934</v>
      </c>
      <c r="E66" s="303">
        <v>3</v>
      </c>
      <c r="F66" s="303">
        <v>36.5</v>
      </c>
      <c r="G66" s="304">
        <v>2.74</v>
      </c>
      <c r="H66" s="305">
        <f t="shared" si="0"/>
        <v>-2.3550000000000004</v>
      </c>
      <c r="I66" s="806"/>
      <c r="J66" s="328"/>
      <c r="K66" s="328"/>
      <c r="L66" s="807"/>
      <c r="M66" s="308" t="s">
        <v>152</v>
      </c>
    </row>
    <row r="67" spans="1:13">
      <c r="A67" s="319" t="s">
        <v>153</v>
      </c>
      <c r="B67" s="253">
        <v>-3.2903261184692401</v>
      </c>
      <c r="C67" s="313"/>
      <c r="D67" s="302">
        <v>0.21092434073951899</v>
      </c>
      <c r="E67" s="303">
        <v>10</v>
      </c>
      <c r="F67" s="303">
        <v>186</v>
      </c>
      <c r="G67" s="304">
        <v>3.4</v>
      </c>
      <c r="H67" s="305">
        <f t="shared" si="0"/>
        <v>-4.51</v>
      </c>
      <c r="I67" s="806"/>
      <c r="J67" s="328"/>
      <c r="K67" s="328"/>
      <c r="L67" s="807"/>
      <c r="M67" s="308" t="s">
        <v>154</v>
      </c>
    </row>
    <row r="68" spans="1:13">
      <c r="A68" s="299" t="s">
        <v>98</v>
      </c>
      <c r="B68" s="253">
        <v>-2.1972689628601101</v>
      </c>
      <c r="C68" s="313"/>
      <c r="D68" s="302">
        <v>0.18695478693957199</v>
      </c>
      <c r="E68" s="303">
        <v>3</v>
      </c>
      <c r="F68" s="303">
        <v>253</v>
      </c>
      <c r="G68" s="304">
        <v>2.35</v>
      </c>
      <c r="H68" s="305">
        <f t="shared" si="0"/>
        <v>-4.1300000000000008</v>
      </c>
      <c r="I68" s="806"/>
      <c r="J68" s="328"/>
      <c r="K68" s="328"/>
      <c r="L68" s="807"/>
      <c r="M68" s="308" t="s">
        <v>155</v>
      </c>
    </row>
    <row r="69" spans="1:13">
      <c r="A69" s="319" t="s">
        <v>156</v>
      </c>
      <c r="B69" s="253">
        <v>-1.8596205711364699</v>
      </c>
      <c r="C69" s="313"/>
      <c r="D69" s="302">
        <v>0.20491085989689101</v>
      </c>
      <c r="E69" s="303">
        <v>23</v>
      </c>
      <c r="F69" s="303">
        <v>111</v>
      </c>
      <c r="G69" s="304">
        <v>3.68</v>
      </c>
      <c r="H69" s="305">
        <f t="shared" si="0"/>
        <v>-4.04</v>
      </c>
      <c r="I69" s="806"/>
      <c r="J69" s="328"/>
      <c r="K69" s="328"/>
      <c r="L69" s="807"/>
      <c r="M69" s="308" t="s">
        <v>157</v>
      </c>
    </row>
    <row r="70" spans="1:13">
      <c r="A70" s="299" t="s">
        <v>158</v>
      </c>
      <c r="B70" s="253">
        <v>-3.51747798919678</v>
      </c>
      <c r="C70" s="313"/>
      <c r="D70" s="302">
        <v>0.15545016183846899</v>
      </c>
      <c r="E70" s="303">
        <v>6</v>
      </c>
      <c r="F70" s="303">
        <v>250</v>
      </c>
      <c r="G70" s="304">
        <v>-0.04</v>
      </c>
      <c r="H70" s="305">
        <f t="shared" si="0"/>
        <v>-1.71</v>
      </c>
      <c r="I70" s="806"/>
      <c r="J70" s="328"/>
      <c r="K70" s="328"/>
      <c r="L70" s="807"/>
      <c r="M70" s="308" t="s">
        <v>159</v>
      </c>
    </row>
    <row r="71" spans="1:13">
      <c r="A71" s="309" t="s">
        <v>160</v>
      </c>
      <c r="B71" s="253">
        <v>-1.5130022764205899</v>
      </c>
      <c r="C71" s="313"/>
      <c r="D71" s="302">
        <v>0.13261436390895101</v>
      </c>
      <c r="E71" s="303">
        <v>3</v>
      </c>
      <c r="F71" s="303">
        <v>250</v>
      </c>
      <c r="G71" s="304">
        <v>-1.97</v>
      </c>
      <c r="H71" s="305">
        <f t="shared" si="0"/>
        <v>0.21999999999999975</v>
      </c>
      <c r="I71" s="806"/>
      <c r="J71" s="328"/>
      <c r="K71" s="328"/>
      <c r="L71" s="807"/>
      <c r="M71" s="308" t="s">
        <v>161</v>
      </c>
    </row>
    <row r="72" spans="1:13">
      <c r="A72" s="309" t="s">
        <v>162</v>
      </c>
      <c r="B72" s="253">
        <v>-3.90636014938354</v>
      </c>
      <c r="C72" s="313"/>
      <c r="D72" s="302">
        <v>0.21159815676624999</v>
      </c>
      <c r="E72" s="303">
        <v>9</v>
      </c>
      <c r="F72" s="303">
        <v>208.5</v>
      </c>
      <c r="G72" s="304">
        <v>2.08</v>
      </c>
      <c r="H72" s="305">
        <f t="shared" si="0"/>
        <v>-3.415</v>
      </c>
      <c r="I72" s="806"/>
      <c r="J72" s="328"/>
      <c r="K72" s="328"/>
      <c r="L72" s="807"/>
      <c r="M72" s="308" t="s">
        <v>163</v>
      </c>
    </row>
    <row r="73" spans="1:13">
      <c r="A73" s="309" t="s">
        <v>164</v>
      </c>
      <c r="B73" s="253">
        <v>-2.5043754577636701</v>
      </c>
      <c r="C73" s="313"/>
      <c r="D73" s="302">
        <v>0.19001512437058701</v>
      </c>
      <c r="E73" s="303">
        <v>15</v>
      </c>
      <c r="F73" s="303">
        <v>220</v>
      </c>
      <c r="G73" s="304">
        <v>2.69</v>
      </c>
      <c r="H73" s="305">
        <f t="shared" si="0"/>
        <v>-4.1399999999999997</v>
      </c>
      <c r="I73" s="806"/>
      <c r="J73" s="328"/>
      <c r="K73" s="328"/>
      <c r="L73" s="807"/>
      <c r="M73" s="308" t="s">
        <v>165</v>
      </c>
    </row>
    <row r="74" spans="1:13">
      <c r="A74" s="309" t="s">
        <v>166</v>
      </c>
      <c r="B74" s="253">
        <v>-4.02610206604004</v>
      </c>
      <c r="C74" s="313"/>
      <c r="D74" s="302">
        <v>0.169781830230266</v>
      </c>
      <c r="E74" s="303">
        <v>10</v>
      </c>
      <c r="F74" s="303">
        <v>151</v>
      </c>
      <c r="G74" s="304">
        <v>4.43</v>
      </c>
      <c r="H74" s="305">
        <f t="shared" si="0"/>
        <v>-5.1899999999999995</v>
      </c>
      <c r="I74" s="806"/>
      <c r="J74" s="328"/>
      <c r="K74" s="328"/>
      <c r="L74" s="807"/>
      <c r="M74" s="308" t="s">
        <v>167</v>
      </c>
    </row>
    <row r="75" spans="1:13">
      <c r="A75" s="319" t="s">
        <v>100</v>
      </c>
      <c r="B75" s="253">
        <v>-3.0520570278167698</v>
      </c>
      <c r="C75" s="313"/>
      <c r="D75" s="302">
        <v>0.19416214604145601</v>
      </c>
      <c r="E75" s="303">
        <v>7</v>
      </c>
      <c r="F75" s="303">
        <v>154.5</v>
      </c>
      <c r="G75" s="304">
        <v>4.22</v>
      </c>
      <c r="H75" s="305">
        <f t="shared" si="0"/>
        <v>-5.0149999999999997</v>
      </c>
      <c r="I75" s="806"/>
      <c r="J75" s="328"/>
      <c r="K75" s="328"/>
      <c r="L75" s="807"/>
      <c r="M75" s="308" t="s">
        <v>168</v>
      </c>
    </row>
    <row r="76" spans="1:13">
      <c r="A76" s="309" t="s">
        <v>169</v>
      </c>
      <c r="B76" s="253">
        <v>-3.01434397697449</v>
      </c>
      <c r="C76" s="313"/>
      <c r="D76" s="302">
        <v>0.16048013551961601</v>
      </c>
      <c r="E76" s="303">
        <v>5</v>
      </c>
      <c r="F76" s="303">
        <v>167.75</v>
      </c>
      <c r="G76" s="304">
        <v>2.87</v>
      </c>
      <c r="H76" s="305">
        <f t="shared" si="0"/>
        <v>-3.7975000000000003</v>
      </c>
      <c r="I76" s="806"/>
      <c r="J76" s="328"/>
      <c r="K76" s="328"/>
      <c r="L76" s="807"/>
      <c r="M76" s="308" t="s">
        <v>170</v>
      </c>
    </row>
    <row r="77" spans="1:13">
      <c r="A77" s="309" t="s">
        <v>171</v>
      </c>
      <c r="B77" s="253">
        <v>-3.5850129127502401</v>
      </c>
      <c r="C77" s="313"/>
      <c r="D77" s="302">
        <v>0.22239504833634899</v>
      </c>
      <c r="E77" s="303">
        <v>21</v>
      </c>
      <c r="F77" s="303">
        <v>159</v>
      </c>
      <c r="G77" s="304">
        <v>3.93</v>
      </c>
      <c r="H77" s="305">
        <f t="shared" si="0"/>
        <v>-4.7700000000000005</v>
      </c>
      <c r="I77" s="806"/>
      <c r="J77" s="328"/>
      <c r="K77" s="328"/>
      <c r="L77" s="807"/>
      <c r="M77" s="308" t="s">
        <v>172</v>
      </c>
    </row>
    <row r="78" spans="1:13">
      <c r="A78" s="309" t="s">
        <v>173</v>
      </c>
      <c r="B78" s="253">
        <v>-3.32818675041199</v>
      </c>
      <c r="C78" s="313"/>
      <c r="D78" s="302">
        <v>0.21209434799218399</v>
      </c>
      <c r="E78" s="303">
        <v>5</v>
      </c>
      <c r="F78" s="303">
        <v>213.5</v>
      </c>
      <c r="G78" s="304">
        <v>3.04</v>
      </c>
      <c r="H78" s="305">
        <f t="shared" si="0"/>
        <v>-4.4249999999999998</v>
      </c>
      <c r="I78" s="806"/>
      <c r="J78" s="328"/>
      <c r="K78" s="328"/>
      <c r="L78" s="807"/>
      <c r="M78" s="308" t="s">
        <v>174</v>
      </c>
    </row>
    <row r="79" spans="1:13">
      <c r="A79" s="309" t="s">
        <v>175</v>
      </c>
      <c r="B79" s="253">
        <v>-3.5838148593902601</v>
      </c>
      <c r="C79" s="313"/>
      <c r="D79" s="302">
        <v>0.14072241564069299</v>
      </c>
      <c r="E79" s="303">
        <v>11</v>
      </c>
      <c r="F79" s="303">
        <v>146</v>
      </c>
      <c r="G79" s="304">
        <v>4.21</v>
      </c>
      <c r="H79" s="305">
        <f t="shared" si="0"/>
        <v>-4.92</v>
      </c>
      <c r="I79" s="806"/>
      <c r="J79" s="328"/>
      <c r="K79" s="328"/>
      <c r="L79" s="807"/>
      <c r="M79" s="308" t="s">
        <v>176</v>
      </c>
    </row>
    <row r="80" spans="1:13">
      <c r="A80" s="309" t="s">
        <v>177</v>
      </c>
      <c r="B80" s="253">
        <v>-3.57114553451538</v>
      </c>
      <c r="C80" s="313"/>
      <c r="D80" s="302">
        <v>0.21748916450754399</v>
      </c>
      <c r="E80" s="303">
        <v>5</v>
      </c>
      <c r="F80" s="303">
        <v>92.3333333333333</v>
      </c>
      <c r="G80" s="304">
        <v>4.21</v>
      </c>
      <c r="H80" s="305">
        <f t="shared" si="0"/>
        <v>-4.3833333333333329</v>
      </c>
      <c r="I80" s="806"/>
      <c r="J80" s="328"/>
      <c r="K80" s="328"/>
      <c r="L80" s="807"/>
      <c r="M80" s="308" t="s">
        <v>178</v>
      </c>
    </row>
    <row r="81" spans="1:13">
      <c r="A81" s="299" t="s">
        <v>179</v>
      </c>
      <c r="B81" s="253">
        <v>-3.08306789398193</v>
      </c>
      <c r="C81" s="313"/>
      <c r="D81" s="302">
        <v>0.20531013145176399</v>
      </c>
      <c r="E81" s="303">
        <v>8</v>
      </c>
      <c r="F81" s="303">
        <v>256</v>
      </c>
      <c r="G81" s="304">
        <v>2.71</v>
      </c>
      <c r="H81" s="305">
        <f t="shared" si="0"/>
        <v>-4.5199999999999996</v>
      </c>
      <c r="I81" s="806"/>
      <c r="J81" s="328"/>
      <c r="K81" s="328"/>
      <c r="L81" s="807"/>
      <c r="M81" s="308" t="s">
        <v>180</v>
      </c>
    </row>
    <row r="82" spans="1:13">
      <c r="A82" s="299" t="s">
        <v>181</v>
      </c>
      <c r="B82" s="253">
        <v>-3.4752495288848899</v>
      </c>
      <c r="C82" s="313"/>
      <c r="D82" s="302">
        <v>0.211767851422238</v>
      </c>
      <c r="E82" s="303">
        <v>3</v>
      </c>
      <c r="F82" s="303">
        <v>80</v>
      </c>
      <c r="G82" s="304">
        <v>3.37</v>
      </c>
      <c r="H82" s="305">
        <f t="shared" si="0"/>
        <v>-3.42</v>
      </c>
      <c r="I82" s="806"/>
      <c r="J82" s="328"/>
      <c r="K82" s="328"/>
      <c r="L82" s="807"/>
      <c r="M82" s="308" t="s">
        <v>182</v>
      </c>
    </row>
    <row r="83" spans="1:13">
      <c r="A83" s="299" t="s">
        <v>183</v>
      </c>
      <c r="B83" s="253">
        <v>-2.8577141761779798</v>
      </c>
      <c r="C83" s="313"/>
      <c r="D83" s="302">
        <v>0.16217657762412199</v>
      </c>
      <c r="E83" s="303">
        <v>17</v>
      </c>
      <c r="F83" s="303">
        <v>153</v>
      </c>
      <c r="G83" s="304">
        <v>3.04</v>
      </c>
      <c r="H83" s="305">
        <f t="shared" si="0"/>
        <v>-3.8200000000000003</v>
      </c>
      <c r="I83" s="806"/>
      <c r="J83" s="328"/>
      <c r="K83" s="328"/>
      <c r="L83" s="807"/>
      <c r="M83" s="308" t="s">
        <v>184</v>
      </c>
    </row>
    <row r="84" spans="1:13">
      <c r="A84" s="309" t="s">
        <v>185</v>
      </c>
      <c r="B84" s="253">
        <v>-3.3535466194152801</v>
      </c>
      <c r="C84" s="313"/>
      <c r="D84" s="302">
        <v>0.204488274966239</v>
      </c>
      <c r="E84" s="303">
        <v>3</v>
      </c>
      <c r="F84" s="303">
        <v>349.84</v>
      </c>
      <c r="G84" s="304">
        <v>4.75</v>
      </c>
      <c r="H84" s="305">
        <f t="shared" si="0"/>
        <v>-7.4984000000000002</v>
      </c>
      <c r="I84" s="806"/>
      <c r="J84" s="328"/>
      <c r="K84" s="328"/>
      <c r="L84" s="807"/>
      <c r="M84" s="308" t="s">
        <v>186</v>
      </c>
    </row>
    <row r="85" spans="1:13">
      <c r="A85" s="309" t="s">
        <v>187</v>
      </c>
      <c r="B85" s="253">
        <v>-2.3553237915039098</v>
      </c>
      <c r="C85" s="313"/>
      <c r="D85" s="302">
        <v>0.14358294446577699</v>
      </c>
      <c r="E85" s="303">
        <v>6</v>
      </c>
      <c r="F85" s="303">
        <v>248</v>
      </c>
      <c r="G85" s="304">
        <v>2.65</v>
      </c>
      <c r="H85" s="305">
        <f t="shared" si="0"/>
        <v>-4.38</v>
      </c>
      <c r="I85" s="806"/>
      <c r="J85" s="328"/>
      <c r="K85" s="328"/>
      <c r="L85" s="807"/>
      <c r="M85" s="308" t="s">
        <v>188</v>
      </c>
    </row>
    <row r="86" spans="1:13">
      <c r="A86" s="309" t="s">
        <v>189</v>
      </c>
      <c r="B86" s="253">
        <v>-3.3091187477111799</v>
      </c>
      <c r="C86" s="313"/>
      <c r="D86" s="302">
        <v>0.153840969889913</v>
      </c>
      <c r="E86" s="303">
        <v>11</v>
      </c>
      <c r="F86" s="303">
        <v>173</v>
      </c>
      <c r="G86" s="304">
        <v>2.1800000000000002</v>
      </c>
      <c r="H86" s="305">
        <f t="shared" si="0"/>
        <v>-3.16</v>
      </c>
      <c r="I86" s="806"/>
      <c r="J86" s="328"/>
      <c r="K86" s="328"/>
      <c r="L86" s="807"/>
      <c r="M86" s="308" t="s">
        <v>190</v>
      </c>
    </row>
    <row r="87" spans="1:13">
      <c r="A87" s="309" t="s">
        <v>191</v>
      </c>
      <c r="B87" s="253">
        <v>-1.4874370098114</v>
      </c>
      <c r="C87" s="313"/>
      <c r="D87" s="302">
        <v>0.14176528631434901</v>
      </c>
      <c r="E87" s="303">
        <v>5</v>
      </c>
      <c r="F87" s="303">
        <v>143.75</v>
      </c>
      <c r="G87" s="304">
        <v>2.76</v>
      </c>
      <c r="H87" s="305">
        <f t="shared" ref="H87:H122" si="1">0.5-G87-0.01*(F87-25)</f>
        <v>-3.4474999999999998</v>
      </c>
      <c r="I87" s="806"/>
      <c r="J87" s="328"/>
      <c r="K87" s="328"/>
      <c r="L87" s="807"/>
      <c r="M87" s="308" t="s">
        <v>192</v>
      </c>
    </row>
    <row r="88" spans="1:13">
      <c r="A88" s="309" t="s">
        <v>193</v>
      </c>
      <c r="B88" s="253">
        <v>-2.5094254016876198</v>
      </c>
      <c r="C88" s="313"/>
      <c r="D88" s="302">
        <v>0.16213928191469301</v>
      </c>
      <c r="E88" s="303">
        <v>19</v>
      </c>
      <c r="F88" s="303">
        <v>220.5</v>
      </c>
      <c r="G88" s="304">
        <v>1.27</v>
      </c>
      <c r="H88" s="305">
        <f t="shared" si="1"/>
        <v>-2.7250000000000001</v>
      </c>
      <c r="I88" s="806"/>
      <c r="J88" s="328"/>
      <c r="K88" s="328"/>
      <c r="L88" s="807"/>
      <c r="M88" s="308" t="s">
        <v>194</v>
      </c>
    </row>
    <row r="89" spans="1:13">
      <c r="A89" s="309" t="s">
        <v>195</v>
      </c>
      <c r="B89" s="253">
        <v>-2.7829754352569598</v>
      </c>
      <c r="C89" s="313"/>
      <c r="D89" s="302">
        <v>0.16127920198135701</v>
      </c>
      <c r="E89" s="303">
        <v>5</v>
      </c>
      <c r="F89" s="303">
        <v>214</v>
      </c>
      <c r="G89" s="304">
        <v>3.83</v>
      </c>
      <c r="H89" s="305">
        <f t="shared" si="1"/>
        <v>-5.2200000000000006</v>
      </c>
      <c r="I89" s="806"/>
      <c r="J89" s="328"/>
      <c r="K89" s="328"/>
      <c r="L89" s="807"/>
      <c r="M89" s="308" t="s">
        <v>196</v>
      </c>
    </row>
    <row r="90" spans="1:13">
      <c r="A90" s="319" t="s">
        <v>197</v>
      </c>
      <c r="B90" s="253">
        <v>-1.8060392141342201</v>
      </c>
      <c r="C90" s="313"/>
      <c r="D90" s="302">
        <v>0.13869006117838001</v>
      </c>
      <c r="E90" s="303">
        <v>3</v>
      </c>
      <c r="F90" s="303">
        <v>176</v>
      </c>
      <c r="G90" s="304">
        <v>2.88</v>
      </c>
      <c r="H90" s="305">
        <f t="shared" si="1"/>
        <v>-3.8899999999999997</v>
      </c>
      <c r="I90" s="806"/>
      <c r="J90" s="328"/>
      <c r="K90" s="328"/>
      <c r="L90" s="807"/>
      <c r="M90" s="308" t="s">
        <v>198</v>
      </c>
    </row>
    <row r="91" spans="1:13">
      <c r="A91" s="299" t="s">
        <v>199</v>
      </c>
      <c r="B91" s="253">
        <v>-0.92416810989379905</v>
      </c>
      <c r="C91" s="313"/>
      <c r="D91" s="302">
        <v>0.12598340861886001</v>
      </c>
      <c r="E91" s="303">
        <v>14</v>
      </c>
      <c r="F91" s="303">
        <v>253.5</v>
      </c>
      <c r="G91" s="304">
        <v>1.54</v>
      </c>
      <c r="H91" s="305">
        <f t="shared" si="1"/>
        <v>-3.3250000000000002</v>
      </c>
      <c r="I91" s="806"/>
      <c r="J91" s="328"/>
      <c r="K91" s="328"/>
      <c r="L91" s="807"/>
      <c r="M91" s="308" t="s">
        <v>200</v>
      </c>
    </row>
    <row r="92" spans="1:13">
      <c r="A92" s="309" t="s">
        <v>201</v>
      </c>
      <c r="B92" s="253">
        <v>-2.8475875854492201</v>
      </c>
      <c r="C92" s="313"/>
      <c r="D92" s="302">
        <v>0.16504944177542499</v>
      </c>
      <c r="E92" s="303">
        <v>5</v>
      </c>
      <c r="F92" s="303">
        <v>205.5</v>
      </c>
      <c r="G92" s="304">
        <v>2.4500000000000002</v>
      </c>
      <c r="H92" s="305">
        <f t="shared" si="1"/>
        <v>-3.7549999999999999</v>
      </c>
      <c r="I92" s="806"/>
      <c r="J92" s="328"/>
      <c r="K92" s="328"/>
      <c r="L92" s="807"/>
      <c r="M92" s="308" t="s">
        <v>202</v>
      </c>
    </row>
    <row r="93" spans="1:13">
      <c r="A93" s="319" t="s">
        <v>203</v>
      </c>
      <c r="B93" s="253">
        <v>-3.12744092941284</v>
      </c>
      <c r="C93" s="313"/>
      <c r="D93" s="302">
        <v>0.19426266518058299</v>
      </c>
      <c r="E93" s="303">
        <v>3</v>
      </c>
      <c r="F93" s="303">
        <v>96</v>
      </c>
      <c r="G93" s="304">
        <v>3.49</v>
      </c>
      <c r="H93" s="305">
        <f t="shared" si="1"/>
        <v>-3.7</v>
      </c>
      <c r="I93" s="806"/>
      <c r="J93" s="328"/>
      <c r="K93" s="328"/>
      <c r="L93" s="807"/>
      <c r="M93" s="308" t="s">
        <v>204</v>
      </c>
    </row>
    <row r="94" spans="1:13">
      <c r="A94" s="309" t="s">
        <v>205</v>
      </c>
      <c r="B94" s="253">
        <v>-3.0416963100433301</v>
      </c>
      <c r="C94" s="313"/>
      <c r="D94" s="302">
        <v>0.188943371497371</v>
      </c>
      <c r="E94" s="303">
        <v>12</v>
      </c>
      <c r="F94" s="303">
        <v>147.25</v>
      </c>
      <c r="G94" s="304">
        <v>3.86</v>
      </c>
      <c r="H94" s="305">
        <f t="shared" si="1"/>
        <v>-4.5824999999999996</v>
      </c>
      <c r="I94" s="806"/>
      <c r="J94" s="328"/>
      <c r="K94" s="328"/>
      <c r="L94" s="807"/>
      <c r="M94" s="308" t="s">
        <v>206</v>
      </c>
    </row>
    <row r="95" spans="1:13">
      <c r="A95" s="309" t="s">
        <v>207</v>
      </c>
      <c r="B95" s="253">
        <v>-3.1106412410736102</v>
      </c>
      <c r="C95" s="313"/>
      <c r="D95" s="302">
        <v>0.17391407185160301</v>
      </c>
      <c r="E95" s="303">
        <v>6</v>
      </c>
      <c r="F95" s="303">
        <v>97</v>
      </c>
      <c r="G95" s="304">
        <v>3.94</v>
      </c>
      <c r="H95" s="305">
        <f t="shared" si="1"/>
        <v>-4.16</v>
      </c>
      <c r="I95" s="806"/>
      <c r="J95" s="328"/>
      <c r="K95" s="328"/>
      <c r="L95" s="807"/>
      <c r="M95" s="308" t="s">
        <v>208</v>
      </c>
    </row>
    <row r="96" spans="1:13">
      <c r="A96" s="299" t="s">
        <v>209</v>
      </c>
      <c r="B96" s="253">
        <v>-1.42265737056732</v>
      </c>
      <c r="C96" s="313"/>
      <c r="D96" s="302">
        <v>0.13764369691033701</v>
      </c>
      <c r="E96" s="303">
        <v>10</v>
      </c>
      <c r="F96" s="303">
        <v>134.5</v>
      </c>
      <c r="G96" s="304">
        <v>2.04</v>
      </c>
      <c r="H96" s="305">
        <f t="shared" si="1"/>
        <v>-2.6349999999999998</v>
      </c>
      <c r="I96" s="806"/>
      <c r="J96" s="328"/>
      <c r="K96" s="328"/>
      <c r="L96" s="807"/>
      <c r="M96" s="308" t="s">
        <v>210</v>
      </c>
    </row>
    <row r="97" spans="1:13">
      <c r="A97" s="309" t="s">
        <v>211</v>
      </c>
      <c r="B97" s="253">
        <v>-0.71048122644424405</v>
      </c>
      <c r="C97" s="313"/>
      <c r="D97" s="302">
        <v>0.162457468885915</v>
      </c>
      <c r="E97" s="303">
        <v>7</v>
      </c>
      <c r="F97" s="303">
        <v>139</v>
      </c>
      <c r="G97" s="304">
        <v>2.66</v>
      </c>
      <c r="H97" s="305">
        <f t="shared" si="1"/>
        <v>-3.3000000000000003</v>
      </c>
      <c r="I97" s="806"/>
      <c r="J97" s="328"/>
      <c r="K97" s="328"/>
      <c r="L97" s="807"/>
      <c r="M97" s="308" t="s">
        <v>212</v>
      </c>
    </row>
    <row r="98" spans="1:13">
      <c r="A98" s="309" t="s">
        <v>213</v>
      </c>
      <c r="B98" s="253">
        <v>-0.40089726448059099</v>
      </c>
      <c r="C98" s="313"/>
      <c r="D98" s="302">
        <v>0.15322122505052199</v>
      </c>
      <c r="E98" s="303">
        <v>9</v>
      </c>
      <c r="F98" s="303">
        <v>170</v>
      </c>
      <c r="G98" s="304">
        <v>1.91</v>
      </c>
      <c r="H98" s="305">
        <f t="shared" si="1"/>
        <v>-2.86</v>
      </c>
      <c r="I98" s="806"/>
      <c r="J98" s="328"/>
      <c r="K98" s="328"/>
      <c r="L98" s="807"/>
      <c r="M98" s="308" t="s">
        <v>214</v>
      </c>
    </row>
    <row r="99" spans="1:13">
      <c r="A99" s="299" t="s">
        <v>215</v>
      </c>
      <c r="B99" s="253">
        <v>-3.0813410282135001</v>
      </c>
      <c r="C99" s="313"/>
      <c r="D99" s="302">
        <v>0.15273607916541099</v>
      </c>
      <c r="E99" s="303">
        <v>10</v>
      </c>
      <c r="F99" s="303">
        <v>326</v>
      </c>
      <c r="G99" s="304">
        <v>2.44</v>
      </c>
      <c r="H99" s="305">
        <f t="shared" si="1"/>
        <v>-4.95</v>
      </c>
      <c r="I99" s="806"/>
      <c r="J99" s="328"/>
      <c r="K99" s="328"/>
      <c r="L99" s="807"/>
      <c r="M99" s="308" t="s">
        <v>216</v>
      </c>
    </row>
    <row r="100" spans="1:13">
      <c r="A100" s="309" t="s">
        <v>217</v>
      </c>
      <c r="B100" s="253">
        <v>-3.0139241218566899</v>
      </c>
      <c r="C100" s="313"/>
      <c r="D100" s="302">
        <v>0.184047015121025</v>
      </c>
      <c r="E100" s="303">
        <v>5</v>
      </c>
      <c r="F100" s="303">
        <v>232.5</v>
      </c>
      <c r="G100" s="304">
        <v>1.8</v>
      </c>
      <c r="H100" s="305">
        <f t="shared" si="1"/>
        <v>-3.375</v>
      </c>
      <c r="I100" s="806"/>
      <c r="J100" s="328"/>
      <c r="K100" s="328"/>
      <c r="L100" s="807"/>
      <c r="M100" s="308" t="s">
        <v>218</v>
      </c>
    </row>
    <row r="101" spans="1:13">
      <c r="A101" s="309" t="s">
        <v>219</v>
      </c>
      <c r="B101" s="253">
        <v>-1.51129245758057</v>
      </c>
      <c r="C101" s="313"/>
      <c r="D101" s="302">
        <v>0.13604063752604401</v>
      </c>
      <c r="E101" s="303">
        <v>4</v>
      </c>
      <c r="F101" s="303">
        <v>281.5</v>
      </c>
      <c r="G101" s="304">
        <v>0.54</v>
      </c>
      <c r="H101" s="305">
        <f t="shared" si="1"/>
        <v>-2.605</v>
      </c>
      <c r="I101" s="806"/>
      <c r="J101" s="328"/>
      <c r="K101" s="328"/>
      <c r="L101" s="807"/>
      <c r="M101" s="308" t="s">
        <v>220</v>
      </c>
    </row>
    <row r="102" spans="1:13">
      <c r="A102" s="309" t="s">
        <v>221</v>
      </c>
      <c r="B102" s="253">
        <v>-2.7042686939239502</v>
      </c>
      <c r="C102" s="313"/>
      <c r="D102" s="302">
        <v>0.19798964803022501</v>
      </c>
      <c r="E102" s="303">
        <v>4</v>
      </c>
      <c r="F102" s="303">
        <v>197.1</v>
      </c>
      <c r="G102" s="304">
        <v>2.2000000000000002</v>
      </c>
      <c r="H102" s="305">
        <f t="shared" si="1"/>
        <v>-3.4210000000000003</v>
      </c>
      <c r="I102" s="806"/>
      <c r="J102" s="328"/>
      <c r="K102" s="328"/>
      <c r="L102" s="807"/>
      <c r="M102" s="308" t="s">
        <v>222</v>
      </c>
    </row>
    <row r="103" spans="1:13">
      <c r="A103" s="319" t="s">
        <v>223</v>
      </c>
      <c r="B103" s="253">
        <v>-2.7379407882690399</v>
      </c>
      <c r="C103" s="313"/>
      <c r="D103" s="302">
        <v>0.13486720020739101</v>
      </c>
      <c r="E103" s="303">
        <v>4</v>
      </c>
      <c r="F103" s="303">
        <v>33</v>
      </c>
      <c r="G103" s="304">
        <v>4.24</v>
      </c>
      <c r="H103" s="305">
        <f t="shared" si="1"/>
        <v>-3.8200000000000003</v>
      </c>
      <c r="I103" s="806"/>
      <c r="J103" s="328"/>
      <c r="K103" s="328"/>
      <c r="L103" s="807"/>
      <c r="M103" s="308" t="s">
        <v>224</v>
      </c>
    </row>
    <row r="104" spans="1:13">
      <c r="A104" s="309" t="s">
        <v>225</v>
      </c>
      <c r="B104" s="253">
        <v>-2.7061743736267099</v>
      </c>
      <c r="C104" s="313"/>
      <c r="D104" s="302">
        <v>0.188012747606043</v>
      </c>
      <c r="E104" s="303">
        <v>11</v>
      </c>
      <c r="F104" s="303">
        <v>60</v>
      </c>
      <c r="G104" s="304">
        <v>4.24</v>
      </c>
      <c r="H104" s="305">
        <f t="shared" si="1"/>
        <v>-4.09</v>
      </c>
      <c r="I104" s="806"/>
      <c r="J104" s="328"/>
      <c r="K104" s="328"/>
      <c r="L104" s="807"/>
      <c r="M104" s="308" t="s">
        <v>226</v>
      </c>
    </row>
    <row r="105" spans="1:13">
      <c r="A105" s="309" t="s">
        <v>227</v>
      </c>
      <c r="B105" s="253">
        <v>-4.34470415115356</v>
      </c>
      <c r="C105" s="313"/>
      <c r="D105" s="302">
        <v>0.16640140742242099</v>
      </c>
      <c r="E105" s="303">
        <v>4</v>
      </c>
      <c r="F105" s="303">
        <v>130.5</v>
      </c>
      <c r="G105" s="304">
        <v>5.22</v>
      </c>
      <c r="H105" s="305">
        <f t="shared" si="1"/>
        <v>-5.7749999999999995</v>
      </c>
      <c r="I105" s="806"/>
      <c r="J105" s="328"/>
      <c r="K105" s="328"/>
      <c r="L105" s="807"/>
      <c r="M105" s="308" t="s">
        <v>228</v>
      </c>
    </row>
    <row r="106" spans="1:13">
      <c r="A106" s="319" t="s">
        <v>103</v>
      </c>
      <c r="B106" s="253">
        <v>-2.8810007572174099</v>
      </c>
      <c r="C106" s="313"/>
      <c r="D106" s="302">
        <v>0.17506472136099999</v>
      </c>
      <c r="E106" s="303">
        <v>7</v>
      </c>
      <c r="F106" s="303">
        <v>254</v>
      </c>
      <c r="G106" s="304">
        <v>2.97</v>
      </c>
      <c r="H106" s="305">
        <f t="shared" si="1"/>
        <v>-4.76</v>
      </c>
      <c r="I106" s="806"/>
      <c r="J106" s="328"/>
      <c r="K106" s="328"/>
      <c r="L106" s="807"/>
      <c r="M106" s="308" t="s">
        <v>229</v>
      </c>
    </row>
    <row r="107" spans="1:13">
      <c r="A107" s="319" t="s">
        <v>230</v>
      </c>
      <c r="B107" s="253">
        <v>-4.3894953727722203</v>
      </c>
      <c r="C107" s="313"/>
      <c r="D107" s="302">
        <v>0.160541646006926</v>
      </c>
      <c r="E107" s="303">
        <v>5</v>
      </c>
      <c r="F107" s="303">
        <v>121</v>
      </c>
      <c r="G107" s="304">
        <v>5.91</v>
      </c>
      <c r="H107" s="305">
        <f t="shared" si="1"/>
        <v>-6.37</v>
      </c>
      <c r="I107" s="806"/>
      <c r="J107" s="328"/>
      <c r="K107" s="328"/>
      <c r="L107" s="807"/>
      <c r="M107" s="308" t="s">
        <v>231</v>
      </c>
    </row>
    <row r="108" spans="1:13">
      <c r="A108" s="309" t="s">
        <v>232</v>
      </c>
      <c r="B108" s="253">
        <v>-2.64630126953125</v>
      </c>
      <c r="C108" s="313"/>
      <c r="D108" s="302">
        <v>0.15756984748208799</v>
      </c>
      <c r="E108" s="303">
        <v>5</v>
      </c>
      <c r="F108" s="303">
        <v>207</v>
      </c>
      <c r="G108" s="304">
        <v>2.56</v>
      </c>
      <c r="H108" s="305">
        <f t="shared" si="1"/>
        <v>-3.88</v>
      </c>
      <c r="I108" s="806"/>
      <c r="J108" s="328"/>
      <c r="K108" s="328"/>
      <c r="L108" s="807"/>
      <c r="M108" s="308" t="s">
        <v>233</v>
      </c>
    </row>
    <row r="109" spans="1:13">
      <c r="A109" s="299" t="s">
        <v>234</v>
      </c>
      <c r="B109" s="253">
        <v>-3.50189113616943</v>
      </c>
      <c r="C109" s="313"/>
      <c r="D109" s="302">
        <v>0.161603623531796</v>
      </c>
      <c r="E109" s="303">
        <v>6</v>
      </c>
      <c r="F109" s="303">
        <v>134.5</v>
      </c>
      <c r="G109" s="304">
        <v>4.8499999999999996</v>
      </c>
      <c r="H109" s="305">
        <f t="shared" si="1"/>
        <v>-5.4449999999999994</v>
      </c>
      <c r="I109" s="806"/>
      <c r="J109" s="328"/>
      <c r="K109" s="328"/>
      <c r="L109" s="807"/>
      <c r="M109" s="308" t="s">
        <v>235</v>
      </c>
    </row>
    <row r="110" spans="1:13">
      <c r="A110" s="299" t="s">
        <v>236</v>
      </c>
      <c r="B110" s="253">
        <v>-2.0606243610382098</v>
      </c>
      <c r="C110" s="313"/>
      <c r="D110" s="302">
        <v>0.18685765827674</v>
      </c>
      <c r="E110" s="303">
        <v>6</v>
      </c>
      <c r="F110" s="303">
        <v>275</v>
      </c>
      <c r="G110" s="304">
        <v>2.09</v>
      </c>
      <c r="H110" s="305">
        <f t="shared" si="1"/>
        <v>-4.09</v>
      </c>
      <c r="I110" s="806"/>
      <c r="J110" s="328"/>
      <c r="K110" s="328"/>
      <c r="L110" s="807"/>
      <c r="M110" s="308" t="s">
        <v>237</v>
      </c>
    </row>
    <row r="111" spans="1:13">
      <c r="A111" s="309" t="s">
        <v>238</v>
      </c>
      <c r="B111" s="253">
        <v>-4.4858145713806197</v>
      </c>
      <c r="C111" s="313"/>
      <c r="D111" s="302">
        <v>0.13950112944748699</v>
      </c>
      <c r="E111" s="303">
        <v>9</v>
      </c>
      <c r="F111" s="303">
        <v>220</v>
      </c>
      <c r="G111" s="304">
        <v>1.8</v>
      </c>
      <c r="H111" s="305">
        <f t="shared" si="1"/>
        <v>-3.25</v>
      </c>
      <c r="I111" s="806"/>
      <c r="J111" s="328"/>
      <c r="K111" s="328"/>
      <c r="L111" s="807"/>
      <c r="M111" s="308" t="s">
        <v>239</v>
      </c>
    </row>
    <row r="112" spans="1:13">
      <c r="A112" s="299" t="s">
        <v>240</v>
      </c>
      <c r="B112" s="253">
        <v>-1.62913429737091</v>
      </c>
      <c r="C112" s="313"/>
      <c r="D112" s="302">
        <v>0.22014005046870999</v>
      </c>
      <c r="E112" s="303">
        <v>9</v>
      </c>
      <c r="F112" s="303">
        <v>202</v>
      </c>
      <c r="G112" s="304">
        <v>1.53</v>
      </c>
      <c r="H112" s="305">
        <f t="shared" si="1"/>
        <v>-2.8</v>
      </c>
      <c r="I112" s="806"/>
      <c r="J112" s="328"/>
      <c r="K112" s="328"/>
      <c r="L112" s="807"/>
      <c r="M112" s="308" t="s">
        <v>241</v>
      </c>
    </row>
    <row r="113" spans="1:28">
      <c r="A113" s="309" t="s">
        <v>242</v>
      </c>
      <c r="B113" s="253">
        <v>-1.6989327669143699</v>
      </c>
      <c r="C113" s="313"/>
      <c r="D113" s="302">
        <v>0.140140838794855</v>
      </c>
      <c r="E113" s="303">
        <v>3</v>
      </c>
      <c r="F113" s="303">
        <v>243</v>
      </c>
      <c r="G113" s="304">
        <v>1.48</v>
      </c>
      <c r="H113" s="305">
        <f t="shared" si="1"/>
        <v>-3.16</v>
      </c>
      <c r="I113" s="806"/>
      <c r="J113" s="328"/>
      <c r="K113" s="328"/>
      <c r="L113" s="807"/>
      <c r="M113" s="308" t="s">
        <v>243</v>
      </c>
    </row>
    <row r="114" spans="1:28">
      <c r="A114" s="319" t="s">
        <v>244</v>
      </c>
      <c r="B114" s="253">
        <v>-2.7593004703521702</v>
      </c>
      <c r="C114" s="313"/>
      <c r="D114" s="302">
        <v>0.13726989684758001</v>
      </c>
      <c r="E114" s="303">
        <v>3</v>
      </c>
      <c r="F114" s="303">
        <v>191</v>
      </c>
      <c r="G114" s="304">
        <v>1.67</v>
      </c>
      <c r="H114" s="305">
        <f t="shared" si="1"/>
        <v>-2.83</v>
      </c>
      <c r="I114" s="806"/>
      <c r="J114" s="328"/>
      <c r="K114" s="328"/>
      <c r="L114" s="807"/>
      <c r="M114" s="308" t="s">
        <v>245</v>
      </c>
    </row>
    <row r="115" spans="1:28">
      <c r="A115" s="309" t="s">
        <v>246</v>
      </c>
      <c r="B115" s="253">
        <v>-4.0664863586425799</v>
      </c>
      <c r="C115" s="313"/>
      <c r="D115" s="302">
        <v>0.21357402153711499</v>
      </c>
      <c r="E115" s="303">
        <v>7</v>
      </c>
      <c r="F115" s="303">
        <v>183.5</v>
      </c>
      <c r="G115" s="304">
        <v>4.37</v>
      </c>
      <c r="H115" s="305">
        <f t="shared" si="1"/>
        <v>-5.4550000000000001</v>
      </c>
      <c r="I115" s="806"/>
      <c r="J115" s="328"/>
      <c r="K115" s="328"/>
      <c r="L115" s="807"/>
      <c r="M115" s="308" t="s">
        <v>247</v>
      </c>
    </row>
    <row r="116" spans="1:28">
      <c r="A116" s="309" t="s">
        <v>248</v>
      </c>
      <c r="B116" s="253">
        <v>-1.30214655399323</v>
      </c>
      <c r="C116" s="313"/>
      <c r="D116" s="302">
        <v>0.105644111777479</v>
      </c>
      <c r="E116" s="303">
        <v>3</v>
      </c>
      <c r="F116" s="303">
        <v>149</v>
      </c>
      <c r="G116" s="304">
        <v>2.62</v>
      </c>
      <c r="H116" s="305">
        <f t="shared" si="1"/>
        <v>-3.3600000000000003</v>
      </c>
      <c r="I116" s="806"/>
      <c r="J116" s="328"/>
      <c r="K116" s="328"/>
      <c r="L116" s="807"/>
      <c r="M116" s="308" t="s">
        <v>249</v>
      </c>
    </row>
    <row r="117" spans="1:28">
      <c r="A117" s="299" t="s">
        <v>250</v>
      </c>
      <c r="B117" s="253">
        <v>-2.5244152545928999</v>
      </c>
      <c r="C117" s="313"/>
      <c r="D117" s="302">
        <v>0.14623917640453399</v>
      </c>
      <c r="E117" s="303">
        <v>8</v>
      </c>
      <c r="F117" s="303">
        <v>165</v>
      </c>
      <c r="G117" s="304">
        <v>-0.37</v>
      </c>
      <c r="H117" s="305">
        <f t="shared" si="1"/>
        <v>-0.53000000000000014</v>
      </c>
      <c r="I117" s="806"/>
      <c r="J117" s="328"/>
      <c r="K117" s="328"/>
      <c r="L117" s="807"/>
      <c r="M117" s="308" t="s">
        <v>251</v>
      </c>
    </row>
    <row r="118" spans="1:28">
      <c r="A118" s="309" t="s">
        <v>252</v>
      </c>
      <c r="B118" s="253">
        <v>-1.4722265005111701</v>
      </c>
      <c r="C118" s="313"/>
      <c r="D118" s="302">
        <v>0.16291639539032499</v>
      </c>
      <c r="E118" s="303">
        <v>10</v>
      </c>
      <c r="F118" s="303">
        <v>225</v>
      </c>
      <c r="G118" s="304">
        <v>0.81</v>
      </c>
      <c r="H118" s="305">
        <f t="shared" si="1"/>
        <v>-2.31</v>
      </c>
      <c r="I118" s="806"/>
      <c r="J118" s="328"/>
      <c r="K118" s="328"/>
      <c r="L118" s="807"/>
      <c r="M118" s="308" t="s">
        <v>253</v>
      </c>
    </row>
    <row r="119" spans="1:28">
      <c r="A119" s="309" t="s">
        <v>254</v>
      </c>
      <c r="B119" s="253">
        <v>-3.0590975284576398</v>
      </c>
      <c r="C119" s="313"/>
      <c r="D119" s="302">
        <v>0.211666473574778</v>
      </c>
      <c r="E119" s="303">
        <v>5</v>
      </c>
      <c r="F119" s="303">
        <v>270</v>
      </c>
      <c r="G119" s="304">
        <v>0.62</v>
      </c>
      <c r="H119" s="305">
        <f t="shared" si="1"/>
        <v>-2.5700000000000003</v>
      </c>
      <c r="I119" s="806"/>
      <c r="J119" s="328"/>
      <c r="K119" s="328"/>
      <c r="L119" s="807"/>
      <c r="M119" s="308" t="s">
        <v>255</v>
      </c>
    </row>
    <row r="120" spans="1:28">
      <c r="A120" s="299" t="s">
        <v>256</v>
      </c>
      <c r="B120" s="253">
        <v>-1.0802590847015401</v>
      </c>
      <c r="C120" s="313"/>
      <c r="D120" s="302">
        <v>0.14175650298978701</v>
      </c>
      <c r="E120" s="303">
        <v>9</v>
      </c>
      <c r="F120" s="303">
        <v>312.66666666666703</v>
      </c>
      <c r="G120" s="304">
        <v>0.83</v>
      </c>
      <c r="H120" s="305">
        <f t="shared" si="1"/>
        <v>-3.2066666666666706</v>
      </c>
      <c r="I120" s="806"/>
      <c r="J120" s="328"/>
      <c r="K120" s="328"/>
      <c r="L120" s="807"/>
      <c r="M120" s="308" t="s">
        <v>257</v>
      </c>
    </row>
    <row r="121" spans="1:28">
      <c r="A121" s="309" t="s">
        <v>258</v>
      </c>
      <c r="B121" s="253">
        <v>-3.9484720230102499</v>
      </c>
      <c r="C121" s="313"/>
      <c r="D121" s="302">
        <v>0.20346886353462401</v>
      </c>
      <c r="E121" s="303">
        <v>11</v>
      </c>
      <c r="F121" s="303">
        <v>161</v>
      </c>
      <c r="G121" s="304">
        <v>3.61</v>
      </c>
      <c r="H121" s="305">
        <f t="shared" si="1"/>
        <v>-4.47</v>
      </c>
      <c r="I121" s="806"/>
      <c r="J121" s="328"/>
      <c r="K121" s="328"/>
      <c r="L121" s="807"/>
      <c r="M121" s="308" t="s">
        <v>259</v>
      </c>
    </row>
    <row r="122" spans="1:28">
      <c r="A122" s="299" t="s">
        <v>109</v>
      </c>
      <c r="B122" s="253">
        <v>-1.85186874866486</v>
      </c>
      <c r="C122" s="313"/>
      <c r="D122" s="302">
        <v>0.20579636821699801</v>
      </c>
      <c r="E122" s="303">
        <v>3</v>
      </c>
      <c r="F122" s="303">
        <v>300</v>
      </c>
      <c r="G122" s="304">
        <v>-1.06</v>
      </c>
      <c r="H122" s="305">
        <f t="shared" si="1"/>
        <v>-1.19</v>
      </c>
      <c r="I122" s="815"/>
      <c r="J122" s="810"/>
      <c r="K122" s="810"/>
      <c r="L122" s="811"/>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783" t="s">
        <v>18</v>
      </c>
      <c r="B128" s="784" t="s">
        <v>709</v>
      </c>
      <c r="C128" s="784" t="s">
        <v>696</v>
      </c>
      <c r="D128" s="784" t="s">
        <v>21</v>
      </c>
      <c r="E128" s="784" t="s">
        <v>22</v>
      </c>
      <c r="F128" s="784" t="s">
        <v>23</v>
      </c>
      <c r="G128" s="785" t="s">
        <v>697</v>
      </c>
      <c r="H128" s="785" t="s">
        <v>698</v>
      </c>
      <c r="I128" s="786"/>
      <c r="J128" s="787" t="s">
        <v>27</v>
      </c>
      <c r="K128" s="787"/>
      <c r="L128" s="787"/>
      <c r="M128" s="788" t="s">
        <v>28</v>
      </c>
      <c r="N128" s="789"/>
      <c r="O128" s="789"/>
      <c r="P128" s="789"/>
      <c r="Q128" s="789"/>
      <c r="R128" s="789"/>
      <c r="S128" s="789"/>
      <c r="T128" s="789"/>
      <c r="U128" s="789"/>
      <c r="V128" s="790"/>
      <c r="W128" s="290"/>
      <c r="X128" s="290"/>
      <c r="Y128" s="290"/>
      <c r="Z128" s="290"/>
      <c r="AA128" s="290"/>
      <c r="AB128" s="290"/>
    </row>
    <row r="129" spans="1:13">
      <c r="A129" s="309" t="s">
        <v>268</v>
      </c>
      <c r="B129" s="253">
        <v>-1.8303803205490099</v>
      </c>
      <c r="C129" s="301" t="s">
        <v>30</v>
      </c>
      <c r="D129" s="302">
        <v>0.50033555401430196</v>
      </c>
      <c r="E129" s="303">
        <v>3</v>
      </c>
      <c r="F129" s="303">
        <v>180</v>
      </c>
      <c r="G129" s="304">
        <v>1.91</v>
      </c>
      <c r="H129" s="305">
        <f t="shared" ref="H129:H160" si="2">0.5-G129-0.01*(F129-25)</f>
        <v>-2.96</v>
      </c>
      <c r="I129" s="791" t="s">
        <v>31</v>
      </c>
      <c r="J129" s="792"/>
      <c r="K129" s="305"/>
      <c r="L129" s="305"/>
      <c r="M129" s="308" t="s">
        <v>269</v>
      </c>
    </row>
    <row r="130" spans="1:13">
      <c r="A130" s="309" t="s">
        <v>270</v>
      </c>
      <c r="B130" s="253">
        <v>-5.2353134155273402</v>
      </c>
      <c r="C130" s="301" t="s">
        <v>36</v>
      </c>
      <c r="D130" s="302">
        <v>0.5</v>
      </c>
      <c r="E130" s="304">
        <v>5</v>
      </c>
      <c r="F130" s="303">
        <v>156</v>
      </c>
      <c r="G130" s="304">
        <v>6.94</v>
      </c>
      <c r="H130" s="305">
        <f t="shared" si="2"/>
        <v>-7.75</v>
      </c>
      <c r="I130" s="791" t="s">
        <v>37</v>
      </c>
      <c r="J130" s="792"/>
      <c r="K130" s="305"/>
      <c r="L130" s="305"/>
      <c r="M130" s="308" t="s">
        <v>271</v>
      </c>
    </row>
    <row r="131" spans="1:13">
      <c r="A131" s="319" t="s">
        <v>272</v>
      </c>
      <c r="B131" s="253">
        <v>-5.6211266517639196</v>
      </c>
      <c r="C131" s="301" t="s">
        <v>41</v>
      </c>
      <c r="D131" s="302">
        <v>0.65309579002601004</v>
      </c>
      <c r="E131" s="303">
        <v>3</v>
      </c>
      <c r="F131" s="303">
        <v>208</v>
      </c>
      <c r="G131" s="304">
        <v>5.18</v>
      </c>
      <c r="H131" s="305">
        <f t="shared" si="2"/>
        <v>-6.51</v>
      </c>
      <c r="I131" s="791" t="s">
        <v>42</v>
      </c>
      <c r="J131" s="792"/>
      <c r="K131" s="305"/>
      <c r="L131" s="305"/>
      <c r="M131" s="308" t="s">
        <v>273</v>
      </c>
    </row>
    <row r="132" spans="1:13">
      <c r="A132" s="309" t="s">
        <v>274</v>
      </c>
      <c r="B132" s="253">
        <v>-1.2920836210250899</v>
      </c>
      <c r="C132" s="301" t="s">
        <v>46</v>
      </c>
      <c r="D132" s="302">
        <v>0.59285217963150305</v>
      </c>
      <c r="E132" s="303">
        <v>3</v>
      </c>
      <c r="F132" s="303">
        <v>100</v>
      </c>
      <c r="G132" s="304">
        <v>2.37</v>
      </c>
      <c r="H132" s="305">
        <f t="shared" si="2"/>
        <v>-2.62</v>
      </c>
      <c r="I132" s="793" t="s">
        <v>47</v>
      </c>
      <c r="J132" s="794" t="s">
        <v>32</v>
      </c>
      <c r="K132" s="305"/>
      <c r="L132" s="305"/>
      <c r="M132" s="308" t="s">
        <v>275</v>
      </c>
    </row>
    <row r="133" spans="1:13">
      <c r="A133" s="309" t="s">
        <v>276</v>
      </c>
      <c r="B133" s="253">
        <v>-3.9384891986846902</v>
      </c>
      <c r="C133" s="301" t="s">
        <v>51</v>
      </c>
      <c r="D133" s="302">
        <v>0.51067901383936598</v>
      </c>
      <c r="E133" s="303">
        <v>5</v>
      </c>
      <c r="F133" s="303">
        <v>217</v>
      </c>
      <c r="G133" s="304">
        <v>3.19</v>
      </c>
      <c r="H133" s="305">
        <f t="shared" si="2"/>
        <v>-4.6099999999999994</v>
      </c>
      <c r="I133" s="793" t="s">
        <v>52</v>
      </c>
      <c r="J133" s="794"/>
      <c r="K133" s="305"/>
      <c r="L133" s="305"/>
      <c r="M133" s="308" t="s">
        <v>277</v>
      </c>
    </row>
    <row r="134" spans="1:13">
      <c r="A134" s="309" t="s">
        <v>278</v>
      </c>
      <c r="B134" s="253">
        <v>-4.3976025581359899</v>
      </c>
      <c r="C134" s="313"/>
      <c r="D134" s="302">
        <v>0.83065522865171404</v>
      </c>
      <c r="E134" s="303">
        <v>3</v>
      </c>
      <c r="F134" s="303">
        <v>209.5</v>
      </c>
      <c r="G134" s="304">
        <v>4.41</v>
      </c>
      <c r="H134" s="305">
        <f t="shared" si="2"/>
        <v>-5.7549999999999999</v>
      </c>
      <c r="I134" s="793" t="s">
        <v>56</v>
      </c>
      <c r="J134" s="794"/>
      <c r="K134" s="305"/>
      <c r="L134" s="305"/>
      <c r="M134" s="308" t="s">
        <v>279</v>
      </c>
    </row>
    <row r="135" spans="1:13">
      <c r="A135" s="309" t="s">
        <v>280</v>
      </c>
      <c r="B135" s="253">
        <v>-4.4134244918823198</v>
      </c>
      <c r="C135" s="313"/>
      <c r="D135" s="302">
        <v>0.51097181417141702</v>
      </c>
      <c r="E135" s="303">
        <v>6</v>
      </c>
      <c r="F135" s="303">
        <v>97.5</v>
      </c>
      <c r="G135" s="304">
        <v>5.19</v>
      </c>
      <c r="H135" s="305">
        <f t="shared" si="2"/>
        <v>-5.415</v>
      </c>
      <c r="I135" s="793" t="s">
        <v>60</v>
      </c>
      <c r="J135" s="795"/>
      <c r="K135" s="305"/>
      <c r="L135" s="305"/>
      <c r="M135" s="308" t="s">
        <v>281</v>
      </c>
    </row>
    <row r="136" spans="1:13">
      <c r="A136" s="299" t="s">
        <v>282</v>
      </c>
      <c r="B136" s="253">
        <v>-6.82737493515015</v>
      </c>
      <c r="C136" s="313"/>
      <c r="D136" s="302">
        <v>0.92735432696895004</v>
      </c>
      <c r="E136" s="303">
        <v>5</v>
      </c>
      <c r="F136" s="303">
        <v>211</v>
      </c>
      <c r="G136" s="304">
        <v>7.49</v>
      </c>
      <c r="H136" s="305">
        <f t="shared" si="2"/>
        <v>-8.85</v>
      </c>
      <c r="I136" s="796" t="s">
        <v>64</v>
      </c>
      <c r="J136" s="797"/>
      <c r="K136" s="798"/>
      <c r="L136" s="799"/>
      <c r="M136" s="308" t="s">
        <v>283</v>
      </c>
    </row>
    <row r="137" spans="1:13">
      <c r="A137" s="309" t="s">
        <v>112</v>
      </c>
      <c r="B137" s="253">
        <v>-5.35787010192871</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253">
        <v>-5.5648636817932102</v>
      </c>
      <c r="C138" s="313"/>
      <c r="D138" s="302">
        <v>0.520951861602862</v>
      </c>
      <c r="E138" s="303">
        <v>10</v>
      </c>
      <c r="F138" s="303">
        <v>228.6</v>
      </c>
      <c r="G138" s="304">
        <v>4.22</v>
      </c>
      <c r="H138" s="305">
        <f t="shared" si="2"/>
        <v>-5.7560000000000002</v>
      </c>
      <c r="I138" s="800" t="s">
        <v>286</v>
      </c>
      <c r="J138" s="801"/>
      <c r="K138" s="801"/>
      <c r="L138" s="802"/>
      <c r="M138" s="308" t="s">
        <v>287</v>
      </c>
    </row>
    <row r="139" spans="1:13">
      <c r="A139" s="299" t="s">
        <v>288</v>
      </c>
      <c r="B139" s="253">
        <v>-1.6500866413116499</v>
      </c>
      <c r="C139" s="313"/>
      <c r="D139" s="302">
        <v>0.53906642829149898</v>
      </c>
      <c r="E139" s="303">
        <v>3</v>
      </c>
      <c r="F139" s="303">
        <v>161.5</v>
      </c>
      <c r="G139" s="304">
        <v>-0.21</v>
      </c>
      <c r="H139" s="305">
        <f t="shared" si="2"/>
        <v>-0.65500000000000003</v>
      </c>
      <c r="I139" s="803" t="s">
        <v>1056</v>
      </c>
      <c r="J139" s="804"/>
      <c r="K139" s="804"/>
      <c r="L139" s="805"/>
      <c r="M139" s="308" t="s">
        <v>289</v>
      </c>
    </row>
    <row r="140" spans="1:13">
      <c r="A140" s="299" t="s">
        <v>290</v>
      </c>
      <c r="B140" s="253">
        <v>-3.8589038848877002</v>
      </c>
      <c r="C140" s="313"/>
      <c r="D140" s="302">
        <v>0.56233984781338697</v>
      </c>
      <c r="E140" s="303">
        <v>11</v>
      </c>
      <c r="F140" s="303">
        <v>213.5</v>
      </c>
      <c r="G140" s="304">
        <v>3.04</v>
      </c>
      <c r="H140" s="305">
        <f t="shared" si="2"/>
        <v>-4.4249999999999998</v>
      </c>
      <c r="I140" s="806"/>
      <c r="J140" s="328"/>
      <c r="K140" s="328"/>
      <c r="L140" s="807"/>
      <c r="M140" s="308" t="s">
        <v>291</v>
      </c>
    </row>
    <row r="141" spans="1:13">
      <c r="A141" s="319" t="s">
        <v>292</v>
      </c>
      <c r="B141" s="253">
        <v>-2.8412351608276398</v>
      </c>
      <c r="C141" s="313"/>
      <c r="D141" s="302">
        <v>0.54710381306524802</v>
      </c>
      <c r="E141" s="303">
        <v>4</v>
      </c>
      <c r="F141" s="303">
        <v>168.5</v>
      </c>
      <c r="G141" s="304">
        <v>3.35</v>
      </c>
      <c r="H141" s="305">
        <f t="shared" si="2"/>
        <v>-4.2850000000000001</v>
      </c>
      <c r="I141" s="806"/>
      <c r="J141" s="328"/>
      <c r="K141" s="328"/>
      <c r="L141" s="807"/>
      <c r="M141" s="308" t="s">
        <v>293</v>
      </c>
    </row>
    <row r="142" spans="1:13">
      <c r="A142" s="299" t="s">
        <v>114</v>
      </c>
      <c r="B142" s="253">
        <v>-2.2097434997558598</v>
      </c>
      <c r="C142" s="313"/>
      <c r="D142" s="302">
        <v>0.54612637818466903</v>
      </c>
      <c r="E142" s="303">
        <v>3</v>
      </c>
      <c r="F142" s="323">
        <v>124.1</v>
      </c>
      <c r="G142" s="304">
        <v>2.81</v>
      </c>
      <c r="H142" s="305">
        <f t="shared" si="2"/>
        <v>-3.3010000000000002</v>
      </c>
      <c r="I142" s="808"/>
      <c r="J142" s="328"/>
      <c r="K142" s="328"/>
      <c r="L142" s="807"/>
      <c r="M142" s="308" t="s">
        <v>294</v>
      </c>
    </row>
    <row r="143" spans="1:13">
      <c r="A143" s="299" t="s">
        <v>295</v>
      </c>
      <c r="B143" s="253">
        <v>-4.1122603416442898</v>
      </c>
      <c r="C143" s="313"/>
      <c r="D143" s="302">
        <v>0.51160213896594597</v>
      </c>
      <c r="E143" s="303">
        <v>4</v>
      </c>
      <c r="F143" s="303">
        <v>165</v>
      </c>
      <c r="G143" s="304">
        <v>4.8899999999999997</v>
      </c>
      <c r="H143" s="305">
        <f t="shared" si="2"/>
        <v>-5.79</v>
      </c>
      <c r="I143" s="808"/>
      <c r="J143" s="328"/>
      <c r="K143" s="328"/>
      <c r="L143" s="807"/>
      <c r="M143" s="308" t="s">
        <v>296</v>
      </c>
    </row>
    <row r="144" spans="1:13">
      <c r="A144" s="299" t="s">
        <v>117</v>
      </c>
      <c r="B144" s="253">
        <v>-4.8799943923950204</v>
      </c>
      <c r="C144" s="313"/>
      <c r="D144" s="302">
        <v>0.65141515533308303</v>
      </c>
      <c r="E144" s="303">
        <v>4</v>
      </c>
      <c r="F144" s="303">
        <v>161.1</v>
      </c>
      <c r="G144" s="304">
        <v>4.76</v>
      </c>
      <c r="H144" s="305">
        <f t="shared" si="2"/>
        <v>-5.6209999999999996</v>
      </c>
      <c r="I144" s="808"/>
      <c r="J144" s="328"/>
      <c r="K144" s="328"/>
      <c r="L144" s="807"/>
      <c r="M144" s="308" t="s">
        <v>297</v>
      </c>
    </row>
    <row r="145" spans="1:28">
      <c r="A145" s="319" t="s">
        <v>298</v>
      </c>
      <c r="B145" s="253">
        <v>-3.3605270385742201</v>
      </c>
      <c r="C145" s="313"/>
      <c r="D145" s="302">
        <v>0.65883215509381898</v>
      </c>
      <c r="E145" s="303">
        <v>3</v>
      </c>
      <c r="F145" s="303">
        <v>155</v>
      </c>
      <c r="G145" s="304">
        <v>3.74</v>
      </c>
      <c r="H145" s="305">
        <f t="shared" si="2"/>
        <v>-4.54</v>
      </c>
      <c r="I145" s="808"/>
      <c r="J145" s="328"/>
      <c r="K145" s="328"/>
      <c r="L145" s="807"/>
      <c r="M145" s="308" t="s">
        <v>299</v>
      </c>
    </row>
    <row r="146" spans="1:28">
      <c r="A146" s="309" t="s">
        <v>300</v>
      </c>
      <c r="B146" s="253">
        <v>-3.7704918384552002</v>
      </c>
      <c r="C146" s="313"/>
      <c r="D146" s="302">
        <v>0.61400477095750305</v>
      </c>
      <c r="E146" s="303">
        <v>3</v>
      </c>
      <c r="F146" s="303">
        <v>165.4</v>
      </c>
      <c r="G146" s="304">
        <v>5.58</v>
      </c>
      <c r="H146" s="305">
        <f t="shared" si="2"/>
        <v>-6.484</v>
      </c>
      <c r="I146" s="808"/>
      <c r="J146" s="328"/>
      <c r="K146" s="328"/>
      <c r="L146" s="807"/>
      <c r="M146" s="308" t="s">
        <v>301</v>
      </c>
    </row>
    <row r="147" spans="1:28">
      <c r="A147" s="309" t="s">
        <v>302</v>
      </c>
      <c r="B147" s="253">
        <v>-4.6250791549682599</v>
      </c>
      <c r="C147" s="313"/>
      <c r="D147" s="302">
        <v>0.50406532001413296</v>
      </c>
      <c r="E147" s="303">
        <v>6</v>
      </c>
      <c r="F147" s="303">
        <v>161</v>
      </c>
      <c r="G147" s="304">
        <v>6.45</v>
      </c>
      <c r="H147" s="305">
        <f t="shared" si="2"/>
        <v>-7.3100000000000005</v>
      </c>
      <c r="I147" s="776"/>
      <c r="J147" s="810"/>
      <c r="K147" s="810"/>
      <c r="L147" s="811"/>
      <c r="M147" s="308" t="s">
        <v>303</v>
      </c>
    </row>
    <row r="148" spans="1:28">
      <c r="A148" s="309" t="s">
        <v>304</v>
      </c>
      <c r="B148" s="253">
        <v>-5.8358073234558097</v>
      </c>
      <c r="C148" s="313"/>
      <c r="D148" s="302">
        <v>0.75493366325441702</v>
      </c>
      <c r="E148" s="303">
        <v>4</v>
      </c>
      <c r="F148" s="303">
        <v>193.5</v>
      </c>
      <c r="G148" s="304">
        <v>5.41</v>
      </c>
      <c r="H148" s="305">
        <f t="shared" si="2"/>
        <v>-6.5950000000000006</v>
      </c>
      <c r="J148" s="305"/>
      <c r="K148" s="305"/>
      <c r="L148" s="305"/>
      <c r="M148" s="308" t="s">
        <v>305</v>
      </c>
    </row>
    <row r="149" spans="1:28">
      <c r="A149" s="309" t="s">
        <v>306</v>
      </c>
      <c r="B149" s="253">
        <v>-2.92172074317932</v>
      </c>
      <c r="C149" s="313"/>
      <c r="D149" s="302">
        <v>0.500893580585972</v>
      </c>
      <c r="E149" s="303">
        <v>3</v>
      </c>
      <c r="F149" s="303">
        <v>156</v>
      </c>
      <c r="G149" s="304">
        <v>2.9</v>
      </c>
      <c r="H149" s="305">
        <f t="shared" si="2"/>
        <v>-3.71</v>
      </c>
      <c r="I149" s="812" t="s">
        <v>133</v>
      </c>
      <c r="J149" s="797">
        <v>312</v>
      </c>
      <c r="K149" s="799"/>
      <c r="L149" s="305"/>
      <c r="M149" s="308" t="s">
        <v>307</v>
      </c>
    </row>
    <row r="150" spans="1:28">
      <c r="A150" s="319" t="s">
        <v>308</v>
      </c>
      <c r="B150" s="253">
        <v>-2.5954945087432901</v>
      </c>
      <c r="C150" s="313"/>
      <c r="D150" s="302">
        <v>0.65879843298663399</v>
      </c>
      <c r="E150" s="303">
        <v>4</v>
      </c>
      <c r="F150" s="303">
        <v>183.5</v>
      </c>
      <c r="G150" s="304">
        <v>3.16</v>
      </c>
      <c r="H150" s="305">
        <f t="shared" si="2"/>
        <v>-4.2450000000000001</v>
      </c>
      <c r="I150" s="812" t="s">
        <v>136</v>
      </c>
      <c r="J150" s="797">
        <v>0</v>
      </c>
      <c r="K150" s="799"/>
      <c r="L150" s="305"/>
      <c r="M150" s="308" t="s">
        <v>309</v>
      </c>
    </row>
    <row r="151" spans="1:28">
      <c r="A151" s="319" t="s">
        <v>310</v>
      </c>
      <c r="B151" s="253">
        <v>-1.5517007112503101</v>
      </c>
      <c r="C151" s="313"/>
      <c r="D151" s="302">
        <v>0.59871706042825701</v>
      </c>
      <c r="E151" s="303">
        <v>3</v>
      </c>
      <c r="F151" s="303">
        <v>61</v>
      </c>
      <c r="G151" s="304">
        <v>1.77</v>
      </c>
      <c r="H151" s="305">
        <f t="shared" si="2"/>
        <v>-1.63</v>
      </c>
      <c r="I151" s="812" t="s">
        <v>139</v>
      </c>
      <c r="J151" s="813">
        <f>COUNTA(A129:A160)</f>
        <v>32</v>
      </c>
      <c r="K151" s="799"/>
      <c r="L151" s="305"/>
      <c r="M151" s="308" t="s">
        <v>311</v>
      </c>
    </row>
    <row r="152" spans="1:28">
      <c r="A152" s="309" t="s">
        <v>312</v>
      </c>
      <c r="B152" s="253">
        <v>-2.8213639259338401</v>
      </c>
      <c r="C152" s="313"/>
      <c r="D152" s="302">
        <v>0.57115657899345496</v>
      </c>
      <c r="E152" s="303">
        <v>7</v>
      </c>
      <c r="F152" s="303">
        <v>177</v>
      </c>
      <c r="G152" s="304">
        <v>3.17</v>
      </c>
      <c r="H152" s="305">
        <f t="shared" si="2"/>
        <v>-4.1899999999999995</v>
      </c>
      <c r="I152" s="305"/>
      <c r="J152" s="305"/>
      <c r="K152" s="305"/>
      <c r="L152" s="305"/>
      <c r="M152" s="308" t="s">
        <v>313</v>
      </c>
    </row>
    <row r="153" spans="1:28">
      <c r="A153" s="299" t="s">
        <v>314</v>
      </c>
      <c r="B153" s="253">
        <v>-5.6047239303588903</v>
      </c>
      <c r="C153" s="313"/>
      <c r="D153" s="302">
        <v>0.55807775121880299</v>
      </c>
      <c r="E153" s="303">
        <v>6</v>
      </c>
      <c r="F153" s="303">
        <v>145</v>
      </c>
      <c r="G153" s="304">
        <v>6.08</v>
      </c>
      <c r="H153" s="305">
        <f t="shared" si="2"/>
        <v>-6.78</v>
      </c>
      <c r="I153" s="814" t="s">
        <v>144</v>
      </c>
      <c r="J153" s="801"/>
      <c r="K153" s="801"/>
      <c r="L153" s="802"/>
      <c r="M153" s="308" t="s">
        <v>315</v>
      </c>
    </row>
    <row r="154" spans="1:28">
      <c r="A154" s="299" t="s">
        <v>316</v>
      </c>
      <c r="B154" s="253">
        <v>-6.8204865455627397</v>
      </c>
      <c r="C154" s="313"/>
      <c r="D154" s="302">
        <v>0.66417698790166102</v>
      </c>
      <c r="E154" s="303">
        <v>3</v>
      </c>
      <c r="F154" s="323">
        <v>175.8</v>
      </c>
      <c r="G154" s="304">
        <v>4.62</v>
      </c>
      <c r="H154" s="305">
        <f t="shared" si="2"/>
        <v>-5.6280000000000001</v>
      </c>
      <c r="I154" s="803" t="s">
        <v>1057</v>
      </c>
      <c r="J154" s="804"/>
      <c r="K154" s="804"/>
      <c r="L154" s="805"/>
      <c r="M154" s="308" t="s">
        <v>317</v>
      </c>
    </row>
    <row r="155" spans="1:28">
      <c r="A155" s="309" t="s">
        <v>318</v>
      </c>
      <c r="B155" s="253">
        <v>-3.7808911800384499</v>
      </c>
      <c r="C155" s="313"/>
      <c r="D155" s="302">
        <v>0.57716593661781801</v>
      </c>
      <c r="E155" s="303">
        <v>3</v>
      </c>
      <c r="F155" s="303">
        <v>349.84</v>
      </c>
      <c r="G155" s="304">
        <v>3.09</v>
      </c>
      <c r="H155" s="305">
        <f t="shared" si="2"/>
        <v>-5.8384</v>
      </c>
      <c r="I155" s="806"/>
      <c r="J155" s="328"/>
      <c r="K155" s="328"/>
      <c r="L155" s="807"/>
      <c r="M155" s="308" t="s">
        <v>319</v>
      </c>
    </row>
    <row r="156" spans="1:28">
      <c r="A156" s="319" t="s">
        <v>320</v>
      </c>
      <c r="B156" s="253">
        <v>-2.5979249477386501</v>
      </c>
      <c r="C156" s="313"/>
      <c r="D156" s="302">
        <v>0.70324590282883903</v>
      </c>
      <c r="E156" s="303">
        <v>3</v>
      </c>
      <c r="F156" s="303">
        <v>204</v>
      </c>
      <c r="G156" s="304">
        <v>0.88</v>
      </c>
      <c r="H156" s="305">
        <f t="shared" si="2"/>
        <v>-2.17</v>
      </c>
      <c r="I156" s="806"/>
      <c r="J156" s="328"/>
      <c r="K156" s="328"/>
      <c r="L156" s="807"/>
      <c r="M156" s="308" t="s">
        <v>321</v>
      </c>
    </row>
    <row r="157" spans="1:28">
      <c r="A157" s="309" t="s">
        <v>322</v>
      </c>
      <c r="B157" s="253">
        <v>-3.9612112045288099</v>
      </c>
      <c r="C157" s="313"/>
      <c r="D157" s="302">
        <v>0.72379035887947596</v>
      </c>
      <c r="E157" s="303">
        <v>7</v>
      </c>
      <c r="F157" s="303">
        <v>97.8</v>
      </c>
      <c r="G157" s="304">
        <v>6</v>
      </c>
      <c r="H157" s="305">
        <f t="shared" si="2"/>
        <v>-6.2279999999999998</v>
      </c>
      <c r="I157" s="806"/>
      <c r="J157" s="328"/>
      <c r="K157" s="328"/>
      <c r="L157" s="807"/>
      <c r="M157" s="308" t="s">
        <v>323</v>
      </c>
    </row>
    <row r="158" spans="1:28">
      <c r="A158" s="309" t="s">
        <v>324</v>
      </c>
      <c r="B158" s="253">
        <v>-6.4074630737304696</v>
      </c>
      <c r="C158" s="313"/>
      <c r="D158" s="302">
        <v>0.84033450922624497</v>
      </c>
      <c r="E158" s="303">
        <v>5</v>
      </c>
      <c r="F158" s="303">
        <v>262</v>
      </c>
      <c r="G158" s="304">
        <v>7.26</v>
      </c>
      <c r="H158" s="305">
        <f t="shared" si="2"/>
        <v>-9.129999999999999</v>
      </c>
      <c r="I158" s="806"/>
      <c r="J158" s="328"/>
      <c r="K158" s="328"/>
      <c r="L158" s="807"/>
      <c r="M158" s="308" t="s">
        <v>325</v>
      </c>
    </row>
    <row r="159" spans="1:28">
      <c r="A159" s="309" t="s">
        <v>326</v>
      </c>
      <c r="B159" s="253">
        <v>-5.05049848556519</v>
      </c>
      <c r="C159" s="313"/>
      <c r="D159" s="302">
        <v>0.70969645885144095</v>
      </c>
      <c r="E159" s="303">
        <v>11</v>
      </c>
      <c r="F159" s="303">
        <v>149.6</v>
      </c>
      <c r="G159" s="304">
        <v>6.45</v>
      </c>
      <c r="H159" s="305">
        <f t="shared" si="2"/>
        <v>-7.1959999999999997</v>
      </c>
      <c r="I159" s="806"/>
      <c r="J159" s="328"/>
      <c r="K159" s="328"/>
      <c r="L159" s="807"/>
      <c r="M159" s="308" t="s">
        <v>327</v>
      </c>
    </row>
    <row r="160" spans="1:28" s="350" customFormat="1">
      <c r="A160" s="299" t="s">
        <v>328</v>
      </c>
      <c r="B160" s="253">
        <v>-0.65695041418075595</v>
      </c>
      <c r="C160" s="313"/>
      <c r="D160" s="302">
        <v>0.49644864464459898</v>
      </c>
      <c r="E160" s="303">
        <v>4</v>
      </c>
      <c r="F160" s="303">
        <v>304.5</v>
      </c>
      <c r="G160" s="304">
        <v>2.69</v>
      </c>
      <c r="H160" s="305">
        <f t="shared" si="2"/>
        <v>-4.9849999999999994</v>
      </c>
      <c r="I160" s="815"/>
      <c r="J160" s="810"/>
      <c r="K160" s="810"/>
      <c r="L160" s="811"/>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51"/>
      <c r="J161" s="351"/>
      <c r="K161" s="351"/>
      <c r="L161" s="351"/>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44"/>
      <c r="J162" s="304"/>
      <c r="K162" s="304"/>
      <c r="L162" s="304"/>
      <c r="M162" s="308"/>
    </row>
    <row r="163" spans="1:28">
      <c r="A163" s="308"/>
      <c r="C163" s="341" t="s">
        <v>265</v>
      </c>
      <c r="D163" s="342">
        <f>MAX(D129:D160)</f>
        <v>0.92735432696895004</v>
      </c>
      <c r="E163" s="343"/>
      <c r="F163" s="344"/>
      <c r="G163" s="344"/>
      <c r="H163" s="346"/>
      <c r="I163" s="344"/>
      <c r="J163" s="304"/>
      <c r="K163" s="304"/>
      <c r="L163" s="304"/>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17">
      <c r="A193" s="360" t="s">
        <v>733</v>
      </c>
    </row>
    <row r="194" spans="1:17">
      <c r="A194" s="769"/>
      <c r="B194" s="770"/>
      <c r="C194" s="770"/>
      <c r="D194" s="770"/>
      <c r="E194" s="770"/>
      <c r="F194" s="770"/>
      <c r="G194" s="770"/>
      <c r="H194" s="770"/>
      <c r="I194" s="770"/>
      <c r="J194" s="770"/>
      <c r="K194" s="770"/>
      <c r="L194" s="770"/>
      <c r="M194" s="771"/>
      <c r="N194" s="770"/>
      <c r="O194" s="770"/>
      <c r="P194" s="770"/>
      <c r="Q194" s="772"/>
    </row>
  </sheetData>
  <pageMargins left="0" right="0" top="0" bottom="0" header="0.51180555555555496" footer="0.51180555555555496"/>
  <pageSetup scale="54" firstPageNumber="0" orientation="landscape"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C871-395E-426B-8219-6584AED0336C}">
  <dimension ref="A1:AB194"/>
  <sheetViews>
    <sheetView zoomScale="110" zoomScaleNormal="110" workbookViewId="0">
      <selection activeCell="B4" sqref="B4:B9"/>
    </sheetView>
  </sheetViews>
  <sheetFormatPr defaultColWidth="8.88671875" defaultRowHeight="14.4"/>
  <cols>
    <col min="1" max="1" width="18.88671875" style="253" customWidth="1"/>
    <col min="2" max="3" width="11.33203125" style="253" customWidth="1"/>
    <col min="4" max="4" width="7.6640625" style="253" customWidth="1"/>
    <col min="5" max="5" width="7.88671875" style="253" customWidth="1"/>
    <col min="6" max="6" width="10.109375" style="253" customWidth="1"/>
    <col min="7" max="7" width="11.44140625" style="253" customWidth="1"/>
    <col min="8" max="8" width="9.109375" style="253" customWidth="1"/>
    <col min="9" max="9" width="13.109375" style="253" customWidth="1"/>
    <col min="10" max="10" width="4.44140625" style="253" customWidth="1"/>
    <col min="11" max="12" width="9.109375" style="253" customWidth="1"/>
    <col min="13" max="13" width="9" style="256" customWidth="1"/>
    <col min="14" max="1025" width="9.109375" style="253" customWidth="1"/>
    <col min="1026" max="16384" width="8.88671875" style="253"/>
  </cols>
  <sheetData>
    <row r="1" spans="1:25" ht="33.6">
      <c r="B1" s="254" t="s">
        <v>0</v>
      </c>
      <c r="C1" s="255"/>
      <c r="Y1" s="764"/>
    </row>
    <row r="2" spans="1:25" s="256" customFormat="1" ht="21">
      <c r="B2" s="765" t="s">
        <v>1</v>
      </c>
      <c r="C2" s="259"/>
      <c r="Y2" s="260"/>
    </row>
    <row r="3" spans="1:25" s="256" customFormat="1" ht="18">
      <c r="B3" s="766" t="s">
        <v>2</v>
      </c>
      <c r="C3" s="259"/>
      <c r="Y3" s="767"/>
    </row>
    <row r="4" spans="1:25">
      <c r="A4" s="768" t="s">
        <v>3</v>
      </c>
      <c r="B4" s="769"/>
      <c r="C4" s="770"/>
      <c r="D4" s="770"/>
      <c r="E4" s="770"/>
      <c r="F4" s="770"/>
      <c r="G4" s="770"/>
      <c r="H4" s="770"/>
      <c r="I4" s="770"/>
      <c r="J4" s="770"/>
      <c r="K4" s="770"/>
      <c r="L4" s="770"/>
      <c r="M4" s="771"/>
      <c r="N4" s="770"/>
      <c r="O4" s="770"/>
      <c r="P4" s="770"/>
      <c r="Q4" s="770"/>
      <c r="R4" s="772"/>
    </row>
    <row r="5" spans="1:25">
      <c r="A5" s="768" t="s">
        <v>4</v>
      </c>
      <c r="B5" s="268"/>
      <c r="C5" s="268"/>
      <c r="D5" s="268"/>
      <c r="E5" s="268"/>
      <c r="F5" s="268"/>
      <c r="G5" s="268"/>
      <c r="H5" s="268"/>
      <c r="I5" s="268"/>
      <c r="J5" s="268"/>
      <c r="K5" s="268"/>
      <c r="L5" s="268"/>
      <c r="M5" s="269"/>
      <c r="N5" s="268"/>
      <c r="O5" s="268"/>
      <c r="P5" s="268"/>
      <c r="Q5" s="268"/>
      <c r="R5" s="773"/>
    </row>
    <row r="6" spans="1:25">
      <c r="A6" s="774" t="s">
        <v>5</v>
      </c>
      <c r="B6" s="769"/>
      <c r="C6" s="770"/>
      <c r="D6" s="770"/>
      <c r="E6" s="770"/>
      <c r="F6" s="770"/>
      <c r="G6" s="770"/>
      <c r="H6" s="770"/>
      <c r="I6" s="770"/>
      <c r="J6" s="770"/>
      <c r="K6" s="770"/>
      <c r="L6" s="770"/>
      <c r="M6" s="771"/>
      <c r="N6" s="770"/>
      <c r="O6" s="770"/>
      <c r="P6" s="770"/>
      <c r="Q6" s="770"/>
      <c r="R6" s="772"/>
    </row>
    <row r="7" spans="1:25">
      <c r="A7" s="775"/>
      <c r="B7" s="776"/>
      <c r="C7" s="268"/>
      <c r="D7" s="268"/>
      <c r="E7" s="268"/>
      <c r="F7" s="268"/>
      <c r="G7" s="268"/>
      <c r="H7" s="268"/>
      <c r="I7" s="268"/>
      <c r="J7" s="268"/>
      <c r="K7" s="268"/>
      <c r="L7" s="268"/>
      <c r="M7" s="269"/>
      <c r="N7" s="268"/>
      <c r="O7" s="268"/>
      <c r="P7" s="268"/>
      <c r="Q7" s="268"/>
      <c r="R7" s="773"/>
    </row>
    <row r="8" spans="1:25">
      <c r="A8" s="774" t="s">
        <v>6</v>
      </c>
      <c r="B8" s="769"/>
      <c r="C8" s="770"/>
      <c r="D8" s="770"/>
      <c r="E8" s="770"/>
      <c r="F8" s="770"/>
      <c r="G8" s="770"/>
      <c r="H8" s="770"/>
      <c r="I8" s="770"/>
      <c r="J8" s="770"/>
      <c r="K8" s="770"/>
      <c r="L8" s="770"/>
      <c r="M8" s="771"/>
      <c r="N8" s="770"/>
      <c r="O8" s="770"/>
      <c r="P8" s="770"/>
      <c r="Q8" s="770"/>
      <c r="R8" s="772"/>
    </row>
    <row r="9" spans="1:25">
      <c r="A9" s="777" t="s">
        <v>7</v>
      </c>
      <c r="B9" s="778"/>
      <c r="C9" s="779"/>
      <c r="D9" s="779"/>
      <c r="E9" s="779"/>
      <c r="F9" s="779"/>
      <c r="G9" s="779"/>
      <c r="H9" s="779"/>
      <c r="I9" s="779"/>
      <c r="J9" s="779"/>
      <c r="K9" s="779"/>
      <c r="L9" s="779"/>
      <c r="M9" s="780"/>
      <c r="N9" s="779"/>
      <c r="O9" s="779"/>
      <c r="P9" s="779"/>
      <c r="Q9" s="779"/>
      <c r="R9" s="781"/>
    </row>
    <row r="10" spans="1:25">
      <c r="A10" s="278"/>
      <c r="B10" s="279"/>
      <c r="C10" s="279"/>
      <c r="D10" s="279"/>
      <c r="E10" s="279"/>
      <c r="F10" s="279"/>
      <c r="G10" s="279"/>
      <c r="H10" s="279"/>
      <c r="I10" s="279"/>
      <c r="J10" s="279"/>
      <c r="K10" s="279"/>
      <c r="L10" s="279"/>
      <c r="M10" s="280"/>
      <c r="N10" s="279"/>
      <c r="O10" s="279"/>
      <c r="P10" s="279"/>
      <c r="Q10" s="279"/>
      <c r="R10" s="279"/>
    </row>
    <row r="11" spans="1:25" s="281" customFormat="1" ht="27">
      <c r="A11" s="281" t="s">
        <v>689</v>
      </c>
    </row>
    <row r="12" spans="1:25">
      <c r="B12" s="282" t="s">
        <v>690</v>
      </c>
      <c r="C12" s="279"/>
      <c r="D12" s="279"/>
      <c r="E12" s="279"/>
      <c r="F12" s="279"/>
      <c r="G12" s="279"/>
      <c r="H12" s="279"/>
      <c r="I12" s="279"/>
      <c r="J12" s="279"/>
      <c r="K12" s="279"/>
      <c r="L12" s="279"/>
      <c r="M12" s="280"/>
      <c r="N12" s="279"/>
      <c r="O12" s="279"/>
      <c r="P12" s="279"/>
      <c r="Q12" s="279"/>
      <c r="R12" s="279"/>
    </row>
    <row r="13" spans="1:25" s="284" customFormat="1">
      <c r="A13" s="283" t="s">
        <v>691</v>
      </c>
    </row>
    <row r="14" spans="1:25">
      <c r="B14" s="782" t="s">
        <v>32</v>
      </c>
      <c r="C14" s="253" t="s">
        <v>11</v>
      </c>
    </row>
    <row r="15" spans="1:25" s="284" customFormat="1">
      <c r="A15" s="283" t="s">
        <v>12</v>
      </c>
    </row>
    <row r="16" spans="1:25">
      <c r="B16" s="782"/>
      <c r="C16" s="253" t="s">
        <v>11</v>
      </c>
    </row>
    <row r="17" spans="1:28" s="284" customFormat="1">
      <c r="A17" s="283" t="s">
        <v>13</v>
      </c>
    </row>
    <row r="18" spans="1:28">
      <c r="B18" s="769"/>
      <c r="C18" s="770"/>
      <c r="D18" s="770"/>
      <c r="E18" s="770"/>
      <c r="F18" s="770"/>
      <c r="G18" s="770"/>
      <c r="H18" s="770"/>
      <c r="I18" s="770"/>
      <c r="J18" s="770"/>
      <c r="K18" s="770"/>
      <c r="L18" s="770"/>
      <c r="M18" s="771"/>
      <c r="N18" s="770"/>
      <c r="O18" s="770"/>
      <c r="P18" s="770"/>
      <c r="Q18" s="770"/>
      <c r="R18" s="772"/>
      <c r="S18" s="253" t="s">
        <v>15</v>
      </c>
    </row>
    <row r="19" spans="1:28">
      <c r="B19" s="279"/>
    </row>
    <row r="20" spans="1:28" s="286" customFormat="1">
      <c r="A20" s="286" t="s">
        <v>693</v>
      </c>
    </row>
    <row r="21" spans="1:28" s="290" customFormat="1" ht="29.4" thickBot="1">
      <c r="A21" s="287" t="s">
        <v>694</v>
      </c>
      <c r="B21" s="288"/>
      <c r="C21" s="288"/>
      <c r="D21" s="288"/>
      <c r="E21" s="288"/>
      <c r="F21" s="288"/>
      <c r="G21" s="288"/>
      <c r="H21" s="288"/>
      <c r="I21" s="288"/>
      <c r="J21" s="288"/>
      <c r="K21" s="288"/>
      <c r="L21" s="288"/>
      <c r="M21" s="289"/>
      <c r="N21" s="256"/>
      <c r="O21" s="256"/>
      <c r="P21" s="256"/>
      <c r="Q21" s="256"/>
      <c r="R21" s="256"/>
      <c r="S21" s="256"/>
      <c r="T21" s="256"/>
      <c r="U21" s="256"/>
      <c r="V21" s="256"/>
      <c r="W21" s="256"/>
      <c r="X21" s="256"/>
      <c r="Y21" s="256"/>
      <c r="Z21" s="256"/>
      <c r="AA21" s="256"/>
      <c r="AB21" s="256"/>
    </row>
    <row r="22" spans="1:28" ht="41.25" customHeight="1" thickBot="1">
      <c r="A22" s="783" t="s">
        <v>18</v>
      </c>
      <c r="B22" s="784" t="s">
        <v>695</v>
      </c>
      <c r="C22" s="784" t="s">
        <v>696</v>
      </c>
      <c r="D22" s="784" t="s">
        <v>21</v>
      </c>
      <c r="E22" s="784" t="s">
        <v>22</v>
      </c>
      <c r="F22" s="784" t="s">
        <v>23</v>
      </c>
      <c r="G22" s="785" t="s">
        <v>697</v>
      </c>
      <c r="H22" s="785" t="s">
        <v>698</v>
      </c>
      <c r="I22" s="786"/>
      <c r="J22" s="787" t="s">
        <v>27</v>
      </c>
      <c r="K22" s="787"/>
      <c r="L22" s="787"/>
      <c r="M22" s="788" t="s">
        <v>28</v>
      </c>
      <c r="N22" s="789"/>
      <c r="O22" s="789"/>
      <c r="P22" s="789"/>
      <c r="Q22" s="789"/>
      <c r="R22" s="789"/>
      <c r="S22" s="789"/>
      <c r="T22" s="790"/>
      <c r="U22" s="290"/>
      <c r="V22" s="290"/>
      <c r="W22" s="290"/>
      <c r="X22" s="290"/>
      <c r="Y22" s="290"/>
      <c r="Z22" s="290"/>
      <c r="AA22" s="290"/>
      <c r="AB22" s="290"/>
    </row>
    <row r="23" spans="1:28">
      <c r="A23" s="299" t="s">
        <v>29</v>
      </c>
      <c r="B23" s="253">
        <v>-1.84021019935608</v>
      </c>
      <c r="C23" s="301" t="s">
        <v>30</v>
      </c>
      <c r="D23" s="302">
        <v>0.17592262140645501</v>
      </c>
      <c r="E23" s="303">
        <v>11</v>
      </c>
      <c r="F23" s="303">
        <v>258.5</v>
      </c>
      <c r="G23" s="304">
        <v>-0.86</v>
      </c>
      <c r="H23" s="305">
        <f t="shared" ref="H23:H86" si="0">0.5-G23-0.01*(F23-25)</f>
        <v>-0.97500000000000009</v>
      </c>
      <c r="I23" s="791" t="s">
        <v>31</v>
      </c>
      <c r="J23" s="792"/>
      <c r="K23" s="305"/>
      <c r="L23" s="305"/>
      <c r="M23" s="308" t="s">
        <v>33</v>
      </c>
    </row>
    <row r="24" spans="1:28">
      <c r="A24" s="309" t="s">
        <v>35</v>
      </c>
      <c r="B24" s="253">
        <v>-1.4829062223434399</v>
      </c>
      <c r="C24" s="301" t="s">
        <v>36</v>
      </c>
      <c r="D24" s="302">
        <v>0.14701293131372201</v>
      </c>
      <c r="E24" s="303">
        <v>16</v>
      </c>
      <c r="F24" s="303">
        <v>142.4</v>
      </c>
      <c r="G24" s="304">
        <v>1.31</v>
      </c>
      <c r="H24" s="305">
        <f t="shared" si="0"/>
        <v>-1.9840000000000002</v>
      </c>
      <c r="I24" s="791" t="s">
        <v>37</v>
      </c>
      <c r="J24" s="792"/>
      <c r="K24" s="305"/>
      <c r="L24" s="305"/>
      <c r="M24" s="308" t="s">
        <v>38</v>
      </c>
    </row>
    <row r="25" spans="1:28">
      <c r="A25" s="299" t="s">
        <v>40</v>
      </c>
      <c r="B25" s="253">
        <v>-1.98040676116943</v>
      </c>
      <c r="C25" s="301" t="s">
        <v>41</v>
      </c>
      <c r="D25" s="302">
        <v>0.15746026945991601</v>
      </c>
      <c r="E25" s="303">
        <v>4</v>
      </c>
      <c r="F25" s="303">
        <v>92</v>
      </c>
      <c r="G25" s="304">
        <v>2.5299999999999998</v>
      </c>
      <c r="H25" s="305">
        <f t="shared" si="0"/>
        <v>-2.6999999999999997</v>
      </c>
      <c r="I25" s="791" t="s">
        <v>42</v>
      </c>
      <c r="J25" s="792"/>
      <c r="K25" s="305"/>
      <c r="L25" s="305"/>
      <c r="M25" s="308" t="s">
        <v>43</v>
      </c>
    </row>
    <row r="26" spans="1:28">
      <c r="A26" s="309" t="s">
        <v>45</v>
      </c>
      <c r="B26" s="253">
        <v>-1.81063115596771</v>
      </c>
      <c r="C26" s="301" t="s">
        <v>46</v>
      </c>
      <c r="D26" s="302">
        <v>0.169992225074696</v>
      </c>
      <c r="E26" s="303">
        <v>3</v>
      </c>
      <c r="F26" s="303">
        <v>234</v>
      </c>
      <c r="G26" s="304">
        <v>3.19</v>
      </c>
      <c r="H26" s="305">
        <f t="shared" si="0"/>
        <v>-4.7799999999999994</v>
      </c>
      <c r="I26" s="793" t="s">
        <v>47</v>
      </c>
      <c r="J26" s="794" t="s">
        <v>32</v>
      </c>
      <c r="K26" s="305"/>
      <c r="L26" s="305"/>
      <c r="M26" s="308" t="s">
        <v>48</v>
      </c>
    </row>
    <row r="27" spans="1:28">
      <c r="A27" s="309" t="s">
        <v>50</v>
      </c>
      <c r="B27" s="253">
        <v>-4.0775504112243697</v>
      </c>
      <c r="C27" s="301" t="s">
        <v>51</v>
      </c>
      <c r="D27" s="302">
        <v>0.21168830858587201</v>
      </c>
      <c r="E27" s="303">
        <v>3</v>
      </c>
      <c r="F27" s="303">
        <v>139.25</v>
      </c>
      <c r="G27" s="304">
        <v>4.8600000000000003</v>
      </c>
      <c r="H27" s="305">
        <f t="shared" si="0"/>
        <v>-5.5025000000000004</v>
      </c>
      <c r="I27" s="793" t="s">
        <v>52</v>
      </c>
      <c r="J27" s="794"/>
      <c r="K27" s="305"/>
      <c r="L27" s="305"/>
      <c r="M27" s="308" t="s">
        <v>53</v>
      </c>
    </row>
    <row r="28" spans="1:28">
      <c r="A28" s="299" t="s">
        <v>55</v>
      </c>
      <c r="B28" s="253">
        <v>-4.5885696411132804</v>
      </c>
      <c r="C28" s="313"/>
      <c r="D28" s="302">
        <v>0.18412396392404201</v>
      </c>
      <c r="E28" s="303">
        <v>3</v>
      </c>
      <c r="F28" s="303">
        <v>224</v>
      </c>
      <c r="G28" s="304">
        <v>5.51</v>
      </c>
      <c r="H28" s="305">
        <f t="shared" si="0"/>
        <v>-7</v>
      </c>
      <c r="I28" s="793" t="s">
        <v>56</v>
      </c>
      <c r="J28" s="794"/>
      <c r="K28" s="305"/>
      <c r="L28" s="305"/>
      <c r="M28" s="308" t="s">
        <v>57</v>
      </c>
    </row>
    <row r="29" spans="1:28">
      <c r="A29" s="299" t="s">
        <v>59</v>
      </c>
      <c r="B29" s="253">
        <v>-2.5483050346374498</v>
      </c>
      <c r="C29" s="313"/>
      <c r="D29" s="302">
        <v>0.149337338745232</v>
      </c>
      <c r="E29" s="303">
        <v>6</v>
      </c>
      <c r="F29" s="303">
        <v>172.5</v>
      </c>
      <c r="G29" s="304">
        <v>1.78</v>
      </c>
      <c r="H29" s="305">
        <f t="shared" si="0"/>
        <v>-2.7549999999999999</v>
      </c>
      <c r="I29" s="793" t="s">
        <v>60</v>
      </c>
      <c r="J29" s="795"/>
      <c r="K29" s="305"/>
      <c r="L29" s="305"/>
      <c r="M29" s="308" t="s">
        <v>61</v>
      </c>
    </row>
    <row r="30" spans="1:28">
      <c r="A30" s="299" t="s">
        <v>63</v>
      </c>
      <c r="B30" s="253">
        <v>-1.1145001649856601</v>
      </c>
      <c r="C30" s="313"/>
      <c r="D30" s="302">
        <v>0.14842266063120099</v>
      </c>
      <c r="E30" s="303">
        <v>4</v>
      </c>
      <c r="F30" s="303">
        <v>207.5</v>
      </c>
      <c r="G30" s="304">
        <v>1.86</v>
      </c>
      <c r="H30" s="305">
        <f t="shared" si="0"/>
        <v>-3.1850000000000001</v>
      </c>
      <c r="I30" s="796" t="s">
        <v>64</v>
      </c>
      <c r="J30" s="797"/>
      <c r="K30" s="798"/>
      <c r="L30" s="799"/>
      <c r="M30" s="308" t="s">
        <v>65</v>
      </c>
    </row>
    <row r="31" spans="1:28">
      <c r="A31" s="319" t="s">
        <v>66</v>
      </c>
      <c r="B31" s="253">
        <v>-1.58092677593231</v>
      </c>
      <c r="C31" s="313"/>
      <c r="D31" s="302">
        <v>0.16179731069006001</v>
      </c>
      <c r="E31" s="303">
        <v>10</v>
      </c>
      <c r="F31" s="303">
        <v>166.5</v>
      </c>
      <c r="G31" s="304">
        <v>0.79</v>
      </c>
      <c r="H31" s="305">
        <f t="shared" si="0"/>
        <v>-1.7050000000000001</v>
      </c>
      <c r="J31" s="305"/>
      <c r="K31" s="305"/>
      <c r="L31" s="305"/>
      <c r="M31" s="308" t="s">
        <v>67</v>
      </c>
    </row>
    <row r="32" spans="1:28">
      <c r="A32" s="309" t="s">
        <v>68</v>
      </c>
      <c r="B32" s="253">
        <v>-2.6942138671875</v>
      </c>
      <c r="C32" s="313"/>
      <c r="D32" s="302">
        <v>0.21543706061278201</v>
      </c>
      <c r="E32" s="303">
        <v>6</v>
      </c>
      <c r="F32" s="303">
        <v>231.5</v>
      </c>
      <c r="G32" s="304">
        <v>2.4300000000000002</v>
      </c>
      <c r="H32" s="305">
        <f t="shared" si="0"/>
        <v>-3.9950000000000001</v>
      </c>
      <c r="I32" s="800" t="s">
        <v>69</v>
      </c>
      <c r="J32" s="801"/>
      <c r="K32" s="801"/>
      <c r="L32" s="802"/>
      <c r="M32" s="308" t="s">
        <v>70</v>
      </c>
    </row>
    <row r="33" spans="1:13">
      <c r="A33" s="309" t="s">
        <v>71</v>
      </c>
      <c r="B33" s="253">
        <v>-2.59093046188354</v>
      </c>
      <c r="C33" s="313"/>
      <c r="D33" s="302">
        <v>0.129125206050696</v>
      </c>
      <c r="E33" s="303">
        <v>3</v>
      </c>
      <c r="F33" s="323">
        <v>192.7</v>
      </c>
      <c r="G33" s="304">
        <v>2.63</v>
      </c>
      <c r="H33" s="305">
        <f t="shared" si="0"/>
        <v>-3.8069999999999995</v>
      </c>
      <c r="I33" s="803" t="s">
        <v>1058</v>
      </c>
      <c r="J33" s="804"/>
      <c r="K33" s="804"/>
      <c r="L33" s="805"/>
      <c r="M33" s="308" t="s">
        <v>72</v>
      </c>
    </row>
    <row r="34" spans="1:13">
      <c r="A34" s="299" t="s">
        <v>74</v>
      </c>
      <c r="B34" s="253">
        <v>-5.8060770034790004</v>
      </c>
      <c r="C34" s="313"/>
      <c r="D34" s="302">
        <v>0.14911462098310899</v>
      </c>
      <c r="E34" s="303">
        <v>6</v>
      </c>
      <c r="F34" s="303">
        <v>167</v>
      </c>
      <c r="G34" s="304">
        <v>6.32</v>
      </c>
      <c r="H34" s="305">
        <f t="shared" si="0"/>
        <v>-7.24</v>
      </c>
      <c r="I34" s="806"/>
      <c r="J34" s="328"/>
      <c r="K34" s="328"/>
      <c r="L34" s="807"/>
      <c r="M34" s="308" t="s">
        <v>75</v>
      </c>
    </row>
    <row r="35" spans="1:13">
      <c r="A35" s="309" t="s">
        <v>77</v>
      </c>
      <c r="B35" s="253">
        <v>-2.2467608451843302</v>
      </c>
      <c r="C35" s="313"/>
      <c r="D35" s="302">
        <v>0.15809078703524701</v>
      </c>
      <c r="E35" s="303">
        <v>15</v>
      </c>
      <c r="F35" s="303">
        <v>191.5</v>
      </c>
      <c r="G35" s="304">
        <v>3.39</v>
      </c>
      <c r="H35" s="305">
        <f t="shared" si="0"/>
        <v>-4.5549999999999997</v>
      </c>
      <c r="I35" s="806"/>
      <c r="J35" s="328"/>
      <c r="K35" s="328"/>
      <c r="L35" s="807"/>
      <c r="M35" s="308" t="s">
        <v>78</v>
      </c>
    </row>
    <row r="36" spans="1:13">
      <c r="A36" s="319" t="s">
        <v>80</v>
      </c>
      <c r="B36" s="253">
        <v>-1.768709897995</v>
      </c>
      <c r="C36" s="313"/>
      <c r="D36" s="302">
        <v>0.191150308906822</v>
      </c>
      <c r="E36" s="303">
        <v>3</v>
      </c>
      <c r="F36" s="303">
        <v>246.2</v>
      </c>
      <c r="G36" s="304">
        <v>3.32</v>
      </c>
      <c r="H36" s="305">
        <f t="shared" si="0"/>
        <v>-5.032</v>
      </c>
      <c r="I36" s="808"/>
      <c r="J36" s="328"/>
      <c r="K36" s="328"/>
      <c r="L36" s="807"/>
      <c r="M36" s="308" t="s">
        <v>81</v>
      </c>
    </row>
    <row r="37" spans="1:13">
      <c r="A37" s="319" t="s">
        <v>73</v>
      </c>
      <c r="B37" s="253">
        <v>-1.1555745601654099</v>
      </c>
      <c r="C37" s="313"/>
      <c r="D37" s="302">
        <v>0.19050575600734301</v>
      </c>
      <c r="E37" s="303">
        <v>4</v>
      </c>
      <c r="F37" s="303">
        <v>304</v>
      </c>
      <c r="G37" s="304">
        <v>1.74</v>
      </c>
      <c r="H37" s="305">
        <f t="shared" si="0"/>
        <v>-4.03</v>
      </c>
      <c r="I37" s="808"/>
      <c r="J37" s="328"/>
      <c r="K37" s="328"/>
      <c r="L37" s="807"/>
      <c r="M37" s="308" t="s">
        <v>83</v>
      </c>
    </row>
    <row r="38" spans="1:13">
      <c r="A38" s="299" t="s">
        <v>76</v>
      </c>
      <c r="B38" s="253">
        <v>-1.81064188480377</v>
      </c>
      <c r="C38" s="313"/>
      <c r="D38" s="302">
        <v>0.13682393527498099</v>
      </c>
      <c r="E38" s="303">
        <v>7</v>
      </c>
      <c r="F38" s="303">
        <v>187</v>
      </c>
      <c r="G38" s="304">
        <v>-0.87</v>
      </c>
      <c r="H38" s="305">
        <f t="shared" si="0"/>
        <v>-0.25</v>
      </c>
      <c r="I38" s="808"/>
      <c r="J38" s="328"/>
      <c r="K38" s="328"/>
      <c r="L38" s="807"/>
      <c r="M38" s="809" t="s">
        <v>85</v>
      </c>
    </row>
    <row r="39" spans="1:13">
      <c r="A39" s="299" t="s">
        <v>87</v>
      </c>
      <c r="B39" s="253">
        <v>-2.2400145530700701</v>
      </c>
      <c r="C39" s="313"/>
      <c r="D39" s="302">
        <v>0.20462356367491999</v>
      </c>
      <c r="E39" s="303">
        <v>4</v>
      </c>
      <c r="F39" s="303">
        <v>221.5</v>
      </c>
      <c r="G39" s="304">
        <v>0.71</v>
      </c>
      <c r="H39" s="305">
        <f t="shared" si="0"/>
        <v>-2.1749999999999998</v>
      </c>
      <c r="I39" s="808"/>
      <c r="J39" s="328"/>
      <c r="K39" s="328"/>
      <c r="L39" s="807"/>
      <c r="M39" s="308" t="s">
        <v>88</v>
      </c>
    </row>
    <row r="40" spans="1:13">
      <c r="A40" s="299" t="s">
        <v>90</v>
      </c>
      <c r="B40" s="253">
        <v>-3.2906568050384499</v>
      </c>
      <c r="C40" s="313"/>
      <c r="D40" s="302">
        <v>0.182746025644656</v>
      </c>
      <c r="E40" s="303">
        <v>6</v>
      </c>
      <c r="F40" s="303">
        <v>157.833333333333</v>
      </c>
      <c r="G40" s="304">
        <v>3.51</v>
      </c>
      <c r="H40" s="305">
        <f t="shared" si="0"/>
        <v>-4.3383333333333294</v>
      </c>
      <c r="I40" s="808"/>
      <c r="J40" s="268"/>
      <c r="K40" s="268"/>
      <c r="L40" s="773"/>
      <c r="M40" s="308" t="s">
        <v>91</v>
      </c>
    </row>
    <row r="41" spans="1:13">
      <c r="A41" s="309" t="s">
        <v>93</v>
      </c>
      <c r="B41" s="253">
        <v>-2.0676755905151398</v>
      </c>
      <c r="C41" s="313"/>
      <c r="D41" s="302">
        <v>0.12610247911779701</v>
      </c>
      <c r="E41" s="303">
        <v>8</v>
      </c>
      <c r="F41" s="303">
        <v>140</v>
      </c>
      <c r="G41" s="304">
        <v>0.35</v>
      </c>
      <c r="H41" s="305">
        <f t="shared" si="0"/>
        <v>-1</v>
      </c>
      <c r="I41" s="808"/>
      <c r="J41" s="268"/>
      <c r="K41" s="268"/>
      <c r="L41" s="773"/>
      <c r="M41" s="308" t="s">
        <v>94</v>
      </c>
    </row>
    <row r="42" spans="1:13">
      <c r="A42" s="309" t="s">
        <v>96</v>
      </c>
      <c r="B42" s="253">
        <v>-2.2435426712036102</v>
      </c>
      <c r="C42" s="313"/>
      <c r="D42" s="302">
        <v>0.14493441954544001</v>
      </c>
      <c r="E42" s="303">
        <v>7</v>
      </c>
      <c r="F42" s="303">
        <v>127.933333333333</v>
      </c>
      <c r="G42" s="304">
        <v>1.74</v>
      </c>
      <c r="H42" s="305">
        <f t="shared" si="0"/>
        <v>-2.2693333333333299</v>
      </c>
      <c r="I42" s="808"/>
      <c r="J42" s="268"/>
      <c r="K42" s="268"/>
      <c r="L42" s="773"/>
      <c r="M42" s="308" t="s">
        <v>97</v>
      </c>
    </row>
    <row r="43" spans="1:13">
      <c r="A43" s="309" t="s">
        <v>79</v>
      </c>
      <c r="B43" s="253">
        <v>-3.2644686698913601</v>
      </c>
      <c r="C43" s="313"/>
      <c r="D43" s="302">
        <v>0.148613886268708</v>
      </c>
      <c r="E43" s="303">
        <v>7</v>
      </c>
      <c r="F43" s="303">
        <v>176</v>
      </c>
      <c r="G43" s="304">
        <v>4.4800000000000004</v>
      </c>
      <c r="H43" s="305">
        <f t="shared" si="0"/>
        <v>-5.49</v>
      </c>
      <c r="I43" s="808"/>
      <c r="J43" s="268"/>
      <c r="K43" s="268"/>
      <c r="L43" s="773"/>
      <c r="M43" s="308" t="s">
        <v>99</v>
      </c>
    </row>
    <row r="44" spans="1:13">
      <c r="A44" s="299" t="s">
        <v>101</v>
      </c>
      <c r="B44" s="253">
        <v>-3.2361533641815199</v>
      </c>
      <c r="C44" s="313"/>
      <c r="D44" s="302">
        <v>0.12807114954002</v>
      </c>
      <c r="E44" s="303">
        <v>3</v>
      </c>
      <c r="F44" s="303">
        <v>159.69999999999999</v>
      </c>
      <c r="G44" s="304">
        <v>3.46</v>
      </c>
      <c r="H44" s="305">
        <f t="shared" si="0"/>
        <v>-4.3070000000000004</v>
      </c>
      <c r="I44" s="808"/>
      <c r="J44" s="268"/>
      <c r="K44" s="268"/>
      <c r="L44" s="773"/>
      <c r="M44" s="308" t="s">
        <v>102</v>
      </c>
    </row>
    <row r="45" spans="1:13">
      <c r="A45" s="309" t="s">
        <v>104</v>
      </c>
      <c r="B45" s="253">
        <v>-1.7193852663040201</v>
      </c>
      <c r="C45" s="313"/>
      <c r="D45" s="302">
        <v>0.21683500301481101</v>
      </c>
      <c r="E45" s="303">
        <v>8</v>
      </c>
      <c r="F45" s="303">
        <v>142</v>
      </c>
      <c r="G45" s="304">
        <v>0.6</v>
      </c>
      <c r="H45" s="305">
        <f t="shared" si="0"/>
        <v>-1.27</v>
      </c>
      <c r="I45" s="808"/>
      <c r="J45" s="268"/>
      <c r="K45" s="268"/>
      <c r="L45" s="773"/>
      <c r="M45" s="308" t="s">
        <v>105</v>
      </c>
    </row>
    <row r="46" spans="1:13">
      <c r="A46" s="309" t="s">
        <v>107</v>
      </c>
      <c r="B46" s="253">
        <v>-2.4024422168731698</v>
      </c>
      <c r="C46" s="313"/>
      <c r="D46" s="302">
        <v>0.18255878892749899</v>
      </c>
      <c r="E46" s="303">
        <v>20</v>
      </c>
      <c r="F46" s="303">
        <v>267</v>
      </c>
      <c r="G46" s="304">
        <v>1.58</v>
      </c>
      <c r="H46" s="305">
        <f t="shared" si="0"/>
        <v>-3.5</v>
      </c>
      <c r="I46" s="808"/>
      <c r="J46" s="268"/>
      <c r="K46" s="268"/>
      <c r="L46" s="773"/>
      <c r="M46" s="308" t="s">
        <v>108</v>
      </c>
    </row>
    <row r="47" spans="1:13">
      <c r="A47" s="299" t="s">
        <v>110</v>
      </c>
      <c r="B47" s="253">
        <v>-4.46051073074341</v>
      </c>
      <c r="C47" s="313"/>
      <c r="D47" s="302">
        <v>0.16704647063532599</v>
      </c>
      <c r="E47" s="303">
        <v>6</v>
      </c>
      <c r="F47" s="303">
        <v>110</v>
      </c>
      <c r="G47" s="304">
        <v>3.36</v>
      </c>
      <c r="H47" s="305">
        <f t="shared" si="0"/>
        <v>-3.71</v>
      </c>
      <c r="I47" s="808"/>
      <c r="J47" s="268"/>
      <c r="K47" s="268"/>
      <c r="L47" s="773"/>
      <c r="M47" s="308" t="s">
        <v>111</v>
      </c>
    </row>
    <row r="48" spans="1:13">
      <c r="A48" s="309" t="s">
        <v>82</v>
      </c>
      <c r="B48" s="253">
        <v>-2.6501886844635001</v>
      </c>
      <c r="C48" s="313"/>
      <c r="D48" s="302">
        <v>0.1716450131236</v>
      </c>
      <c r="E48" s="303">
        <v>7</v>
      </c>
      <c r="F48" s="303">
        <v>182</v>
      </c>
      <c r="G48" s="304">
        <v>2.67</v>
      </c>
      <c r="H48" s="305">
        <f t="shared" si="0"/>
        <v>-3.74</v>
      </c>
      <c r="I48" s="808"/>
      <c r="J48" s="268"/>
      <c r="K48" s="268"/>
      <c r="L48" s="773"/>
      <c r="M48" s="308" t="s">
        <v>113</v>
      </c>
    </row>
    <row r="49" spans="1:13">
      <c r="A49" s="309" t="s">
        <v>115</v>
      </c>
      <c r="B49" s="253">
        <v>-2.48166060447693</v>
      </c>
      <c r="C49" s="313"/>
      <c r="D49" s="302">
        <v>0.12558353028546099</v>
      </c>
      <c r="E49" s="303">
        <v>4</v>
      </c>
      <c r="F49" s="303">
        <v>222</v>
      </c>
      <c r="G49" s="304">
        <v>2.56</v>
      </c>
      <c r="H49" s="305">
        <f t="shared" si="0"/>
        <v>-4.03</v>
      </c>
      <c r="I49" s="808"/>
      <c r="J49" s="268"/>
      <c r="K49" s="268"/>
      <c r="L49" s="773"/>
      <c r="M49" s="308" t="s">
        <v>116</v>
      </c>
    </row>
    <row r="50" spans="1:13">
      <c r="A50" s="309" t="s">
        <v>118</v>
      </c>
      <c r="B50" s="253">
        <v>-3.0846815109252899</v>
      </c>
      <c r="C50" s="313"/>
      <c r="D50" s="302">
        <v>0.15681339906647901</v>
      </c>
      <c r="E50" s="303">
        <v>6</v>
      </c>
      <c r="F50" s="303">
        <v>151</v>
      </c>
      <c r="G50" s="304">
        <v>3.27</v>
      </c>
      <c r="H50" s="305">
        <f t="shared" si="0"/>
        <v>-4.03</v>
      </c>
      <c r="I50" s="808"/>
      <c r="J50" s="268"/>
      <c r="K50" s="268"/>
      <c r="L50" s="773"/>
      <c r="M50" s="308" t="s">
        <v>119</v>
      </c>
    </row>
    <row r="51" spans="1:13">
      <c r="A51" s="299" t="s">
        <v>84</v>
      </c>
      <c r="B51" s="253">
        <v>-1.76612567901611</v>
      </c>
      <c r="C51" s="313"/>
      <c r="D51" s="302">
        <v>0.12789394574374299</v>
      </c>
      <c r="E51" s="303">
        <v>5</v>
      </c>
      <c r="F51" s="303">
        <v>330</v>
      </c>
      <c r="G51" s="304">
        <v>2.87</v>
      </c>
      <c r="H51" s="305">
        <f t="shared" si="0"/>
        <v>-5.42</v>
      </c>
      <c r="I51" s="808"/>
      <c r="J51" s="268"/>
      <c r="K51" s="268"/>
      <c r="L51" s="773"/>
      <c r="M51" s="308" t="s">
        <v>120</v>
      </c>
    </row>
    <row r="52" spans="1:13">
      <c r="A52" s="309" t="s">
        <v>121</v>
      </c>
      <c r="B52" s="253">
        <v>-1.6549211740493801</v>
      </c>
      <c r="C52" s="313"/>
      <c r="D52" s="302">
        <v>0.18012800124370401</v>
      </c>
      <c r="E52" s="303">
        <v>3</v>
      </c>
      <c r="F52" s="303">
        <v>100</v>
      </c>
      <c r="G52" s="304">
        <v>3.53</v>
      </c>
      <c r="H52" s="305">
        <f t="shared" si="0"/>
        <v>-3.78</v>
      </c>
      <c r="I52" s="806"/>
      <c r="J52" s="328"/>
      <c r="K52" s="328"/>
      <c r="L52" s="807"/>
      <c r="M52" s="308" t="s">
        <v>122</v>
      </c>
    </row>
    <row r="53" spans="1:13">
      <c r="A53" s="299" t="s">
        <v>123</v>
      </c>
      <c r="B53" s="253">
        <v>-2.0451493263244598</v>
      </c>
      <c r="C53" s="313"/>
      <c r="D53" s="302">
        <v>0.180621047507217</v>
      </c>
      <c r="E53" s="303">
        <v>16</v>
      </c>
      <c r="F53" s="303">
        <v>262.5</v>
      </c>
      <c r="G53" s="304">
        <v>1.9</v>
      </c>
      <c r="H53" s="305">
        <f t="shared" si="0"/>
        <v>-3.7749999999999999</v>
      </c>
      <c r="I53" s="806"/>
      <c r="J53" s="328"/>
      <c r="K53" s="328"/>
      <c r="L53" s="807"/>
      <c r="M53" s="308" t="s">
        <v>124</v>
      </c>
    </row>
    <row r="54" spans="1:13">
      <c r="A54" s="309" t="s">
        <v>125</v>
      </c>
      <c r="B54" s="253">
        <v>-2.3798146247863801</v>
      </c>
      <c r="C54" s="313"/>
      <c r="D54" s="302">
        <v>0.2215624426866</v>
      </c>
      <c r="E54" s="303">
        <v>4</v>
      </c>
      <c r="F54" s="303">
        <v>328.85</v>
      </c>
      <c r="G54" s="304">
        <v>1.87</v>
      </c>
      <c r="H54" s="305">
        <f t="shared" si="0"/>
        <v>-4.4085000000000001</v>
      </c>
      <c r="I54" s="806"/>
      <c r="J54" s="328"/>
      <c r="K54" s="328"/>
      <c r="L54" s="807"/>
      <c r="M54" s="308" t="s">
        <v>126</v>
      </c>
    </row>
    <row r="55" spans="1:13">
      <c r="A55" s="309" t="s">
        <v>127</v>
      </c>
      <c r="B55" s="253">
        <v>-3.2287185192108199</v>
      </c>
      <c r="C55" s="313"/>
      <c r="D55" s="302">
        <v>0.184508117807134</v>
      </c>
      <c r="E55" s="303">
        <v>33</v>
      </c>
      <c r="F55" s="303">
        <v>167.5</v>
      </c>
      <c r="G55" s="304">
        <v>4.3600000000000003</v>
      </c>
      <c r="H55" s="305">
        <f t="shared" si="0"/>
        <v>-5.2850000000000001</v>
      </c>
      <c r="I55" s="806"/>
      <c r="J55" s="328"/>
      <c r="K55" s="328"/>
      <c r="L55" s="807"/>
      <c r="M55" s="308" t="s">
        <v>128</v>
      </c>
    </row>
    <row r="56" spans="1:13">
      <c r="A56" s="309" t="s">
        <v>86</v>
      </c>
      <c r="B56" s="253">
        <v>-3.7832443714141801</v>
      </c>
      <c r="C56" s="313"/>
      <c r="D56" s="302">
        <v>0.15609203233531499</v>
      </c>
      <c r="E56" s="303">
        <v>3</v>
      </c>
      <c r="F56" s="303">
        <v>223</v>
      </c>
      <c r="G56" s="304">
        <v>2.99</v>
      </c>
      <c r="H56" s="305">
        <f t="shared" si="0"/>
        <v>-4.4700000000000006</v>
      </c>
      <c r="I56" s="806"/>
      <c r="J56" s="328"/>
      <c r="K56" s="328"/>
      <c r="L56" s="807"/>
      <c r="M56" s="308" t="s">
        <v>129</v>
      </c>
    </row>
    <row r="57" spans="1:13">
      <c r="A57" s="309" t="s">
        <v>89</v>
      </c>
      <c r="B57" s="253">
        <v>-3.5067157745361301</v>
      </c>
      <c r="C57" s="313"/>
      <c r="D57" s="302">
        <v>0.20872343532408</v>
      </c>
      <c r="E57" s="303">
        <v>3</v>
      </c>
      <c r="F57" s="303">
        <v>210.5</v>
      </c>
      <c r="G57" s="304">
        <v>2.72</v>
      </c>
      <c r="H57" s="305">
        <f t="shared" si="0"/>
        <v>-4.0750000000000002</v>
      </c>
      <c r="I57" s="776"/>
      <c r="J57" s="810"/>
      <c r="K57" s="810"/>
      <c r="L57" s="811"/>
      <c r="M57" s="308" t="s">
        <v>130</v>
      </c>
    </row>
    <row r="58" spans="1:13">
      <c r="A58" s="309" t="s">
        <v>131</v>
      </c>
      <c r="B58" s="253">
        <v>-2.0175914764404301</v>
      </c>
      <c r="C58" s="313"/>
      <c r="D58" s="302">
        <v>0.12973190134165599</v>
      </c>
      <c r="E58" s="303">
        <v>3</v>
      </c>
      <c r="F58" s="303">
        <v>209.75</v>
      </c>
      <c r="G58" s="304">
        <v>3.37</v>
      </c>
      <c r="H58" s="305">
        <f t="shared" si="0"/>
        <v>-4.7175000000000002</v>
      </c>
      <c r="J58" s="305"/>
      <c r="K58" s="305"/>
      <c r="L58" s="305"/>
      <c r="M58" s="308" t="s">
        <v>132</v>
      </c>
    </row>
    <row r="59" spans="1:13">
      <c r="A59" s="299" t="s">
        <v>92</v>
      </c>
      <c r="B59" s="253">
        <v>-1.87416803836823</v>
      </c>
      <c r="C59" s="313"/>
      <c r="D59" s="302">
        <v>0.14124198841117799</v>
      </c>
      <c r="E59" s="303">
        <v>3</v>
      </c>
      <c r="F59" s="303">
        <v>53.5</v>
      </c>
      <c r="G59" s="304">
        <v>3.43</v>
      </c>
      <c r="H59" s="305">
        <f t="shared" si="0"/>
        <v>-3.2150000000000003</v>
      </c>
      <c r="I59" s="812" t="s">
        <v>133</v>
      </c>
      <c r="J59" s="797"/>
      <c r="K59" s="799"/>
      <c r="L59" s="305"/>
      <c r="M59" s="308" t="s">
        <v>134</v>
      </c>
    </row>
    <row r="60" spans="1:13">
      <c r="A60" s="299" t="s">
        <v>135</v>
      </c>
      <c r="B60" s="253">
        <v>0.150826275348663</v>
      </c>
      <c r="C60" s="313"/>
      <c r="D60" s="302">
        <v>0.170692818664089</v>
      </c>
      <c r="E60" s="303">
        <v>6</v>
      </c>
      <c r="F60" s="303">
        <v>270</v>
      </c>
      <c r="G60" s="304">
        <v>0.05</v>
      </c>
      <c r="H60" s="305">
        <f t="shared" si="0"/>
        <v>-2</v>
      </c>
      <c r="I60" s="812" t="s">
        <v>136</v>
      </c>
      <c r="J60" s="797"/>
      <c r="K60" s="799"/>
      <c r="L60" s="305"/>
      <c r="M60" s="308" t="s">
        <v>137</v>
      </c>
    </row>
    <row r="61" spans="1:13">
      <c r="A61" s="309" t="s">
        <v>138</v>
      </c>
      <c r="B61" s="253">
        <v>-0.58994793891906705</v>
      </c>
      <c r="C61" s="313"/>
      <c r="D61" s="302">
        <v>0.206147596831632</v>
      </c>
      <c r="E61" s="303">
        <v>3</v>
      </c>
      <c r="F61" s="303">
        <v>143.75</v>
      </c>
      <c r="G61" s="304">
        <v>1.6</v>
      </c>
      <c r="H61" s="305">
        <f t="shared" si="0"/>
        <v>-2.2875000000000001</v>
      </c>
      <c r="I61" s="812" t="s">
        <v>139</v>
      </c>
      <c r="J61" s="813">
        <f>COUNTA(A23:A122)</f>
        <v>100</v>
      </c>
      <c r="K61" s="799"/>
      <c r="L61" s="305"/>
      <c r="M61" s="308" t="s">
        <v>140</v>
      </c>
    </row>
    <row r="62" spans="1:13">
      <c r="A62" s="299" t="s">
        <v>141</v>
      </c>
      <c r="B62" s="253">
        <v>-2.33747434616089</v>
      </c>
      <c r="C62" s="313"/>
      <c r="D62" s="302">
        <v>0.180214226227635</v>
      </c>
      <c r="E62" s="303">
        <v>5</v>
      </c>
      <c r="F62" s="303">
        <v>214.5</v>
      </c>
      <c r="G62" s="304">
        <v>3.61</v>
      </c>
      <c r="H62" s="305">
        <f t="shared" si="0"/>
        <v>-5.0049999999999999</v>
      </c>
      <c r="I62" s="305"/>
      <c r="J62" s="305"/>
      <c r="K62" s="305"/>
      <c r="L62" s="305"/>
      <c r="M62" s="308" t="s">
        <v>142</v>
      </c>
    </row>
    <row r="63" spans="1:13">
      <c r="A63" s="309" t="s">
        <v>143</v>
      </c>
      <c r="B63" s="253">
        <v>-2.7430794239044198</v>
      </c>
      <c r="C63" s="313"/>
      <c r="D63" s="302">
        <v>0.19225415374507401</v>
      </c>
      <c r="E63" s="303">
        <v>8</v>
      </c>
      <c r="F63" s="303">
        <v>255.3</v>
      </c>
      <c r="G63" s="304">
        <v>3.82</v>
      </c>
      <c r="H63" s="305">
        <f t="shared" si="0"/>
        <v>-5.6230000000000002</v>
      </c>
      <c r="I63" s="814" t="s">
        <v>144</v>
      </c>
      <c r="J63" s="801"/>
      <c r="K63" s="801"/>
      <c r="L63" s="802"/>
      <c r="M63" s="308" t="s">
        <v>145</v>
      </c>
    </row>
    <row r="64" spans="1:13">
      <c r="A64" s="309" t="s">
        <v>146</v>
      </c>
      <c r="B64" s="253">
        <v>-3.1594595909118701</v>
      </c>
      <c r="C64" s="313"/>
      <c r="D64" s="302">
        <v>0.17</v>
      </c>
      <c r="E64" s="303">
        <v>3</v>
      </c>
      <c r="F64" s="303">
        <v>189</v>
      </c>
      <c r="G64" s="304">
        <v>1.34</v>
      </c>
      <c r="H64" s="305">
        <f t="shared" si="0"/>
        <v>-2.4800000000000004</v>
      </c>
      <c r="I64" s="803" t="s">
        <v>1059</v>
      </c>
      <c r="J64" s="804"/>
      <c r="K64" s="804"/>
      <c r="L64" s="805"/>
      <c r="M64" s="308" t="s">
        <v>148</v>
      </c>
    </row>
    <row r="65" spans="1:13">
      <c r="A65" s="309" t="s">
        <v>149</v>
      </c>
      <c r="B65" s="253">
        <v>-2.12251973152161</v>
      </c>
      <c r="C65" s="313"/>
      <c r="D65" s="302">
        <v>0.19794493160510701</v>
      </c>
      <c r="E65" s="303">
        <v>4</v>
      </c>
      <c r="F65" s="303">
        <v>243.5</v>
      </c>
      <c r="G65" s="304">
        <v>1.34</v>
      </c>
      <c r="H65" s="305">
        <f t="shared" si="0"/>
        <v>-3.0250000000000004</v>
      </c>
      <c r="I65" s="806"/>
      <c r="J65" s="328"/>
      <c r="K65" s="328"/>
      <c r="L65" s="807"/>
      <c r="M65" s="308" t="s">
        <v>151</v>
      </c>
    </row>
    <row r="66" spans="1:13">
      <c r="A66" s="299" t="s">
        <v>95</v>
      </c>
      <c r="B66" s="253">
        <v>-1.59994339942932</v>
      </c>
      <c r="C66" s="313"/>
      <c r="D66" s="302">
        <v>0.210560990742934</v>
      </c>
      <c r="E66" s="303">
        <v>3</v>
      </c>
      <c r="F66" s="303">
        <v>36.5</v>
      </c>
      <c r="G66" s="304">
        <v>2.74</v>
      </c>
      <c r="H66" s="305">
        <f t="shared" si="0"/>
        <v>-2.3550000000000004</v>
      </c>
      <c r="I66" s="806"/>
      <c r="J66" s="328"/>
      <c r="K66" s="328"/>
      <c r="L66" s="807"/>
      <c r="M66" s="308" t="s">
        <v>152</v>
      </c>
    </row>
    <row r="67" spans="1:13">
      <c r="A67" s="319" t="s">
        <v>153</v>
      </c>
      <c r="B67" s="253">
        <v>-2.8349535465240501</v>
      </c>
      <c r="C67" s="313"/>
      <c r="D67" s="302">
        <v>0.21092434073951899</v>
      </c>
      <c r="E67" s="303">
        <v>10</v>
      </c>
      <c r="F67" s="303">
        <v>186</v>
      </c>
      <c r="G67" s="304">
        <v>3.4</v>
      </c>
      <c r="H67" s="305">
        <f t="shared" si="0"/>
        <v>-4.51</v>
      </c>
      <c r="I67" s="806"/>
      <c r="J67" s="328"/>
      <c r="K67" s="328"/>
      <c r="L67" s="807"/>
      <c r="M67" s="308" t="s">
        <v>154</v>
      </c>
    </row>
    <row r="68" spans="1:13">
      <c r="A68" s="299" t="s">
        <v>98</v>
      </c>
      <c r="B68" s="253">
        <v>-2.65537810325623</v>
      </c>
      <c r="C68" s="313"/>
      <c r="D68" s="302">
        <v>0.18695478693957199</v>
      </c>
      <c r="E68" s="303">
        <v>3</v>
      </c>
      <c r="F68" s="303">
        <v>253</v>
      </c>
      <c r="G68" s="304">
        <v>2.35</v>
      </c>
      <c r="H68" s="305">
        <f t="shared" si="0"/>
        <v>-4.1300000000000008</v>
      </c>
      <c r="I68" s="806"/>
      <c r="J68" s="328"/>
      <c r="K68" s="328"/>
      <c r="L68" s="807"/>
      <c r="M68" s="308" t="s">
        <v>155</v>
      </c>
    </row>
    <row r="69" spans="1:13">
      <c r="A69" s="319" t="s">
        <v>156</v>
      </c>
      <c r="B69" s="253">
        <v>-2.5099940299987802</v>
      </c>
      <c r="C69" s="313"/>
      <c r="D69" s="302">
        <v>0.20491085989689101</v>
      </c>
      <c r="E69" s="303">
        <v>23</v>
      </c>
      <c r="F69" s="303">
        <v>111</v>
      </c>
      <c r="G69" s="304">
        <v>3.68</v>
      </c>
      <c r="H69" s="305">
        <f t="shared" si="0"/>
        <v>-4.04</v>
      </c>
      <c r="I69" s="806"/>
      <c r="J69" s="328"/>
      <c r="K69" s="328"/>
      <c r="L69" s="807"/>
      <c r="M69" s="308" t="s">
        <v>157</v>
      </c>
    </row>
    <row r="70" spans="1:13">
      <c r="A70" s="299" t="s">
        <v>158</v>
      </c>
      <c r="B70" s="253">
        <v>-2.8626112937927202</v>
      </c>
      <c r="C70" s="313"/>
      <c r="D70" s="302">
        <v>0.15545016183846899</v>
      </c>
      <c r="E70" s="303">
        <v>6</v>
      </c>
      <c r="F70" s="303">
        <v>250</v>
      </c>
      <c r="G70" s="304">
        <v>-0.04</v>
      </c>
      <c r="H70" s="305">
        <f t="shared" si="0"/>
        <v>-1.71</v>
      </c>
      <c r="I70" s="806"/>
      <c r="J70" s="328"/>
      <c r="K70" s="328"/>
      <c r="L70" s="807"/>
      <c r="M70" s="308" t="s">
        <v>159</v>
      </c>
    </row>
    <row r="71" spans="1:13">
      <c r="A71" s="309" t="s">
        <v>160</v>
      </c>
      <c r="B71" s="253">
        <v>-0.42670556902885398</v>
      </c>
      <c r="C71" s="313"/>
      <c r="D71" s="302">
        <v>0.13261436390895101</v>
      </c>
      <c r="E71" s="303">
        <v>3</v>
      </c>
      <c r="F71" s="303">
        <v>250</v>
      </c>
      <c r="G71" s="304">
        <v>-1.97</v>
      </c>
      <c r="H71" s="305">
        <f t="shared" si="0"/>
        <v>0.21999999999999975</v>
      </c>
      <c r="I71" s="806"/>
      <c r="J71" s="328"/>
      <c r="K71" s="328"/>
      <c r="L71" s="807"/>
      <c r="M71" s="308" t="s">
        <v>161</v>
      </c>
    </row>
    <row r="72" spans="1:13">
      <c r="A72" s="309" t="s">
        <v>162</v>
      </c>
      <c r="B72" s="253">
        <v>-4.5123710632324201</v>
      </c>
      <c r="C72" s="313"/>
      <c r="D72" s="302">
        <v>0.21159815676624999</v>
      </c>
      <c r="E72" s="303">
        <v>9</v>
      </c>
      <c r="F72" s="303">
        <v>208.5</v>
      </c>
      <c r="G72" s="304">
        <v>2.08</v>
      </c>
      <c r="H72" s="305">
        <f t="shared" si="0"/>
        <v>-3.415</v>
      </c>
      <c r="I72" s="806"/>
      <c r="J72" s="328"/>
      <c r="K72" s="328"/>
      <c r="L72" s="807"/>
      <c r="M72" s="308" t="s">
        <v>163</v>
      </c>
    </row>
    <row r="73" spans="1:13">
      <c r="A73" s="309" t="s">
        <v>164</v>
      </c>
      <c r="B73" s="253">
        <v>-2.1784691810607901</v>
      </c>
      <c r="C73" s="313"/>
      <c r="D73" s="302">
        <v>0.19001512437058701</v>
      </c>
      <c r="E73" s="303">
        <v>15</v>
      </c>
      <c r="F73" s="303">
        <v>220</v>
      </c>
      <c r="G73" s="304">
        <v>2.69</v>
      </c>
      <c r="H73" s="305">
        <f t="shared" si="0"/>
        <v>-4.1399999999999997</v>
      </c>
      <c r="I73" s="806"/>
      <c r="J73" s="328"/>
      <c r="K73" s="328"/>
      <c r="L73" s="807"/>
      <c r="M73" s="308" t="s">
        <v>165</v>
      </c>
    </row>
    <row r="74" spans="1:13">
      <c r="A74" s="309" t="s">
        <v>166</v>
      </c>
      <c r="B74" s="253">
        <v>-2.6100115776061998</v>
      </c>
      <c r="C74" s="313"/>
      <c r="D74" s="302">
        <v>0.169781830230266</v>
      </c>
      <c r="E74" s="303">
        <v>10</v>
      </c>
      <c r="F74" s="303">
        <v>151</v>
      </c>
      <c r="G74" s="304">
        <v>4.43</v>
      </c>
      <c r="H74" s="305">
        <f t="shared" si="0"/>
        <v>-5.1899999999999995</v>
      </c>
      <c r="I74" s="806"/>
      <c r="J74" s="328"/>
      <c r="K74" s="328"/>
      <c r="L74" s="807"/>
      <c r="M74" s="308" t="s">
        <v>167</v>
      </c>
    </row>
    <row r="75" spans="1:13">
      <c r="A75" s="319" t="s">
        <v>100</v>
      </c>
      <c r="B75" s="253">
        <v>-3.8314795494079599</v>
      </c>
      <c r="C75" s="313"/>
      <c r="D75" s="302">
        <v>0.19416214604145601</v>
      </c>
      <c r="E75" s="303">
        <v>7</v>
      </c>
      <c r="F75" s="303">
        <v>154.5</v>
      </c>
      <c r="G75" s="304">
        <v>4.22</v>
      </c>
      <c r="H75" s="305">
        <f t="shared" si="0"/>
        <v>-5.0149999999999997</v>
      </c>
      <c r="I75" s="806"/>
      <c r="J75" s="328"/>
      <c r="K75" s="328"/>
      <c r="L75" s="807"/>
      <c r="M75" s="308" t="s">
        <v>168</v>
      </c>
    </row>
    <row r="76" spans="1:13">
      <c r="A76" s="309" t="s">
        <v>169</v>
      </c>
      <c r="B76" s="253">
        <v>-2.8853111267089799</v>
      </c>
      <c r="C76" s="313"/>
      <c r="D76" s="302">
        <v>0.16048013551961601</v>
      </c>
      <c r="E76" s="303">
        <v>5</v>
      </c>
      <c r="F76" s="303">
        <v>167.75</v>
      </c>
      <c r="G76" s="304">
        <v>2.87</v>
      </c>
      <c r="H76" s="305">
        <f t="shared" si="0"/>
        <v>-3.7975000000000003</v>
      </c>
      <c r="I76" s="806"/>
      <c r="J76" s="328"/>
      <c r="K76" s="328"/>
      <c r="L76" s="807"/>
      <c r="M76" s="308" t="s">
        <v>170</v>
      </c>
    </row>
    <row r="77" spans="1:13">
      <c r="A77" s="309" t="s">
        <v>171</v>
      </c>
      <c r="B77" s="253">
        <v>-3.69330859184265</v>
      </c>
      <c r="C77" s="313"/>
      <c r="D77" s="302">
        <v>0.22239504833634899</v>
      </c>
      <c r="E77" s="303">
        <v>21</v>
      </c>
      <c r="F77" s="303">
        <v>159</v>
      </c>
      <c r="G77" s="304">
        <v>3.93</v>
      </c>
      <c r="H77" s="305">
        <f t="shared" si="0"/>
        <v>-4.7700000000000005</v>
      </c>
      <c r="I77" s="806"/>
      <c r="J77" s="328"/>
      <c r="K77" s="328"/>
      <c r="L77" s="807"/>
      <c r="M77" s="308" t="s">
        <v>172</v>
      </c>
    </row>
    <row r="78" spans="1:13">
      <c r="A78" s="309" t="s">
        <v>173</v>
      </c>
      <c r="B78" s="253">
        <v>-3.1984808444976802</v>
      </c>
      <c r="C78" s="313"/>
      <c r="D78" s="302">
        <v>0.21209434799218399</v>
      </c>
      <c r="E78" s="303">
        <v>5</v>
      </c>
      <c r="F78" s="303">
        <v>213.5</v>
      </c>
      <c r="G78" s="304">
        <v>3.04</v>
      </c>
      <c r="H78" s="305">
        <f t="shared" si="0"/>
        <v>-4.4249999999999998</v>
      </c>
      <c r="I78" s="806"/>
      <c r="J78" s="328"/>
      <c r="K78" s="328"/>
      <c r="L78" s="807"/>
      <c r="M78" s="308" t="s">
        <v>174</v>
      </c>
    </row>
    <row r="79" spans="1:13">
      <c r="A79" s="309" t="s">
        <v>175</v>
      </c>
      <c r="B79" s="253">
        <v>-2.67508172988892</v>
      </c>
      <c r="C79" s="313"/>
      <c r="D79" s="302">
        <v>0.14072241564069299</v>
      </c>
      <c r="E79" s="303">
        <v>11</v>
      </c>
      <c r="F79" s="303">
        <v>146</v>
      </c>
      <c r="G79" s="304">
        <v>4.21</v>
      </c>
      <c r="H79" s="305">
        <f t="shared" si="0"/>
        <v>-4.92</v>
      </c>
      <c r="I79" s="806"/>
      <c r="J79" s="328"/>
      <c r="K79" s="328"/>
      <c r="L79" s="807"/>
      <c r="M79" s="308" t="s">
        <v>176</v>
      </c>
    </row>
    <row r="80" spans="1:13">
      <c r="A80" s="309" t="s">
        <v>177</v>
      </c>
      <c r="B80" s="253">
        <v>-3.92087030410767</v>
      </c>
      <c r="C80" s="313"/>
      <c r="D80" s="302">
        <v>0.21748916450754399</v>
      </c>
      <c r="E80" s="303">
        <v>5</v>
      </c>
      <c r="F80" s="303">
        <v>92.3333333333333</v>
      </c>
      <c r="G80" s="304">
        <v>4.21</v>
      </c>
      <c r="H80" s="305">
        <f t="shared" si="0"/>
        <v>-4.3833333333333329</v>
      </c>
      <c r="I80" s="806"/>
      <c r="J80" s="328"/>
      <c r="K80" s="328"/>
      <c r="L80" s="807"/>
      <c r="M80" s="308" t="s">
        <v>178</v>
      </c>
    </row>
    <row r="81" spans="1:13">
      <c r="A81" s="299" t="s">
        <v>179</v>
      </c>
      <c r="B81" s="253">
        <v>-3.5210700035095202</v>
      </c>
      <c r="C81" s="313"/>
      <c r="D81" s="302">
        <v>0.20531013145176399</v>
      </c>
      <c r="E81" s="303">
        <v>8</v>
      </c>
      <c r="F81" s="303">
        <v>256</v>
      </c>
      <c r="G81" s="304">
        <v>2.71</v>
      </c>
      <c r="H81" s="305">
        <f t="shared" si="0"/>
        <v>-4.5199999999999996</v>
      </c>
      <c r="I81" s="806"/>
      <c r="J81" s="328"/>
      <c r="K81" s="328"/>
      <c r="L81" s="807"/>
      <c r="M81" s="308" t="s">
        <v>180</v>
      </c>
    </row>
    <row r="82" spans="1:13">
      <c r="A82" s="299" t="s">
        <v>181</v>
      </c>
      <c r="B82" s="253">
        <v>-2.9278581142425502</v>
      </c>
      <c r="C82" s="313"/>
      <c r="D82" s="302">
        <v>0.211767851422238</v>
      </c>
      <c r="E82" s="303">
        <v>3</v>
      </c>
      <c r="F82" s="303">
        <v>80</v>
      </c>
      <c r="G82" s="304">
        <v>3.37</v>
      </c>
      <c r="H82" s="305">
        <f t="shared" si="0"/>
        <v>-3.42</v>
      </c>
      <c r="I82" s="806"/>
      <c r="J82" s="328"/>
      <c r="K82" s="328"/>
      <c r="L82" s="807"/>
      <c r="M82" s="308" t="s">
        <v>182</v>
      </c>
    </row>
    <row r="83" spans="1:13">
      <c r="A83" s="299" t="s">
        <v>183</v>
      </c>
      <c r="B83" s="253">
        <v>-1.9643472433090201</v>
      </c>
      <c r="C83" s="313"/>
      <c r="D83" s="302">
        <v>0.16217657762412199</v>
      </c>
      <c r="E83" s="303">
        <v>17</v>
      </c>
      <c r="F83" s="303">
        <v>153</v>
      </c>
      <c r="G83" s="304">
        <v>3.04</v>
      </c>
      <c r="H83" s="305">
        <f t="shared" si="0"/>
        <v>-3.8200000000000003</v>
      </c>
      <c r="I83" s="806"/>
      <c r="J83" s="328"/>
      <c r="K83" s="328"/>
      <c r="L83" s="807"/>
      <c r="M83" s="308" t="s">
        <v>184</v>
      </c>
    </row>
    <row r="84" spans="1:13">
      <c r="A84" s="309" t="s">
        <v>185</v>
      </c>
      <c r="B84" s="253">
        <v>-4.5265226364135698</v>
      </c>
      <c r="C84" s="313"/>
      <c r="D84" s="302">
        <v>0.204488274966239</v>
      </c>
      <c r="E84" s="303">
        <v>3</v>
      </c>
      <c r="F84" s="303">
        <v>349.84</v>
      </c>
      <c r="G84" s="304">
        <v>4.75</v>
      </c>
      <c r="H84" s="305">
        <f t="shared" si="0"/>
        <v>-7.4984000000000002</v>
      </c>
      <c r="I84" s="806"/>
      <c r="J84" s="328"/>
      <c r="K84" s="328"/>
      <c r="L84" s="807"/>
      <c r="M84" s="308" t="s">
        <v>186</v>
      </c>
    </row>
    <row r="85" spans="1:13">
      <c r="A85" s="309" t="s">
        <v>187</v>
      </c>
      <c r="B85" s="253">
        <v>-3.5905911922454798</v>
      </c>
      <c r="C85" s="313"/>
      <c r="D85" s="302">
        <v>0.14358294446577699</v>
      </c>
      <c r="E85" s="303">
        <v>6</v>
      </c>
      <c r="F85" s="303">
        <v>248</v>
      </c>
      <c r="G85" s="304">
        <v>2.65</v>
      </c>
      <c r="H85" s="305">
        <f t="shared" si="0"/>
        <v>-4.38</v>
      </c>
      <c r="I85" s="806"/>
      <c r="J85" s="328"/>
      <c r="K85" s="328"/>
      <c r="L85" s="807"/>
      <c r="M85" s="308" t="s">
        <v>188</v>
      </c>
    </row>
    <row r="86" spans="1:13">
      <c r="A86" s="309" t="s">
        <v>189</v>
      </c>
      <c r="B86" s="253">
        <v>-3.0024428367614702</v>
      </c>
      <c r="C86" s="313"/>
      <c r="D86" s="302">
        <v>0.153840969889913</v>
      </c>
      <c r="E86" s="303">
        <v>11</v>
      </c>
      <c r="F86" s="303">
        <v>173</v>
      </c>
      <c r="G86" s="304">
        <v>2.1800000000000002</v>
      </c>
      <c r="H86" s="305">
        <f t="shared" si="0"/>
        <v>-3.16</v>
      </c>
      <c r="I86" s="806"/>
      <c r="J86" s="328"/>
      <c r="K86" s="328"/>
      <c r="L86" s="807"/>
      <c r="M86" s="308" t="s">
        <v>190</v>
      </c>
    </row>
    <row r="87" spans="1:13">
      <c r="A87" s="309" t="s">
        <v>191</v>
      </c>
      <c r="B87" s="253">
        <v>-2.9241302013397199</v>
      </c>
      <c r="C87" s="313"/>
      <c r="D87" s="302">
        <v>0.14176528631434901</v>
      </c>
      <c r="E87" s="303">
        <v>5</v>
      </c>
      <c r="F87" s="303">
        <v>143.75</v>
      </c>
      <c r="G87" s="304">
        <v>2.76</v>
      </c>
      <c r="H87" s="305">
        <f t="shared" ref="H87:H122" si="1">0.5-G87-0.01*(F87-25)</f>
        <v>-3.4474999999999998</v>
      </c>
      <c r="I87" s="806"/>
      <c r="J87" s="328"/>
      <c r="K87" s="328"/>
      <c r="L87" s="807"/>
      <c r="M87" s="308" t="s">
        <v>192</v>
      </c>
    </row>
    <row r="88" spans="1:13">
      <c r="A88" s="309" t="s">
        <v>193</v>
      </c>
      <c r="B88" s="253">
        <v>-2.42191433906555</v>
      </c>
      <c r="C88" s="313"/>
      <c r="D88" s="302">
        <v>0.16213928191469301</v>
      </c>
      <c r="E88" s="303">
        <v>19</v>
      </c>
      <c r="F88" s="303">
        <v>220.5</v>
      </c>
      <c r="G88" s="304">
        <v>1.27</v>
      </c>
      <c r="H88" s="305">
        <f t="shared" si="1"/>
        <v>-2.7250000000000001</v>
      </c>
      <c r="I88" s="806"/>
      <c r="J88" s="328"/>
      <c r="K88" s="328"/>
      <c r="L88" s="807"/>
      <c r="M88" s="308" t="s">
        <v>194</v>
      </c>
    </row>
    <row r="89" spans="1:13">
      <c r="A89" s="309" t="s">
        <v>195</v>
      </c>
      <c r="B89" s="253">
        <v>-2.2323443889617902</v>
      </c>
      <c r="C89" s="313"/>
      <c r="D89" s="302">
        <v>0.16127920198135701</v>
      </c>
      <c r="E89" s="303">
        <v>5</v>
      </c>
      <c r="F89" s="303">
        <v>214</v>
      </c>
      <c r="G89" s="304">
        <v>3.83</v>
      </c>
      <c r="H89" s="305">
        <f t="shared" si="1"/>
        <v>-5.2200000000000006</v>
      </c>
      <c r="I89" s="806"/>
      <c r="J89" s="328"/>
      <c r="K89" s="328"/>
      <c r="L89" s="807"/>
      <c r="M89" s="308" t="s">
        <v>196</v>
      </c>
    </row>
    <row r="90" spans="1:13">
      <c r="A90" s="319" t="s">
        <v>197</v>
      </c>
      <c r="B90" s="253">
        <v>-2.5331225395202601</v>
      </c>
      <c r="C90" s="313"/>
      <c r="D90" s="302">
        <v>0.13869006117838001</v>
      </c>
      <c r="E90" s="303">
        <v>3</v>
      </c>
      <c r="F90" s="303">
        <v>176</v>
      </c>
      <c r="G90" s="304">
        <v>2.88</v>
      </c>
      <c r="H90" s="305">
        <f t="shared" si="1"/>
        <v>-3.8899999999999997</v>
      </c>
      <c r="I90" s="806"/>
      <c r="J90" s="328"/>
      <c r="K90" s="328"/>
      <c r="L90" s="807"/>
      <c r="M90" s="308" t="s">
        <v>198</v>
      </c>
    </row>
    <row r="91" spans="1:13">
      <c r="A91" s="299" t="s">
        <v>199</v>
      </c>
      <c r="B91" s="253">
        <v>-1.7073730230331401</v>
      </c>
      <c r="C91" s="313"/>
      <c r="D91" s="302">
        <v>0.12598340861886001</v>
      </c>
      <c r="E91" s="303">
        <v>14</v>
      </c>
      <c r="F91" s="303">
        <v>253.5</v>
      </c>
      <c r="G91" s="304">
        <v>1.54</v>
      </c>
      <c r="H91" s="305">
        <f t="shared" si="1"/>
        <v>-3.3250000000000002</v>
      </c>
      <c r="I91" s="806"/>
      <c r="J91" s="328"/>
      <c r="K91" s="328"/>
      <c r="L91" s="807"/>
      <c r="M91" s="308" t="s">
        <v>200</v>
      </c>
    </row>
    <row r="92" spans="1:13">
      <c r="A92" s="309" t="s">
        <v>201</v>
      </c>
      <c r="B92" s="253">
        <v>-2.4052655696868901</v>
      </c>
      <c r="C92" s="313"/>
      <c r="D92" s="302">
        <v>0.16504944177542499</v>
      </c>
      <c r="E92" s="303">
        <v>5</v>
      </c>
      <c r="F92" s="303">
        <v>205.5</v>
      </c>
      <c r="G92" s="304">
        <v>2.4500000000000002</v>
      </c>
      <c r="H92" s="305">
        <f t="shared" si="1"/>
        <v>-3.7549999999999999</v>
      </c>
      <c r="I92" s="806"/>
      <c r="J92" s="328"/>
      <c r="K92" s="328"/>
      <c r="L92" s="807"/>
      <c r="M92" s="308" t="s">
        <v>202</v>
      </c>
    </row>
    <row r="93" spans="1:13">
      <c r="A93" s="319" t="s">
        <v>203</v>
      </c>
      <c r="B93" s="253">
        <v>-2.8408961296081499</v>
      </c>
      <c r="C93" s="313"/>
      <c r="D93" s="302">
        <v>0.19426266518058299</v>
      </c>
      <c r="E93" s="303">
        <v>3</v>
      </c>
      <c r="F93" s="303">
        <v>96</v>
      </c>
      <c r="G93" s="304">
        <v>3.49</v>
      </c>
      <c r="H93" s="305">
        <f t="shared" si="1"/>
        <v>-3.7</v>
      </c>
      <c r="I93" s="806"/>
      <c r="J93" s="328"/>
      <c r="K93" s="328"/>
      <c r="L93" s="807"/>
      <c r="M93" s="308" t="s">
        <v>204</v>
      </c>
    </row>
    <row r="94" spans="1:13">
      <c r="A94" s="309" t="s">
        <v>205</v>
      </c>
      <c r="B94" s="253">
        <v>-4.0229153633117702</v>
      </c>
      <c r="C94" s="313"/>
      <c r="D94" s="302">
        <v>0.188943371497371</v>
      </c>
      <c r="E94" s="303">
        <v>12</v>
      </c>
      <c r="F94" s="303">
        <v>147.25</v>
      </c>
      <c r="G94" s="304">
        <v>3.86</v>
      </c>
      <c r="H94" s="305">
        <f t="shared" si="1"/>
        <v>-4.5824999999999996</v>
      </c>
      <c r="I94" s="806"/>
      <c r="J94" s="328"/>
      <c r="K94" s="328"/>
      <c r="L94" s="807"/>
      <c r="M94" s="308" t="s">
        <v>206</v>
      </c>
    </row>
    <row r="95" spans="1:13">
      <c r="A95" s="309" t="s">
        <v>207</v>
      </c>
      <c r="B95" s="253">
        <v>-3.9183814525604199</v>
      </c>
      <c r="C95" s="313"/>
      <c r="D95" s="302">
        <v>0.17391407185160301</v>
      </c>
      <c r="E95" s="303">
        <v>6</v>
      </c>
      <c r="F95" s="303">
        <v>97</v>
      </c>
      <c r="G95" s="304">
        <v>3.94</v>
      </c>
      <c r="H95" s="305">
        <f t="shared" si="1"/>
        <v>-4.16</v>
      </c>
      <c r="I95" s="806"/>
      <c r="J95" s="328"/>
      <c r="K95" s="328"/>
      <c r="L95" s="807"/>
      <c r="M95" s="308" t="s">
        <v>208</v>
      </c>
    </row>
    <row r="96" spans="1:13">
      <c r="A96" s="299" t="s">
        <v>209</v>
      </c>
      <c r="B96" s="253">
        <v>-1.8743187189102199</v>
      </c>
      <c r="C96" s="313"/>
      <c r="D96" s="302">
        <v>0.13764369691033701</v>
      </c>
      <c r="E96" s="303">
        <v>10</v>
      </c>
      <c r="F96" s="303">
        <v>134.5</v>
      </c>
      <c r="G96" s="304">
        <v>2.04</v>
      </c>
      <c r="H96" s="305">
        <f t="shared" si="1"/>
        <v>-2.6349999999999998</v>
      </c>
      <c r="I96" s="806"/>
      <c r="J96" s="328"/>
      <c r="K96" s="328"/>
      <c r="L96" s="807"/>
      <c r="M96" s="308" t="s">
        <v>210</v>
      </c>
    </row>
    <row r="97" spans="1:13">
      <c r="A97" s="309" t="s">
        <v>211</v>
      </c>
      <c r="B97" s="253">
        <v>-2.0840618610382098</v>
      </c>
      <c r="C97" s="313"/>
      <c r="D97" s="302">
        <v>0.162457468885915</v>
      </c>
      <c r="E97" s="303">
        <v>7</v>
      </c>
      <c r="F97" s="303">
        <v>139</v>
      </c>
      <c r="G97" s="304">
        <v>2.66</v>
      </c>
      <c r="H97" s="305">
        <f t="shared" si="1"/>
        <v>-3.3000000000000003</v>
      </c>
      <c r="I97" s="806"/>
      <c r="J97" s="328"/>
      <c r="K97" s="328"/>
      <c r="L97" s="807"/>
      <c r="M97" s="308" t="s">
        <v>212</v>
      </c>
    </row>
    <row r="98" spans="1:13">
      <c r="A98" s="309" t="s">
        <v>213</v>
      </c>
      <c r="B98" s="253">
        <v>-0.19774514436721799</v>
      </c>
      <c r="C98" s="313"/>
      <c r="D98" s="302">
        <v>0.15322122505052199</v>
      </c>
      <c r="E98" s="303">
        <v>9</v>
      </c>
      <c r="F98" s="303">
        <v>170</v>
      </c>
      <c r="G98" s="304">
        <v>1.91</v>
      </c>
      <c r="H98" s="305">
        <f t="shared" si="1"/>
        <v>-2.86</v>
      </c>
      <c r="I98" s="806"/>
      <c r="J98" s="328"/>
      <c r="K98" s="328"/>
      <c r="L98" s="807"/>
      <c r="M98" s="308" t="s">
        <v>214</v>
      </c>
    </row>
    <row r="99" spans="1:13">
      <c r="A99" s="299" t="s">
        <v>215</v>
      </c>
      <c r="B99" s="253">
        <v>-2.3603665828704798</v>
      </c>
      <c r="C99" s="313"/>
      <c r="D99" s="302">
        <v>0.15273607916541099</v>
      </c>
      <c r="E99" s="303">
        <v>10</v>
      </c>
      <c r="F99" s="303">
        <v>326</v>
      </c>
      <c r="G99" s="304">
        <v>2.44</v>
      </c>
      <c r="H99" s="305">
        <f t="shared" si="1"/>
        <v>-4.95</v>
      </c>
      <c r="I99" s="806"/>
      <c r="J99" s="328"/>
      <c r="K99" s="328"/>
      <c r="L99" s="807"/>
      <c r="M99" s="308" t="s">
        <v>216</v>
      </c>
    </row>
    <row r="100" spans="1:13">
      <c r="A100" s="309" t="s">
        <v>217</v>
      </c>
      <c r="B100" s="253">
        <v>-2.0410895347595202</v>
      </c>
      <c r="C100" s="313"/>
      <c r="D100" s="302">
        <v>0.184047015121025</v>
      </c>
      <c r="E100" s="303">
        <v>5</v>
      </c>
      <c r="F100" s="303">
        <v>232.5</v>
      </c>
      <c r="G100" s="304">
        <v>1.8</v>
      </c>
      <c r="H100" s="305">
        <f t="shared" si="1"/>
        <v>-3.375</v>
      </c>
      <c r="I100" s="806"/>
      <c r="J100" s="328"/>
      <c r="K100" s="328"/>
      <c r="L100" s="807"/>
      <c r="M100" s="308" t="s">
        <v>218</v>
      </c>
    </row>
    <row r="101" spans="1:13">
      <c r="A101" s="309" t="s">
        <v>219</v>
      </c>
      <c r="B101" s="253">
        <v>-0.359502643346786</v>
      </c>
      <c r="C101" s="313"/>
      <c r="D101" s="302">
        <v>0.13604063752604401</v>
      </c>
      <c r="E101" s="303">
        <v>4</v>
      </c>
      <c r="F101" s="303">
        <v>281.5</v>
      </c>
      <c r="G101" s="304">
        <v>0.54</v>
      </c>
      <c r="H101" s="305">
        <f t="shared" si="1"/>
        <v>-2.605</v>
      </c>
      <c r="I101" s="806"/>
      <c r="J101" s="328"/>
      <c r="K101" s="328"/>
      <c r="L101" s="807"/>
      <c r="M101" s="308" t="s">
        <v>220</v>
      </c>
    </row>
    <row r="102" spans="1:13">
      <c r="A102" s="309" t="s">
        <v>221</v>
      </c>
      <c r="B102" s="253">
        <v>-1.8766520023345901</v>
      </c>
      <c r="C102" s="313"/>
      <c r="D102" s="302">
        <v>0.19798964803022501</v>
      </c>
      <c r="E102" s="303">
        <v>4</v>
      </c>
      <c r="F102" s="303">
        <v>197.1</v>
      </c>
      <c r="G102" s="304">
        <v>2.2000000000000002</v>
      </c>
      <c r="H102" s="305">
        <f t="shared" si="1"/>
        <v>-3.4210000000000003</v>
      </c>
      <c r="I102" s="806"/>
      <c r="J102" s="328"/>
      <c r="K102" s="328"/>
      <c r="L102" s="807"/>
      <c r="M102" s="308" t="s">
        <v>222</v>
      </c>
    </row>
    <row r="103" spans="1:13">
      <c r="A103" s="319" t="s">
        <v>223</v>
      </c>
      <c r="B103" s="253">
        <v>-2.2792181968689</v>
      </c>
      <c r="C103" s="313"/>
      <c r="D103" s="302">
        <v>0.13486720020739101</v>
      </c>
      <c r="E103" s="303">
        <v>4</v>
      </c>
      <c r="F103" s="303">
        <v>33</v>
      </c>
      <c r="G103" s="304">
        <v>4.24</v>
      </c>
      <c r="H103" s="305">
        <f t="shared" si="1"/>
        <v>-3.8200000000000003</v>
      </c>
      <c r="I103" s="806"/>
      <c r="J103" s="328"/>
      <c r="K103" s="328"/>
      <c r="L103" s="807"/>
      <c r="M103" s="308" t="s">
        <v>224</v>
      </c>
    </row>
    <row r="104" spans="1:13">
      <c r="A104" s="309" t="s">
        <v>225</v>
      </c>
      <c r="B104" s="253">
        <v>-2.5302915573120099</v>
      </c>
      <c r="C104" s="313"/>
      <c r="D104" s="302">
        <v>0.188012747606043</v>
      </c>
      <c r="E104" s="303">
        <v>11</v>
      </c>
      <c r="F104" s="303">
        <v>60</v>
      </c>
      <c r="G104" s="304">
        <v>4.24</v>
      </c>
      <c r="H104" s="305">
        <f t="shared" si="1"/>
        <v>-4.09</v>
      </c>
      <c r="I104" s="806"/>
      <c r="J104" s="328"/>
      <c r="K104" s="328"/>
      <c r="L104" s="807"/>
      <c r="M104" s="308" t="s">
        <v>226</v>
      </c>
    </row>
    <row r="105" spans="1:13">
      <c r="A105" s="309" t="s">
        <v>227</v>
      </c>
      <c r="B105" s="253">
        <v>-4.5425143241882298</v>
      </c>
      <c r="C105" s="313"/>
      <c r="D105" s="302">
        <v>0.16640140742242099</v>
      </c>
      <c r="E105" s="303">
        <v>4</v>
      </c>
      <c r="F105" s="303">
        <v>130.5</v>
      </c>
      <c r="G105" s="304">
        <v>5.22</v>
      </c>
      <c r="H105" s="305">
        <f t="shared" si="1"/>
        <v>-5.7749999999999995</v>
      </c>
      <c r="I105" s="806"/>
      <c r="J105" s="328"/>
      <c r="K105" s="328"/>
      <c r="L105" s="807"/>
      <c r="M105" s="308" t="s">
        <v>228</v>
      </c>
    </row>
    <row r="106" spans="1:13">
      <c r="A106" s="319" t="s">
        <v>103</v>
      </c>
      <c r="B106" s="253">
        <v>-2.4318928718566899</v>
      </c>
      <c r="C106" s="313"/>
      <c r="D106" s="302">
        <v>0.17506472136099999</v>
      </c>
      <c r="E106" s="303">
        <v>7</v>
      </c>
      <c r="F106" s="303">
        <v>254</v>
      </c>
      <c r="G106" s="304">
        <v>2.97</v>
      </c>
      <c r="H106" s="305">
        <f t="shared" si="1"/>
        <v>-4.76</v>
      </c>
      <c r="I106" s="806"/>
      <c r="J106" s="328"/>
      <c r="K106" s="328"/>
      <c r="L106" s="807"/>
      <c r="M106" s="308" t="s">
        <v>229</v>
      </c>
    </row>
    <row r="107" spans="1:13">
      <c r="A107" s="319" t="s">
        <v>230</v>
      </c>
      <c r="B107" s="253">
        <v>-4.0381312370300302</v>
      </c>
      <c r="C107" s="313"/>
      <c r="D107" s="302">
        <v>0.160541646006926</v>
      </c>
      <c r="E107" s="303">
        <v>5</v>
      </c>
      <c r="F107" s="303">
        <v>121</v>
      </c>
      <c r="G107" s="304">
        <v>5.91</v>
      </c>
      <c r="H107" s="305">
        <f t="shared" si="1"/>
        <v>-6.37</v>
      </c>
      <c r="I107" s="806"/>
      <c r="J107" s="328"/>
      <c r="K107" s="328"/>
      <c r="L107" s="807"/>
      <c r="M107" s="308" t="s">
        <v>231</v>
      </c>
    </row>
    <row r="108" spans="1:13">
      <c r="A108" s="309" t="s">
        <v>232</v>
      </c>
      <c r="B108" s="253">
        <v>-3.2826845645904501</v>
      </c>
      <c r="C108" s="313"/>
      <c r="D108" s="302">
        <v>0.15756984748208799</v>
      </c>
      <c r="E108" s="303">
        <v>5</v>
      </c>
      <c r="F108" s="303">
        <v>207</v>
      </c>
      <c r="G108" s="304">
        <v>2.56</v>
      </c>
      <c r="H108" s="305">
        <f t="shared" si="1"/>
        <v>-3.88</v>
      </c>
      <c r="I108" s="806"/>
      <c r="J108" s="328"/>
      <c r="K108" s="328"/>
      <c r="L108" s="807"/>
      <c r="M108" s="308" t="s">
        <v>233</v>
      </c>
    </row>
    <row r="109" spans="1:13">
      <c r="A109" s="299" t="s">
        <v>234</v>
      </c>
      <c r="B109" s="253">
        <v>-3.23538398742676</v>
      </c>
      <c r="C109" s="313"/>
      <c r="D109" s="302">
        <v>0.161603623531796</v>
      </c>
      <c r="E109" s="303">
        <v>6</v>
      </c>
      <c r="F109" s="303">
        <v>134.5</v>
      </c>
      <c r="G109" s="304">
        <v>4.8499999999999996</v>
      </c>
      <c r="H109" s="305">
        <f t="shared" si="1"/>
        <v>-5.4449999999999994</v>
      </c>
      <c r="I109" s="806"/>
      <c r="J109" s="328"/>
      <c r="K109" s="328"/>
      <c r="L109" s="807"/>
      <c r="M109" s="308" t="s">
        <v>235</v>
      </c>
    </row>
    <row r="110" spans="1:13">
      <c r="A110" s="299" t="s">
        <v>236</v>
      </c>
      <c r="B110" s="253">
        <v>-2.6749632358550999</v>
      </c>
      <c r="C110" s="313"/>
      <c r="D110" s="302">
        <v>0.18685765827674</v>
      </c>
      <c r="E110" s="303">
        <v>6</v>
      </c>
      <c r="F110" s="303">
        <v>275</v>
      </c>
      <c r="G110" s="304">
        <v>2.09</v>
      </c>
      <c r="H110" s="305">
        <f t="shared" si="1"/>
        <v>-4.09</v>
      </c>
      <c r="I110" s="806"/>
      <c r="J110" s="328"/>
      <c r="K110" s="328"/>
      <c r="L110" s="807"/>
      <c r="M110" s="308" t="s">
        <v>237</v>
      </c>
    </row>
    <row r="111" spans="1:13">
      <c r="A111" s="309" t="s">
        <v>238</v>
      </c>
      <c r="B111" s="253">
        <v>-4.34482717514038</v>
      </c>
      <c r="C111" s="313"/>
      <c r="D111" s="302">
        <v>0.13950112944748699</v>
      </c>
      <c r="E111" s="303">
        <v>9</v>
      </c>
      <c r="F111" s="303">
        <v>220</v>
      </c>
      <c r="G111" s="304">
        <v>1.8</v>
      </c>
      <c r="H111" s="305">
        <f t="shared" si="1"/>
        <v>-3.25</v>
      </c>
      <c r="I111" s="806"/>
      <c r="J111" s="328"/>
      <c r="K111" s="328"/>
      <c r="L111" s="807"/>
      <c r="M111" s="308" t="s">
        <v>239</v>
      </c>
    </row>
    <row r="112" spans="1:13">
      <c r="A112" s="299" t="s">
        <v>240</v>
      </c>
      <c r="B112" s="253">
        <v>-2.6312985420227002</v>
      </c>
      <c r="C112" s="313"/>
      <c r="D112" s="302">
        <v>0.22014005046870999</v>
      </c>
      <c r="E112" s="303">
        <v>9</v>
      </c>
      <c r="F112" s="303">
        <v>202</v>
      </c>
      <c r="G112" s="304">
        <v>1.53</v>
      </c>
      <c r="H112" s="305">
        <f t="shared" si="1"/>
        <v>-2.8</v>
      </c>
      <c r="I112" s="806"/>
      <c r="J112" s="328"/>
      <c r="K112" s="328"/>
      <c r="L112" s="807"/>
      <c r="M112" s="308" t="s">
        <v>241</v>
      </c>
    </row>
    <row r="113" spans="1:28">
      <c r="A113" s="309" t="s">
        <v>242</v>
      </c>
      <c r="B113" s="253">
        <v>-2.5699913501739502</v>
      </c>
      <c r="C113" s="313"/>
      <c r="D113" s="302">
        <v>0.140140838794855</v>
      </c>
      <c r="E113" s="303">
        <v>3</v>
      </c>
      <c r="F113" s="303">
        <v>243</v>
      </c>
      <c r="G113" s="304">
        <v>1.48</v>
      </c>
      <c r="H113" s="305">
        <f t="shared" si="1"/>
        <v>-3.16</v>
      </c>
      <c r="I113" s="806"/>
      <c r="J113" s="328"/>
      <c r="K113" s="328"/>
      <c r="L113" s="807"/>
      <c r="M113" s="308" t="s">
        <v>243</v>
      </c>
    </row>
    <row r="114" spans="1:28">
      <c r="A114" s="319" t="s">
        <v>244</v>
      </c>
      <c r="B114" s="253">
        <v>-2.9878692626953098</v>
      </c>
      <c r="C114" s="313"/>
      <c r="D114" s="302">
        <v>0.13726989684758001</v>
      </c>
      <c r="E114" s="303">
        <v>3</v>
      </c>
      <c r="F114" s="303">
        <v>191</v>
      </c>
      <c r="G114" s="304">
        <v>1.67</v>
      </c>
      <c r="H114" s="305">
        <f t="shared" si="1"/>
        <v>-2.83</v>
      </c>
      <c r="I114" s="806"/>
      <c r="J114" s="328"/>
      <c r="K114" s="328"/>
      <c r="L114" s="807"/>
      <c r="M114" s="308" t="s">
        <v>245</v>
      </c>
    </row>
    <row r="115" spans="1:28">
      <c r="A115" s="309" t="s">
        <v>246</v>
      </c>
      <c r="B115" s="253">
        <v>-3.8172621726989702</v>
      </c>
      <c r="C115" s="313"/>
      <c r="D115" s="302">
        <v>0.21357402153711499</v>
      </c>
      <c r="E115" s="303">
        <v>7</v>
      </c>
      <c r="F115" s="303">
        <v>183.5</v>
      </c>
      <c r="G115" s="304">
        <v>4.37</v>
      </c>
      <c r="H115" s="305">
        <f t="shared" si="1"/>
        <v>-5.4550000000000001</v>
      </c>
      <c r="I115" s="806"/>
      <c r="J115" s="328"/>
      <c r="K115" s="328"/>
      <c r="L115" s="807"/>
      <c r="M115" s="308" t="s">
        <v>247</v>
      </c>
    </row>
    <row r="116" spans="1:28">
      <c r="A116" s="309" t="s">
        <v>248</v>
      </c>
      <c r="B116" s="253">
        <v>-1.39909672737122</v>
      </c>
      <c r="C116" s="313"/>
      <c r="D116" s="302">
        <v>0.105644111777479</v>
      </c>
      <c r="E116" s="303">
        <v>3</v>
      </c>
      <c r="F116" s="303">
        <v>149</v>
      </c>
      <c r="G116" s="304">
        <v>2.62</v>
      </c>
      <c r="H116" s="305">
        <f t="shared" si="1"/>
        <v>-3.3600000000000003</v>
      </c>
      <c r="I116" s="806"/>
      <c r="J116" s="328"/>
      <c r="K116" s="328"/>
      <c r="L116" s="807"/>
      <c r="M116" s="308" t="s">
        <v>249</v>
      </c>
    </row>
    <row r="117" spans="1:28">
      <c r="A117" s="299" t="s">
        <v>250</v>
      </c>
      <c r="B117" s="253">
        <v>-1.97484278678894</v>
      </c>
      <c r="C117" s="313"/>
      <c r="D117" s="302">
        <v>0.14623917640453399</v>
      </c>
      <c r="E117" s="303">
        <v>8</v>
      </c>
      <c r="F117" s="303">
        <v>165</v>
      </c>
      <c r="G117" s="304">
        <v>-0.37</v>
      </c>
      <c r="H117" s="305">
        <f t="shared" si="1"/>
        <v>-0.53000000000000014</v>
      </c>
      <c r="I117" s="806"/>
      <c r="J117" s="328"/>
      <c r="K117" s="328"/>
      <c r="L117" s="807"/>
      <c r="M117" s="308" t="s">
        <v>251</v>
      </c>
    </row>
    <row r="118" spans="1:28">
      <c r="A118" s="309" t="s">
        <v>252</v>
      </c>
      <c r="B118" s="253">
        <v>-2.44890308380127</v>
      </c>
      <c r="C118" s="313"/>
      <c r="D118" s="302">
        <v>0.16291639539032499</v>
      </c>
      <c r="E118" s="303">
        <v>10</v>
      </c>
      <c r="F118" s="303">
        <v>225</v>
      </c>
      <c r="G118" s="304">
        <v>0.81</v>
      </c>
      <c r="H118" s="305">
        <f t="shared" si="1"/>
        <v>-2.31</v>
      </c>
      <c r="I118" s="806"/>
      <c r="J118" s="328"/>
      <c r="K118" s="328"/>
      <c r="L118" s="807"/>
      <c r="M118" s="308" t="s">
        <v>253</v>
      </c>
    </row>
    <row r="119" spans="1:28">
      <c r="A119" s="309" t="s">
        <v>254</v>
      </c>
      <c r="B119" s="253">
        <v>-2.1675825119018599</v>
      </c>
      <c r="C119" s="313"/>
      <c r="D119" s="302">
        <v>0.211666473574778</v>
      </c>
      <c r="E119" s="303">
        <v>5</v>
      </c>
      <c r="F119" s="303">
        <v>270</v>
      </c>
      <c r="G119" s="304">
        <v>0.62</v>
      </c>
      <c r="H119" s="305">
        <f t="shared" si="1"/>
        <v>-2.5700000000000003</v>
      </c>
      <c r="I119" s="806"/>
      <c r="J119" s="328"/>
      <c r="K119" s="328"/>
      <c r="L119" s="807"/>
      <c r="M119" s="308" t="s">
        <v>255</v>
      </c>
    </row>
    <row r="120" spans="1:28">
      <c r="A120" s="299" t="s">
        <v>256</v>
      </c>
      <c r="B120" s="253">
        <v>-2.9265584945678702</v>
      </c>
      <c r="C120" s="313"/>
      <c r="D120" s="302">
        <v>0.14175650298978701</v>
      </c>
      <c r="E120" s="303">
        <v>9</v>
      </c>
      <c r="F120" s="303">
        <v>312.66666666666703</v>
      </c>
      <c r="G120" s="304">
        <v>0.83</v>
      </c>
      <c r="H120" s="305">
        <f t="shared" si="1"/>
        <v>-3.2066666666666706</v>
      </c>
      <c r="I120" s="806"/>
      <c r="J120" s="328"/>
      <c r="K120" s="328"/>
      <c r="L120" s="807"/>
      <c r="M120" s="308" t="s">
        <v>257</v>
      </c>
    </row>
    <row r="121" spans="1:28">
      <c r="A121" s="309" t="s">
        <v>258</v>
      </c>
      <c r="B121" s="253">
        <v>-2.5164837837219198</v>
      </c>
      <c r="C121" s="313"/>
      <c r="D121" s="302">
        <v>0.20346886353462401</v>
      </c>
      <c r="E121" s="303">
        <v>11</v>
      </c>
      <c r="F121" s="303">
        <v>161</v>
      </c>
      <c r="G121" s="304">
        <v>3.61</v>
      </c>
      <c r="H121" s="305">
        <f t="shared" si="1"/>
        <v>-4.47</v>
      </c>
      <c r="I121" s="806"/>
      <c r="J121" s="328"/>
      <c r="K121" s="328"/>
      <c r="L121" s="807"/>
      <c r="M121" s="308" t="s">
        <v>259</v>
      </c>
    </row>
    <row r="122" spans="1:28">
      <c r="A122" s="299" t="s">
        <v>109</v>
      </c>
      <c r="B122" s="253">
        <v>-1.51313352584839</v>
      </c>
      <c r="C122" s="313"/>
      <c r="D122" s="302">
        <v>0.20579636821699801</v>
      </c>
      <c r="E122" s="303">
        <v>3</v>
      </c>
      <c r="F122" s="303">
        <v>300</v>
      </c>
      <c r="G122" s="304">
        <v>-1.06</v>
      </c>
      <c r="H122" s="305">
        <f t="shared" si="1"/>
        <v>-1.19</v>
      </c>
      <c r="I122" s="815"/>
      <c r="J122" s="810"/>
      <c r="K122" s="810"/>
      <c r="L122" s="811"/>
      <c r="M122" s="308" t="s">
        <v>260</v>
      </c>
    </row>
    <row r="123" spans="1:28">
      <c r="A123" s="308"/>
      <c r="C123" s="341" t="s">
        <v>261</v>
      </c>
      <c r="D123" s="342">
        <f>AVERAGE(D23:D122)</f>
        <v>0.17115851538193169</v>
      </c>
      <c r="E123" s="343"/>
      <c r="F123" s="344"/>
      <c r="G123" s="344"/>
      <c r="H123" s="345" t="s">
        <v>262</v>
      </c>
      <c r="I123" s="344"/>
      <c r="J123" s="304"/>
      <c r="K123" s="304"/>
      <c r="L123" s="304"/>
      <c r="M123" s="308"/>
    </row>
    <row r="124" spans="1:28">
      <c r="A124" s="308"/>
      <c r="C124" s="341" t="s">
        <v>263</v>
      </c>
      <c r="D124" s="342">
        <f>MIN(D23:D122)</f>
        <v>0.105644111777479</v>
      </c>
      <c r="E124" s="343"/>
      <c r="F124" s="344"/>
      <c r="G124" s="344"/>
      <c r="H124" s="346" t="s">
        <v>264</v>
      </c>
      <c r="I124" s="344"/>
      <c r="J124" s="304"/>
      <c r="K124" s="304"/>
      <c r="L124" s="304"/>
      <c r="M124" s="308"/>
    </row>
    <row r="125" spans="1:28">
      <c r="A125" s="308"/>
      <c r="C125" s="341" t="s">
        <v>265</v>
      </c>
      <c r="D125" s="342">
        <f>MAX(D23:D122)</f>
        <v>0.22239504833634899</v>
      </c>
      <c r="E125" s="343"/>
      <c r="F125" s="344"/>
      <c r="G125" s="344"/>
      <c r="H125" s="346"/>
      <c r="I125" s="344"/>
      <c r="J125" s="304"/>
      <c r="K125" s="304"/>
      <c r="L125" s="304"/>
      <c r="M125" s="308"/>
    </row>
    <row r="126" spans="1:28" s="256" customFormat="1">
      <c r="A126" s="347"/>
      <c r="B126" s="304"/>
      <c r="C126" s="304"/>
      <c r="D126" s="348"/>
      <c r="E126" s="304"/>
      <c r="F126" s="304"/>
      <c r="G126" s="304"/>
      <c r="H126" s="304"/>
      <c r="I126" s="304"/>
      <c r="J126" s="304"/>
      <c r="K126" s="304"/>
      <c r="L126" s="304"/>
      <c r="M126" s="308"/>
      <c r="N126" s="253"/>
      <c r="O126" s="253"/>
      <c r="P126" s="253"/>
      <c r="Q126" s="253"/>
      <c r="R126" s="253"/>
      <c r="S126" s="253"/>
      <c r="T126" s="253"/>
      <c r="U126" s="253"/>
      <c r="V126" s="253"/>
      <c r="W126" s="253"/>
      <c r="X126" s="253"/>
      <c r="Y126" s="253"/>
      <c r="Z126" s="253"/>
      <c r="AA126" s="253"/>
      <c r="AB126" s="253"/>
    </row>
    <row r="127" spans="1:28" s="290" customFormat="1" ht="32.25" customHeight="1" thickBot="1">
      <c r="A127" s="287" t="s">
        <v>708</v>
      </c>
      <c r="B127" s="348"/>
      <c r="C127" s="348"/>
      <c r="D127" s="348"/>
      <c r="E127" s="348"/>
      <c r="F127" s="348"/>
      <c r="G127" s="348"/>
      <c r="H127" s="348"/>
      <c r="I127" s="348"/>
      <c r="J127" s="348"/>
      <c r="K127" s="348"/>
      <c r="L127" s="348"/>
      <c r="M127" s="308"/>
      <c r="N127" s="256"/>
      <c r="O127" s="256"/>
      <c r="P127" s="256"/>
      <c r="Q127" s="256"/>
      <c r="R127" s="256"/>
      <c r="S127" s="256"/>
      <c r="T127" s="256"/>
      <c r="U127" s="256"/>
      <c r="V127" s="256"/>
      <c r="W127" s="256"/>
      <c r="X127" s="256"/>
      <c r="Y127" s="256"/>
      <c r="Z127" s="256"/>
      <c r="AA127" s="256"/>
      <c r="AB127" s="256"/>
    </row>
    <row r="128" spans="1:28" ht="43.5" customHeight="1" thickBot="1">
      <c r="A128" s="783" t="s">
        <v>18</v>
      </c>
      <c r="B128" s="784" t="s">
        <v>709</v>
      </c>
      <c r="C128" s="784" t="s">
        <v>696</v>
      </c>
      <c r="D128" s="784" t="s">
        <v>21</v>
      </c>
      <c r="E128" s="784" t="s">
        <v>22</v>
      </c>
      <c r="F128" s="784" t="s">
        <v>23</v>
      </c>
      <c r="G128" s="785" t="s">
        <v>697</v>
      </c>
      <c r="H128" s="785" t="s">
        <v>698</v>
      </c>
      <c r="I128" s="786"/>
      <c r="J128" s="787" t="s">
        <v>27</v>
      </c>
      <c r="K128" s="787"/>
      <c r="L128" s="787"/>
      <c r="M128" s="788" t="s">
        <v>28</v>
      </c>
      <c r="N128" s="789"/>
      <c r="O128" s="789"/>
      <c r="P128" s="789"/>
      <c r="Q128" s="789"/>
      <c r="R128" s="789"/>
      <c r="S128" s="789"/>
      <c r="T128" s="789"/>
      <c r="U128" s="789"/>
      <c r="V128" s="790"/>
      <c r="W128" s="290"/>
      <c r="X128" s="290"/>
      <c r="Y128" s="290"/>
      <c r="Z128" s="290"/>
      <c r="AA128" s="290"/>
      <c r="AB128" s="290"/>
    </row>
    <row r="129" spans="1:13">
      <c r="A129" s="309" t="s">
        <v>268</v>
      </c>
      <c r="B129" s="253">
        <v>-1.62701463699341</v>
      </c>
      <c r="C129" s="301" t="s">
        <v>30</v>
      </c>
      <c r="D129" s="302">
        <v>0.50033555401430196</v>
      </c>
      <c r="E129" s="303">
        <v>3</v>
      </c>
      <c r="F129" s="303">
        <v>180</v>
      </c>
      <c r="G129" s="304">
        <v>1.91</v>
      </c>
      <c r="H129" s="305">
        <f t="shared" ref="H129:H160" si="2">0.5-G129-0.01*(F129-25)</f>
        <v>-2.96</v>
      </c>
      <c r="I129" s="791" t="s">
        <v>31</v>
      </c>
      <c r="J129" s="792"/>
      <c r="K129" s="305"/>
      <c r="L129" s="305"/>
      <c r="M129" s="308" t="s">
        <v>269</v>
      </c>
    </row>
    <row r="130" spans="1:13">
      <c r="A130" s="309" t="s">
        <v>270</v>
      </c>
      <c r="B130" s="253">
        <v>-5.4134879112243697</v>
      </c>
      <c r="C130" s="301" t="s">
        <v>36</v>
      </c>
      <c r="D130" s="302">
        <v>0.5</v>
      </c>
      <c r="E130" s="304">
        <v>5</v>
      </c>
      <c r="F130" s="303">
        <v>156</v>
      </c>
      <c r="G130" s="304">
        <v>6.94</v>
      </c>
      <c r="H130" s="305">
        <f t="shared" si="2"/>
        <v>-7.75</v>
      </c>
      <c r="I130" s="791" t="s">
        <v>37</v>
      </c>
      <c r="J130" s="792"/>
      <c r="K130" s="305"/>
      <c r="L130" s="305"/>
      <c r="M130" s="308" t="s">
        <v>271</v>
      </c>
    </row>
    <row r="131" spans="1:13">
      <c r="A131" s="319" t="s">
        <v>272</v>
      </c>
      <c r="B131" s="253">
        <v>-3.62805151939392</v>
      </c>
      <c r="C131" s="301" t="s">
        <v>41</v>
      </c>
      <c r="D131" s="302">
        <v>0.65309579002601004</v>
      </c>
      <c r="E131" s="303">
        <v>3</v>
      </c>
      <c r="F131" s="303">
        <v>208</v>
      </c>
      <c r="G131" s="304">
        <v>5.18</v>
      </c>
      <c r="H131" s="305">
        <f t="shared" si="2"/>
        <v>-6.51</v>
      </c>
      <c r="I131" s="791" t="s">
        <v>42</v>
      </c>
      <c r="J131" s="792"/>
      <c r="K131" s="305"/>
      <c r="L131" s="305"/>
      <c r="M131" s="308" t="s">
        <v>273</v>
      </c>
    </row>
    <row r="132" spans="1:13">
      <c r="A132" s="309" t="s">
        <v>274</v>
      </c>
      <c r="B132" s="253">
        <v>-1.70131516456604</v>
      </c>
      <c r="C132" s="301" t="s">
        <v>46</v>
      </c>
      <c r="D132" s="302">
        <v>0.59285217963150305</v>
      </c>
      <c r="E132" s="303">
        <v>3</v>
      </c>
      <c r="F132" s="303">
        <v>100</v>
      </c>
      <c r="G132" s="304">
        <v>2.37</v>
      </c>
      <c r="H132" s="305">
        <f t="shared" si="2"/>
        <v>-2.62</v>
      </c>
      <c r="I132" s="793" t="s">
        <v>47</v>
      </c>
      <c r="J132" s="794"/>
      <c r="K132" s="305"/>
      <c r="L132" s="305"/>
      <c r="M132" s="308" t="s">
        <v>275</v>
      </c>
    </row>
    <row r="133" spans="1:13">
      <c r="A133" s="309" t="s">
        <v>276</v>
      </c>
      <c r="B133" s="253">
        <v>-3.1786732673645002</v>
      </c>
      <c r="C133" s="301" t="s">
        <v>51</v>
      </c>
      <c r="D133" s="302">
        <v>0.51067901383936598</v>
      </c>
      <c r="E133" s="303">
        <v>5</v>
      </c>
      <c r="F133" s="303">
        <v>217</v>
      </c>
      <c r="G133" s="304">
        <v>3.19</v>
      </c>
      <c r="H133" s="305">
        <f t="shared" si="2"/>
        <v>-4.6099999999999994</v>
      </c>
      <c r="I133" s="793" t="s">
        <v>52</v>
      </c>
      <c r="J133" s="794"/>
      <c r="K133" s="305"/>
      <c r="L133" s="305"/>
      <c r="M133" s="308" t="s">
        <v>277</v>
      </c>
    </row>
    <row r="134" spans="1:13">
      <c r="A134" s="309" t="s">
        <v>278</v>
      </c>
      <c r="B134" s="253">
        <v>-4.7537045478820801</v>
      </c>
      <c r="C134" s="313"/>
      <c r="D134" s="302">
        <v>0.83065522865171404</v>
      </c>
      <c r="E134" s="303">
        <v>3</v>
      </c>
      <c r="F134" s="303">
        <v>209.5</v>
      </c>
      <c r="G134" s="304">
        <v>4.41</v>
      </c>
      <c r="H134" s="305">
        <f t="shared" si="2"/>
        <v>-5.7549999999999999</v>
      </c>
      <c r="I134" s="793" t="s">
        <v>56</v>
      </c>
      <c r="J134" s="794"/>
      <c r="K134" s="305"/>
      <c r="L134" s="305"/>
      <c r="M134" s="308" t="s">
        <v>279</v>
      </c>
    </row>
    <row r="135" spans="1:13">
      <c r="A135" s="309" t="s">
        <v>280</v>
      </c>
      <c r="B135" s="253">
        <v>-4.01729440689087</v>
      </c>
      <c r="C135" s="313"/>
      <c r="D135" s="302">
        <v>0.51097181417141702</v>
      </c>
      <c r="E135" s="303">
        <v>6</v>
      </c>
      <c r="F135" s="303">
        <v>97.5</v>
      </c>
      <c r="G135" s="304">
        <v>5.19</v>
      </c>
      <c r="H135" s="305">
        <f t="shared" si="2"/>
        <v>-5.415</v>
      </c>
      <c r="I135" s="793" t="s">
        <v>60</v>
      </c>
      <c r="J135" s="795"/>
      <c r="K135" s="305"/>
      <c r="L135" s="305"/>
      <c r="M135" s="308" t="s">
        <v>281</v>
      </c>
    </row>
    <row r="136" spans="1:13">
      <c r="A136" s="299" t="s">
        <v>282</v>
      </c>
      <c r="B136" s="253">
        <v>-6.8523416519165004</v>
      </c>
      <c r="C136" s="313"/>
      <c r="D136" s="302">
        <v>0.92735432696895004</v>
      </c>
      <c r="E136" s="303">
        <v>5</v>
      </c>
      <c r="F136" s="303">
        <v>211</v>
      </c>
      <c r="G136" s="304">
        <v>7.49</v>
      </c>
      <c r="H136" s="305">
        <f t="shared" si="2"/>
        <v>-8.85</v>
      </c>
      <c r="I136" s="796" t="s">
        <v>64</v>
      </c>
      <c r="J136" s="797"/>
      <c r="K136" s="798"/>
      <c r="L136" s="799"/>
      <c r="M136" s="308" t="s">
        <v>283</v>
      </c>
    </row>
    <row r="137" spans="1:13">
      <c r="A137" s="309" t="s">
        <v>112</v>
      </c>
      <c r="B137" s="253">
        <v>-3.72067427635193</v>
      </c>
      <c r="C137" s="313"/>
      <c r="D137" s="302">
        <v>0.68239272333923895</v>
      </c>
      <c r="E137" s="303">
        <v>3</v>
      </c>
      <c r="F137" s="303">
        <v>177</v>
      </c>
      <c r="G137" s="304">
        <v>3.37</v>
      </c>
      <c r="H137" s="305">
        <f t="shared" si="2"/>
        <v>-4.3900000000000006</v>
      </c>
      <c r="J137" s="305"/>
      <c r="K137" s="305"/>
      <c r="L137" s="305"/>
      <c r="M137" s="308" t="s">
        <v>284</v>
      </c>
    </row>
    <row r="138" spans="1:13">
      <c r="A138" s="309" t="s">
        <v>285</v>
      </c>
      <c r="B138" s="253">
        <v>-6.7076044082641602</v>
      </c>
      <c r="C138" s="313"/>
      <c r="D138" s="302">
        <v>0.520951861602862</v>
      </c>
      <c r="E138" s="303">
        <v>10</v>
      </c>
      <c r="F138" s="303">
        <v>228.6</v>
      </c>
      <c r="G138" s="304">
        <v>4.22</v>
      </c>
      <c r="H138" s="305">
        <f t="shared" si="2"/>
        <v>-5.7560000000000002</v>
      </c>
      <c r="I138" s="800" t="s">
        <v>286</v>
      </c>
      <c r="J138" s="801"/>
      <c r="K138" s="801"/>
      <c r="L138" s="802"/>
      <c r="M138" s="308" t="s">
        <v>287</v>
      </c>
    </row>
    <row r="139" spans="1:13">
      <c r="A139" s="299" t="s">
        <v>288</v>
      </c>
      <c r="B139" s="253">
        <v>-0.61199969053268399</v>
      </c>
      <c r="C139" s="313"/>
      <c r="D139" s="302">
        <v>0.53906642829149898</v>
      </c>
      <c r="E139" s="303">
        <v>3</v>
      </c>
      <c r="F139" s="303">
        <v>161.5</v>
      </c>
      <c r="G139" s="304">
        <v>-0.21</v>
      </c>
      <c r="H139" s="305">
        <f t="shared" si="2"/>
        <v>-0.65500000000000003</v>
      </c>
      <c r="I139" s="803" t="s">
        <v>1058</v>
      </c>
      <c r="J139" s="804"/>
      <c r="K139" s="804"/>
      <c r="L139" s="805"/>
      <c r="M139" s="308" t="s">
        <v>289</v>
      </c>
    </row>
    <row r="140" spans="1:13">
      <c r="A140" s="299" t="s">
        <v>290</v>
      </c>
      <c r="B140" s="253">
        <v>-3.05918645858765</v>
      </c>
      <c r="C140" s="313"/>
      <c r="D140" s="302">
        <v>0.56233984781338697</v>
      </c>
      <c r="E140" s="303">
        <v>11</v>
      </c>
      <c r="F140" s="303">
        <v>213.5</v>
      </c>
      <c r="G140" s="304">
        <v>3.04</v>
      </c>
      <c r="H140" s="305">
        <f t="shared" si="2"/>
        <v>-4.4249999999999998</v>
      </c>
      <c r="I140" s="806"/>
      <c r="J140" s="328"/>
      <c r="K140" s="328"/>
      <c r="L140" s="807"/>
      <c r="M140" s="308" t="s">
        <v>291</v>
      </c>
    </row>
    <row r="141" spans="1:13">
      <c r="A141" s="319" t="s">
        <v>292</v>
      </c>
      <c r="B141" s="253">
        <v>-3.0000922679901101</v>
      </c>
      <c r="C141" s="313"/>
      <c r="D141" s="302">
        <v>0.54710381306524802</v>
      </c>
      <c r="E141" s="303">
        <v>4</v>
      </c>
      <c r="F141" s="303">
        <v>168.5</v>
      </c>
      <c r="G141" s="304">
        <v>3.35</v>
      </c>
      <c r="H141" s="305">
        <f t="shared" si="2"/>
        <v>-4.2850000000000001</v>
      </c>
      <c r="I141" s="806"/>
      <c r="J141" s="328"/>
      <c r="K141" s="328"/>
      <c r="L141" s="807"/>
      <c r="M141" s="308" t="s">
        <v>293</v>
      </c>
    </row>
    <row r="142" spans="1:13">
      <c r="A142" s="299" t="s">
        <v>114</v>
      </c>
      <c r="B142" s="253">
        <v>-1.5523928403854399</v>
      </c>
      <c r="C142" s="313"/>
      <c r="D142" s="302">
        <v>0.54612637818466903</v>
      </c>
      <c r="E142" s="303">
        <v>3</v>
      </c>
      <c r="F142" s="323">
        <v>124.1</v>
      </c>
      <c r="G142" s="304">
        <v>2.81</v>
      </c>
      <c r="H142" s="305">
        <f t="shared" si="2"/>
        <v>-3.3010000000000002</v>
      </c>
      <c r="I142" s="808"/>
      <c r="J142" s="328"/>
      <c r="K142" s="328"/>
      <c r="L142" s="807"/>
      <c r="M142" s="308" t="s">
        <v>294</v>
      </c>
    </row>
    <row r="143" spans="1:13">
      <c r="A143" s="299" t="s">
        <v>295</v>
      </c>
      <c r="B143" s="253">
        <v>-5.6873650550842303</v>
      </c>
      <c r="C143" s="313"/>
      <c r="D143" s="302">
        <v>0.51160213896594597</v>
      </c>
      <c r="E143" s="303">
        <v>4</v>
      </c>
      <c r="F143" s="303">
        <v>165</v>
      </c>
      <c r="G143" s="304">
        <v>4.8899999999999997</v>
      </c>
      <c r="H143" s="305">
        <f t="shared" si="2"/>
        <v>-5.79</v>
      </c>
      <c r="I143" s="808"/>
      <c r="J143" s="328"/>
      <c r="K143" s="328"/>
      <c r="L143" s="807"/>
      <c r="M143" s="308" t="s">
        <v>296</v>
      </c>
    </row>
    <row r="144" spans="1:13">
      <c r="A144" s="299" t="s">
        <v>117</v>
      </c>
      <c r="B144" s="253">
        <v>-4.8498911857604998</v>
      </c>
      <c r="C144" s="313"/>
      <c r="D144" s="302">
        <v>0.65141515533308303</v>
      </c>
      <c r="E144" s="303">
        <v>4</v>
      </c>
      <c r="F144" s="303">
        <v>161.1</v>
      </c>
      <c r="G144" s="304">
        <v>4.76</v>
      </c>
      <c r="H144" s="305">
        <f t="shared" si="2"/>
        <v>-5.6209999999999996</v>
      </c>
      <c r="I144" s="808"/>
      <c r="J144" s="328"/>
      <c r="K144" s="328"/>
      <c r="L144" s="807"/>
      <c r="M144" s="308" t="s">
        <v>297</v>
      </c>
    </row>
    <row r="145" spans="1:28">
      <c r="A145" s="319" t="s">
        <v>298</v>
      </c>
      <c r="B145" s="253">
        <v>-4.2354941368103001</v>
      </c>
      <c r="C145" s="313"/>
      <c r="D145" s="302">
        <v>0.65883215509381898</v>
      </c>
      <c r="E145" s="303">
        <v>3</v>
      </c>
      <c r="F145" s="303">
        <v>155</v>
      </c>
      <c r="G145" s="304">
        <v>3.74</v>
      </c>
      <c r="H145" s="305">
        <f t="shared" si="2"/>
        <v>-4.54</v>
      </c>
      <c r="I145" s="808"/>
      <c r="J145" s="328"/>
      <c r="K145" s="328"/>
      <c r="L145" s="807"/>
      <c r="M145" s="308" t="s">
        <v>299</v>
      </c>
    </row>
    <row r="146" spans="1:28">
      <c r="A146" s="309" t="s">
        <v>300</v>
      </c>
      <c r="B146" s="253">
        <v>-4.3556656837463397</v>
      </c>
      <c r="C146" s="313"/>
      <c r="D146" s="302">
        <v>0.61400477095750305</v>
      </c>
      <c r="E146" s="303">
        <v>3</v>
      </c>
      <c r="F146" s="303">
        <v>165.4</v>
      </c>
      <c r="G146" s="304">
        <v>5.58</v>
      </c>
      <c r="H146" s="305">
        <f t="shared" si="2"/>
        <v>-6.484</v>
      </c>
      <c r="I146" s="808"/>
      <c r="J146" s="328"/>
      <c r="K146" s="328"/>
      <c r="L146" s="807"/>
      <c r="M146" s="308" t="s">
        <v>301</v>
      </c>
    </row>
    <row r="147" spans="1:28">
      <c r="A147" s="309" t="s">
        <v>302</v>
      </c>
      <c r="B147" s="253">
        <v>-5.1491370201110804</v>
      </c>
      <c r="C147" s="313"/>
      <c r="D147" s="302">
        <v>0.50406532001413296</v>
      </c>
      <c r="E147" s="303">
        <v>6</v>
      </c>
      <c r="F147" s="303">
        <v>161</v>
      </c>
      <c r="G147" s="304">
        <v>6.45</v>
      </c>
      <c r="H147" s="305">
        <f t="shared" si="2"/>
        <v>-7.3100000000000005</v>
      </c>
      <c r="I147" s="776"/>
      <c r="J147" s="810"/>
      <c r="K147" s="810"/>
      <c r="L147" s="811"/>
      <c r="M147" s="308" t="s">
        <v>303</v>
      </c>
    </row>
    <row r="148" spans="1:28">
      <c r="A148" s="309" t="s">
        <v>304</v>
      </c>
      <c r="B148" s="253">
        <v>-5.4316039085388201</v>
      </c>
      <c r="C148" s="313"/>
      <c r="D148" s="302">
        <v>0.75493366325441702</v>
      </c>
      <c r="E148" s="303">
        <v>4</v>
      </c>
      <c r="F148" s="303">
        <v>193.5</v>
      </c>
      <c r="G148" s="304">
        <v>5.41</v>
      </c>
      <c r="H148" s="305">
        <f t="shared" si="2"/>
        <v>-6.5950000000000006</v>
      </c>
      <c r="J148" s="305"/>
      <c r="K148" s="305"/>
      <c r="L148" s="305"/>
      <c r="M148" s="308" t="s">
        <v>305</v>
      </c>
    </row>
    <row r="149" spans="1:28">
      <c r="A149" s="309" t="s">
        <v>306</v>
      </c>
      <c r="B149" s="253">
        <v>-5.4135651588439897</v>
      </c>
      <c r="C149" s="313"/>
      <c r="D149" s="302">
        <v>0.500893580585972</v>
      </c>
      <c r="E149" s="303">
        <v>3</v>
      </c>
      <c r="F149" s="303">
        <v>156</v>
      </c>
      <c r="G149" s="304">
        <v>2.9</v>
      </c>
      <c r="H149" s="305">
        <f t="shared" si="2"/>
        <v>-3.71</v>
      </c>
      <c r="I149" s="812" t="s">
        <v>133</v>
      </c>
      <c r="J149" s="797"/>
      <c r="K149" s="799"/>
      <c r="L149" s="305"/>
      <c r="M149" s="308" t="s">
        <v>307</v>
      </c>
    </row>
    <row r="150" spans="1:28">
      <c r="A150" s="319" t="s">
        <v>308</v>
      </c>
      <c r="B150" s="253">
        <v>-5.03312015533447</v>
      </c>
      <c r="C150" s="313"/>
      <c r="D150" s="302">
        <v>0.65879843298663399</v>
      </c>
      <c r="E150" s="303">
        <v>4</v>
      </c>
      <c r="F150" s="303">
        <v>183.5</v>
      </c>
      <c r="G150" s="304">
        <v>3.16</v>
      </c>
      <c r="H150" s="305">
        <f t="shared" si="2"/>
        <v>-4.2450000000000001</v>
      </c>
      <c r="I150" s="812" t="s">
        <v>136</v>
      </c>
      <c r="J150" s="797"/>
      <c r="K150" s="799"/>
      <c r="L150" s="305"/>
      <c r="M150" s="308" t="s">
        <v>309</v>
      </c>
    </row>
    <row r="151" spans="1:28">
      <c r="A151" s="319" t="s">
        <v>310</v>
      </c>
      <c r="B151" s="253">
        <v>-1.83803451061249</v>
      </c>
      <c r="C151" s="313"/>
      <c r="D151" s="302">
        <v>0.59871706042825701</v>
      </c>
      <c r="E151" s="303">
        <v>3</v>
      </c>
      <c r="F151" s="303">
        <v>61</v>
      </c>
      <c r="G151" s="304">
        <v>1.77</v>
      </c>
      <c r="H151" s="305">
        <f t="shared" si="2"/>
        <v>-1.63</v>
      </c>
      <c r="I151" s="812" t="s">
        <v>139</v>
      </c>
      <c r="J151" s="813">
        <f>COUNTA(A129:A160)</f>
        <v>32</v>
      </c>
      <c r="K151" s="799"/>
      <c r="L151" s="305"/>
      <c r="M151" s="308" t="s">
        <v>311</v>
      </c>
    </row>
    <row r="152" spans="1:28">
      <c r="A152" s="309" t="s">
        <v>312</v>
      </c>
      <c r="B152" s="253">
        <v>-3.5100479125976598</v>
      </c>
      <c r="C152" s="313"/>
      <c r="D152" s="302">
        <v>0.57115657899345496</v>
      </c>
      <c r="E152" s="303">
        <v>7</v>
      </c>
      <c r="F152" s="303">
        <v>177</v>
      </c>
      <c r="G152" s="304">
        <v>3.17</v>
      </c>
      <c r="H152" s="305">
        <f t="shared" si="2"/>
        <v>-4.1899999999999995</v>
      </c>
      <c r="I152" s="305"/>
      <c r="J152" s="305"/>
      <c r="K152" s="305"/>
      <c r="L152" s="305"/>
      <c r="M152" s="308" t="s">
        <v>313</v>
      </c>
    </row>
    <row r="153" spans="1:28">
      <c r="A153" s="299" t="s">
        <v>314</v>
      </c>
      <c r="B153" s="253">
        <v>-6.1053218841552699</v>
      </c>
      <c r="C153" s="313"/>
      <c r="D153" s="302">
        <v>0.55807775121880299</v>
      </c>
      <c r="E153" s="303">
        <v>6</v>
      </c>
      <c r="F153" s="303">
        <v>145</v>
      </c>
      <c r="G153" s="304">
        <v>6.08</v>
      </c>
      <c r="H153" s="305">
        <f t="shared" si="2"/>
        <v>-6.78</v>
      </c>
      <c r="I153" s="814" t="s">
        <v>144</v>
      </c>
      <c r="J153" s="801"/>
      <c r="K153" s="801"/>
      <c r="L153" s="802"/>
      <c r="M153" s="308" t="s">
        <v>315</v>
      </c>
    </row>
    <row r="154" spans="1:28">
      <c r="A154" s="299" t="s">
        <v>316</v>
      </c>
      <c r="B154" s="253">
        <v>-3.33637523651123</v>
      </c>
      <c r="C154" s="313"/>
      <c r="D154" s="302">
        <v>0.66417698790166102</v>
      </c>
      <c r="E154" s="303">
        <v>3</v>
      </c>
      <c r="F154" s="323">
        <v>175.8</v>
      </c>
      <c r="G154" s="304">
        <v>4.62</v>
      </c>
      <c r="H154" s="305">
        <f t="shared" si="2"/>
        <v>-5.6280000000000001</v>
      </c>
      <c r="I154" s="803" t="s">
        <v>1059</v>
      </c>
      <c r="J154" s="804"/>
      <c r="K154" s="804"/>
      <c r="L154" s="805"/>
      <c r="M154" s="308" t="s">
        <v>317</v>
      </c>
    </row>
    <row r="155" spans="1:28">
      <c r="A155" s="309" t="s">
        <v>318</v>
      </c>
      <c r="B155" s="253">
        <v>-4.9047398567199698</v>
      </c>
      <c r="C155" s="313"/>
      <c r="D155" s="302">
        <v>0.57716593661781801</v>
      </c>
      <c r="E155" s="303">
        <v>3</v>
      </c>
      <c r="F155" s="303">
        <v>349.84</v>
      </c>
      <c r="G155" s="304">
        <v>3.09</v>
      </c>
      <c r="H155" s="305">
        <f t="shared" si="2"/>
        <v>-5.8384</v>
      </c>
      <c r="I155" s="806"/>
      <c r="J155" s="328"/>
      <c r="K155" s="328"/>
      <c r="L155" s="807"/>
      <c r="M155" s="308" t="s">
        <v>319</v>
      </c>
    </row>
    <row r="156" spans="1:28">
      <c r="A156" s="319" t="s">
        <v>320</v>
      </c>
      <c r="B156" s="253">
        <v>-2.7060692310333301</v>
      </c>
      <c r="C156" s="313"/>
      <c r="D156" s="302">
        <v>0.70324590282883903</v>
      </c>
      <c r="E156" s="303">
        <v>3</v>
      </c>
      <c r="F156" s="303">
        <v>204</v>
      </c>
      <c r="G156" s="304">
        <v>0.88</v>
      </c>
      <c r="H156" s="305">
        <f t="shared" si="2"/>
        <v>-2.17</v>
      </c>
      <c r="I156" s="806"/>
      <c r="J156" s="328"/>
      <c r="K156" s="328"/>
      <c r="L156" s="807"/>
      <c r="M156" s="308" t="s">
        <v>321</v>
      </c>
    </row>
    <row r="157" spans="1:28">
      <c r="A157" s="309" t="s">
        <v>322</v>
      </c>
      <c r="B157" s="253">
        <v>-6.2043623924255398</v>
      </c>
      <c r="C157" s="313"/>
      <c r="D157" s="302">
        <v>0.72379035887947596</v>
      </c>
      <c r="E157" s="303">
        <v>7</v>
      </c>
      <c r="F157" s="303">
        <v>97.8</v>
      </c>
      <c r="G157" s="304">
        <v>6</v>
      </c>
      <c r="H157" s="305">
        <f t="shared" si="2"/>
        <v>-6.2279999999999998</v>
      </c>
      <c r="I157" s="806"/>
      <c r="J157" s="328"/>
      <c r="K157" s="328"/>
      <c r="L157" s="807"/>
      <c r="M157" s="308" t="s">
        <v>323</v>
      </c>
    </row>
    <row r="158" spans="1:28">
      <c r="A158" s="309" t="s">
        <v>324</v>
      </c>
      <c r="B158" s="253">
        <v>-4.7454180717468297</v>
      </c>
      <c r="C158" s="313"/>
      <c r="D158" s="302">
        <v>0.84033450922624497</v>
      </c>
      <c r="E158" s="303">
        <v>5</v>
      </c>
      <c r="F158" s="303">
        <v>262</v>
      </c>
      <c r="G158" s="304">
        <v>7.26</v>
      </c>
      <c r="H158" s="305">
        <f t="shared" si="2"/>
        <v>-9.129999999999999</v>
      </c>
      <c r="I158" s="806"/>
      <c r="J158" s="328"/>
      <c r="K158" s="328"/>
      <c r="L158" s="807"/>
      <c r="M158" s="308" t="s">
        <v>325</v>
      </c>
    </row>
    <row r="159" spans="1:28">
      <c r="A159" s="309" t="s">
        <v>326</v>
      </c>
      <c r="B159" s="253">
        <v>-6.6310591697692898</v>
      </c>
      <c r="C159" s="313"/>
      <c r="D159" s="302">
        <v>0.70969645885144095</v>
      </c>
      <c r="E159" s="303">
        <v>11</v>
      </c>
      <c r="F159" s="303">
        <v>149.6</v>
      </c>
      <c r="G159" s="304">
        <v>6.45</v>
      </c>
      <c r="H159" s="305">
        <f t="shared" si="2"/>
        <v>-7.1959999999999997</v>
      </c>
      <c r="I159" s="806"/>
      <c r="J159" s="328"/>
      <c r="K159" s="328"/>
      <c r="L159" s="807"/>
      <c r="M159" s="308" t="s">
        <v>327</v>
      </c>
    </row>
    <row r="160" spans="1:28" s="350" customFormat="1">
      <c r="A160" s="299" t="s">
        <v>328</v>
      </c>
      <c r="B160" s="253">
        <v>-1.8232995271682699</v>
      </c>
      <c r="C160" s="313"/>
      <c r="D160" s="302">
        <v>0.49644864464459898</v>
      </c>
      <c r="E160" s="303">
        <v>4</v>
      </c>
      <c r="F160" s="303">
        <v>304.5</v>
      </c>
      <c r="G160" s="304">
        <v>2.69</v>
      </c>
      <c r="H160" s="305">
        <f t="shared" si="2"/>
        <v>-4.9849999999999994</v>
      </c>
      <c r="I160" s="815"/>
      <c r="J160" s="810"/>
      <c r="K160" s="810"/>
      <c r="L160" s="811"/>
      <c r="M160" s="308" t="s">
        <v>329</v>
      </c>
      <c r="N160" s="253"/>
      <c r="O160" s="253"/>
      <c r="P160" s="253"/>
      <c r="Q160" s="253"/>
      <c r="R160" s="253"/>
      <c r="S160" s="253"/>
      <c r="T160" s="253"/>
      <c r="U160" s="253"/>
      <c r="V160" s="253"/>
      <c r="W160" s="253"/>
      <c r="X160" s="253"/>
      <c r="Y160" s="253"/>
      <c r="Z160" s="253"/>
      <c r="AA160" s="253"/>
      <c r="AB160" s="253"/>
    </row>
    <row r="161" spans="1:28">
      <c r="A161" s="350"/>
      <c r="B161" s="350"/>
      <c r="C161" s="341" t="s">
        <v>261</v>
      </c>
      <c r="D161" s="342">
        <f>AVERAGE(D129:D160)</f>
        <v>0.61629001144944584</v>
      </c>
      <c r="E161" s="350"/>
      <c r="F161" s="350"/>
      <c r="G161" s="350"/>
      <c r="H161" s="345" t="s">
        <v>262</v>
      </c>
      <c r="I161" s="351"/>
      <c r="J161" s="351"/>
      <c r="K161" s="351"/>
      <c r="L161" s="351"/>
      <c r="M161" s="286"/>
      <c r="N161" s="350"/>
      <c r="O161" s="350"/>
      <c r="P161" s="350"/>
      <c r="Q161" s="350"/>
      <c r="R161" s="350"/>
      <c r="S161" s="350"/>
      <c r="T161" s="350"/>
      <c r="U161" s="350"/>
      <c r="V161" s="350"/>
      <c r="W161" s="350"/>
      <c r="X161" s="350"/>
      <c r="Y161" s="350"/>
      <c r="Z161" s="350"/>
      <c r="AA161" s="350"/>
      <c r="AB161" s="350"/>
    </row>
    <row r="162" spans="1:28">
      <c r="A162" s="308"/>
      <c r="C162" s="341" t="s">
        <v>263</v>
      </c>
      <c r="D162" s="342">
        <f>MIN(D129:D160)</f>
        <v>0.49644864464459898</v>
      </c>
      <c r="E162" s="343"/>
      <c r="F162" s="344"/>
      <c r="G162" s="344"/>
      <c r="H162" s="346" t="s">
        <v>330</v>
      </c>
      <c r="I162" s="344"/>
      <c r="J162" s="304"/>
      <c r="K162" s="304"/>
      <c r="L162" s="304"/>
      <c r="M162" s="308"/>
    </row>
    <row r="163" spans="1:28">
      <c r="A163" s="308"/>
      <c r="C163" s="341" t="s">
        <v>265</v>
      </c>
      <c r="D163" s="342">
        <f>MAX(D129:D160)</f>
        <v>0.92735432696895004</v>
      </c>
      <c r="E163" s="343"/>
      <c r="F163" s="344"/>
      <c r="G163" s="344"/>
      <c r="H163" s="346"/>
      <c r="I163" s="344"/>
      <c r="J163" s="304"/>
      <c r="K163" s="304"/>
      <c r="L163" s="304"/>
      <c r="M163" s="308"/>
    </row>
    <row r="165" spans="1:28">
      <c r="A165" s="253" t="s">
        <v>711</v>
      </c>
    </row>
    <row r="166" spans="1:28">
      <c r="A166" s="253" t="s">
        <v>332</v>
      </c>
    </row>
    <row r="168" spans="1:28">
      <c r="A168" s="253" t="s">
        <v>333</v>
      </c>
    </row>
    <row r="169" spans="1:28">
      <c r="A169" s="253" t="s">
        <v>712</v>
      </c>
    </row>
    <row r="170" spans="1:28" ht="15.75" customHeight="1"/>
    <row r="171" spans="1:28" s="256" customFormat="1" ht="18">
      <c r="A171" s="352" t="s">
        <v>335</v>
      </c>
    </row>
    <row r="172" spans="1:28" s="256" customFormat="1" ht="18">
      <c r="A172" s="353" t="s">
        <v>713</v>
      </c>
    </row>
    <row r="173" spans="1:28" s="256" customFormat="1" ht="15.6">
      <c r="A173" s="353" t="s">
        <v>714</v>
      </c>
    </row>
    <row r="174" spans="1:28" s="256" customFormat="1">
      <c r="A174" s="354" t="s">
        <v>715</v>
      </c>
    </row>
    <row r="175" spans="1:28" s="256" customFormat="1">
      <c r="A175" s="355" t="s">
        <v>716</v>
      </c>
    </row>
    <row r="176" spans="1:28" s="256" customFormat="1">
      <c r="A176" s="356" t="s">
        <v>717</v>
      </c>
    </row>
    <row r="177" spans="1:1" s="256" customFormat="1">
      <c r="A177" s="256" t="s">
        <v>718</v>
      </c>
    </row>
    <row r="178" spans="1:1" s="256" customFormat="1">
      <c r="A178" s="357" t="s">
        <v>719</v>
      </c>
    </row>
    <row r="179" spans="1:1" s="256" customFormat="1">
      <c r="A179" s="256" t="s">
        <v>720</v>
      </c>
    </row>
    <row r="180" spans="1:1" s="256" customFormat="1">
      <c r="A180" s="356" t="s">
        <v>721</v>
      </c>
    </row>
    <row r="181" spans="1:1" s="256" customFormat="1">
      <c r="A181" s="256" t="s">
        <v>722</v>
      </c>
    </row>
    <row r="182" spans="1:1" s="256" customFormat="1">
      <c r="A182" s="256" t="s">
        <v>723</v>
      </c>
    </row>
    <row r="183" spans="1:1" s="256" customFormat="1">
      <c r="A183" s="354" t="s">
        <v>724</v>
      </c>
    </row>
    <row r="184" spans="1:1" s="256" customFormat="1">
      <c r="A184" s="354" t="s">
        <v>725</v>
      </c>
    </row>
    <row r="185" spans="1:1" s="256" customFormat="1">
      <c r="A185" s="256" t="s">
        <v>726</v>
      </c>
    </row>
    <row r="186" spans="1:1" s="256" customFormat="1">
      <c r="A186" s="256" t="s">
        <v>727</v>
      </c>
    </row>
    <row r="187" spans="1:1" s="256" customFormat="1">
      <c r="A187" s="357" t="s">
        <v>728</v>
      </c>
    </row>
    <row r="188" spans="1:1" s="256" customFormat="1">
      <c r="A188" s="357" t="s">
        <v>729</v>
      </c>
    </row>
    <row r="189" spans="1:1" s="256" customFormat="1">
      <c r="A189" s="358" t="s">
        <v>730</v>
      </c>
    </row>
    <row r="190" spans="1:1" s="256" customFormat="1">
      <c r="A190" s="357" t="s">
        <v>750</v>
      </c>
    </row>
    <row r="191" spans="1:1" s="256" customFormat="1">
      <c r="A191" s="359" t="s">
        <v>751</v>
      </c>
    </row>
    <row r="192" spans="1:1" s="256" customFormat="1"/>
    <row r="193" spans="1:17">
      <c r="A193" s="360" t="s">
        <v>733</v>
      </c>
    </row>
    <row r="194" spans="1:17">
      <c r="A194" s="769"/>
      <c r="B194" s="770"/>
      <c r="C194" s="770"/>
      <c r="D194" s="770"/>
      <c r="E194" s="770"/>
      <c r="F194" s="770"/>
      <c r="G194" s="770"/>
      <c r="H194" s="770"/>
      <c r="I194" s="770"/>
      <c r="J194" s="770"/>
      <c r="K194" s="770"/>
      <c r="L194" s="770"/>
      <c r="M194" s="771"/>
      <c r="N194" s="770"/>
      <c r="O194" s="770"/>
      <c r="P194" s="770"/>
      <c r="Q194" s="772"/>
    </row>
  </sheetData>
  <pageMargins left="0" right="0" top="0" bottom="0" header="0.51180555555555496" footer="0.51180555555555496"/>
  <pageSetup scale="54"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0309-E99C-4ACD-9668-A92F10AB8902}">
  <dimension ref="A1:AB205"/>
  <sheetViews>
    <sheetView zoomScale="80" zoomScaleNormal="80"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4.44140625" style="14" customWidth="1"/>
    <col min="11" max="12" width="9.109375" style="14"/>
    <col min="13" max="13" width="9" style="48" customWidth="1"/>
    <col min="14" max="21" width="9.109375" style="14"/>
    <col min="22" max="22" width="21" style="14" bestFit="1" customWidth="1"/>
    <col min="23" max="23" width="15.33203125" style="14" bestFit="1" customWidth="1"/>
    <col min="24" max="24" width="11.6640625" style="14" bestFit="1" customWidth="1"/>
    <col min="25" max="26" width="3.44140625" style="14" bestFit="1" customWidth="1"/>
    <col min="27"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125"/>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c r="C14" s="14" t="s">
        <v>11</v>
      </c>
    </row>
    <row r="15" spans="1:25" s="94" customFormat="1">
      <c r="A15" s="93" t="s">
        <v>12</v>
      </c>
    </row>
    <row r="16" spans="1:25">
      <c r="B16" s="138" t="s">
        <v>367</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28.2"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143"/>
      <c r="W22" s="47"/>
      <c r="X22" s="47"/>
      <c r="Y22" s="47"/>
      <c r="Z22" s="47"/>
      <c r="AA22" s="47"/>
      <c r="AB22" s="47"/>
    </row>
    <row r="23" spans="1:28">
      <c r="A23" s="83" t="s">
        <v>29</v>
      </c>
      <c r="B23" s="139">
        <v>-1.74949474</v>
      </c>
      <c r="C23" s="74" t="s">
        <v>30</v>
      </c>
      <c r="D23" s="12">
        <v>0.17592262140645501</v>
      </c>
      <c r="E23" s="10">
        <v>11</v>
      </c>
      <c r="F23" s="10">
        <v>258.5</v>
      </c>
      <c r="G23" s="6">
        <v>-0.86</v>
      </c>
      <c r="H23" s="15">
        <f t="shared" ref="H23:H86" si="0">0.5-G23-0.01*(F23-25)</f>
        <v>-0.97500000000000009</v>
      </c>
      <c r="I23" s="54" t="s">
        <v>31</v>
      </c>
      <c r="J23" s="55"/>
      <c r="K23" s="15"/>
      <c r="L23" s="15"/>
      <c r="M23" s="11" t="s">
        <v>33</v>
      </c>
      <c r="V23" s="144"/>
    </row>
    <row r="24" spans="1:28">
      <c r="A24" s="84" t="s">
        <v>35</v>
      </c>
      <c r="B24" s="139">
        <v>-1.9838754000000001</v>
      </c>
      <c r="C24" s="74" t="s">
        <v>36</v>
      </c>
      <c r="D24" s="12">
        <v>0.14701293131372209</v>
      </c>
      <c r="E24" s="10">
        <v>16</v>
      </c>
      <c r="F24" s="10">
        <v>142.4</v>
      </c>
      <c r="G24" s="6">
        <v>1.31</v>
      </c>
      <c r="H24" s="15">
        <f t="shared" si="0"/>
        <v>-1.9840000000000002</v>
      </c>
      <c r="I24" s="54" t="s">
        <v>37</v>
      </c>
      <c r="J24" s="55"/>
      <c r="K24" s="15"/>
      <c r="L24" s="15"/>
      <c r="M24" s="11" t="s">
        <v>38</v>
      </c>
      <c r="V24" s="144"/>
    </row>
    <row r="25" spans="1:28">
      <c r="A25" s="83" t="s">
        <v>40</v>
      </c>
      <c r="B25" s="139">
        <v>-3.0208816199999999</v>
      </c>
      <c r="C25" s="74" t="s">
        <v>41</v>
      </c>
      <c r="D25" s="12">
        <v>0.15746026945991629</v>
      </c>
      <c r="E25" s="10">
        <v>4</v>
      </c>
      <c r="F25" s="10">
        <v>92</v>
      </c>
      <c r="G25" s="6">
        <v>2.5299999999999998</v>
      </c>
      <c r="H25" s="15">
        <f t="shared" si="0"/>
        <v>-2.6999999999999997</v>
      </c>
      <c r="I25" s="54" t="s">
        <v>42</v>
      </c>
      <c r="J25" s="55"/>
      <c r="K25" s="15"/>
      <c r="L25" s="15"/>
      <c r="M25" s="11" t="s">
        <v>43</v>
      </c>
      <c r="V25" s="144"/>
    </row>
    <row r="26" spans="1:28">
      <c r="A26" s="84" t="s">
        <v>45</v>
      </c>
      <c r="B26" s="139">
        <v>-2.6358673499999998</v>
      </c>
      <c r="C26" s="74" t="s">
        <v>46</v>
      </c>
      <c r="D26" s="12">
        <v>0.16999222507469616</v>
      </c>
      <c r="E26" s="10">
        <v>3</v>
      </c>
      <c r="F26" s="10">
        <v>234</v>
      </c>
      <c r="G26" s="6">
        <v>3.19</v>
      </c>
      <c r="H26" s="15">
        <f t="shared" si="0"/>
        <v>-4.7799999999999994</v>
      </c>
      <c r="I26" s="16" t="s">
        <v>47</v>
      </c>
      <c r="J26" s="30" t="s">
        <v>367</v>
      </c>
      <c r="K26" s="15"/>
      <c r="L26" s="15"/>
      <c r="M26" s="11" t="s">
        <v>48</v>
      </c>
      <c r="V26" s="144"/>
    </row>
    <row r="27" spans="1:28">
      <c r="A27" s="84" t="s">
        <v>50</v>
      </c>
      <c r="B27" s="139">
        <v>-4.1785217799999996</v>
      </c>
      <c r="C27" s="74" t="s">
        <v>51</v>
      </c>
      <c r="D27" s="12">
        <v>0.21168830858587184</v>
      </c>
      <c r="E27" s="10">
        <v>3</v>
      </c>
      <c r="F27" s="10">
        <v>139.25</v>
      </c>
      <c r="G27" s="6">
        <v>4.8600000000000003</v>
      </c>
      <c r="H27" s="15">
        <f t="shared" si="0"/>
        <v>-5.5025000000000004</v>
      </c>
      <c r="I27" s="16" t="s">
        <v>52</v>
      </c>
      <c r="J27" s="30"/>
      <c r="K27" s="15"/>
      <c r="L27" s="15"/>
      <c r="M27" s="11" t="s">
        <v>53</v>
      </c>
      <c r="V27" s="144"/>
    </row>
    <row r="28" spans="1:28">
      <c r="A28" s="83" t="s">
        <v>55</v>
      </c>
      <c r="B28" s="139">
        <v>-6.1785409700000002</v>
      </c>
      <c r="C28" s="72"/>
      <c r="D28" s="12">
        <v>0.18412396392404196</v>
      </c>
      <c r="E28" s="10">
        <v>3</v>
      </c>
      <c r="F28" s="10">
        <v>224.00000000000003</v>
      </c>
      <c r="G28" s="6">
        <v>5.51</v>
      </c>
      <c r="H28" s="15">
        <f t="shared" si="0"/>
        <v>-7</v>
      </c>
      <c r="I28" s="16" t="s">
        <v>56</v>
      </c>
      <c r="J28" s="30"/>
      <c r="K28" s="15"/>
      <c r="L28" s="15"/>
      <c r="M28" s="11" t="s">
        <v>57</v>
      </c>
      <c r="V28" s="144"/>
    </row>
    <row r="29" spans="1:28">
      <c r="A29" s="83" t="s">
        <v>59</v>
      </c>
      <c r="B29" s="139">
        <v>-3.39898129</v>
      </c>
      <c r="C29" s="72"/>
      <c r="D29" s="12">
        <v>0.14933733874523175</v>
      </c>
      <c r="E29" s="10">
        <v>6</v>
      </c>
      <c r="F29" s="10">
        <v>172.5</v>
      </c>
      <c r="G29" s="6">
        <v>1.78</v>
      </c>
      <c r="H29" s="15">
        <f t="shared" si="0"/>
        <v>-2.7549999999999999</v>
      </c>
      <c r="I29" s="16" t="s">
        <v>60</v>
      </c>
      <c r="J29" s="32"/>
      <c r="K29" s="15"/>
      <c r="L29" s="15"/>
      <c r="M29" s="11" t="s">
        <v>61</v>
      </c>
      <c r="V29" s="144"/>
    </row>
    <row r="30" spans="1:28">
      <c r="A30" s="83" t="s">
        <v>63</v>
      </c>
      <c r="B30" s="139">
        <v>-1.7507459700000001</v>
      </c>
      <c r="C30" s="72"/>
      <c r="D30" s="12">
        <v>0.14842266063120066</v>
      </c>
      <c r="E30" s="10">
        <v>4</v>
      </c>
      <c r="F30" s="10">
        <v>207.50000000000003</v>
      </c>
      <c r="G30" s="6">
        <v>1.86</v>
      </c>
      <c r="H30" s="15">
        <f t="shared" si="0"/>
        <v>-3.1850000000000005</v>
      </c>
      <c r="I30" s="31" t="s">
        <v>64</v>
      </c>
      <c r="J30" s="33"/>
      <c r="K30" s="34"/>
      <c r="L30" s="35"/>
      <c r="M30" s="11" t="s">
        <v>65</v>
      </c>
      <c r="V30" s="144"/>
    </row>
    <row r="31" spans="1:28">
      <c r="A31" s="85" t="s">
        <v>66</v>
      </c>
      <c r="B31" s="139">
        <v>-2.3973538400000001</v>
      </c>
      <c r="C31" s="72"/>
      <c r="D31" s="12">
        <v>0.1617973106900604</v>
      </c>
      <c r="E31" s="10">
        <v>10</v>
      </c>
      <c r="F31" s="10">
        <v>166.5</v>
      </c>
      <c r="G31" s="6">
        <v>0.79</v>
      </c>
      <c r="H31" s="15">
        <f t="shared" si="0"/>
        <v>-1.7050000000000001</v>
      </c>
      <c r="J31" s="15"/>
      <c r="K31" s="15"/>
      <c r="L31" s="15"/>
      <c r="M31" s="11" t="s">
        <v>67</v>
      </c>
      <c r="V31" s="144"/>
    </row>
    <row r="32" spans="1:28">
      <c r="A32" s="84" t="s">
        <v>68</v>
      </c>
      <c r="B32" s="139">
        <v>-4.5287432799999996</v>
      </c>
      <c r="C32" s="72"/>
      <c r="D32" s="12">
        <v>0.21543706061278237</v>
      </c>
      <c r="E32" s="10">
        <v>6</v>
      </c>
      <c r="F32" s="10">
        <v>231.5</v>
      </c>
      <c r="G32" s="6">
        <v>2.4300000000000002</v>
      </c>
      <c r="H32" s="15">
        <f t="shared" si="0"/>
        <v>-3.9950000000000001</v>
      </c>
      <c r="I32" s="17" t="s">
        <v>69</v>
      </c>
      <c r="J32" s="18"/>
      <c r="K32" s="18"/>
      <c r="L32" s="19"/>
      <c r="M32" s="11" t="s">
        <v>70</v>
      </c>
      <c r="V32" s="144"/>
    </row>
    <row r="33" spans="1:22">
      <c r="A33" s="86" t="s">
        <v>71</v>
      </c>
      <c r="B33" s="139">
        <v>-3.8309370500000002</v>
      </c>
      <c r="C33" s="73"/>
      <c r="D33" s="4">
        <v>0.12912520605069597</v>
      </c>
      <c r="E33" s="2">
        <v>3</v>
      </c>
      <c r="F33" s="13">
        <v>192.7</v>
      </c>
      <c r="G33" s="6">
        <v>2.63</v>
      </c>
      <c r="H33" s="15">
        <f t="shared" si="0"/>
        <v>-3.8069999999999995</v>
      </c>
      <c r="I33" s="21" t="s">
        <v>390</v>
      </c>
      <c r="J33" s="22"/>
      <c r="K33" s="22"/>
      <c r="L33" s="23"/>
      <c r="M33" s="11" t="s">
        <v>72</v>
      </c>
      <c r="V33" s="144"/>
    </row>
    <row r="34" spans="1:22">
      <c r="A34" s="83" t="s">
        <v>74</v>
      </c>
      <c r="B34" s="139">
        <v>-4.8381541099999996</v>
      </c>
      <c r="C34" s="72"/>
      <c r="D34" s="12">
        <v>0.14911462098310888</v>
      </c>
      <c r="E34" s="10">
        <v>6</v>
      </c>
      <c r="F34" s="10">
        <v>167</v>
      </c>
      <c r="G34" s="6">
        <v>6.32</v>
      </c>
      <c r="H34" s="15">
        <f t="shared" si="0"/>
        <v>-7.24</v>
      </c>
      <c r="I34" s="24"/>
      <c r="J34" s="7"/>
      <c r="K34" s="7"/>
      <c r="L34" s="25"/>
      <c r="M34" s="11" t="s">
        <v>75</v>
      </c>
      <c r="V34" s="144"/>
    </row>
    <row r="35" spans="1:22">
      <c r="A35" s="84" t="s">
        <v>77</v>
      </c>
      <c r="B35" s="139">
        <v>-4.3395519</v>
      </c>
      <c r="C35" s="72"/>
      <c r="D35" s="12">
        <v>0.15809078703524676</v>
      </c>
      <c r="E35" s="10">
        <v>15</v>
      </c>
      <c r="F35" s="10">
        <v>191.5</v>
      </c>
      <c r="G35" s="6">
        <v>3.39</v>
      </c>
      <c r="H35" s="15">
        <f t="shared" si="0"/>
        <v>-4.5549999999999997</v>
      </c>
      <c r="I35" s="24"/>
      <c r="J35" s="7"/>
      <c r="K35" s="7"/>
      <c r="L35" s="25"/>
      <c r="M35" s="11" t="s">
        <v>78</v>
      </c>
      <c r="V35" s="144"/>
    </row>
    <row r="36" spans="1:22">
      <c r="A36" s="85" t="s">
        <v>80</v>
      </c>
      <c r="B36" s="139">
        <v>-3.7134835900000001</v>
      </c>
      <c r="C36" s="72"/>
      <c r="D36" s="12">
        <v>0.1911503089068218</v>
      </c>
      <c r="E36" s="10">
        <v>3</v>
      </c>
      <c r="F36" s="10">
        <v>246.2</v>
      </c>
      <c r="G36" s="6">
        <v>3.32</v>
      </c>
      <c r="H36" s="15">
        <f t="shared" si="0"/>
        <v>-5.032</v>
      </c>
      <c r="I36" s="26"/>
      <c r="J36" s="7"/>
      <c r="K36" s="7"/>
      <c r="L36" s="25"/>
      <c r="M36" s="11" t="s">
        <v>81</v>
      </c>
      <c r="V36" s="144"/>
    </row>
    <row r="37" spans="1:22">
      <c r="A37" s="85" t="s">
        <v>73</v>
      </c>
      <c r="B37" s="139">
        <v>-3.4892806300000001</v>
      </c>
      <c r="C37" s="72"/>
      <c r="D37" s="12">
        <v>0.19050575600734274</v>
      </c>
      <c r="E37" s="10">
        <v>4</v>
      </c>
      <c r="F37" s="10">
        <v>304</v>
      </c>
      <c r="G37" s="6">
        <v>1.74</v>
      </c>
      <c r="H37" s="15">
        <f t="shared" si="0"/>
        <v>-4.03</v>
      </c>
      <c r="I37" s="26"/>
      <c r="J37" s="7"/>
      <c r="K37" s="7"/>
      <c r="L37" s="25"/>
      <c r="M37" s="11" t="s">
        <v>83</v>
      </c>
      <c r="V37" s="144"/>
    </row>
    <row r="38" spans="1:22">
      <c r="A38" s="83" t="s">
        <v>76</v>
      </c>
      <c r="B38" s="139">
        <v>-3.2434194199999999</v>
      </c>
      <c r="C38" s="72"/>
      <c r="D38" s="12">
        <v>0.13682393527498057</v>
      </c>
      <c r="E38" s="10">
        <v>7</v>
      </c>
      <c r="F38" s="10">
        <v>187</v>
      </c>
      <c r="G38" s="6">
        <v>-0.87</v>
      </c>
      <c r="H38" s="15">
        <f t="shared" si="0"/>
        <v>-0.25</v>
      </c>
      <c r="I38" s="26"/>
      <c r="J38" s="7"/>
      <c r="K38" s="7"/>
      <c r="L38" s="25"/>
      <c r="M38" s="67" t="s">
        <v>85</v>
      </c>
      <c r="V38" s="144"/>
    </row>
    <row r="39" spans="1:22">
      <c r="A39" s="83" t="s">
        <v>87</v>
      </c>
      <c r="B39" s="139">
        <v>-2.37989885</v>
      </c>
      <c r="C39" s="72"/>
      <c r="D39" s="12">
        <v>0.20462356367492032</v>
      </c>
      <c r="E39" s="10">
        <v>4</v>
      </c>
      <c r="F39" s="10">
        <v>221.5</v>
      </c>
      <c r="G39" s="6">
        <v>0.71</v>
      </c>
      <c r="H39" s="15">
        <f t="shared" si="0"/>
        <v>-2.1749999999999998</v>
      </c>
      <c r="I39" s="26"/>
      <c r="J39" s="7"/>
      <c r="K39" s="7"/>
      <c r="L39" s="25"/>
      <c r="M39" s="11" t="s">
        <v>88</v>
      </c>
      <c r="V39" s="144"/>
    </row>
    <row r="40" spans="1:22">
      <c r="A40" s="83" t="s">
        <v>90</v>
      </c>
      <c r="B40" s="139">
        <v>-4.8158205000000001</v>
      </c>
      <c r="C40" s="72"/>
      <c r="D40" s="12">
        <v>0.18274602564465547</v>
      </c>
      <c r="E40" s="10">
        <v>6</v>
      </c>
      <c r="F40" s="10">
        <v>157.83333333333334</v>
      </c>
      <c r="G40" s="6">
        <v>3.51</v>
      </c>
      <c r="H40" s="15">
        <f t="shared" si="0"/>
        <v>-4.3383333333333329</v>
      </c>
      <c r="I40" s="26"/>
      <c r="J40" s="40"/>
      <c r="K40" s="40"/>
      <c r="L40" s="41"/>
      <c r="M40" s="11" t="s">
        <v>91</v>
      </c>
      <c r="V40" s="144"/>
    </row>
    <row r="41" spans="1:22">
      <c r="A41" s="86" t="s">
        <v>93</v>
      </c>
      <c r="B41" s="139">
        <v>-1.39077406</v>
      </c>
      <c r="C41" s="73"/>
      <c r="D41" s="4">
        <v>0.12610247911779729</v>
      </c>
      <c r="E41" s="2">
        <v>8</v>
      </c>
      <c r="F41" s="10">
        <v>140</v>
      </c>
      <c r="G41" s="6">
        <v>0.35</v>
      </c>
      <c r="H41" s="15">
        <f t="shared" si="0"/>
        <v>-1</v>
      </c>
      <c r="I41" s="26"/>
      <c r="J41" s="40"/>
      <c r="K41" s="40"/>
      <c r="L41" s="41"/>
      <c r="M41" s="11" t="s">
        <v>94</v>
      </c>
      <c r="V41" s="144"/>
    </row>
    <row r="42" spans="1:22">
      <c r="A42" s="84" t="s">
        <v>96</v>
      </c>
      <c r="B42" s="139">
        <v>-2.7955523499999999</v>
      </c>
      <c r="C42" s="72"/>
      <c r="D42" s="12">
        <v>0.14493441954543959</v>
      </c>
      <c r="E42" s="10">
        <v>7</v>
      </c>
      <c r="F42" s="10">
        <v>127.93333333333334</v>
      </c>
      <c r="G42" s="6">
        <v>1.74</v>
      </c>
      <c r="H42" s="15">
        <f t="shared" si="0"/>
        <v>-2.2693333333333334</v>
      </c>
      <c r="I42" s="26"/>
      <c r="J42" s="40"/>
      <c r="K42" s="40"/>
      <c r="L42" s="41"/>
      <c r="M42" s="11" t="s">
        <v>97</v>
      </c>
      <c r="V42" s="144"/>
    </row>
    <row r="43" spans="1:22">
      <c r="A43" s="84" t="s">
        <v>79</v>
      </c>
      <c r="B43" s="139">
        <v>-3.9385920300000001</v>
      </c>
      <c r="C43" s="72"/>
      <c r="D43" s="12">
        <v>0.14861388626870758</v>
      </c>
      <c r="E43" s="10">
        <v>7</v>
      </c>
      <c r="F43" s="10">
        <v>176</v>
      </c>
      <c r="G43" s="6">
        <v>4.4800000000000004</v>
      </c>
      <c r="H43" s="15">
        <f t="shared" si="0"/>
        <v>-5.49</v>
      </c>
      <c r="I43" s="26"/>
      <c r="J43" s="40"/>
      <c r="K43" s="40"/>
      <c r="L43" s="41"/>
      <c r="M43" s="11" t="s">
        <v>99</v>
      </c>
      <c r="V43" s="144"/>
    </row>
    <row r="44" spans="1:22">
      <c r="A44" s="87" t="s">
        <v>101</v>
      </c>
      <c r="B44" s="139">
        <v>-3.3156708199999998</v>
      </c>
      <c r="C44" s="73"/>
      <c r="D44" s="4">
        <v>0.1280711495400205</v>
      </c>
      <c r="E44" s="2">
        <v>3</v>
      </c>
      <c r="F44" s="10">
        <v>159.69999999999999</v>
      </c>
      <c r="G44" s="6">
        <v>3.46</v>
      </c>
      <c r="H44" s="15">
        <f t="shared" si="0"/>
        <v>-4.3070000000000004</v>
      </c>
      <c r="I44" s="26"/>
      <c r="J44" s="40"/>
      <c r="K44" s="40"/>
      <c r="L44" s="41"/>
      <c r="M44" s="11" t="s">
        <v>102</v>
      </c>
      <c r="V44" s="144"/>
    </row>
    <row r="45" spans="1:22">
      <c r="A45" s="86" t="s">
        <v>104</v>
      </c>
      <c r="B45" s="139">
        <v>-3.0687797099999998</v>
      </c>
      <c r="C45" s="73"/>
      <c r="D45" s="4">
        <v>0.21683500301481054</v>
      </c>
      <c r="E45" s="2">
        <v>8</v>
      </c>
      <c r="F45" s="10">
        <v>142</v>
      </c>
      <c r="G45" s="6">
        <v>0.6</v>
      </c>
      <c r="H45" s="15">
        <f t="shared" si="0"/>
        <v>-1.27</v>
      </c>
      <c r="I45" s="26"/>
      <c r="J45" s="40"/>
      <c r="K45" s="40"/>
      <c r="L45" s="41"/>
      <c r="M45" s="11" t="s">
        <v>105</v>
      </c>
      <c r="V45" s="144"/>
    </row>
    <row r="46" spans="1:22">
      <c r="A46" s="84" t="s">
        <v>107</v>
      </c>
      <c r="B46" s="139">
        <v>-4.0960081500000003</v>
      </c>
      <c r="C46" s="72"/>
      <c r="D46" s="12">
        <v>0.18255878892749886</v>
      </c>
      <c r="E46" s="10">
        <v>20</v>
      </c>
      <c r="F46" s="10">
        <v>267</v>
      </c>
      <c r="G46" s="6">
        <v>1.58</v>
      </c>
      <c r="H46" s="15">
        <f t="shared" si="0"/>
        <v>-3.5</v>
      </c>
      <c r="I46" s="26"/>
      <c r="J46" s="40"/>
      <c r="K46" s="40"/>
      <c r="L46" s="41"/>
      <c r="M46" s="11" t="s">
        <v>108</v>
      </c>
      <c r="V46" s="144"/>
    </row>
    <row r="47" spans="1:22">
      <c r="A47" s="83" t="s">
        <v>110</v>
      </c>
      <c r="B47" s="139">
        <v>-3.5470401200000001</v>
      </c>
      <c r="C47" s="72"/>
      <c r="D47" s="12">
        <v>0.16704647063532602</v>
      </c>
      <c r="E47" s="10">
        <v>6</v>
      </c>
      <c r="F47" s="10">
        <v>110.00000000000001</v>
      </c>
      <c r="G47" s="6">
        <v>3.36</v>
      </c>
      <c r="H47" s="15">
        <f t="shared" si="0"/>
        <v>-3.71</v>
      </c>
      <c r="I47" s="26"/>
      <c r="J47" s="40"/>
      <c r="K47" s="40"/>
      <c r="L47" s="41"/>
      <c r="M47" s="11" t="s">
        <v>111</v>
      </c>
      <c r="V47" s="144"/>
    </row>
    <row r="48" spans="1:22">
      <c r="A48" s="84" t="s">
        <v>82</v>
      </c>
      <c r="B48" s="139">
        <v>-3.42331926</v>
      </c>
      <c r="C48" s="72"/>
      <c r="D48" s="12">
        <v>0.17164501312359953</v>
      </c>
      <c r="E48" s="10">
        <v>7</v>
      </c>
      <c r="F48" s="10">
        <v>182</v>
      </c>
      <c r="G48" s="6">
        <v>2.67</v>
      </c>
      <c r="H48" s="15">
        <f t="shared" si="0"/>
        <v>-3.74</v>
      </c>
      <c r="I48" s="26"/>
      <c r="J48" s="40"/>
      <c r="K48" s="40"/>
      <c r="L48" s="41"/>
      <c r="M48" s="11" t="s">
        <v>113</v>
      </c>
      <c r="V48" s="144"/>
    </row>
    <row r="49" spans="1:22">
      <c r="A49" s="86" t="s">
        <v>115</v>
      </c>
      <c r="B49" s="139">
        <v>-4.2015154499999996</v>
      </c>
      <c r="C49" s="73"/>
      <c r="D49" s="4">
        <v>0.12558353028546052</v>
      </c>
      <c r="E49" s="2">
        <v>4</v>
      </c>
      <c r="F49" s="10">
        <v>222.00000000000003</v>
      </c>
      <c r="G49" s="6">
        <v>2.56</v>
      </c>
      <c r="H49" s="15">
        <f t="shared" si="0"/>
        <v>-4.03</v>
      </c>
      <c r="I49" s="26"/>
      <c r="J49" s="40"/>
      <c r="K49" s="40"/>
      <c r="L49" s="41"/>
      <c r="M49" s="11" t="s">
        <v>116</v>
      </c>
      <c r="V49" s="144"/>
    </row>
    <row r="50" spans="1:22">
      <c r="A50" s="84" t="s">
        <v>118</v>
      </c>
      <c r="B50" s="139">
        <v>-3.9746657299999999</v>
      </c>
      <c r="C50" s="72"/>
      <c r="D50" s="12">
        <v>0.1568133990664792</v>
      </c>
      <c r="E50" s="10">
        <v>6</v>
      </c>
      <c r="F50" s="10">
        <v>151</v>
      </c>
      <c r="G50" s="6">
        <v>3.27</v>
      </c>
      <c r="H50" s="15">
        <f t="shared" si="0"/>
        <v>-4.03</v>
      </c>
      <c r="I50" s="26"/>
      <c r="J50" s="40"/>
      <c r="K50" s="40"/>
      <c r="L50" s="41"/>
      <c r="M50" s="11" t="s">
        <v>119</v>
      </c>
      <c r="V50" s="144"/>
    </row>
    <row r="51" spans="1:22">
      <c r="A51" s="87" t="s">
        <v>84</v>
      </c>
      <c r="B51" s="139">
        <v>-3.6839376100000001</v>
      </c>
      <c r="C51" s="73"/>
      <c r="D51" s="4">
        <v>0.12789394574374285</v>
      </c>
      <c r="E51" s="2">
        <v>5</v>
      </c>
      <c r="F51" s="10">
        <v>330</v>
      </c>
      <c r="G51" s="6">
        <v>2.87</v>
      </c>
      <c r="H51" s="15">
        <f t="shared" si="0"/>
        <v>-5.42</v>
      </c>
      <c r="I51" s="26"/>
      <c r="J51" s="40"/>
      <c r="K51" s="40"/>
      <c r="L51" s="41"/>
      <c r="M51" s="11" t="s">
        <v>120</v>
      </c>
      <c r="V51" s="144"/>
    </row>
    <row r="52" spans="1:22">
      <c r="A52" s="84" t="s">
        <v>121</v>
      </c>
      <c r="B52" s="139">
        <v>-3.1094978100000001</v>
      </c>
      <c r="C52" s="72"/>
      <c r="D52" s="12">
        <v>0.18012800124370357</v>
      </c>
      <c r="E52" s="10">
        <v>3</v>
      </c>
      <c r="F52" s="10">
        <v>100</v>
      </c>
      <c r="G52" s="6">
        <v>3.53</v>
      </c>
      <c r="H52" s="15">
        <f t="shared" si="0"/>
        <v>-3.78</v>
      </c>
      <c r="I52" s="24"/>
      <c r="J52" s="7"/>
      <c r="K52" s="7"/>
      <c r="L52" s="25"/>
      <c r="M52" s="11" t="s">
        <v>122</v>
      </c>
      <c r="V52" s="144"/>
    </row>
    <row r="53" spans="1:22">
      <c r="A53" s="83" t="s">
        <v>123</v>
      </c>
      <c r="B53" s="139">
        <v>-3.6296854000000001</v>
      </c>
      <c r="C53" s="72"/>
      <c r="D53" s="12">
        <v>0.18062104750721683</v>
      </c>
      <c r="E53" s="10">
        <v>16</v>
      </c>
      <c r="F53" s="10">
        <v>262.5</v>
      </c>
      <c r="G53" s="6">
        <v>1.9</v>
      </c>
      <c r="H53" s="15">
        <f t="shared" si="0"/>
        <v>-3.7749999999999999</v>
      </c>
      <c r="I53" s="24"/>
      <c r="J53" s="7"/>
      <c r="K53" s="7"/>
      <c r="L53" s="25"/>
      <c r="M53" s="11" t="s">
        <v>124</v>
      </c>
      <c r="V53" s="144"/>
    </row>
    <row r="54" spans="1:22">
      <c r="A54" s="86" t="s">
        <v>125</v>
      </c>
      <c r="B54" s="139">
        <v>-3.0547706300000002</v>
      </c>
      <c r="C54" s="73"/>
      <c r="D54" s="4">
        <v>0.22156244268660033</v>
      </c>
      <c r="E54" s="2">
        <v>4</v>
      </c>
      <c r="F54" s="10">
        <v>328.85</v>
      </c>
      <c r="G54" s="6">
        <v>1.87</v>
      </c>
      <c r="H54" s="15">
        <f t="shared" si="0"/>
        <v>-4.4085000000000001</v>
      </c>
      <c r="I54" s="24"/>
      <c r="J54" s="7"/>
      <c r="K54" s="7"/>
      <c r="L54" s="25"/>
      <c r="M54" s="11" t="s">
        <v>126</v>
      </c>
      <c r="V54" s="144"/>
    </row>
    <row r="55" spans="1:22">
      <c r="A55" s="84" t="s">
        <v>127</v>
      </c>
      <c r="B55" s="139">
        <v>-3.8053309199999998</v>
      </c>
      <c r="C55" s="72"/>
      <c r="D55" s="12">
        <v>0.18450811780713378</v>
      </c>
      <c r="E55" s="10">
        <v>33</v>
      </c>
      <c r="F55" s="10">
        <v>167.5</v>
      </c>
      <c r="G55" s="6">
        <v>4.3600000000000003</v>
      </c>
      <c r="H55" s="15">
        <f t="shared" si="0"/>
        <v>-5.2850000000000001</v>
      </c>
      <c r="I55" s="24"/>
      <c r="J55" s="7"/>
      <c r="K55" s="7"/>
      <c r="L55" s="25"/>
      <c r="M55" s="11" t="s">
        <v>128</v>
      </c>
      <c r="V55" s="144"/>
    </row>
    <row r="56" spans="1:22">
      <c r="A56" s="84" t="s">
        <v>86</v>
      </c>
      <c r="B56" s="139">
        <v>-4.6545294100000003</v>
      </c>
      <c r="C56" s="72"/>
      <c r="D56" s="12">
        <v>0.15609203233531485</v>
      </c>
      <c r="E56" s="10">
        <v>3</v>
      </c>
      <c r="F56" s="10">
        <v>223</v>
      </c>
      <c r="G56" s="6">
        <v>2.99</v>
      </c>
      <c r="H56" s="15">
        <f t="shared" si="0"/>
        <v>-4.4700000000000006</v>
      </c>
      <c r="I56" s="24"/>
      <c r="J56" s="7"/>
      <c r="K56" s="7"/>
      <c r="L56" s="25"/>
      <c r="M56" s="11" t="s">
        <v>129</v>
      </c>
      <c r="V56" s="144"/>
    </row>
    <row r="57" spans="1:22">
      <c r="A57" s="84" t="s">
        <v>89</v>
      </c>
      <c r="B57" s="139">
        <v>-3.9549536199999999</v>
      </c>
      <c r="C57" s="72"/>
      <c r="D57" s="12">
        <v>0.20872343532408041</v>
      </c>
      <c r="E57" s="10">
        <v>3</v>
      </c>
      <c r="F57" s="10">
        <v>210.5</v>
      </c>
      <c r="G57" s="6">
        <v>2.72</v>
      </c>
      <c r="H57" s="15">
        <f t="shared" si="0"/>
        <v>-4.0750000000000002</v>
      </c>
      <c r="I57" s="27"/>
      <c r="J57" s="28"/>
      <c r="K57" s="28"/>
      <c r="L57" s="29"/>
      <c r="M57" s="11" t="s">
        <v>130</v>
      </c>
      <c r="V57" s="144"/>
    </row>
    <row r="58" spans="1:22">
      <c r="A58" s="86" t="s">
        <v>131</v>
      </c>
      <c r="B58" s="139">
        <v>-2.6362523200000001</v>
      </c>
      <c r="C58" s="73"/>
      <c r="D58" s="4">
        <v>0.1297319013416561</v>
      </c>
      <c r="E58" s="2">
        <v>3</v>
      </c>
      <c r="F58" s="10">
        <v>209.75</v>
      </c>
      <c r="G58" s="6">
        <v>3.37</v>
      </c>
      <c r="H58" s="15">
        <f t="shared" si="0"/>
        <v>-4.7175000000000002</v>
      </c>
      <c r="J58" s="15"/>
      <c r="K58" s="15"/>
      <c r="L58" s="15"/>
      <c r="M58" s="11" t="s">
        <v>132</v>
      </c>
      <c r="V58" s="144"/>
    </row>
    <row r="59" spans="1:22">
      <c r="A59" s="83" t="s">
        <v>92</v>
      </c>
      <c r="B59" s="139">
        <v>-2.9493352800000001</v>
      </c>
      <c r="C59" s="72"/>
      <c r="D59" s="12">
        <v>0.14124198841117766</v>
      </c>
      <c r="E59" s="10">
        <v>3</v>
      </c>
      <c r="F59" s="10">
        <v>53.5</v>
      </c>
      <c r="G59" s="6">
        <v>3.43</v>
      </c>
      <c r="H59" s="15">
        <f t="shared" si="0"/>
        <v>-3.2150000000000003</v>
      </c>
      <c r="I59" s="71" t="s">
        <v>133</v>
      </c>
      <c r="J59" s="140">
        <v>2641</v>
      </c>
      <c r="K59" s="35"/>
      <c r="L59" s="15"/>
      <c r="M59" s="11" t="s">
        <v>134</v>
      </c>
      <c r="V59" s="144"/>
    </row>
    <row r="60" spans="1:22">
      <c r="A60" s="83" t="s">
        <v>135</v>
      </c>
      <c r="B60" s="139">
        <v>-1.4679861999999999</v>
      </c>
      <c r="C60" s="72"/>
      <c r="D60" s="12">
        <v>0.17069281866408892</v>
      </c>
      <c r="E60" s="10">
        <v>6</v>
      </c>
      <c r="F60" s="10">
        <v>270</v>
      </c>
      <c r="G60" s="6">
        <v>0.05</v>
      </c>
      <c r="H60" s="15">
        <f t="shared" si="0"/>
        <v>-2</v>
      </c>
      <c r="I60" s="71" t="s">
        <v>136</v>
      </c>
      <c r="J60" s="140">
        <v>955</v>
      </c>
      <c r="K60" s="35"/>
      <c r="L60" s="15"/>
      <c r="M60" s="11" t="s">
        <v>137</v>
      </c>
      <c r="V60" s="144"/>
    </row>
    <row r="61" spans="1:22">
      <c r="A61" s="84" t="s">
        <v>138</v>
      </c>
      <c r="B61" s="139">
        <v>-2.0858937800000001</v>
      </c>
      <c r="C61" s="72"/>
      <c r="D61" s="12">
        <v>0.2061475968316322</v>
      </c>
      <c r="E61" s="10">
        <v>3</v>
      </c>
      <c r="F61" s="10">
        <v>143.75</v>
      </c>
      <c r="G61" s="6">
        <v>1.6</v>
      </c>
      <c r="H61" s="15">
        <f t="shared" si="0"/>
        <v>-2.2875000000000001</v>
      </c>
      <c r="I61" s="71" t="s">
        <v>139</v>
      </c>
      <c r="J61" s="76">
        <f>COUNTA(A23:A122)</f>
        <v>100</v>
      </c>
      <c r="K61" s="35"/>
      <c r="L61" s="15"/>
      <c r="M61" s="11" t="s">
        <v>140</v>
      </c>
      <c r="V61" s="144"/>
    </row>
    <row r="62" spans="1:22">
      <c r="A62" s="83" t="s">
        <v>141</v>
      </c>
      <c r="B62" s="139">
        <v>-4.4823216600000002</v>
      </c>
      <c r="C62" s="72"/>
      <c r="D62" s="12">
        <v>0.18021422622763517</v>
      </c>
      <c r="E62" s="10">
        <v>5</v>
      </c>
      <c r="F62" s="10">
        <v>214.5</v>
      </c>
      <c r="G62" s="6">
        <v>3.61</v>
      </c>
      <c r="H62" s="15">
        <f t="shared" si="0"/>
        <v>-5.0049999999999999</v>
      </c>
      <c r="I62" s="15"/>
      <c r="J62" s="15"/>
      <c r="K62" s="15"/>
      <c r="L62" s="15"/>
      <c r="M62" s="11" t="s">
        <v>142</v>
      </c>
      <c r="V62" s="144"/>
    </row>
    <row r="63" spans="1:22">
      <c r="A63" s="84" t="s">
        <v>143</v>
      </c>
      <c r="B63" s="139">
        <v>-4.3830070299999999</v>
      </c>
      <c r="C63" s="72"/>
      <c r="D63" s="12">
        <v>0.19225415374507382</v>
      </c>
      <c r="E63" s="10">
        <v>8</v>
      </c>
      <c r="F63" s="10">
        <v>255.29999999999998</v>
      </c>
      <c r="G63" s="6">
        <v>3.82</v>
      </c>
      <c r="H63" s="15">
        <f t="shared" si="0"/>
        <v>-5.6229999999999993</v>
      </c>
      <c r="I63" s="20" t="s">
        <v>144</v>
      </c>
      <c r="J63" s="18"/>
      <c r="K63" s="18"/>
      <c r="L63" s="19"/>
      <c r="M63" s="11" t="s">
        <v>145</v>
      </c>
      <c r="V63" s="144"/>
    </row>
    <row r="64" spans="1:22">
      <c r="A64" s="84" t="s">
        <v>146</v>
      </c>
      <c r="B64" s="139">
        <v>-3.3151861199999999</v>
      </c>
      <c r="C64" s="72"/>
      <c r="D64" s="12">
        <v>0.17</v>
      </c>
      <c r="E64" s="10">
        <v>3</v>
      </c>
      <c r="F64" s="10">
        <v>189</v>
      </c>
      <c r="G64" s="6">
        <v>1.34</v>
      </c>
      <c r="H64" s="15">
        <f t="shared" si="0"/>
        <v>-2.4800000000000004</v>
      </c>
      <c r="I64" s="21"/>
      <c r="J64" s="22"/>
      <c r="K64" s="22"/>
      <c r="L64" s="23"/>
      <c r="M64" s="11" t="s">
        <v>148</v>
      </c>
      <c r="V64" s="144"/>
    </row>
    <row r="65" spans="1:22">
      <c r="A65" s="84" t="s">
        <v>149</v>
      </c>
      <c r="B65" s="139">
        <v>-3.1123788299999999</v>
      </c>
      <c r="C65" s="72"/>
      <c r="D65" s="12">
        <v>0.19794493160510693</v>
      </c>
      <c r="E65" s="10">
        <v>4</v>
      </c>
      <c r="F65" s="10">
        <v>243.5</v>
      </c>
      <c r="G65" s="6">
        <v>1.34</v>
      </c>
      <c r="H65" s="15">
        <f t="shared" si="0"/>
        <v>-3.0250000000000004</v>
      </c>
      <c r="I65" s="24"/>
      <c r="J65" s="7"/>
      <c r="K65" s="7"/>
      <c r="L65" s="25"/>
      <c r="M65" s="11" t="s">
        <v>151</v>
      </c>
      <c r="V65" s="144"/>
    </row>
    <row r="66" spans="1:22">
      <c r="A66" s="83" t="s">
        <v>95</v>
      </c>
      <c r="B66" s="139">
        <v>-2.6030351199999999</v>
      </c>
      <c r="C66" s="72"/>
      <c r="D66" s="12">
        <v>0.21056099074293383</v>
      </c>
      <c r="E66" s="10">
        <v>3</v>
      </c>
      <c r="F66" s="10">
        <v>36.5</v>
      </c>
      <c r="G66" s="6">
        <v>2.74</v>
      </c>
      <c r="H66" s="15">
        <f t="shared" si="0"/>
        <v>-2.3550000000000004</v>
      </c>
      <c r="I66" s="24"/>
      <c r="J66" s="7"/>
      <c r="K66" s="7"/>
      <c r="L66" s="25"/>
      <c r="M66" s="11" t="s">
        <v>152</v>
      </c>
      <c r="V66" s="144"/>
    </row>
    <row r="67" spans="1:22">
      <c r="A67" s="85" t="s">
        <v>153</v>
      </c>
      <c r="B67" s="139">
        <v>-4.5152165699999998</v>
      </c>
      <c r="C67" s="72"/>
      <c r="D67" s="12">
        <v>0.21092434073951916</v>
      </c>
      <c r="E67" s="10">
        <v>10</v>
      </c>
      <c r="F67" s="10">
        <v>186</v>
      </c>
      <c r="G67" s="6">
        <v>3.4</v>
      </c>
      <c r="H67" s="15">
        <f t="shared" si="0"/>
        <v>-4.51</v>
      </c>
      <c r="I67" s="24"/>
      <c r="J67" s="7"/>
      <c r="K67" s="7"/>
      <c r="L67" s="25"/>
      <c r="M67" s="11" t="s">
        <v>154</v>
      </c>
      <c r="V67" s="144"/>
    </row>
    <row r="68" spans="1:22">
      <c r="A68" s="83" t="s">
        <v>98</v>
      </c>
      <c r="B68" s="139">
        <v>-3.7442398300000002</v>
      </c>
      <c r="C68" s="72"/>
      <c r="D68" s="12">
        <v>0.18695478693957188</v>
      </c>
      <c r="E68" s="10">
        <v>3</v>
      </c>
      <c r="F68" s="10">
        <v>252.99999999999997</v>
      </c>
      <c r="G68" s="6">
        <v>2.35</v>
      </c>
      <c r="H68" s="15">
        <f t="shared" si="0"/>
        <v>-4.13</v>
      </c>
      <c r="I68" s="24"/>
      <c r="J68" s="7"/>
      <c r="K68" s="7"/>
      <c r="L68" s="25"/>
      <c r="M68" s="11" t="s">
        <v>155</v>
      </c>
      <c r="V68" s="144"/>
    </row>
    <row r="69" spans="1:22">
      <c r="A69" s="85" t="s">
        <v>156</v>
      </c>
      <c r="B69" s="139">
        <v>-4.2081368000000001</v>
      </c>
      <c r="C69" s="72"/>
      <c r="D69" s="12">
        <v>0.20491085989689112</v>
      </c>
      <c r="E69" s="10">
        <v>23</v>
      </c>
      <c r="F69" s="10">
        <v>111.00000000000001</v>
      </c>
      <c r="G69" s="6">
        <v>3.68</v>
      </c>
      <c r="H69" s="15">
        <f t="shared" si="0"/>
        <v>-4.04</v>
      </c>
      <c r="I69" s="24"/>
      <c r="J69" s="7"/>
      <c r="K69" s="7"/>
      <c r="L69" s="25"/>
      <c r="M69" s="11" t="s">
        <v>157</v>
      </c>
      <c r="V69" s="144"/>
    </row>
    <row r="70" spans="1:22">
      <c r="A70" s="83" t="s">
        <v>158</v>
      </c>
      <c r="B70" s="139">
        <v>-3.7410814499999998</v>
      </c>
      <c r="C70" s="72"/>
      <c r="D70" s="12">
        <v>0.15545016183846921</v>
      </c>
      <c r="E70" s="10">
        <v>6</v>
      </c>
      <c r="F70" s="10">
        <v>250</v>
      </c>
      <c r="G70" s="6">
        <v>-0.04</v>
      </c>
      <c r="H70" s="15">
        <f t="shared" si="0"/>
        <v>-1.71</v>
      </c>
      <c r="I70" s="24"/>
      <c r="J70" s="7"/>
      <c r="K70" s="7"/>
      <c r="L70" s="25"/>
      <c r="M70" s="11" t="s">
        <v>159</v>
      </c>
      <c r="V70" s="144"/>
    </row>
    <row r="71" spans="1:22">
      <c r="A71" s="84" t="s">
        <v>160</v>
      </c>
      <c r="B71" s="139">
        <v>-1.8589830899999999</v>
      </c>
      <c r="C71" s="72"/>
      <c r="D71" s="12">
        <v>0.13261436390895148</v>
      </c>
      <c r="E71" s="10">
        <v>3</v>
      </c>
      <c r="F71" s="10">
        <v>250</v>
      </c>
      <c r="G71" s="6">
        <v>-1.97</v>
      </c>
      <c r="H71" s="15">
        <f t="shared" si="0"/>
        <v>0.21999999999999975</v>
      </c>
      <c r="I71" s="24"/>
      <c r="J71" s="7"/>
      <c r="K71" s="7"/>
      <c r="L71" s="25"/>
      <c r="M71" s="11" t="s">
        <v>161</v>
      </c>
      <c r="V71" s="144"/>
    </row>
    <row r="72" spans="1:22">
      <c r="A72" s="84" t="s">
        <v>162</v>
      </c>
      <c r="B72" s="139">
        <v>-3.6136606699999998</v>
      </c>
      <c r="C72" s="72"/>
      <c r="D72" s="12">
        <v>0.21159815676624968</v>
      </c>
      <c r="E72" s="10">
        <v>9</v>
      </c>
      <c r="F72" s="10">
        <v>208.5</v>
      </c>
      <c r="G72" s="6">
        <v>2.08</v>
      </c>
      <c r="H72" s="15">
        <f t="shared" si="0"/>
        <v>-3.415</v>
      </c>
      <c r="I72" s="24"/>
      <c r="J72" s="7"/>
      <c r="K72" s="7"/>
      <c r="L72" s="25"/>
      <c r="M72" s="11" t="s">
        <v>163</v>
      </c>
      <c r="V72" s="144"/>
    </row>
    <row r="73" spans="1:22">
      <c r="A73" s="84" t="s">
        <v>164</v>
      </c>
      <c r="B73" s="139">
        <v>-4.25482476</v>
      </c>
      <c r="C73" s="72"/>
      <c r="D73" s="12">
        <v>0.1900151243705871</v>
      </c>
      <c r="E73" s="10">
        <v>15</v>
      </c>
      <c r="F73" s="10">
        <v>220.00000000000003</v>
      </c>
      <c r="G73" s="6">
        <v>2.69</v>
      </c>
      <c r="H73" s="15">
        <f t="shared" si="0"/>
        <v>-4.1400000000000006</v>
      </c>
      <c r="I73" s="24"/>
      <c r="J73" s="7"/>
      <c r="K73" s="7"/>
      <c r="L73" s="25"/>
      <c r="M73" s="11" t="s">
        <v>165</v>
      </c>
      <c r="V73" s="144"/>
    </row>
    <row r="74" spans="1:22">
      <c r="A74" s="84" t="s">
        <v>166</v>
      </c>
      <c r="B74" s="139">
        <v>-4.1168805199999996</v>
      </c>
      <c r="C74" s="72"/>
      <c r="D74" s="12">
        <v>0.16978183023026608</v>
      </c>
      <c r="E74" s="10">
        <v>10</v>
      </c>
      <c r="F74" s="10">
        <v>151</v>
      </c>
      <c r="G74" s="6">
        <v>4.43</v>
      </c>
      <c r="H74" s="15">
        <f t="shared" si="0"/>
        <v>-5.1899999999999995</v>
      </c>
      <c r="I74" s="24"/>
      <c r="J74" s="7"/>
      <c r="K74" s="7"/>
      <c r="L74" s="25"/>
      <c r="M74" s="11" t="s">
        <v>167</v>
      </c>
      <c r="V74" s="144"/>
    </row>
    <row r="75" spans="1:22">
      <c r="A75" s="85" t="s">
        <v>100</v>
      </c>
      <c r="B75" s="139">
        <v>-3.2309783900000002</v>
      </c>
      <c r="C75" s="72"/>
      <c r="D75" s="12">
        <v>0.19416214604145643</v>
      </c>
      <c r="E75" s="10">
        <v>7</v>
      </c>
      <c r="F75" s="10">
        <v>154.5</v>
      </c>
      <c r="G75" s="6">
        <v>4.22</v>
      </c>
      <c r="H75" s="15">
        <f t="shared" si="0"/>
        <v>-5.0149999999999997</v>
      </c>
      <c r="I75" s="24"/>
      <c r="J75" s="7"/>
      <c r="K75" s="7"/>
      <c r="L75" s="25"/>
      <c r="M75" s="11" t="s">
        <v>168</v>
      </c>
      <c r="V75" s="144"/>
    </row>
    <row r="76" spans="1:22">
      <c r="A76" s="84" t="s">
        <v>169</v>
      </c>
      <c r="B76" s="139">
        <v>-4.1898309300000003</v>
      </c>
      <c r="C76" s="72"/>
      <c r="D76" s="12">
        <v>0.16048013551961601</v>
      </c>
      <c r="E76" s="10">
        <v>5</v>
      </c>
      <c r="F76" s="10">
        <v>167.75</v>
      </c>
      <c r="G76" s="6">
        <v>2.87</v>
      </c>
      <c r="H76" s="15">
        <f t="shared" si="0"/>
        <v>-3.7975000000000003</v>
      </c>
      <c r="I76" s="24"/>
      <c r="J76" s="7"/>
      <c r="K76" s="7"/>
      <c r="L76" s="25"/>
      <c r="M76" s="11" t="s">
        <v>170</v>
      </c>
      <c r="V76" s="144"/>
    </row>
    <row r="77" spans="1:22">
      <c r="A77" s="86" t="s">
        <v>171</v>
      </c>
      <c r="B77" s="139">
        <v>-4.5248033699999999</v>
      </c>
      <c r="C77" s="73"/>
      <c r="D77" s="4">
        <v>0.22239504833634874</v>
      </c>
      <c r="E77" s="2">
        <v>21</v>
      </c>
      <c r="F77" s="10">
        <v>159</v>
      </c>
      <c r="G77" s="6">
        <v>3.93</v>
      </c>
      <c r="H77" s="15">
        <f t="shared" si="0"/>
        <v>-4.7700000000000005</v>
      </c>
      <c r="I77" s="24"/>
      <c r="J77" s="7"/>
      <c r="K77" s="7"/>
      <c r="L77" s="25"/>
      <c r="M77" s="11" t="s">
        <v>172</v>
      </c>
      <c r="V77" s="144"/>
    </row>
    <row r="78" spans="1:22">
      <c r="A78" s="84" t="s">
        <v>173</v>
      </c>
      <c r="B78" s="139">
        <v>-3.7314913000000001</v>
      </c>
      <c r="C78" s="72"/>
      <c r="D78" s="12">
        <v>0.21209434799218393</v>
      </c>
      <c r="E78" s="10">
        <v>5</v>
      </c>
      <c r="F78" s="10">
        <v>213.49999999999997</v>
      </c>
      <c r="G78" s="6">
        <v>3.04</v>
      </c>
      <c r="H78" s="15">
        <f t="shared" si="0"/>
        <v>-4.4249999999999998</v>
      </c>
      <c r="I78" s="24"/>
      <c r="J78" s="7"/>
      <c r="K78" s="7"/>
      <c r="L78" s="25"/>
      <c r="M78" s="11" t="s">
        <v>174</v>
      </c>
      <c r="V78" s="144"/>
    </row>
    <row r="79" spans="1:22">
      <c r="A79" s="84" t="s">
        <v>175</v>
      </c>
      <c r="B79" s="139">
        <v>-3.6964342399999999</v>
      </c>
      <c r="C79" s="72"/>
      <c r="D79" s="12">
        <v>0.1407224156406931</v>
      </c>
      <c r="E79" s="10">
        <v>11</v>
      </c>
      <c r="F79" s="10">
        <v>146</v>
      </c>
      <c r="G79" s="6">
        <v>4.21</v>
      </c>
      <c r="H79" s="15">
        <f t="shared" si="0"/>
        <v>-4.92</v>
      </c>
      <c r="I79" s="24"/>
      <c r="J79" s="7"/>
      <c r="K79" s="7"/>
      <c r="L79" s="25"/>
      <c r="M79" s="11" t="s">
        <v>176</v>
      </c>
      <c r="V79" s="144"/>
    </row>
    <row r="80" spans="1:22">
      <c r="A80" s="84" t="s">
        <v>177</v>
      </c>
      <c r="B80" s="139">
        <v>-3.6493446600000001</v>
      </c>
      <c r="C80" s="72"/>
      <c r="D80" s="12">
        <v>0.21748916450754371</v>
      </c>
      <c r="E80" s="10">
        <v>5</v>
      </c>
      <c r="F80" s="10">
        <v>92.333333333333329</v>
      </c>
      <c r="G80" s="6">
        <v>4.21</v>
      </c>
      <c r="H80" s="15">
        <f t="shared" si="0"/>
        <v>-4.3833333333333329</v>
      </c>
      <c r="I80" s="24"/>
      <c r="J80" s="7"/>
      <c r="K80" s="7"/>
      <c r="L80" s="25"/>
      <c r="M80" s="11" t="s">
        <v>178</v>
      </c>
      <c r="V80" s="144"/>
    </row>
    <row r="81" spans="1:22">
      <c r="A81" s="83" t="s">
        <v>179</v>
      </c>
      <c r="B81" s="139">
        <v>-4.29045554</v>
      </c>
      <c r="C81" s="72"/>
      <c r="D81" s="12">
        <v>0.20531013145176411</v>
      </c>
      <c r="E81" s="10">
        <v>8</v>
      </c>
      <c r="F81" s="10">
        <v>256</v>
      </c>
      <c r="G81" s="6">
        <v>2.71</v>
      </c>
      <c r="H81" s="15">
        <f t="shared" si="0"/>
        <v>-4.5199999999999996</v>
      </c>
      <c r="I81" s="24"/>
      <c r="J81" s="7"/>
      <c r="K81" s="7"/>
      <c r="L81" s="25"/>
      <c r="M81" s="11" t="s">
        <v>180</v>
      </c>
      <c r="V81" s="144"/>
    </row>
    <row r="82" spans="1:22">
      <c r="A82" s="83" t="s">
        <v>181</v>
      </c>
      <c r="B82" s="139">
        <v>-4.48755595</v>
      </c>
      <c r="C82" s="72"/>
      <c r="D82" s="12">
        <v>0.21176785142223761</v>
      </c>
      <c r="E82" s="10">
        <v>3</v>
      </c>
      <c r="F82" s="10">
        <v>80</v>
      </c>
      <c r="G82" s="6">
        <v>3.37</v>
      </c>
      <c r="H82" s="15">
        <f t="shared" si="0"/>
        <v>-3.42</v>
      </c>
      <c r="I82" s="24"/>
      <c r="J82" s="7"/>
      <c r="K82" s="7"/>
      <c r="L82" s="25"/>
      <c r="M82" s="11" t="s">
        <v>182</v>
      </c>
      <c r="V82" s="144"/>
    </row>
    <row r="83" spans="1:22">
      <c r="A83" s="83" t="s">
        <v>183</v>
      </c>
      <c r="B83" s="139">
        <v>-3.5498251399999998</v>
      </c>
      <c r="C83" s="72"/>
      <c r="D83" s="12">
        <v>0.16217657762412213</v>
      </c>
      <c r="E83" s="10">
        <v>17</v>
      </c>
      <c r="F83" s="10">
        <v>153</v>
      </c>
      <c r="G83" s="6">
        <v>3.04</v>
      </c>
      <c r="H83" s="15">
        <f t="shared" si="0"/>
        <v>-3.8200000000000003</v>
      </c>
      <c r="I83" s="24"/>
      <c r="J83" s="7"/>
      <c r="K83" s="7"/>
      <c r="L83" s="25"/>
      <c r="M83" s="11" t="s">
        <v>184</v>
      </c>
      <c r="V83" s="144"/>
    </row>
    <row r="84" spans="1:22">
      <c r="A84" s="84" t="s">
        <v>185</v>
      </c>
      <c r="B84" s="139">
        <v>-3.8770821</v>
      </c>
      <c r="C84" s="72"/>
      <c r="D84" s="12">
        <v>0.20448827496623867</v>
      </c>
      <c r="E84" s="10">
        <v>3</v>
      </c>
      <c r="F84" s="10">
        <v>349.84</v>
      </c>
      <c r="G84" s="6">
        <v>4.75</v>
      </c>
      <c r="H84" s="15">
        <f t="shared" si="0"/>
        <v>-7.4984000000000002</v>
      </c>
      <c r="I84" s="24"/>
      <c r="J84" s="7"/>
      <c r="K84" s="7"/>
      <c r="L84" s="25"/>
      <c r="M84" s="11" t="s">
        <v>186</v>
      </c>
      <c r="V84" s="144"/>
    </row>
    <row r="85" spans="1:22">
      <c r="A85" s="84" t="s">
        <v>187</v>
      </c>
      <c r="B85" s="139">
        <v>-3.3370793999999999</v>
      </c>
      <c r="C85" s="72"/>
      <c r="D85" s="12">
        <v>0.14358294446577732</v>
      </c>
      <c r="E85" s="10">
        <v>6</v>
      </c>
      <c r="F85" s="10">
        <v>248</v>
      </c>
      <c r="G85" s="6">
        <v>2.65</v>
      </c>
      <c r="H85" s="15">
        <f t="shared" si="0"/>
        <v>-4.38</v>
      </c>
      <c r="I85" s="24"/>
      <c r="J85" s="7"/>
      <c r="K85" s="7"/>
      <c r="L85" s="25"/>
      <c r="M85" s="11" t="s">
        <v>188</v>
      </c>
      <c r="V85" s="144"/>
    </row>
    <row r="86" spans="1:22">
      <c r="A86" s="84" t="s">
        <v>189</v>
      </c>
      <c r="B86" s="139">
        <v>-3.60978537</v>
      </c>
      <c r="C86" s="72"/>
      <c r="D86" s="12">
        <v>0.15384096988991314</v>
      </c>
      <c r="E86" s="10">
        <v>11</v>
      </c>
      <c r="F86" s="10">
        <v>173</v>
      </c>
      <c r="G86" s="6">
        <v>2.1800000000000002</v>
      </c>
      <c r="H86" s="15">
        <f t="shared" si="0"/>
        <v>-3.16</v>
      </c>
      <c r="I86" s="24"/>
      <c r="J86" s="7"/>
      <c r="K86" s="7"/>
      <c r="L86" s="25"/>
      <c r="M86" s="11" t="s">
        <v>190</v>
      </c>
      <c r="V86" s="144"/>
    </row>
    <row r="87" spans="1:22">
      <c r="A87" s="84" t="s">
        <v>191</v>
      </c>
      <c r="B87" s="139">
        <v>-4.3904978999999997</v>
      </c>
      <c r="C87" s="72"/>
      <c r="D87" s="12">
        <v>0.14176528631434945</v>
      </c>
      <c r="E87" s="10">
        <v>5</v>
      </c>
      <c r="F87" s="10">
        <v>143.75</v>
      </c>
      <c r="G87" s="6">
        <v>2.76</v>
      </c>
      <c r="H87" s="15">
        <f t="shared" ref="H87:H122" si="1">0.5-G87-0.01*(F87-25)</f>
        <v>-3.4474999999999998</v>
      </c>
      <c r="I87" s="24"/>
      <c r="J87" s="7"/>
      <c r="K87" s="7"/>
      <c r="L87" s="25"/>
      <c r="M87" s="11" t="s">
        <v>192</v>
      </c>
      <c r="V87" s="144"/>
    </row>
    <row r="88" spans="1:22">
      <c r="A88" s="84" t="s">
        <v>193</v>
      </c>
      <c r="B88" s="139">
        <v>-3.8409372899999998</v>
      </c>
      <c r="C88" s="72"/>
      <c r="D88" s="12">
        <v>0.16213928191469343</v>
      </c>
      <c r="E88" s="10">
        <v>19</v>
      </c>
      <c r="F88" s="10">
        <v>220.5</v>
      </c>
      <c r="G88" s="6">
        <v>1.27</v>
      </c>
      <c r="H88" s="15">
        <f t="shared" si="1"/>
        <v>-2.7250000000000001</v>
      </c>
      <c r="I88" s="24"/>
      <c r="J88" s="7"/>
      <c r="K88" s="7"/>
      <c r="L88" s="25"/>
      <c r="M88" s="11" t="s">
        <v>194</v>
      </c>
      <c r="V88" s="144"/>
    </row>
    <row r="89" spans="1:22">
      <c r="A89" s="84" t="s">
        <v>195</v>
      </c>
      <c r="B89" s="139">
        <v>-3.2830139300000001</v>
      </c>
      <c r="C89" s="72"/>
      <c r="D89" s="12">
        <v>0.16127920198135692</v>
      </c>
      <c r="E89" s="10">
        <v>5</v>
      </c>
      <c r="F89" s="10">
        <v>214</v>
      </c>
      <c r="G89" s="6">
        <v>3.83</v>
      </c>
      <c r="H89" s="15">
        <f t="shared" si="1"/>
        <v>-5.2200000000000006</v>
      </c>
      <c r="I89" s="24"/>
      <c r="J89" s="7"/>
      <c r="K89" s="7"/>
      <c r="L89" s="25"/>
      <c r="M89" s="11" t="s">
        <v>196</v>
      </c>
      <c r="V89" s="144"/>
    </row>
    <row r="90" spans="1:22">
      <c r="A90" s="85" t="s">
        <v>197</v>
      </c>
      <c r="B90" s="139">
        <v>-3.706556</v>
      </c>
      <c r="C90" s="72"/>
      <c r="D90" s="12">
        <v>0.13869006117838048</v>
      </c>
      <c r="E90" s="10">
        <v>3</v>
      </c>
      <c r="F90" s="10">
        <v>176</v>
      </c>
      <c r="G90" s="6">
        <v>2.88</v>
      </c>
      <c r="H90" s="15">
        <f t="shared" si="1"/>
        <v>-3.8899999999999997</v>
      </c>
      <c r="I90" s="24"/>
      <c r="J90" s="7"/>
      <c r="K90" s="7"/>
      <c r="L90" s="25"/>
      <c r="M90" s="11" t="s">
        <v>198</v>
      </c>
      <c r="V90" s="144"/>
    </row>
    <row r="91" spans="1:22">
      <c r="A91" s="87" t="s">
        <v>199</v>
      </c>
      <c r="B91" s="139">
        <v>-3.7081599000000001</v>
      </c>
      <c r="C91" s="73"/>
      <c r="D91" s="4">
        <v>0.1259834086188602</v>
      </c>
      <c r="E91" s="2">
        <v>14</v>
      </c>
      <c r="F91" s="10">
        <v>253.5</v>
      </c>
      <c r="G91" s="6">
        <v>1.54</v>
      </c>
      <c r="H91" s="15">
        <f t="shared" si="1"/>
        <v>-3.3250000000000002</v>
      </c>
      <c r="I91" s="24"/>
      <c r="J91" s="7"/>
      <c r="K91" s="7"/>
      <c r="L91" s="25"/>
      <c r="M91" s="11" t="s">
        <v>200</v>
      </c>
      <c r="V91" s="144"/>
    </row>
    <row r="92" spans="1:22">
      <c r="A92" s="84" t="s">
        <v>201</v>
      </c>
      <c r="B92" s="139">
        <v>-3.7721893799999999</v>
      </c>
      <c r="C92" s="72"/>
      <c r="D92" s="12">
        <v>0.16504944177542516</v>
      </c>
      <c r="E92" s="10">
        <v>5</v>
      </c>
      <c r="F92" s="10">
        <v>205.50000000000003</v>
      </c>
      <c r="G92" s="6">
        <v>2.4500000000000002</v>
      </c>
      <c r="H92" s="15">
        <f t="shared" si="1"/>
        <v>-3.7550000000000008</v>
      </c>
      <c r="I92" s="24"/>
      <c r="J92" s="7"/>
      <c r="K92" s="7"/>
      <c r="L92" s="25"/>
      <c r="M92" s="11" t="s">
        <v>202</v>
      </c>
      <c r="V92" s="144"/>
    </row>
    <row r="93" spans="1:22">
      <c r="A93" s="85" t="s">
        <v>203</v>
      </c>
      <c r="B93" s="139">
        <v>-3.8230350400000002</v>
      </c>
      <c r="C93" s="72"/>
      <c r="D93" s="12">
        <v>0.19426266518058349</v>
      </c>
      <c r="E93" s="10">
        <v>3</v>
      </c>
      <c r="F93" s="10">
        <v>96</v>
      </c>
      <c r="G93" s="6">
        <v>3.49</v>
      </c>
      <c r="H93" s="15">
        <f t="shared" si="1"/>
        <v>-3.7</v>
      </c>
      <c r="I93" s="24"/>
      <c r="J93" s="7"/>
      <c r="K93" s="7"/>
      <c r="L93" s="25"/>
      <c r="M93" s="11" t="s">
        <v>204</v>
      </c>
      <c r="V93" s="144"/>
    </row>
    <row r="94" spans="1:22">
      <c r="A94" s="84" t="s">
        <v>205</v>
      </c>
      <c r="B94" s="139">
        <v>-4.6065536500000004</v>
      </c>
      <c r="C94" s="72"/>
      <c r="D94" s="12">
        <v>0.18894337149737056</v>
      </c>
      <c r="E94" s="10">
        <v>12</v>
      </c>
      <c r="F94" s="10">
        <v>147.25</v>
      </c>
      <c r="G94" s="6">
        <v>3.86</v>
      </c>
      <c r="H94" s="15">
        <f t="shared" si="1"/>
        <v>-4.5824999999999996</v>
      </c>
      <c r="I94" s="24"/>
      <c r="J94" s="7"/>
      <c r="K94" s="7"/>
      <c r="L94" s="25"/>
      <c r="M94" s="11" t="s">
        <v>206</v>
      </c>
      <c r="V94" s="144"/>
    </row>
    <row r="95" spans="1:22">
      <c r="A95" s="84" t="s">
        <v>207</v>
      </c>
      <c r="B95" s="139">
        <v>-3.9423844099999998</v>
      </c>
      <c r="C95" s="72"/>
      <c r="D95" s="12">
        <v>0.17391407185160324</v>
      </c>
      <c r="E95" s="10">
        <v>6</v>
      </c>
      <c r="F95" s="10">
        <v>97</v>
      </c>
      <c r="G95" s="6">
        <v>3.94</v>
      </c>
      <c r="H95" s="15">
        <f t="shared" si="1"/>
        <v>-4.16</v>
      </c>
      <c r="I95" s="24"/>
      <c r="J95" s="7"/>
      <c r="K95" s="7"/>
      <c r="L95" s="25"/>
      <c r="M95" s="11" t="s">
        <v>208</v>
      </c>
      <c r="V95" s="144"/>
    </row>
    <row r="96" spans="1:22">
      <c r="A96" s="83" t="s">
        <v>209</v>
      </c>
      <c r="B96" s="139">
        <v>-2.0261451400000001</v>
      </c>
      <c r="C96" s="72"/>
      <c r="D96" s="12">
        <v>0.13764369691033657</v>
      </c>
      <c r="E96" s="10">
        <v>10</v>
      </c>
      <c r="F96" s="10">
        <v>134.5</v>
      </c>
      <c r="G96" s="6">
        <v>2.04</v>
      </c>
      <c r="H96" s="15">
        <f t="shared" si="1"/>
        <v>-2.6349999999999998</v>
      </c>
      <c r="I96" s="24"/>
      <c r="J96" s="7"/>
      <c r="K96" s="7"/>
      <c r="L96" s="25"/>
      <c r="M96" s="11" t="s">
        <v>210</v>
      </c>
      <c r="V96" s="144"/>
    </row>
    <row r="97" spans="1:22">
      <c r="A97" s="84" t="s">
        <v>211</v>
      </c>
      <c r="B97" s="139">
        <v>-4.4380172</v>
      </c>
      <c r="C97" s="72"/>
      <c r="D97" s="12">
        <v>0.16245746888591447</v>
      </c>
      <c r="E97" s="10">
        <v>7</v>
      </c>
      <c r="F97" s="10">
        <v>139</v>
      </c>
      <c r="G97" s="6">
        <v>2.66</v>
      </c>
      <c r="H97" s="15">
        <f t="shared" si="1"/>
        <v>-3.3000000000000003</v>
      </c>
      <c r="I97" s="24"/>
      <c r="J97" s="7"/>
      <c r="K97" s="7"/>
      <c r="L97" s="25"/>
      <c r="M97" s="11" t="s">
        <v>212</v>
      </c>
      <c r="V97" s="144"/>
    </row>
    <row r="98" spans="1:22">
      <c r="A98" s="84" t="s">
        <v>213</v>
      </c>
      <c r="B98" s="139">
        <v>-1.8212060000000001</v>
      </c>
      <c r="C98" s="72"/>
      <c r="D98" s="12">
        <v>0.15322122505052199</v>
      </c>
      <c r="E98" s="10">
        <v>9</v>
      </c>
      <c r="F98" s="10">
        <v>170</v>
      </c>
      <c r="G98" s="6">
        <v>1.91</v>
      </c>
      <c r="H98" s="15">
        <f t="shared" si="1"/>
        <v>-2.86</v>
      </c>
      <c r="I98" s="24"/>
      <c r="J98" s="7"/>
      <c r="K98" s="7"/>
      <c r="L98" s="25"/>
      <c r="M98" s="11" t="s">
        <v>214</v>
      </c>
      <c r="V98" s="144"/>
    </row>
    <row r="99" spans="1:22">
      <c r="A99" s="83" t="s">
        <v>215</v>
      </c>
      <c r="B99" s="139">
        <v>-2.4989974799999999</v>
      </c>
      <c r="C99" s="72"/>
      <c r="D99" s="12">
        <v>0.15273607916541068</v>
      </c>
      <c r="E99" s="10">
        <v>10</v>
      </c>
      <c r="F99" s="10">
        <v>326</v>
      </c>
      <c r="G99" s="6">
        <v>2.44</v>
      </c>
      <c r="H99" s="15">
        <f t="shared" si="1"/>
        <v>-4.95</v>
      </c>
      <c r="I99" s="24"/>
      <c r="J99" s="7"/>
      <c r="K99" s="7"/>
      <c r="L99" s="25"/>
      <c r="M99" s="11" t="s">
        <v>216</v>
      </c>
      <c r="V99" s="144"/>
    </row>
    <row r="100" spans="1:22">
      <c r="A100" s="84" t="s">
        <v>217</v>
      </c>
      <c r="B100" s="139">
        <v>-3.2815820699999998</v>
      </c>
      <c r="C100" s="72"/>
      <c r="D100" s="12">
        <v>0.18404701512102448</v>
      </c>
      <c r="E100" s="10">
        <v>5</v>
      </c>
      <c r="F100" s="10">
        <v>232.50000000000003</v>
      </c>
      <c r="G100" s="6">
        <v>1.8</v>
      </c>
      <c r="H100" s="15">
        <f t="shared" si="1"/>
        <v>-3.375</v>
      </c>
      <c r="I100" s="24"/>
      <c r="J100" s="7"/>
      <c r="K100" s="7"/>
      <c r="L100" s="25"/>
      <c r="M100" s="11" t="s">
        <v>218</v>
      </c>
      <c r="V100" s="144"/>
    </row>
    <row r="101" spans="1:22">
      <c r="A101" s="84" t="s">
        <v>219</v>
      </c>
      <c r="B101" s="139">
        <v>-2.0000819600000002</v>
      </c>
      <c r="C101" s="72"/>
      <c r="D101" s="12">
        <v>0.13604063752604376</v>
      </c>
      <c r="E101" s="10">
        <v>4</v>
      </c>
      <c r="F101" s="10">
        <v>281.5</v>
      </c>
      <c r="G101" s="6">
        <v>0.54</v>
      </c>
      <c r="H101" s="15">
        <f t="shared" si="1"/>
        <v>-2.605</v>
      </c>
      <c r="I101" s="24"/>
      <c r="J101" s="7"/>
      <c r="K101" s="7"/>
      <c r="L101" s="25"/>
      <c r="M101" s="11" t="s">
        <v>220</v>
      </c>
      <c r="V101" s="144"/>
    </row>
    <row r="102" spans="1:22">
      <c r="A102" s="84" t="s">
        <v>221</v>
      </c>
      <c r="B102" s="139">
        <v>-2.3771461</v>
      </c>
      <c r="C102" s="72"/>
      <c r="D102" s="12">
        <v>0.19798964803022484</v>
      </c>
      <c r="E102" s="10">
        <v>4</v>
      </c>
      <c r="F102" s="10">
        <v>197.1</v>
      </c>
      <c r="G102" s="6">
        <v>2.2000000000000002</v>
      </c>
      <c r="H102" s="15">
        <f t="shared" si="1"/>
        <v>-3.4210000000000003</v>
      </c>
      <c r="I102" s="24"/>
      <c r="J102" s="7"/>
      <c r="K102" s="7"/>
      <c r="L102" s="25"/>
      <c r="M102" s="11" t="s">
        <v>222</v>
      </c>
      <c r="V102" s="144"/>
    </row>
    <row r="103" spans="1:22">
      <c r="A103" s="85" t="s">
        <v>223</v>
      </c>
      <c r="B103" s="139">
        <v>-3.6871184499999998</v>
      </c>
      <c r="C103" s="72"/>
      <c r="D103" s="12">
        <v>0.13486720020739137</v>
      </c>
      <c r="E103" s="10">
        <v>4</v>
      </c>
      <c r="F103" s="10">
        <v>33</v>
      </c>
      <c r="G103" s="6">
        <v>4.24</v>
      </c>
      <c r="H103" s="15">
        <f t="shared" si="1"/>
        <v>-3.8200000000000003</v>
      </c>
      <c r="I103" s="24"/>
      <c r="J103" s="7"/>
      <c r="K103" s="7"/>
      <c r="L103" s="25"/>
      <c r="M103" s="11" t="s">
        <v>224</v>
      </c>
      <c r="V103" s="144"/>
    </row>
    <row r="104" spans="1:22">
      <c r="A104" s="84" t="s">
        <v>225</v>
      </c>
      <c r="B104" s="139">
        <v>-3.5886761699999998</v>
      </c>
      <c r="C104" s="72"/>
      <c r="D104" s="12">
        <v>0.18801274760604275</v>
      </c>
      <c r="E104" s="10">
        <v>11</v>
      </c>
      <c r="F104" s="10">
        <v>60</v>
      </c>
      <c r="G104" s="6">
        <v>4.24</v>
      </c>
      <c r="H104" s="15">
        <f t="shared" si="1"/>
        <v>-4.09</v>
      </c>
      <c r="I104" s="24"/>
      <c r="J104" s="7"/>
      <c r="K104" s="7"/>
      <c r="L104" s="25"/>
      <c r="M104" s="11" t="s">
        <v>226</v>
      </c>
      <c r="V104" s="144"/>
    </row>
    <row r="105" spans="1:22">
      <c r="A105" s="84" t="s">
        <v>227</v>
      </c>
      <c r="B105" s="139">
        <v>-3.6576151499999998</v>
      </c>
      <c r="C105" s="72"/>
      <c r="D105" s="12">
        <v>0.1664014074224209</v>
      </c>
      <c r="E105" s="10">
        <v>4</v>
      </c>
      <c r="F105" s="10">
        <v>130.5</v>
      </c>
      <c r="G105" s="6">
        <v>5.22</v>
      </c>
      <c r="H105" s="15">
        <f t="shared" si="1"/>
        <v>-5.7749999999999995</v>
      </c>
      <c r="I105" s="24"/>
      <c r="J105" s="7"/>
      <c r="K105" s="7"/>
      <c r="L105" s="25"/>
      <c r="M105" s="11" t="s">
        <v>228</v>
      </c>
      <c r="V105" s="144"/>
    </row>
    <row r="106" spans="1:22">
      <c r="A106" s="85" t="s">
        <v>103</v>
      </c>
      <c r="B106" s="139">
        <v>-3.13035234</v>
      </c>
      <c r="C106" s="72"/>
      <c r="D106" s="12">
        <v>0.17506472136100007</v>
      </c>
      <c r="E106" s="10">
        <v>7</v>
      </c>
      <c r="F106" s="10">
        <v>254</v>
      </c>
      <c r="G106" s="6">
        <v>2.97</v>
      </c>
      <c r="H106" s="15">
        <f t="shared" si="1"/>
        <v>-4.76</v>
      </c>
      <c r="I106" s="24"/>
      <c r="J106" s="7"/>
      <c r="K106" s="7"/>
      <c r="L106" s="25"/>
      <c r="M106" s="11" t="s">
        <v>229</v>
      </c>
      <c r="V106" s="144"/>
    </row>
    <row r="107" spans="1:22">
      <c r="A107" s="85" t="s">
        <v>230</v>
      </c>
      <c r="B107" s="139">
        <v>-4.9021921700000002</v>
      </c>
      <c r="C107" s="72"/>
      <c r="D107" s="12">
        <v>0.1605416460069265</v>
      </c>
      <c r="E107" s="10">
        <v>5</v>
      </c>
      <c r="F107" s="10">
        <v>121</v>
      </c>
      <c r="G107" s="6">
        <v>5.91</v>
      </c>
      <c r="H107" s="15">
        <f t="shared" si="1"/>
        <v>-6.37</v>
      </c>
      <c r="I107" s="24"/>
      <c r="J107" s="7"/>
      <c r="K107" s="7"/>
      <c r="L107" s="25"/>
      <c r="M107" s="11" t="s">
        <v>231</v>
      </c>
      <c r="V107" s="144"/>
    </row>
    <row r="108" spans="1:22">
      <c r="A108" s="84" t="s">
        <v>232</v>
      </c>
      <c r="B108" s="139">
        <v>-4.7222451400000001</v>
      </c>
      <c r="C108" s="72"/>
      <c r="D108" s="12">
        <v>0.15756984748208766</v>
      </c>
      <c r="E108" s="10">
        <v>5</v>
      </c>
      <c r="F108" s="10">
        <v>206.99999999999997</v>
      </c>
      <c r="G108" s="6">
        <v>2.56</v>
      </c>
      <c r="H108" s="15">
        <f t="shared" si="1"/>
        <v>-3.88</v>
      </c>
      <c r="I108" s="24"/>
      <c r="J108" s="7"/>
      <c r="K108" s="7"/>
      <c r="L108" s="25"/>
      <c r="M108" s="11" t="s">
        <v>233</v>
      </c>
      <c r="V108" s="144"/>
    </row>
    <row r="109" spans="1:22">
      <c r="A109" s="83" t="s">
        <v>234</v>
      </c>
      <c r="B109" s="139">
        <v>-5.1956270199999999</v>
      </c>
      <c r="C109" s="72"/>
      <c r="D109" s="12">
        <v>0.16160362353179636</v>
      </c>
      <c r="E109" s="10">
        <v>6</v>
      </c>
      <c r="F109" s="10">
        <v>134.5</v>
      </c>
      <c r="G109" s="6">
        <v>4.8499999999999996</v>
      </c>
      <c r="H109" s="15">
        <f t="shared" si="1"/>
        <v>-5.4449999999999994</v>
      </c>
      <c r="I109" s="24"/>
      <c r="J109" s="7"/>
      <c r="K109" s="7"/>
      <c r="L109" s="25"/>
      <c r="M109" s="11" t="s">
        <v>235</v>
      </c>
      <c r="V109" s="144"/>
    </row>
    <row r="110" spans="1:22">
      <c r="A110" s="83" t="s">
        <v>236</v>
      </c>
      <c r="B110" s="139">
        <v>-2.3648522299999999</v>
      </c>
      <c r="C110" s="72"/>
      <c r="D110" s="12">
        <v>0.18685765827673947</v>
      </c>
      <c r="E110" s="10">
        <v>6</v>
      </c>
      <c r="F110" s="10">
        <v>275</v>
      </c>
      <c r="G110" s="6">
        <v>2.09</v>
      </c>
      <c r="H110" s="15">
        <f t="shared" si="1"/>
        <v>-4.09</v>
      </c>
      <c r="I110" s="24"/>
      <c r="J110" s="7"/>
      <c r="K110" s="7"/>
      <c r="L110" s="25"/>
      <c r="M110" s="11" t="s">
        <v>237</v>
      </c>
      <c r="V110" s="144"/>
    </row>
    <row r="111" spans="1:22">
      <c r="A111" s="84" t="s">
        <v>238</v>
      </c>
      <c r="B111" s="139">
        <v>-5.2902218000000003</v>
      </c>
      <c r="C111" s="72"/>
      <c r="D111" s="12">
        <v>0.13950112944748669</v>
      </c>
      <c r="E111" s="10">
        <v>9</v>
      </c>
      <c r="F111" s="10">
        <v>220.00000000000003</v>
      </c>
      <c r="G111" s="6">
        <v>1.8</v>
      </c>
      <c r="H111" s="15">
        <f t="shared" si="1"/>
        <v>-3.2500000000000004</v>
      </c>
      <c r="I111" s="24"/>
      <c r="J111" s="7"/>
      <c r="K111" s="7"/>
      <c r="L111" s="25"/>
      <c r="M111" s="11" t="s">
        <v>239</v>
      </c>
      <c r="V111" s="144"/>
    </row>
    <row r="112" spans="1:22">
      <c r="A112" s="87" t="s">
        <v>240</v>
      </c>
      <c r="B112" s="139">
        <v>-3.0844205699999998</v>
      </c>
      <c r="C112" s="73"/>
      <c r="D112" s="4">
        <v>0.22014005046870977</v>
      </c>
      <c r="E112" s="2">
        <v>9</v>
      </c>
      <c r="F112" s="10">
        <v>202</v>
      </c>
      <c r="G112" s="6">
        <v>1.53</v>
      </c>
      <c r="H112" s="15">
        <f t="shared" si="1"/>
        <v>-2.8</v>
      </c>
      <c r="I112" s="24"/>
      <c r="J112" s="7"/>
      <c r="K112" s="7"/>
      <c r="L112" s="25"/>
      <c r="M112" s="11" t="s">
        <v>241</v>
      </c>
      <c r="V112" s="144"/>
    </row>
    <row r="113" spans="1:28">
      <c r="A113" s="84" t="s">
        <v>242</v>
      </c>
      <c r="B113" s="139">
        <v>-3.1062129199999999</v>
      </c>
      <c r="C113" s="72"/>
      <c r="D113" s="12">
        <v>0.14014083879485537</v>
      </c>
      <c r="E113" s="10">
        <v>3</v>
      </c>
      <c r="F113" s="10">
        <v>243.00000000000003</v>
      </c>
      <c r="G113" s="6">
        <v>1.48</v>
      </c>
      <c r="H113" s="15">
        <f t="shared" si="1"/>
        <v>-3.16</v>
      </c>
      <c r="I113" s="24"/>
      <c r="J113" s="7"/>
      <c r="K113" s="7"/>
      <c r="L113" s="25"/>
      <c r="M113" s="11" t="s">
        <v>243</v>
      </c>
      <c r="V113" s="144"/>
    </row>
    <row r="114" spans="1:28">
      <c r="A114" s="85" t="s">
        <v>244</v>
      </c>
      <c r="B114" s="139">
        <v>-3.4208098499999999</v>
      </c>
      <c r="C114" s="72"/>
      <c r="D114" s="12">
        <v>0.13726989684757951</v>
      </c>
      <c r="E114" s="10">
        <v>3</v>
      </c>
      <c r="F114" s="10">
        <v>191</v>
      </c>
      <c r="G114" s="6">
        <v>1.67</v>
      </c>
      <c r="H114" s="15">
        <f t="shared" si="1"/>
        <v>-2.83</v>
      </c>
      <c r="I114" s="24"/>
      <c r="J114" s="7"/>
      <c r="K114" s="7"/>
      <c r="L114" s="25"/>
      <c r="M114" s="11" t="s">
        <v>245</v>
      </c>
      <c r="V114" s="144"/>
    </row>
    <row r="115" spans="1:28">
      <c r="A115" s="84" t="s">
        <v>246</v>
      </c>
      <c r="B115" s="139">
        <v>-3.3376382000000002</v>
      </c>
      <c r="C115" s="72"/>
      <c r="D115" s="12">
        <v>0.21357402153711522</v>
      </c>
      <c r="E115" s="10">
        <v>7</v>
      </c>
      <c r="F115" s="10">
        <v>183.5</v>
      </c>
      <c r="G115" s="6">
        <v>4.37</v>
      </c>
      <c r="H115" s="15">
        <f t="shared" si="1"/>
        <v>-5.4550000000000001</v>
      </c>
      <c r="I115" s="24"/>
      <c r="J115" s="7"/>
      <c r="K115" s="7"/>
      <c r="L115" s="25"/>
      <c r="M115" s="11" t="s">
        <v>247</v>
      </c>
      <c r="V115" s="144"/>
    </row>
    <row r="116" spans="1:28">
      <c r="A116" s="84" t="s">
        <v>248</v>
      </c>
      <c r="B116" s="139">
        <v>-2.7771579399999999</v>
      </c>
      <c r="C116" s="72"/>
      <c r="D116" s="12">
        <v>0.10564411177747912</v>
      </c>
      <c r="E116" s="10">
        <v>3</v>
      </c>
      <c r="F116" s="10">
        <v>149</v>
      </c>
      <c r="G116" s="6">
        <v>2.62</v>
      </c>
      <c r="H116" s="15">
        <f t="shared" si="1"/>
        <v>-3.3600000000000003</v>
      </c>
      <c r="I116" s="24"/>
      <c r="J116" s="7"/>
      <c r="K116" s="7"/>
      <c r="L116" s="25"/>
      <c r="M116" s="11" t="s">
        <v>249</v>
      </c>
      <c r="V116" s="144"/>
    </row>
    <row r="117" spans="1:28">
      <c r="A117" s="83" t="s">
        <v>250</v>
      </c>
      <c r="B117" s="139">
        <v>-2.4377321099999998</v>
      </c>
      <c r="C117" s="72"/>
      <c r="D117" s="12">
        <v>0.14623917640453388</v>
      </c>
      <c r="E117" s="10">
        <v>8</v>
      </c>
      <c r="F117" s="10">
        <v>165</v>
      </c>
      <c r="G117" s="6">
        <v>-0.37</v>
      </c>
      <c r="H117" s="15">
        <f t="shared" si="1"/>
        <v>-0.53000000000000014</v>
      </c>
      <c r="I117" s="24"/>
      <c r="J117" s="7"/>
      <c r="K117" s="7"/>
      <c r="L117" s="25"/>
      <c r="M117" s="11" t="s">
        <v>251</v>
      </c>
      <c r="V117" s="144"/>
    </row>
    <row r="118" spans="1:28">
      <c r="A118" s="84" t="s">
        <v>252</v>
      </c>
      <c r="B118" s="139">
        <v>-3.0108537399999999</v>
      </c>
      <c r="C118" s="72"/>
      <c r="D118" s="12">
        <v>0.16291639539032501</v>
      </c>
      <c r="E118" s="10">
        <v>10</v>
      </c>
      <c r="F118" s="10">
        <v>225</v>
      </c>
      <c r="G118" s="6">
        <v>0.81</v>
      </c>
      <c r="H118" s="15">
        <f t="shared" si="1"/>
        <v>-2.31</v>
      </c>
      <c r="I118" s="24"/>
      <c r="J118" s="7"/>
      <c r="K118" s="7"/>
      <c r="L118" s="25"/>
      <c r="M118" s="11" t="s">
        <v>253</v>
      </c>
      <c r="V118" s="144"/>
    </row>
    <row r="119" spans="1:28">
      <c r="A119" s="84" t="s">
        <v>254</v>
      </c>
      <c r="B119" s="139">
        <v>-2.9994230800000001</v>
      </c>
      <c r="C119" s="72"/>
      <c r="D119" s="12">
        <v>0.21166647357477791</v>
      </c>
      <c r="E119" s="10">
        <v>5</v>
      </c>
      <c r="F119" s="10">
        <v>270</v>
      </c>
      <c r="G119" s="6">
        <v>0.62</v>
      </c>
      <c r="H119" s="15">
        <f t="shared" si="1"/>
        <v>-2.5700000000000003</v>
      </c>
      <c r="I119" s="24"/>
      <c r="J119" s="7"/>
      <c r="K119" s="7"/>
      <c r="L119" s="25"/>
      <c r="M119" s="11" t="s">
        <v>255</v>
      </c>
      <c r="V119" s="144"/>
    </row>
    <row r="120" spans="1:28">
      <c r="A120" s="83" t="s">
        <v>256</v>
      </c>
      <c r="B120" s="139">
        <v>-3.7466811099999999</v>
      </c>
      <c r="C120" s="72"/>
      <c r="D120" s="12">
        <v>0.14175650298978676</v>
      </c>
      <c r="E120" s="10">
        <v>9</v>
      </c>
      <c r="F120" s="10">
        <v>312.66666666666669</v>
      </c>
      <c r="G120" s="6">
        <v>0.83</v>
      </c>
      <c r="H120" s="15">
        <f t="shared" si="1"/>
        <v>-3.206666666666667</v>
      </c>
      <c r="I120" s="24"/>
      <c r="J120" s="7"/>
      <c r="K120" s="7"/>
      <c r="L120" s="25"/>
      <c r="M120" s="11" t="s">
        <v>257</v>
      </c>
      <c r="V120" s="144"/>
    </row>
    <row r="121" spans="1:28">
      <c r="A121" s="84" t="s">
        <v>258</v>
      </c>
      <c r="B121" s="139">
        <v>-4.2992190299999997</v>
      </c>
      <c r="C121" s="72"/>
      <c r="D121" s="12">
        <v>0.2034688635346244</v>
      </c>
      <c r="E121" s="10">
        <v>11</v>
      </c>
      <c r="F121" s="10">
        <v>161</v>
      </c>
      <c r="G121" s="6">
        <v>3.61</v>
      </c>
      <c r="H121" s="15">
        <f t="shared" si="1"/>
        <v>-4.47</v>
      </c>
      <c r="I121" s="24"/>
      <c r="J121" s="7"/>
      <c r="K121" s="7"/>
      <c r="L121" s="25"/>
      <c r="M121" s="11" t="s">
        <v>259</v>
      </c>
      <c r="V121" s="144"/>
    </row>
    <row r="122" spans="1:28">
      <c r="A122" s="83" t="s">
        <v>109</v>
      </c>
      <c r="B122" s="139">
        <v>-3.5480364500000001</v>
      </c>
      <c r="C122" s="72"/>
      <c r="D122" s="12">
        <v>0.20579636821699754</v>
      </c>
      <c r="E122" s="10">
        <v>3</v>
      </c>
      <c r="F122" s="10">
        <v>300</v>
      </c>
      <c r="G122" s="6">
        <v>-1.06</v>
      </c>
      <c r="H122" s="15">
        <f t="shared" si="1"/>
        <v>-1.19</v>
      </c>
      <c r="I122" s="36"/>
      <c r="J122" s="28"/>
      <c r="K122" s="28"/>
      <c r="L122" s="29"/>
      <c r="M122" s="11" t="s">
        <v>260</v>
      </c>
      <c r="V122" s="144"/>
    </row>
    <row r="123" spans="1:28">
      <c r="A123" s="11"/>
      <c r="C123" s="66" t="s">
        <v>261</v>
      </c>
      <c r="D123" s="81">
        <f>AVERAGE(D23:D122)</f>
        <v>0.17115851538193166</v>
      </c>
      <c r="E123" s="68"/>
      <c r="F123" s="69"/>
      <c r="G123" s="69"/>
      <c r="H123" s="91" t="s">
        <v>262</v>
      </c>
      <c r="I123" s="69"/>
      <c r="J123" s="6"/>
      <c r="K123" s="6"/>
      <c r="L123" s="6"/>
      <c r="M123" s="11"/>
      <c r="V123" s="144"/>
    </row>
    <row r="124" spans="1:28">
      <c r="A124" s="11"/>
      <c r="C124" s="66" t="s">
        <v>263</v>
      </c>
      <c r="D124" s="81">
        <f>MIN(D23:D122)</f>
        <v>0.10564411177747912</v>
      </c>
      <c r="E124" s="68"/>
      <c r="F124" s="69"/>
      <c r="G124" s="69"/>
      <c r="H124" s="70" t="s">
        <v>264</v>
      </c>
      <c r="I124" s="69"/>
      <c r="J124" s="6"/>
      <c r="K124" s="6"/>
      <c r="L124" s="6"/>
      <c r="M124" s="11"/>
      <c r="V124" s="144"/>
    </row>
    <row r="125" spans="1:28">
      <c r="A125" s="11"/>
      <c r="C125" s="66" t="s">
        <v>265</v>
      </c>
      <c r="D125" s="81">
        <f>MAX(D23:D122)</f>
        <v>0.22239504833634874</v>
      </c>
      <c r="E125" s="68"/>
      <c r="F125" s="69"/>
      <c r="G125" s="69"/>
      <c r="H125" s="70"/>
      <c r="I125" s="69"/>
      <c r="J125" s="6"/>
      <c r="K125" s="6"/>
      <c r="L125" s="6"/>
      <c r="M125" s="11"/>
      <c r="V125" s="144"/>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4"/>
      <c r="W126" s="14"/>
      <c r="X126" s="14"/>
      <c r="Y126" s="14"/>
      <c r="Z126" s="14"/>
      <c r="AA126" s="14"/>
      <c r="AB126" s="14"/>
    </row>
    <row r="127" spans="1:28" s="47" customFormat="1" ht="29.4" thickBot="1">
      <c r="A127" s="53" t="s">
        <v>266</v>
      </c>
      <c r="B127" s="9"/>
      <c r="C127" s="9"/>
      <c r="D127" s="9"/>
      <c r="E127" s="9"/>
      <c r="F127" s="9"/>
      <c r="G127" s="9"/>
      <c r="H127" s="9"/>
      <c r="I127" s="9"/>
      <c r="J127" s="9"/>
      <c r="K127" s="9"/>
      <c r="L127" s="9"/>
      <c r="M127" s="11"/>
      <c r="N127" s="48"/>
      <c r="O127" s="48"/>
      <c r="P127" s="48"/>
      <c r="Q127" s="48"/>
      <c r="R127" s="48"/>
      <c r="S127" s="48"/>
      <c r="T127" s="48"/>
      <c r="U127" s="48"/>
      <c r="V127" s="144"/>
      <c r="W127" s="14"/>
      <c r="X127" s="14"/>
      <c r="Y127" s="14"/>
      <c r="Z127" s="14"/>
      <c r="AA127" s="14"/>
      <c r="AB127" s="48"/>
    </row>
    <row r="128" spans="1:28" ht="28.2"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144"/>
      <c r="AB128" s="47"/>
    </row>
    <row r="129" spans="1:26">
      <c r="A129" s="84" t="s">
        <v>268</v>
      </c>
      <c r="B129" s="139">
        <v>-1.2034021800000001</v>
      </c>
      <c r="C129" s="74" t="s">
        <v>30</v>
      </c>
      <c r="D129" s="12">
        <v>0.50033555401430185</v>
      </c>
      <c r="E129" s="10">
        <v>3</v>
      </c>
      <c r="F129" s="10">
        <v>180</v>
      </c>
      <c r="G129" s="1">
        <v>1.91</v>
      </c>
      <c r="H129" s="15">
        <f t="shared" ref="H129:H160" si="2">0.5-G129-0.01*(F129-25)</f>
        <v>-2.96</v>
      </c>
      <c r="I129" s="54" t="s">
        <v>31</v>
      </c>
      <c r="J129" s="55"/>
      <c r="K129" s="15"/>
      <c r="L129" s="15"/>
      <c r="M129" s="3" t="s">
        <v>269</v>
      </c>
      <c r="V129" s="144"/>
    </row>
    <row r="130" spans="1:26">
      <c r="A130" s="84" t="s">
        <v>270</v>
      </c>
      <c r="B130" s="139">
        <v>-4.5747732399999999</v>
      </c>
      <c r="C130" s="74" t="s">
        <v>36</v>
      </c>
      <c r="D130" s="12">
        <v>0.5</v>
      </c>
      <c r="E130" s="6">
        <v>5</v>
      </c>
      <c r="F130" s="10">
        <v>156</v>
      </c>
      <c r="G130" s="1">
        <v>6.94</v>
      </c>
      <c r="H130" s="15">
        <f t="shared" si="2"/>
        <v>-7.75</v>
      </c>
      <c r="I130" s="54" t="s">
        <v>37</v>
      </c>
      <c r="J130" s="55"/>
      <c r="K130" s="15"/>
      <c r="L130" s="15"/>
      <c r="M130" s="3" t="s">
        <v>271</v>
      </c>
      <c r="V130" s="144"/>
    </row>
    <row r="131" spans="1:26">
      <c r="A131" s="85" t="s">
        <v>272</v>
      </c>
      <c r="B131" s="139">
        <v>-4.1674139600000002</v>
      </c>
      <c r="C131" s="74" t="s">
        <v>41</v>
      </c>
      <c r="D131" s="12">
        <v>0.6530957900260097</v>
      </c>
      <c r="E131" s="10">
        <v>3</v>
      </c>
      <c r="F131" s="10">
        <v>208</v>
      </c>
      <c r="G131" s="1">
        <v>5.18</v>
      </c>
      <c r="H131" s="15">
        <f t="shared" si="2"/>
        <v>-6.51</v>
      </c>
      <c r="I131" s="54" t="s">
        <v>42</v>
      </c>
      <c r="J131" s="55"/>
      <c r="K131" s="15"/>
      <c r="L131" s="15"/>
      <c r="M131" s="3" t="s">
        <v>273</v>
      </c>
      <c r="V131" s="144"/>
    </row>
    <row r="132" spans="1:26">
      <c r="A132" s="84" t="s">
        <v>274</v>
      </c>
      <c r="B132" s="139">
        <v>-1.8034732</v>
      </c>
      <c r="C132" s="74" t="s">
        <v>46</v>
      </c>
      <c r="D132" s="12">
        <v>0.59285217963150294</v>
      </c>
      <c r="E132" s="10">
        <v>3</v>
      </c>
      <c r="F132" s="10">
        <v>100</v>
      </c>
      <c r="G132" s="1">
        <v>2.37</v>
      </c>
      <c r="H132" s="15">
        <f t="shared" si="2"/>
        <v>-2.62</v>
      </c>
      <c r="I132" s="16" t="s">
        <v>47</v>
      </c>
      <c r="J132" s="30" t="s">
        <v>367</v>
      </c>
      <c r="K132" s="15"/>
      <c r="L132" s="15"/>
      <c r="M132" s="3" t="s">
        <v>275</v>
      </c>
      <c r="V132" s="144"/>
    </row>
    <row r="133" spans="1:26" ht="15" thickBot="1">
      <c r="A133" s="84" t="s">
        <v>276</v>
      </c>
      <c r="B133" s="139">
        <v>-4.2104281700000001</v>
      </c>
      <c r="C133" s="74" t="s">
        <v>51</v>
      </c>
      <c r="D133" s="12">
        <v>0.51067901383936642</v>
      </c>
      <c r="E133" s="10">
        <v>5</v>
      </c>
      <c r="F133" s="10">
        <v>217</v>
      </c>
      <c r="G133" s="1">
        <v>3.19</v>
      </c>
      <c r="H133" s="15">
        <f t="shared" si="2"/>
        <v>-4.6099999999999994</v>
      </c>
      <c r="I133" s="16" t="s">
        <v>52</v>
      </c>
      <c r="J133" s="30"/>
      <c r="K133" s="15"/>
      <c r="L133" s="15"/>
      <c r="M133" s="3" t="s">
        <v>277</v>
      </c>
      <c r="V133" s="145"/>
    </row>
    <row r="134" spans="1:26" ht="15" thickBot="1">
      <c r="A134" s="84" t="s">
        <v>278</v>
      </c>
      <c r="B134" s="139">
        <v>-4.2332581899999999</v>
      </c>
      <c r="C134" s="72"/>
      <c r="D134" s="12">
        <v>0.83065522865171437</v>
      </c>
      <c r="E134" s="10">
        <v>3</v>
      </c>
      <c r="F134" s="10">
        <v>209.50000000000003</v>
      </c>
      <c r="G134" s="1">
        <v>4.41</v>
      </c>
      <c r="H134" s="15">
        <f t="shared" si="2"/>
        <v>-5.7550000000000008</v>
      </c>
      <c r="I134" s="16" t="s">
        <v>56</v>
      </c>
      <c r="J134" s="30"/>
      <c r="K134" s="15"/>
      <c r="L134" s="15"/>
      <c r="M134" s="3" t="s">
        <v>279</v>
      </c>
      <c r="V134" s="146"/>
      <c r="Z134" s="48"/>
    </row>
    <row r="135" spans="1:26">
      <c r="A135" s="84" t="s">
        <v>280</v>
      </c>
      <c r="B135" s="139">
        <v>-4.6684040800000002</v>
      </c>
      <c r="C135" s="72"/>
      <c r="D135" s="12">
        <v>0.51097181417141646</v>
      </c>
      <c r="E135" s="10">
        <v>6</v>
      </c>
      <c r="F135" s="10">
        <v>97.5</v>
      </c>
      <c r="G135" s="1">
        <v>5.19</v>
      </c>
      <c r="H135" s="15">
        <f t="shared" si="2"/>
        <v>-5.415</v>
      </c>
      <c r="I135" s="16" t="s">
        <v>60</v>
      </c>
      <c r="J135" s="32"/>
      <c r="K135" s="15"/>
      <c r="L135" s="15"/>
      <c r="M135" s="3" t="s">
        <v>281</v>
      </c>
      <c r="V135" s="144"/>
      <c r="Z135" s="47"/>
    </row>
    <row r="136" spans="1:26">
      <c r="A136" s="83" t="s">
        <v>282</v>
      </c>
      <c r="B136" s="139">
        <v>-4.9238848700000002</v>
      </c>
      <c r="C136" s="72"/>
      <c r="D136" s="12">
        <v>0.92735432696895004</v>
      </c>
      <c r="E136" s="10">
        <v>5</v>
      </c>
      <c r="F136" s="10">
        <v>211</v>
      </c>
      <c r="G136" s="1">
        <v>7.49</v>
      </c>
      <c r="H136" s="15">
        <f t="shared" si="2"/>
        <v>-8.85</v>
      </c>
      <c r="I136" s="31" t="s">
        <v>64</v>
      </c>
      <c r="J136" s="33"/>
      <c r="K136" s="34"/>
      <c r="L136" s="35"/>
      <c r="M136" s="3" t="s">
        <v>283</v>
      </c>
      <c r="V136" s="144"/>
    </row>
    <row r="137" spans="1:26">
      <c r="A137" s="84" t="s">
        <v>112</v>
      </c>
      <c r="B137" s="139">
        <v>-3.9096328699999998</v>
      </c>
      <c r="C137" s="72"/>
      <c r="D137" s="12">
        <v>0.68239272333923895</v>
      </c>
      <c r="E137" s="10">
        <v>3</v>
      </c>
      <c r="F137" s="10">
        <v>177</v>
      </c>
      <c r="G137" s="1">
        <v>3.37</v>
      </c>
      <c r="H137" s="15">
        <f t="shared" si="2"/>
        <v>-4.3900000000000006</v>
      </c>
      <c r="J137" s="15"/>
      <c r="K137" s="15"/>
      <c r="L137" s="15"/>
      <c r="M137" s="3" t="s">
        <v>284</v>
      </c>
      <c r="V137" s="144"/>
    </row>
    <row r="138" spans="1:26">
      <c r="A138" s="84" t="s">
        <v>285</v>
      </c>
      <c r="B138" s="139">
        <v>-5.1333368100000003</v>
      </c>
      <c r="C138" s="72"/>
      <c r="D138" s="12">
        <v>0.520951861602862</v>
      </c>
      <c r="E138" s="10">
        <v>10</v>
      </c>
      <c r="F138" s="10">
        <v>228.6</v>
      </c>
      <c r="G138" s="1">
        <v>4.22</v>
      </c>
      <c r="H138" s="15">
        <f t="shared" si="2"/>
        <v>-5.7560000000000002</v>
      </c>
      <c r="I138" s="17" t="s">
        <v>286</v>
      </c>
      <c r="J138" s="18"/>
      <c r="K138" s="18"/>
      <c r="L138" s="19"/>
      <c r="M138" s="3" t="s">
        <v>287</v>
      </c>
      <c r="V138" s="144"/>
    </row>
    <row r="139" spans="1:26">
      <c r="A139" s="83" t="s">
        <v>288</v>
      </c>
      <c r="B139" s="139">
        <v>-1.6807756</v>
      </c>
      <c r="C139" s="72"/>
      <c r="D139" s="12">
        <v>0.53906642829149898</v>
      </c>
      <c r="E139" s="10">
        <v>3</v>
      </c>
      <c r="F139" s="10">
        <v>161.5</v>
      </c>
      <c r="G139" s="1">
        <v>-0.21</v>
      </c>
      <c r="H139" s="15">
        <f t="shared" si="2"/>
        <v>-0.65500000000000003</v>
      </c>
      <c r="I139" s="21" t="s">
        <v>390</v>
      </c>
      <c r="J139" s="22"/>
      <c r="K139" s="22"/>
      <c r="L139" s="23"/>
      <c r="M139" s="3" t="s">
        <v>289</v>
      </c>
      <c r="V139" s="144"/>
    </row>
    <row r="140" spans="1:26">
      <c r="A140" s="83" t="s">
        <v>290</v>
      </c>
      <c r="B140" s="141">
        <v>-2.9534803599999999</v>
      </c>
      <c r="C140" s="72"/>
      <c r="D140" s="12">
        <v>0.56233984781338708</v>
      </c>
      <c r="E140" s="10">
        <v>11</v>
      </c>
      <c r="F140" s="10">
        <v>213.49999999999997</v>
      </c>
      <c r="G140" s="1">
        <v>3.04</v>
      </c>
      <c r="H140" s="15">
        <f t="shared" si="2"/>
        <v>-4.4249999999999998</v>
      </c>
      <c r="I140" s="24"/>
      <c r="J140" s="7"/>
      <c r="K140" s="7"/>
      <c r="L140" s="25"/>
      <c r="M140" s="3" t="s">
        <v>291</v>
      </c>
      <c r="V140" s="144"/>
      <c r="W140" s="48"/>
      <c r="X140" s="48"/>
      <c r="Y140" s="48"/>
    </row>
    <row r="141" spans="1:26">
      <c r="A141" s="85" t="s">
        <v>292</v>
      </c>
      <c r="B141" s="142">
        <v>-2.2480399200000001</v>
      </c>
      <c r="C141" s="72"/>
      <c r="D141" s="12">
        <v>0.54710381306524825</v>
      </c>
      <c r="E141" s="10">
        <v>4</v>
      </c>
      <c r="F141" s="10">
        <v>168.5</v>
      </c>
      <c r="G141" s="1">
        <v>3.35</v>
      </c>
      <c r="H141" s="15">
        <f t="shared" si="2"/>
        <v>-4.2850000000000001</v>
      </c>
      <c r="I141" s="24"/>
      <c r="J141" s="7"/>
      <c r="K141" s="7"/>
      <c r="L141" s="25"/>
      <c r="M141" s="3" t="s">
        <v>293</v>
      </c>
      <c r="V141" s="144"/>
      <c r="W141" s="47"/>
      <c r="X141" s="47"/>
      <c r="Y141" s="47"/>
    </row>
    <row r="142" spans="1:26">
      <c r="A142" s="83" t="s">
        <v>114</v>
      </c>
      <c r="B142" s="139">
        <v>-1.8504044100000001</v>
      </c>
      <c r="C142" s="72"/>
      <c r="D142" s="12">
        <v>0.54612637818466869</v>
      </c>
      <c r="E142" s="10">
        <v>3</v>
      </c>
      <c r="F142" s="13">
        <v>124.1</v>
      </c>
      <c r="G142" s="1">
        <v>2.81</v>
      </c>
      <c r="H142" s="15">
        <f t="shared" si="2"/>
        <v>-3.3010000000000002</v>
      </c>
      <c r="I142" s="26"/>
      <c r="J142" s="7"/>
      <c r="K142" s="7"/>
      <c r="L142" s="25"/>
      <c r="M142" s="3" t="s">
        <v>294</v>
      </c>
      <c r="V142" s="144"/>
    </row>
    <row r="143" spans="1:26">
      <c r="A143" s="83" t="s">
        <v>295</v>
      </c>
      <c r="B143" s="139">
        <v>-3.55002613</v>
      </c>
      <c r="C143" s="72"/>
      <c r="D143" s="12">
        <v>0.51160213896594608</v>
      </c>
      <c r="E143" s="10">
        <v>4</v>
      </c>
      <c r="F143" s="10">
        <v>165</v>
      </c>
      <c r="G143" s="1">
        <v>4.8899999999999997</v>
      </c>
      <c r="H143" s="15">
        <f t="shared" si="2"/>
        <v>-5.79</v>
      </c>
      <c r="I143" s="26"/>
      <c r="J143" s="7"/>
      <c r="K143" s="7"/>
      <c r="L143" s="25"/>
      <c r="M143" s="3" t="s">
        <v>296</v>
      </c>
      <c r="V143" s="144"/>
    </row>
    <row r="144" spans="1:26">
      <c r="A144" s="83" t="s">
        <v>117</v>
      </c>
      <c r="B144" s="139">
        <v>-4.4295009800000003</v>
      </c>
      <c r="C144" s="72"/>
      <c r="D144" s="12">
        <v>0.65141515533308314</v>
      </c>
      <c r="E144" s="10">
        <v>4</v>
      </c>
      <c r="F144" s="10">
        <v>161.1</v>
      </c>
      <c r="G144" s="1">
        <v>4.76</v>
      </c>
      <c r="H144" s="15">
        <f t="shared" si="2"/>
        <v>-5.6209999999999996</v>
      </c>
      <c r="I144" s="26"/>
      <c r="J144" s="7"/>
      <c r="K144" s="7"/>
      <c r="L144" s="25"/>
      <c r="M144" s="3" t="s">
        <v>297</v>
      </c>
      <c r="V144" s="144"/>
    </row>
    <row r="145" spans="1:28">
      <c r="A145" s="85" t="s">
        <v>298</v>
      </c>
      <c r="B145" s="139">
        <v>-3.7062372300000002</v>
      </c>
      <c r="C145" s="72"/>
      <c r="D145" s="12">
        <v>0.65883215509381909</v>
      </c>
      <c r="E145" s="10">
        <v>3</v>
      </c>
      <c r="F145" s="10">
        <v>155</v>
      </c>
      <c r="G145" s="1">
        <v>3.74</v>
      </c>
      <c r="H145" s="15">
        <f t="shared" si="2"/>
        <v>-4.54</v>
      </c>
      <c r="I145" s="26"/>
      <c r="J145" s="7"/>
      <c r="K145" s="7"/>
      <c r="L145" s="25"/>
      <c r="M145" s="3" t="s">
        <v>299</v>
      </c>
      <c r="V145" s="144"/>
    </row>
    <row r="146" spans="1:28">
      <c r="A146" s="84" t="s">
        <v>300</v>
      </c>
      <c r="B146" s="139">
        <v>-4.9835812400000004</v>
      </c>
      <c r="C146" s="72"/>
      <c r="D146" s="12">
        <v>0.61400477095750339</v>
      </c>
      <c r="E146" s="10">
        <v>3</v>
      </c>
      <c r="F146" s="10">
        <v>165.4</v>
      </c>
      <c r="G146" s="1">
        <v>5.58</v>
      </c>
      <c r="H146" s="15">
        <f t="shared" si="2"/>
        <v>-6.484</v>
      </c>
      <c r="I146" s="26"/>
      <c r="J146" s="7"/>
      <c r="K146" s="7"/>
      <c r="L146" s="25"/>
      <c r="M146" s="3" t="s">
        <v>301</v>
      </c>
      <c r="V146" s="144"/>
    </row>
    <row r="147" spans="1:28">
      <c r="A147" s="84" t="s">
        <v>302</v>
      </c>
      <c r="B147" s="139">
        <v>-4.6686858000000004</v>
      </c>
      <c r="C147" s="72"/>
      <c r="D147" s="12">
        <v>0.50406532001413251</v>
      </c>
      <c r="E147" s="10">
        <v>6</v>
      </c>
      <c r="F147" s="10">
        <v>161</v>
      </c>
      <c r="G147" s="1">
        <v>6.45</v>
      </c>
      <c r="H147" s="15">
        <f t="shared" si="2"/>
        <v>-7.3100000000000005</v>
      </c>
      <c r="I147" s="27"/>
      <c r="J147" s="28"/>
      <c r="K147" s="28"/>
      <c r="L147" s="29"/>
      <c r="M147" s="3" t="s">
        <v>303</v>
      </c>
      <c r="V147" s="144"/>
    </row>
    <row r="148" spans="1:28">
      <c r="A148" s="84" t="s">
        <v>304</v>
      </c>
      <c r="B148" s="139">
        <v>-5.5008824699999996</v>
      </c>
      <c r="C148" s="72"/>
      <c r="D148" s="12">
        <v>0.75493366325441691</v>
      </c>
      <c r="E148" s="10">
        <v>4</v>
      </c>
      <c r="F148" s="10">
        <v>193.5</v>
      </c>
      <c r="G148" s="1">
        <v>5.41</v>
      </c>
      <c r="H148" s="15">
        <f t="shared" si="2"/>
        <v>-6.5950000000000006</v>
      </c>
      <c r="J148" s="15"/>
      <c r="K148" s="15"/>
      <c r="L148" s="15"/>
      <c r="M148" s="3" t="s">
        <v>305</v>
      </c>
      <c r="V148" s="144"/>
    </row>
    <row r="149" spans="1:28">
      <c r="A149" s="84" t="s">
        <v>306</v>
      </c>
      <c r="B149" s="139">
        <v>-2.97463071</v>
      </c>
      <c r="C149" s="72"/>
      <c r="D149" s="12">
        <v>0.50089358058597189</v>
      </c>
      <c r="E149" s="10">
        <v>3</v>
      </c>
      <c r="F149" s="10">
        <v>156</v>
      </c>
      <c r="G149" s="1">
        <v>2.9</v>
      </c>
      <c r="H149" s="15">
        <f t="shared" si="2"/>
        <v>-3.71</v>
      </c>
      <c r="I149" s="71" t="s">
        <v>133</v>
      </c>
      <c r="J149" s="140">
        <v>2641</v>
      </c>
      <c r="K149" s="35"/>
      <c r="L149" s="15"/>
      <c r="M149" s="3" t="s">
        <v>307</v>
      </c>
      <c r="V149" s="144"/>
    </row>
    <row r="150" spans="1:28">
      <c r="A150" s="85" t="s">
        <v>308</v>
      </c>
      <c r="B150" s="139">
        <v>-4.38097621</v>
      </c>
      <c r="C150" s="72"/>
      <c r="D150" s="12">
        <v>0.6587984329866341</v>
      </c>
      <c r="E150" s="10">
        <v>4</v>
      </c>
      <c r="F150" s="10">
        <v>183.5</v>
      </c>
      <c r="G150" s="1">
        <v>3.16</v>
      </c>
      <c r="H150" s="15">
        <f t="shared" si="2"/>
        <v>-4.2450000000000001</v>
      </c>
      <c r="I150" s="71" t="s">
        <v>136</v>
      </c>
      <c r="J150" s="140">
        <v>955</v>
      </c>
      <c r="K150" s="35"/>
      <c r="L150" s="15"/>
      <c r="M150" s="3" t="s">
        <v>309</v>
      </c>
      <c r="V150" s="144"/>
    </row>
    <row r="151" spans="1:28">
      <c r="A151" s="85" t="s">
        <v>310</v>
      </c>
      <c r="B151" s="139">
        <v>-1.9327696000000001</v>
      </c>
      <c r="C151" s="72"/>
      <c r="D151" s="12">
        <v>0.59871706042825668</v>
      </c>
      <c r="E151" s="10">
        <v>3</v>
      </c>
      <c r="F151" s="10">
        <v>61</v>
      </c>
      <c r="G151" s="1">
        <v>1.77</v>
      </c>
      <c r="H151" s="15">
        <f t="shared" si="2"/>
        <v>-1.63</v>
      </c>
      <c r="I151" s="71" t="s">
        <v>139</v>
      </c>
      <c r="J151" s="76">
        <f>COUNTA(A129:A160)</f>
        <v>32</v>
      </c>
      <c r="K151" s="35"/>
      <c r="L151" s="15"/>
      <c r="M151" s="3" t="s">
        <v>311</v>
      </c>
      <c r="V151" s="144"/>
    </row>
    <row r="152" spans="1:28">
      <c r="A152" s="84" t="s">
        <v>312</v>
      </c>
      <c r="B152" s="139">
        <v>-2.8208422</v>
      </c>
      <c r="C152" s="72"/>
      <c r="D152" s="12">
        <v>0.57115657899345518</v>
      </c>
      <c r="E152" s="10">
        <v>7</v>
      </c>
      <c r="F152" s="10">
        <v>177</v>
      </c>
      <c r="G152" s="1">
        <v>3.17</v>
      </c>
      <c r="H152" s="15">
        <f t="shared" si="2"/>
        <v>-4.1899999999999995</v>
      </c>
      <c r="I152" s="15"/>
      <c r="J152" s="15"/>
      <c r="K152" s="15"/>
      <c r="L152" s="15"/>
      <c r="M152" s="3" t="s">
        <v>313</v>
      </c>
      <c r="V152" s="144"/>
    </row>
    <row r="153" spans="1:28">
      <c r="A153" s="83" t="s">
        <v>314</v>
      </c>
      <c r="B153" s="139">
        <v>-4.0192457399999997</v>
      </c>
      <c r="C153" s="72"/>
      <c r="D153" s="12">
        <v>0.55807775121880254</v>
      </c>
      <c r="E153" s="10">
        <v>6</v>
      </c>
      <c r="F153" s="10">
        <v>145</v>
      </c>
      <c r="G153" s="1">
        <v>6.08</v>
      </c>
      <c r="H153" s="15">
        <f t="shared" si="2"/>
        <v>-6.78</v>
      </c>
      <c r="I153" s="20" t="s">
        <v>144</v>
      </c>
      <c r="J153" s="18"/>
      <c r="K153" s="18"/>
      <c r="L153" s="19"/>
      <c r="M153" s="3" t="s">
        <v>315</v>
      </c>
      <c r="V153" s="144"/>
    </row>
    <row r="154" spans="1:28">
      <c r="A154" s="83" t="s">
        <v>316</v>
      </c>
      <c r="B154" s="139">
        <v>-4.0026925000000002</v>
      </c>
      <c r="C154" s="72"/>
      <c r="D154" s="12">
        <v>0.66417698790166113</v>
      </c>
      <c r="E154" s="10">
        <v>3</v>
      </c>
      <c r="F154" s="13">
        <v>175.8</v>
      </c>
      <c r="G154" s="1">
        <v>4.62</v>
      </c>
      <c r="H154" s="15">
        <f t="shared" si="2"/>
        <v>-5.6280000000000001</v>
      </c>
      <c r="I154" s="21"/>
      <c r="J154" s="22"/>
      <c r="K154" s="22"/>
      <c r="L154" s="23"/>
      <c r="M154" s="3" t="s">
        <v>317</v>
      </c>
      <c r="V154" s="144"/>
    </row>
    <row r="155" spans="1:28">
      <c r="A155" s="84" t="s">
        <v>318</v>
      </c>
      <c r="B155" s="139">
        <v>-3.9930750599999998</v>
      </c>
      <c r="C155" s="72"/>
      <c r="D155" s="12">
        <v>0.57716593661781801</v>
      </c>
      <c r="E155" s="10">
        <v>3</v>
      </c>
      <c r="F155" s="10">
        <v>349.84</v>
      </c>
      <c r="G155" s="1">
        <v>3.09</v>
      </c>
      <c r="H155" s="15">
        <f t="shared" si="2"/>
        <v>-5.8384</v>
      </c>
      <c r="I155" s="24"/>
      <c r="J155" s="7"/>
      <c r="K155" s="7"/>
      <c r="L155" s="25"/>
      <c r="M155" s="3" t="s">
        <v>319</v>
      </c>
      <c r="V155" s="144"/>
    </row>
    <row r="156" spans="1:28">
      <c r="A156" s="85" t="s">
        <v>320</v>
      </c>
      <c r="B156" s="139">
        <v>-3.20803649</v>
      </c>
      <c r="C156" s="72"/>
      <c r="D156" s="12">
        <v>0.70324590282883903</v>
      </c>
      <c r="E156" s="10">
        <v>3</v>
      </c>
      <c r="F156" s="10">
        <v>204</v>
      </c>
      <c r="G156" s="1">
        <v>0.88</v>
      </c>
      <c r="H156" s="15">
        <f t="shared" si="2"/>
        <v>-2.17</v>
      </c>
      <c r="I156" s="24"/>
      <c r="J156" s="7"/>
      <c r="K156" s="7"/>
      <c r="L156" s="25"/>
      <c r="M156" s="3" t="s">
        <v>321</v>
      </c>
      <c r="V156" s="144"/>
    </row>
    <row r="157" spans="1:28">
      <c r="A157" s="84" t="s">
        <v>322</v>
      </c>
      <c r="B157" s="139">
        <v>-5.1132968700000001</v>
      </c>
      <c r="C157" s="72"/>
      <c r="D157" s="12">
        <v>0.7237903588794764</v>
      </c>
      <c r="E157" s="10">
        <v>7</v>
      </c>
      <c r="F157" s="10">
        <v>97.8</v>
      </c>
      <c r="G157" s="1">
        <v>6</v>
      </c>
      <c r="H157" s="15">
        <f t="shared" si="2"/>
        <v>-6.2279999999999998</v>
      </c>
      <c r="I157" s="24"/>
      <c r="J157" s="7"/>
      <c r="K157" s="7"/>
      <c r="L157" s="25"/>
      <c r="M157" s="3" t="s">
        <v>323</v>
      </c>
      <c r="V157" s="144"/>
    </row>
    <row r="158" spans="1:28">
      <c r="A158" s="84" t="s">
        <v>324</v>
      </c>
      <c r="B158" s="139">
        <v>-3.6437878100000001</v>
      </c>
      <c r="C158" s="72"/>
      <c r="D158" s="12">
        <v>0.84033450922624497</v>
      </c>
      <c r="E158" s="10">
        <v>5</v>
      </c>
      <c r="F158" s="10">
        <v>262</v>
      </c>
      <c r="G158" s="1">
        <v>7.26</v>
      </c>
      <c r="H158" s="15">
        <f t="shared" si="2"/>
        <v>-9.129999999999999</v>
      </c>
      <c r="I158" s="24"/>
      <c r="J158" s="7"/>
      <c r="K158" s="7"/>
      <c r="L158" s="25"/>
      <c r="M158" s="3" t="s">
        <v>325</v>
      </c>
      <c r="V158" s="144"/>
    </row>
    <row r="159" spans="1:28">
      <c r="A159" s="84" t="s">
        <v>326</v>
      </c>
      <c r="B159" s="139">
        <v>-4.9627563400000003</v>
      </c>
      <c r="C159" s="72"/>
      <c r="D159" s="12">
        <v>0.70969645885144073</v>
      </c>
      <c r="E159" s="10">
        <v>11</v>
      </c>
      <c r="F159" s="10">
        <v>149.6</v>
      </c>
      <c r="G159" s="1">
        <v>6.45</v>
      </c>
      <c r="H159" s="15">
        <f t="shared" si="2"/>
        <v>-7.1959999999999997</v>
      </c>
      <c r="I159" s="24"/>
      <c r="J159" s="7"/>
      <c r="K159" s="7"/>
      <c r="L159" s="25"/>
      <c r="M159" s="3" t="s">
        <v>327</v>
      </c>
      <c r="V159" s="144"/>
    </row>
    <row r="160" spans="1:28" s="63" customFormat="1">
      <c r="A160" s="83" t="s">
        <v>328</v>
      </c>
      <c r="B160" s="139">
        <v>-3.6112146300000001</v>
      </c>
      <c r="C160" s="72"/>
      <c r="D160" s="12">
        <v>0.49644864464459931</v>
      </c>
      <c r="E160" s="10">
        <v>4</v>
      </c>
      <c r="F160" s="10">
        <v>304.5</v>
      </c>
      <c r="G160" s="1">
        <v>2.69</v>
      </c>
      <c r="H160" s="15">
        <f t="shared" si="2"/>
        <v>-4.9849999999999994</v>
      </c>
      <c r="I160" s="36"/>
      <c r="J160" s="28"/>
      <c r="K160" s="28"/>
      <c r="L160" s="29"/>
      <c r="M160" s="3" t="s">
        <v>329</v>
      </c>
      <c r="N160" s="14"/>
      <c r="O160" s="14"/>
      <c r="P160" s="14"/>
      <c r="Q160" s="14"/>
      <c r="R160" s="14"/>
      <c r="S160" s="14"/>
      <c r="T160" s="14"/>
      <c r="U160" s="14"/>
      <c r="V160" s="144"/>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7" spans="1:28">
      <c r="V167" s="63"/>
    </row>
    <row r="168" spans="1:28">
      <c r="A168" s="14" t="s">
        <v>333</v>
      </c>
      <c r="Z168" s="63"/>
    </row>
    <row r="169" spans="1:28">
      <c r="A169" s="14" t="s">
        <v>334</v>
      </c>
    </row>
    <row r="170" spans="1:28" ht="15.75" customHeight="1"/>
    <row r="171" spans="1:28" s="48" customFormat="1" ht="18">
      <c r="A171" s="108" t="s">
        <v>335</v>
      </c>
      <c r="V171" s="14"/>
      <c r="W171" s="14"/>
      <c r="X171" s="14"/>
      <c r="Y171" s="14"/>
      <c r="Z171" s="14"/>
    </row>
    <row r="172" spans="1:28" s="48" customFormat="1" ht="18">
      <c r="A172" s="100" t="s">
        <v>336</v>
      </c>
      <c r="V172" s="14"/>
      <c r="W172" s="14"/>
      <c r="X172" s="14"/>
      <c r="Y172" s="14"/>
      <c r="Z172" s="14"/>
    </row>
    <row r="173" spans="1:28" s="48" customFormat="1" ht="15.6">
      <c r="A173" s="100" t="s">
        <v>337</v>
      </c>
      <c r="V173" s="14"/>
      <c r="W173" s="14"/>
      <c r="X173" s="14"/>
      <c r="Y173" s="14"/>
      <c r="Z173" s="14"/>
    </row>
    <row r="174" spans="1:28" s="48" customFormat="1">
      <c r="A174" s="101" t="s">
        <v>338</v>
      </c>
      <c r="V174" s="14"/>
      <c r="W174" s="63"/>
      <c r="X174" s="63"/>
      <c r="Y174" s="63"/>
      <c r="Z174" s="14"/>
    </row>
    <row r="175" spans="1:28" s="48" customFormat="1">
      <c r="A175" s="102" t="s">
        <v>339</v>
      </c>
      <c r="V175" s="14"/>
      <c r="W175" s="14"/>
      <c r="X175" s="14"/>
      <c r="Y175" s="14"/>
      <c r="Z175" s="14"/>
    </row>
    <row r="176" spans="1:28" s="48" customFormat="1">
      <c r="A176" s="103" t="s">
        <v>340</v>
      </c>
      <c r="V176" s="14"/>
      <c r="W176" s="14"/>
      <c r="X176" s="14"/>
      <c r="Y176" s="14"/>
      <c r="Z176" s="14"/>
    </row>
    <row r="177" spans="1:26" s="48" customFormat="1">
      <c r="A177" s="48" t="s">
        <v>341</v>
      </c>
      <c r="W177" s="14"/>
      <c r="X177" s="14"/>
      <c r="Y177" s="14"/>
      <c r="Z177" s="14"/>
    </row>
    <row r="178" spans="1:26" s="48" customFormat="1">
      <c r="A178" s="104" t="s">
        <v>342</v>
      </c>
      <c r="W178" s="14"/>
      <c r="X178" s="14"/>
      <c r="Y178" s="14"/>
    </row>
    <row r="179" spans="1:26" s="48" customFormat="1">
      <c r="A179" s="48" t="s">
        <v>343</v>
      </c>
      <c r="W179" s="14"/>
      <c r="X179" s="14"/>
      <c r="Y179" s="14"/>
    </row>
    <row r="180" spans="1:26" s="48" customFormat="1">
      <c r="A180" s="103" t="s">
        <v>344</v>
      </c>
      <c r="W180" s="14"/>
      <c r="X180" s="14"/>
      <c r="Y180" s="14"/>
    </row>
    <row r="181" spans="1:26" s="48" customFormat="1">
      <c r="A181" s="48" t="s">
        <v>345</v>
      </c>
      <c r="W181" s="14"/>
      <c r="X181" s="14"/>
      <c r="Y181" s="14"/>
    </row>
    <row r="182" spans="1:26" s="48" customFormat="1">
      <c r="A182" s="48" t="s">
        <v>346</v>
      </c>
      <c r="W182" s="14"/>
      <c r="X182" s="14"/>
      <c r="Y182" s="14"/>
    </row>
    <row r="183" spans="1:26" s="48" customFormat="1">
      <c r="A183" s="101" t="s">
        <v>347</v>
      </c>
      <c r="W183" s="14"/>
      <c r="X183" s="14"/>
      <c r="Y183" s="14"/>
    </row>
    <row r="184" spans="1:26" s="48" customFormat="1">
      <c r="A184" s="101" t="s">
        <v>348</v>
      </c>
    </row>
    <row r="185" spans="1:26" s="48" customFormat="1">
      <c r="A185" s="48" t="s">
        <v>349</v>
      </c>
    </row>
    <row r="186" spans="1:26" s="48" customFormat="1">
      <c r="A186" s="48" t="s">
        <v>350</v>
      </c>
    </row>
    <row r="187" spans="1:26" s="48" customFormat="1">
      <c r="A187" s="104" t="s">
        <v>351</v>
      </c>
    </row>
    <row r="188" spans="1:26" s="48" customFormat="1">
      <c r="A188" s="104" t="s">
        <v>352</v>
      </c>
    </row>
    <row r="189" spans="1:26" s="48" customFormat="1">
      <c r="A189" s="105" t="s">
        <v>353</v>
      </c>
    </row>
    <row r="190" spans="1:26" s="48" customFormat="1">
      <c r="A190" s="104" t="s">
        <v>354</v>
      </c>
    </row>
    <row r="191" spans="1:26" s="48" customFormat="1">
      <c r="A191" s="106" t="s">
        <v>355</v>
      </c>
    </row>
    <row r="192" spans="1:26" s="48" customFormat="1"/>
    <row r="193" spans="1:26">
      <c r="A193" s="75" t="s">
        <v>356</v>
      </c>
      <c r="V193" s="48"/>
      <c r="W193" s="48"/>
      <c r="X193" s="48"/>
      <c r="Y193" s="48"/>
      <c r="Z193" s="48"/>
    </row>
    <row r="194" spans="1:26">
      <c r="A194" s="44"/>
      <c r="B194" s="45"/>
      <c r="C194" s="45"/>
      <c r="D194" s="45"/>
      <c r="E194" s="45"/>
      <c r="F194" s="45"/>
      <c r="G194" s="45"/>
      <c r="H194" s="45"/>
      <c r="I194" s="45"/>
      <c r="J194" s="45"/>
      <c r="K194" s="45"/>
      <c r="L194" s="45"/>
      <c r="M194" s="49"/>
      <c r="N194" s="45"/>
      <c r="O194" s="45"/>
      <c r="P194" s="45"/>
      <c r="Q194" s="46"/>
      <c r="V194" s="48"/>
      <c r="W194" s="48"/>
      <c r="X194" s="48"/>
      <c r="Y194" s="48"/>
      <c r="Z194" s="48"/>
    </row>
    <row r="195" spans="1:26">
      <c r="V195" s="48"/>
      <c r="W195" s="48"/>
      <c r="X195" s="48"/>
      <c r="Y195" s="48"/>
      <c r="Z195" s="48"/>
    </row>
    <row r="196" spans="1:26">
      <c r="V196" s="48"/>
      <c r="W196" s="48"/>
      <c r="X196" s="48"/>
      <c r="Y196" s="48"/>
      <c r="Z196" s="48"/>
    </row>
    <row r="197" spans="1:26">
      <c r="V197" s="48"/>
      <c r="W197" s="48"/>
      <c r="X197" s="48"/>
      <c r="Y197" s="48"/>
      <c r="Z197" s="48"/>
    </row>
    <row r="198" spans="1:26">
      <c r="V198" s="48"/>
      <c r="W198" s="48"/>
      <c r="X198" s="48"/>
      <c r="Y198" s="48"/>
      <c r="Z198" s="48"/>
    </row>
    <row r="199" spans="1:26">
      <c r="W199" s="48"/>
      <c r="X199" s="48"/>
      <c r="Y199" s="48"/>
      <c r="Z199" s="48"/>
    </row>
    <row r="200" spans="1:26">
      <c r="W200" s="48"/>
      <c r="X200" s="48"/>
      <c r="Y200" s="48"/>
    </row>
    <row r="201" spans="1:26">
      <c r="W201" s="48"/>
      <c r="X201" s="48"/>
      <c r="Y201" s="48"/>
    </row>
    <row r="202" spans="1:26">
      <c r="W202" s="48"/>
      <c r="X202" s="48"/>
      <c r="Y202" s="48"/>
    </row>
    <row r="203" spans="1:26">
      <c r="W203" s="48"/>
      <c r="X203" s="48"/>
      <c r="Y203" s="48"/>
    </row>
    <row r="204" spans="1:26">
      <c r="W204" s="48"/>
      <c r="X204" s="48"/>
      <c r="Y204" s="48"/>
    </row>
    <row r="205" spans="1:26">
      <c r="W205" s="48"/>
      <c r="X205" s="48"/>
      <c r="Y205" s="48"/>
    </row>
  </sheetData>
  <pageMargins left="0" right="0" top="0" bottom="0" header="0.3" footer="0.3"/>
  <pageSetup scale="5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96D5-795B-450D-864A-61D85DB9CCBF}">
  <dimension ref="A1:AB194"/>
  <sheetViews>
    <sheetView workbookViewId="0">
      <selection activeCell="W7" sqref="W7"/>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6.10937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817" t="s">
        <v>3</v>
      </c>
      <c r="B4" s="818"/>
      <c r="C4" s="819"/>
      <c r="D4" s="819"/>
      <c r="E4" s="819"/>
      <c r="F4" s="819"/>
      <c r="G4" s="819"/>
      <c r="H4" s="819"/>
      <c r="I4" s="819"/>
      <c r="J4" s="819"/>
      <c r="K4" s="819"/>
      <c r="L4" s="819"/>
      <c r="M4" s="820"/>
      <c r="N4" s="819"/>
      <c r="O4" s="819"/>
      <c r="P4" s="819"/>
      <c r="Q4" s="819"/>
      <c r="R4" s="821"/>
    </row>
    <row r="5" spans="1:25">
      <c r="A5" s="817" t="s">
        <v>4</v>
      </c>
      <c r="B5" s="40"/>
      <c r="C5" s="40"/>
      <c r="D5" s="40"/>
      <c r="E5" s="40"/>
      <c r="F5" s="40"/>
      <c r="G5" s="40"/>
      <c r="H5" s="40"/>
      <c r="I5" s="40"/>
      <c r="J5" s="40"/>
      <c r="K5" s="40"/>
      <c r="L5" s="40"/>
      <c r="M5" s="50"/>
      <c r="N5" s="40"/>
      <c r="O5" s="40"/>
      <c r="P5" s="40"/>
      <c r="Q5" s="40"/>
      <c r="R5" s="822"/>
    </row>
    <row r="6" spans="1:25">
      <c r="A6" s="823" t="s">
        <v>5</v>
      </c>
      <c r="B6" s="818"/>
      <c r="C6" s="819"/>
      <c r="D6" s="819"/>
      <c r="E6" s="819"/>
      <c r="F6" s="819"/>
      <c r="G6" s="819"/>
      <c r="H6" s="819"/>
      <c r="I6" s="819"/>
      <c r="J6" s="819"/>
      <c r="K6" s="819"/>
      <c r="L6" s="819"/>
      <c r="M6" s="820"/>
      <c r="N6" s="819"/>
      <c r="O6" s="819"/>
      <c r="P6" s="819"/>
      <c r="Q6" s="819"/>
      <c r="R6" s="821"/>
    </row>
    <row r="7" spans="1:25">
      <c r="A7" s="824"/>
      <c r="B7" s="825"/>
      <c r="C7" s="40"/>
      <c r="D7" s="40"/>
      <c r="E7" s="40"/>
      <c r="F7" s="40"/>
      <c r="G7" s="40"/>
      <c r="H7" s="40"/>
      <c r="I7" s="40"/>
      <c r="J7" s="40"/>
      <c r="K7" s="40"/>
      <c r="L7" s="40"/>
      <c r="M7" s="50"/>
      <c r="N7" s="40"/>
      <c r="O7" s="40"/>
      <c r="P7" s="40"/>
      <c r="Q7" s="40"/>
      <c r="R7" s="822"/>
    </row>
    <row r="8" spans="1:25">
      <c r="A8" s="823" t="s">
        <v>6</v>
      </c>
      <c r="B8" s="826"/>
      <c r="C8" s="819"/>
      <c r="D8" s="819"/>
      <c r="E8" s="819"/>
      <c r="F8" s="819"/>
      <c r="G8" s="819"/>
      <c r="H8" s="819"/>
      <c r="I8" s="819"/>
      <c r="J8" s="819"/>
      <c r="K8" s="819"/>
      <c r="L8" s="819"/>
      <c r="M8" s="820"/>
      <c r="N8" s="819"/>
      <c r="O8" s="819"/>
      <c r="P8" s="819"/>
      <c r="Q8" s="819"/>
      <c r="R8" s="821"/>
    </row>
    <row r="9" spans="1:25">
      <c r="A9" s="827" t="s">
        <v>7</v>
      </c>
      <c r="B9" s="828"/>
      <c r="C9" s="828"/>
      <c r="D9" s="828"/>
      <c r="E9" s="828"/>
      <c r="F9" s="828"/>
      <c r="G9" s="828"/>
      <c r="H9" s="828"/>
      <c r="I9" s="828"/>
      <c r="J9" s="828"/>
      <c r="K9" s="828"/>
      <c r="L9" s="828"/>
      <c r="M9" s="829"/>
      <c r="N9" s="828"/>
      <c r="O9" s="828"/>
      <c r="P9" s="828"/>
      <c r="Q9" s="828"/>
      <c r="R9" s="830"/>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831" t="s">
        <v>32</v>
      </c>
      <c r="C14" s="14" t="s">
        <v>11</v>
      </c>
    </row>
    <row r="15" spans="1:25" s="94" customFormat="1">
      <c r="A15" s="93" t="s">
        <v>12</v>
      </c>
    </row>
    <row r="16" spans="1:25">
      <c r="B16" s="831"/>
      <c r="C16" s="14" t="s">
        <v>11</v>
      </c>
    </row>
    <row r="17" spans="1:28" s="94" customFormat="1">
      <c r="A17" s="93" t="s">
        <v>13</v>
      </c>
    </row>
    <row r="18" spans="1:28">
      <c r="B18" s="818"/>
      <c r="C18" s="819"/>
      <c r="D18" s="819"/>
      <c r="E18" s="819"/>
      <c r="F18" s="819"/>
      <c r="G18" s="819"/>
      <c r="H18" s="819"/>
      <c r="I18" s="819"/>
      <c r="J18" s="819"/>
      <c r="K18" s="819"/>
      <c r="L18" s="819"/>
      <c r="M18" s="820"/>
      <c r="N18" s="819"/>
      <c r="O18" s="819"/>
      <c r="P18" s="819"/>
      <c r="Q18" s="819"/>
      <c r="R18" s="821"/>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832" t="s">
        <v>18</v>
      </c>
      <c r="B22" s="833" t="s">
        <v>19</v>
      </c>
      <c r="C22" s="833" t="s">
        <v>20</v>
      </c>
      <c r="D22" s="833" t="s">
        <v>21</v>
      </c>
      <c r="E22" s="833" t="s">
        <v>22</v>
      </c>
      <c r="F22" s="833" t="s">
        <v>23</v>
      </c>
      <c r="G22" s="833" t="s">
        <v>24</v>
      </c>
      <c r="H22" s="833" t="s">
        <v>25</v>
      </c>
      <c r="I22" s="834"/>
      <c r="J22" s="835" t="s">
        <v>27</v>
      </c>
      <c r="K22" s="835"/>
      <c r="L22" s="835"/>
      <c r="M22" s="836" t="s">
        <v>28</v>
      </c>
      <c r="N22" s="837"/>
      <c r="O22" s="837"/>
      <c r="P22" s="837"/>
      <c r="Q22" s="837"/>
      <c r="R22" s="837"/>
      <c r="S22" s="837"/>
      <c r="T22" s="838"/>
      <c r="U22" s="47"/>
      <c r="V22" s="47"/>
      <c r="W22" s="47"/>
      <c r="X22" s="47"/>
      <c r="Y22" s="47"/>
      <c r="Z22" s="47"/>
      <c r="AA22" s="47"/>
      <c r="AB22" s="47"/>
    </row>
    <row r="23" spans="1:28">
      <c r="A23" s="83" t="s">
        <v>29</v>
      </c>
      <c r="B23" s="839">
        <v>-2.36</v>
      </c>
      <c r="C23" s="74" t="s">
        <v>30</v>
      </c>
      <c r="D23" s="12">
        <v>0.17592262140645501</v>
      </c>
      <c r="E23" s="10">
        <v>11</v>
      </c>
      <c r="F23" s="10">
        <v>258.5</v>
      </c>
      <c r="G23" s="6">
        <v>-0.86</v>
      </c>
      <c r="H23" s="15">
        <f t="shared" ref="H23:H86" si="0">0.5-G23-0.01*(F23-25)</f>
        <v>-0.97500000000000009</v>
      </c>
      <c r="I23" s="840" t="s">
        <v>31</v>
      </c>
      <c r="J23" s="841"/>
      <c r="K23" s="15"/>
      <c r="L23" s="15"/>
      <c r="M23" s="11" t="s">
        <v>33</v>
      </c>
      <c r="V23" s="842"/>
    </row>
    <row r="24" spans="1:28">
      <c r="A24" s="84" t="s">
        <v>35</v>
      </c>
      <c r="B24" s="843">
        <v>-2.2000000000000002</v>
      </c>
      <c r="C24" s="74" t="s">
        <v>36</v>
      </c>
      <c r="D24" s="12">
        <v>0.14701293131372209</v>
      </c>
      <c r="E24" s="10">
        <v>16</v>
      </c>
      <c r="F24" s="10">
        <v>142.4</v>
      </c>
      <c r="G24" s="6">
        <v>1.31</v>
      </c>
      <c r="H24" s="15">
        <f t="shared" si="0"/>
        <v>-1.9840000000000002</v>
      </c>
      <c r="I24" s="840" t="s">
        <v>37</v>
      </c>
      <c r="J24" s="841"/>
      <c r="K24" s="15"/>
      <c r="L24" s="15"/>
      <c r="M24" s="11" t="s">
        <v>38</v>
      </c>
      <c r="V24" s="842"/>
    </row>
    <row r="25" spans="1:28">
      <c r="A25" s="83" t="s">
        <v>40</v>
      </c>
      <c r="B25" s="843">
        <v>-3.04</v>
      </c>
      <c r="C25" s="74" t="s">
        <v>41</v>
      </c>
      <c r="D25" s="12">
        <v>0.15746026945991629</v>
      </c>
      <c r="E25" s="10">
        <v>4</v>
      </c>
      <c r="F25" s="10">
        <v>92</v>
      </c>
      <c r="G25" s="6">
        <v>2.5299999999999998</v>
      </c>
      <c r="H25" s="15">
        <f t="shared" si="0"/>
        <v>-2.6999999999999997</v>
      </c>
      <c r="I25" s="840" t="s">
        <v>42</v>
      </c>
      <c r="J25" s="841"/>
      <c r="K25" s="15"/>
      <c r="L25" s="15"/>
      <c r="M25" s="11" t="s">
        <v>43</v>
      </c>
      <c r="V25" s="842"/>
    </row>
    <row r="26" spans="1:28">
      <c r="A26" s="84" t="s">
        <v>45</v>
      </c>
      <c r="B26" s="843">
        <v>-3.06</v>
      </c>
      <c r="C26" s="74" t="s">
        <v>46</v>
      </c>
      <c r="D26" s="12">
        <v>0.16999222507469616</v>
      </c>
      <c r="E26" s="10">
        <v>3</v>
      </c>
      <c r="F26" s="10">
        <v>234</v>
      </c>
      <c r="G26" s="6">
        <v>3.19</v>
      </c>
      <c r="H26" s="15">
        <f t="shared" si="0"/>
        <v>-4.7799999999999994</v>
      </c>
      <c r="I26" s="844" t="s">
        <v>47</v>
      </c>
      <c r="J26" s="845"/>
      <c r="K26" s="15"/>
      <c r="L26" s="15"/>
      <c r="M26" s="11" t="s">
        <v>48</v>
      </c>
      <c r="V26" s="842"/>
    </row>
    <row r="27" spans="1:28">
      <c r="A27" s="84" t="s">
        <v>50</v>
      </c>
      <c r="B27" s="843">
        <v>-4.99</v>
      </c>
      <c r="C27" s="74" t="s">
        <v>51</v>
      </c>
      <c r="D27" s="12">
        <v>0.21168830858587184</v>
      </c>
      <c r="E27" s="10">
        <v>3</v>
      </c>
      <c r="F27" s="10">
        <v>139.25</v>
      </c>
      <c r="G27" s="6">
        <v>4.8600000000000003</v>
      </c>
      <c r="H27" s="15">
        <f t="shared" si="0"/>
        <v>-5.5025000000000004</v>
      </c>
      <c r="I27" s="844" t="s">
        <v>52</v>
      </c>
      <c r="J27" s="845"/>
      <c r="K27" s="15"/>
      <c r="L27" s="15"/>
      <c r="M27" s="11" t="s">
        <v>53</v>
      </c>
      <c r="V27" s="842"/>
    </row>
    <row r="28" spans="1:28">
      <c r="A28" s="83" t="s">
        <v>55</v>
      </c>
      <c r="B28" s="843">
        <v>-5.83</v>
      </c>
      <c r="C28" s="72"/>
      <c r="D28" s="12">
        <v>0.18412396392404196</v>
      </c>
      <c r="E28" s="10">
        <v>3</v>
      </c>
      <c r="F28" s="10">
        <v>224.00000000000003</v>
      </c>
      <c r="G28" s="6">
        <v>5.51</v>
      </c>
      <c r="H28" s="15">
        <f t="shared" si="0"/>
        <v>-7</v>
      </c>
      <c r="I28" s="844" t="s">
        <v>56</v>
      </c>
      <c r="J28" s="845"/>
      <c r="K28" s="15"/>
      <c r="L28" s="15"/>
      <c r="M28" s="11" t="s">
        <v>57</v>
      </c>
      <c r="V28" s="842"/>
    </row>
    <row r="29" spans="1:28">
      <c r="A29" s="83" t="s">
        <v>59</v>
      </c>
      <c r="B29" s="843">
        <v>-2.5299999999999998</v>
      </c>
      <c r="C29" s="72"/>
      <c r="D29" s="12">
        <v>0.14933733874523175</v>
      </c>
      <c r="E29" s="10">
        <v>6</v>
      </c>
      <c r="F29" s="10">
        <v>172.5</v>
      </c>
      <c r="G29" s="6">
        <v>1.78</v>
      </c>
      <c r="H29" s="15">
        <f t="shared" si="0"/>
        <v>-2.7549999999999999</v>
      </c>
      <c r="I29" s="844" t="s">
        <v>60</v>
      </c>
      <c r="J29" s="846"/>
      <c r="K29" s="15"/>
      <c r="L29" s="15"/>
      <c r="M29" s="11" t="s">
        <v>61</v>
      </c>
      <c r="V29" s="842"/>
    </row>
    <row r="30" spans="1:28">
      <c r="A30" s="83" t="s">
        <v>63</v>
      </c>
      <c r="B30" s="843">
        <v>-2.37</v>
      </c>
      <c r="C30" s="72"/>
      <c r="D30" s="12">
        <v>0.14842266063120066</v>
      </c>
      <c r="E30" s="10">
        <v>4</v>
      </c>
      <c r="F30" s="10">
        <v>207.50000000000003</v>
      </c>
      <c r="G30" s="6">
        <v>1.86</v>
      </c>
      <c r="H30" s="15">
        <f t="shared" si="0"/>
        <v>-3.1850000000000005</v>
      </c>
      <c r="I30" s="847" t="s">
        <v>64</v>
      </c>
      <c r="J30" s="848" t="s">
        <v>1060</v>
      </c>
      <c r="K30" s="849"/>
      <c r="L30" s="850"/>
      <c r="M30" s="11" t="s">
        <v>65</v>
      </c>
      <c r="V30" s="842"/>
    </row>
    <row r="31" spans="1:28">
      <c r="A31" s="85" t="s">
        <v>66</v>
      </c>
      <c r="B31" s="843">
        <v>-2.48</v>
      </c>
      <c r="C31" s="72"/>
      <c r="D31" s="12">
        <v>0.1617973106900604</v>
      </c>
      <c r="E31" s="10">
        <v>10</v>
      </c>
      <c r="F31" s="10">
        <v>166.5</v>
      </c>
      <c r="G31" s="6">
        <v>0.79</v>
      </c>
      <c r="H31" s="15">
        <f t="shared" si="0"/>
        <v>-1.7050000000000001</v>
      </c>
      <c r="J31" s="15"/>
      <c r="K31" s="15"/>
      <c r="L31" s="15"/>
      <c r="M31" s="11" t="s">
        <v>67</v>
      </c>
      <c r="V31" s="842"/>
    </row>
    <row r="32" spans="1:28">
      <c r="A32" s="84" t="s">
        <v>68</v>
      </c>
      <c r="B32" s="843">
        <v>-3.88</v>
      </c>
      <c r="C32" s="72"/>
      <c r="D32" s="12">
        <v>0.21543706061278237</v>
      </c>
      <c r="E32" s="10">
        <v>6</v>
      </c>
      <c r="F32" s="10">
        <v>231.5</v>
      </c>
      <c r="G32" s="6">
        <v>2.4300000000000002</v>
      </c>
      <c r="H32" s="15">
        <f t="shared" si="0"/>
        <v>-3.9950000000000001</v>
      </c>
      <c r="I32" s="851" t="s">
        <v>69</v>
      </c>
      <c r="J32" s="852"/>
      <c r="K32" s="852"/>
      <c r="L32" s="853"/>
      <c r="M32" s="11" t="s">
        <v>70</v>
      </c>
      <c r="V32" s="842"/>
    </row>
    <row r="33" spans="1:22">
      <c r="A33" s="86" t="s">
        <v>71</v>
      </c>
      <c r="B33" s="854">
        <v>-3.72</v>
      </c>
      <c r="C33" s="73"/>
      <c r="D33" s="4">
        <v>0.12912520605069597</v>
      </c>
      <c r="E33" s="2">
        <v>3</v>
      </c>
      <c r="F33" s="13">
        <v>192.7</v>
      </c>
      <c r="G33" s="6">
        <v>2.63</v>
      </c>
      <c r="H33" s="15">
        <f t="shared" si="0"/>
        <v>-3.8069999999999995</v>
      </c>
      <c r="I33" s="855" t="s">
        <v>1061</v>
      </c>
      <c r="J33" s="856"/>
      <c r="K33" s="856"/>
      <c r="L33" s="857"/>
      <c r="M33" s="11" t="s">
        <v>72</v>
      </c>
      <c r="V33" s="842"/>
    </row>
    <row r="34" spans="1:22">
      <c r="A34" s="83" t="s">
        <v>74</v>
      </c>
      <c r="B34" s="843">
        <v>-6.24</v>
      </c>
      <c r="C34" s="72"/>
      <c r="D34" s="12">
        <v>0.14911462098310888</v>
      </c>
      <c r="E34" s="10">
        <v>6</v>
      </c>
      <c r="F34" s="10">
        <v>167</v>
      </c>
      <c r="G34" s="6">
        <v>6.32</v>
      </c>
      <c r="H34" s="15">
        <f t="shared" si="0"/>
        <v>-7.24</v>
      </c>
      <c r="I34" s="858" t="s">
        <v>1062</v>
      </c>
      <c r="J34" s="7"/>
      <c r="K34" s="7"/>
      <c r="L34" s="859"/>
      <c r="M34" s="11" t="s">
        <v>75</v>
      </c>
      <c r="V34" s="842"/>
    </row>
    <row r="35" spans="1:22">
      <c r="A35" s="84" t="s">
        <v>77</v>
      </c>
      <c r="B35" s="843">
        <v>-3.99</v>
      </c>
      <c r="C35" s="72"/>
      <c r="D35" s="12">
        <v>0.15809078703524676</v>
      </c>
      <c r="E35" s="10">
        <v>15</v>
      </c>
      <c r="F35" s="10">
        <v>191.5</v>
      </c>
      <c r="G35" s="6">
        <v>3.39</v>
      </c>
      <c r="H35" s="15">
        <f t="shared" si="0"/>
        <v>-4.5549999999999997</v>
      </c>
      <c r="I35" s="860" t="s">
        <v>1063</v>
      </c>
      <c r="J35" s="7"/>
      <c r="K35" s="7"/>
      <c r="L35" s="859"/>
      <c r="M35" s="11" t="s">
        <v>78</v>
      </c>
      <c r="V35" s="842"/>
    </row>
    <row r="36" spans="1:22">
      <c r="A36" s="85" t="s">
        <v>80</v>
      </c>
      <c r="B36" s="843">
        <v>-3.03</v>
      </c>
      <c r="C36" s="72"/>
      <c r="D36" s="12">
        <v>0.1911503089068218</v>
      </c>
      <c r="E36" s="10">
        <v>3</v>
      </c>
      <c r="F36" s="10">
        <v>246.2</v>
      </c>
      <c r="G36" s="6">
        <v>3.32</v>
      </c>
      <c r="H36" s="15">
        <f t="shared" si="0"/>
        <v>-5.032</v>
      </c>
      <c r="I36" s="861" t="s">
        <v>1064</v>
      </c>
      <c r="J36" s="7"/>
      <c r="K36" s="7"/>
      <c r="L36" s="859"/>
      <c r="M36" s="11" t="s">
        <v>81</v>
      </c>
      <c r="V36" s="842"/>
    </row>
    <row r="37" spans="1:22">
      <c r="A37" s="85" t="s">
        <v>73</v>
      </c>
      <c r="B37" s="843">
        <v>-2.63</v>
      </c>
      <c r="C37" s="72"/>
      <c r="D37" s="12">
        <v>0.19050575600734274</v>
      </c>
      <c r="E37" s="10">
        <v>4</v>
      </c>
      <c r="F37" s="10">
        <v>304</v>
      </c>
      <c r="G37" s="6">
        <v>1.74</v>
      </c>
      <c r="H37" s="15">
        <f t="shared" si="0"/>
        <v>-4.03</v>
      </c>
      <c r="I37" s="861" t="s">
        <v>1065</v>
      </c>
      <c r="J37" s="7"/>
      <c r="K37" s="7"/>
      <c r="L37" s="859"/>
      <c r="M37" s="11" t="s">
        <v>83</v>
      </c>
      <c r="V37" s="842"/>
    </row>
    <row r="38" spans="1:22">
      <c r="A38" s="83" t="s">
        <v>76</v>
      </c>
      <c r="B38" s="843">
        <v>-3.06</v>
      </c>
      <c r="C38" s="72"/>
      <c r="D38" s="12">
        <v>0.13682393527498057</v>
      </c>
      <c r="E38" s="10">
        <v>7</v>
      </c>
      <c r="F38" s="10">
        <v>187</v>
      </c>
      <c r="G38" s="6">
        <v>-0.87</v>
      </c>
      <c r="H38" s="15">
        <f t="shared" si="0"/>
        <v>-0.25</v>
      </c>
      <c r="I38" s="862"/>
      <c r="J38" s="7"/>
      <c r="K38" s="7"/>
      <c r="L38" s="859"/>
      <c r="M38" s="863" t="s">
        <v>85</v>
      </c>
      <c r="V38" s="842"/>
    </row>
    <row r="39" spans="1:22">
      <c r="A39" s="83" t="s">
        <v>87</v>
      </c>
      <c r="B39" s="843">
        <v>-2.84</v>
      </c>
      <c r="C39" s="72"/>
      <c r="D39" s="12">
        <v>0.20462356367492032</v>
      </c>
      <c r="E39" s="10">
        <v>4</v>
      </c>
      <c r="F39" s="10">
        <v>221.5</v>
      </c>
      <c r="G39" s="6">
        <v>0.71</v>
      </c>
      <c r="H39" s="15">
        <f t="shared" si="0"/>
        <v>-2.1749999999999998</v>
      </c>
      <c r="I39" s="864"/>
      <c r="J39" s="7"/>
      <c r="K39" s="7"/>
      <c r="L39" s="859"/>
      <c r="M39" s="11" t="s">
        <v>88</v>
      </c>
      <c r="V39" s="842"/>
    </row>
    <row r="40" spans="1:22">
      <c r="A40" s="83" t="s">
        <v>90</v>
      </c>
      <c r="B40" s="843">
        <v>-4.8600000000000003</v>
      </c>
      <c r="C40" s="72"/>
      <c r="D40" s="12">
        <v>0.18274602564465547</v>
      </c>
      <c r="E40" s="10">
        <v>6</v>
      </c>
      <c r="F40" s="10">
        <v>157.83333333333334</v>
      </c>
      <c r="G40" s="6">
        <v>3.51</v>
      </c>
      <c r="H40" s="15">
        <f t="shared" si="0"/>
        <v>-4.3383333333333329</v>
      </c>
      <c r="I40" s="864"/>
      <c r="J40" s="40"/>
      <c r="K40" s="40"/>
      <c r="L40" s="822"/>
      <c r="M40" s="11" t="s">
        <v>91</v>
      </c>
      <c r="V40" s="842"/>
    </row>
    <row r="41" spans="1:22">
      <c r="A41" s="86" t="s">
        <v>93</v>
      </c>
      <c r="B41" s="854">
        <v>-2.79</v>
      </c>
      <c r="C41" s="73"/>
      <c r="D41" s="4">
        <v>0.12610247911779729</v>
      </c>
      <c r="E41" s="2">
        <v>8</v>
      </c>
      <c r="F41" s="10">
        <v>140</v>
      </c>
      <c r="G41" s="6">
        <v>0.35</v>
      </c>
      <c r="H41" s="15">
        <f t="shared" si="0"/>
        <v>-1</v>
      </c>
      <c r="I41" s="864"/>
      <c r="J41" s="40"/>
      <c r="K41" s="40"/>
      <c r="L41" s="822"/>
      <c r="M41" s="11" t="s">
        <v>94</v>
      </c>
      <c r="V41" s="842"/>
    </row>
    <row r="42" spans="1:22">
      <c r="A42" s="84" t="s">
        <v>96</v>
      </c>
      <c r="B42" s="843">
        <v>-3.14</v>
      </c>
      <c r="C42" s="72"/>
      <c r="D42" s="12">
        <v>0.14493441954543959</v>
      </c>
      <c r="E42" s="10">
        <v>7</v>
      </c>
      <c r="F42" s="10">
        <v>127.93333333333334</v>
      </c>
      <c r="G42" s="6">
        <v>1.74</v>
      </c>
      <c r="H42" s="15">
        <f t="shared" si="0"/>
        <v>-2.2693333333333334</v>
      </c>
      <c r="I42" s="864"/>
      <c r="J42" s="40"/>
      <c r="K42" s="40"/>
      <c r="L42" s="822"/>
      <c r="M42" s="11" t="s">
        <v>97</v>
      </c>
      <c r="V42" s="842"/>
    </row>
    <row r="43" spans="1:22">
      <c r="A43" s="84" t="s">
        <v>79</v>
      </c>
      <c r="B43" s="843">
        <v>-4.53</v>
      </c>
      <c r="C43" s="72"/>
      <c r="D43" s="12">
        <v>0.14861388626870758</v>
      </c>
      <c r="E43" s="10">
        <v>7</v>
      </c>
      <c r="F43" s="10">
        <v>176</v>
      </c>
      <c r="G43" s="6">
        <v>4.4800000000000004</v>
      </c>
      <c r="H43" s="15">
        <f t="shared" si="0"/>
        <v>-5.49</v>
      </c>
      <c r="I43" s="864"/>
      <c r="J43" s="40"/>
      <c r="K43" s="40"/>
      <c r="L43" s="822"/>
      <c r="M43" s="11" t="s">
        <v>99</v>
      </c>
      <c r="V43" s="842"/>
    </row>
    <row r="44" spans="1:22">
      <c r="A44" s="87" t="s">
        <v>101</v>
      </c>
      <c r="B44" s="854">
        <v>-3.55</v>
      </c>
      <c r="C44" s="73"/>
      <c r="D44" s="4">
        <v>0.1280711495400205</v>
      </c>
      <c r="E44" s="2">
        <v>3</v>
      </c>
      <c r="F44" s="10">
        <v>159.69999999999999</v>
      </c>
      <c r="G44" s="6">
        <v>3.46</v>
      </c>
      <c r="H44" s="15">
        <f t="shared" si="0"/>
        <v>-4.3070000000000004</v>
      </c>
      <c r="I44" s="864"/>
      <c r="J44" s="40"/>
      <c r="K44" s="40"/>
      <c r="L44" s="822"/>
      <c r="M44" s="11" t="s">
        <v>102</v>
      </c>
      <c r="V44" s="842"/>
    </row>
    <row r="45" spans="1:22">
      <c r="A45" s="86" t="s">
        <v>104</v>
      </c>
      <c r="B45" s="854">
        <v>-2.39</v>
      </c>
      <c r="C45" s="73"/>
      <c r="D45" s="4">
        <v>0.21683500301481054</v>
      </c>
      <c r="E45" s="2">
        <v>8</v>
      </c>
      <c r="F45" s="10">
        <v>142</v>
      </c>
      <c r="G45" s="6">
        <v>0.6</v>
      </c>
      <c r="H45" s="15">
        <f t="shared" si="0"/>
        <v>-1.27</v>
      </c>
      <c r="I45" s="864"/>
      <c r="J45" s="40"/>
      <c r="K45" s="40"/>
      <c r="L45" s="822"/>
      <c r="M45" s="11" t="s">
        <v>105</v>
      </c>
      <c r="V45" s="842"/>
    </row>
    <row r="46" spans="1:22">
      <c r="A46" s="84" t="s">
        <v>107</v>
      </c>
      <c r="B46" s="843">
        <v>-3.19</v>
      </c>
      <c r="C46" s="72"/>
      <c r="D46" s="12">
        <v>0.18255878892749886</v>
      </c>
      <c r="E46" s="10">
        <v>20</v>
      </c>
      <c r="F46" s="10">
        <v>267</v>
      </c>
      <c r="G46" s="6">
        <v>1.58</v>
      </c>
      <c r="H46" s="15">
        <f t="shared" si="0"/>
        <v>-3.5</v>
      </c>
      <c r="I46" s="864"/>
      <c r="J46" s="40"/>
      <c r="K46" s="40"/>
      <c r="L46" s="822"/>
      <c r="M46" s="11" t="s">
        <v>108</v>
      </c>
      <c r="V46" s="842"/>
    </row>
    <row r="47" spans="1:22">
      <c r="A47" s="83" t="s">
        <v>110</v>
      </c>
      <c r="B47" s="843">
        <v>-3.61</v>
      </c>
      <c r="C47" s="72"/>
      <c r="D47" s="12">
        <v>0.16704647063532602</v>
      </c>
      <c r="E47" s="10">
        <v>6</v>
      </c>
      <c r="F47" s="10">
        <v>110.00000000000001</v>
      </c>
      <c r="G47" s="6">
        <v>3.36</v>
      </c>
      <c r="H47" s="15">
        <f t="shared" si="0"/>
        <v>-3.71</v>
      </c>
      <c r="I47" s="864"/>
      <c r="J47" s="40"/>
      <c r="K47" s="40"/>
      <c r="L47" s="822"/>
      <c r="M47" s="11" t="s">
        <v>111</v>
      </c>
      <c r="V47" s="842"/>
    </row>
    <row r="48" spans="1:22">
      <c r="A48" s="84" t="s">
        <v>82</v>
      </c>
      <c r="B48" s="843">
        <v>-3.22</v>
      </c>
      <c r="C48" s="72"/>
      <c r="D48" s="12">
        <v>0.17164501312359953</v>
      </c>
      <c r="E48" s="10">
        <v>7</v>
      </c>
      <c r="F48" s="10">
        <v>182</v>
      </c>
      <c r="G48" s="6">
        <v>2.67</v>
      </c>
      <c r="H48" s="15">
        <f t="shared" si="0"/>
        <v>-3.74</v>
      </c>
      <c r="I48" s="864"/>
      <c r="J48" s="40"/>
      <c r="K48" s="40"/>
      <c r="L48" s="822"/>
      <c r="M48" s="11" t="s">
        <v>113</v>
      </c>
      <c r="V48" s="842"/>
    </row>
    <row r="49" spans="1:22">
      <c r="A49" s="86" t="s">
        <v>115</v>
      </c>
      <c r="B49" s="854">
        <v>-3.09</v>
      </c>
      <c r="C49" s="73"/>
      <c r="D49" s="4">
        <v>0.12558353028546052</v>
      </c>
      <c r="E49" s="2">
        <v>4</v>
      </c>
      <c r="F49" s="10">
        <v>222.00000000000003</v>
      </c>
      <c r="G49" s="6">
        <v>2.56</v>
      </c>
      <c r="H49" s="15">
        <f t="shared" si="0"/>
        <v>-4.03</v>
      </c>
      <c r="I49" s="864"/>
      <c r="J49" s="40"/>
      <c r="K49" s="40"/>
      <c r="L49" s="822"/>
      <c r="M49" s="11" t="s">
        <v>116</v>
      </c>
      <c r="V49" s="842"/>
    </row>
    <row r="50" spans="1:22">
      <c r="A50" s="84" t="s">
        <v>118</v>
      </c>
      <c r="B50" s="843">
        <v>-4.8</v>
      </c>
      <c r="C50" s="72"/>
      <c r="D50" s="12">
        <v>0.1568133990664792</v>
      </c>
      <c r="E50" s="10">
        <v>6</v>
      </c>
      <c r="F50" s="10">
        <v>151</v>
      </c>
      <c r="G50" s="6">
        <v>3.27</v>
      </c>
      <c r="H50" s="15">
        <f t="shared" si="0"/>
        <v>-4.03</v>
      </c>
      <c r="I50" s="864"/>
      <c r="J50" s="40"/>
      <c r="K50" s="40"/>
      <c r="L50" s="822"/>
      <c r="M50" s="11" t="s">
        <v>119</v>
      </c>
      <c r="V50" s="842"/>
    </row>
    <row r="51" spans="1:22">
      <c r="A51" s="87" t="s">
        <v>84</v>
      </c>
      <c r="B51" s="854">
        <v>-3.97</v>
      </c>
      <c r="C51" s="73"/>
      <c r="D51" s="4">
        <v>0.12789394574374285</v>
      </c>
      <c r="E51" s="2">
        <v>5</v>
      </c>
      <c r="F51" s="10">
        <v>330</v>
      </c>
      <c r="G51" s="6">
        <v>2.87</v>
      </c>
      <c r="H51" s="15">
        <f t="shared" si="0"/>
        <v>-5.42</v>
      </c>
      <c r="I51" s="864"/>
      <c r="J51" s="40"/>
      <c r="K51" s="40"/>
      <c r="L51" s="822"/>
      <c r="M51" s="11" t="s">
        <v>120</v>
      </c>
      <c r="V51" s="842"/>
    </row>
    <row r="52" spans="1:22">
      <c r="A52" s="84" t="s">
        <v>121</v>
      </c>
      <c r="B52" s="843">
        <v>-3.93</v>
      </c>
      <c r="C52" s="72"/>
      <c r="D52" s="12">
        <v>0.18012800124370357</v>
      </c>
      <c r="E52" s="10">
        <v>3</v>
      </c>
      <c r="F52" s="10">
        <v>100</v>
      </c>
      <c r="G52" s="6">
        <v>3.53</v>
      </c>
      <c r="H52" s="15">
        <f t="shared" si="0"/>
        <v>-3.78</v>
      </c>
      <c r="I52" s="865"/>
      <c r="J52" s="7"/>
      <c r="K52" s="7"/>
      <c r="L52" s="859"/>
      <c r="M52" s="11" t="s">
        <v>122</v>
      </c>
      <c r="V52" s="842"/>
    </row>
    <row r="53" spans="1:22">
      <c r="A53" s="83" t="s">
        <v>123</v>
      </c>
      <c r="B53" s="843">
        <v>-3.14</v>
      </c>
      <c r="C53" s="72"/>
      <c r="D53" s="12">
        <v>0.18062104750721683</v>
      </c>
      <c r="E53" s="10">
        <v>16</v>
      </c>
      <c r="F53" s="10">
        <v>262.5</v>
      </c>
      <c r="G53" s="6">
        <v>1.9</v>
      </c>
      <c r="H53" s="15">
        <f t="shared" si="0"/>
        <v>-3.7749999999999999</v>
      </c>
      <c r="I53" s="865"/>
      <c r="J53" s="7"/>
      <c r="K53" s="7"/>
      <c r="L53" s="859"/>
      <c r="M53" s="11" t="s">
        <v>124</v>
      </c>
      <c r="V53" s="842"/>
    </row>
    <row r="54" spans="1:22">
      <c r="A54" s="86" t="s">
        <v>125</v>
      </c>
      <c r="B54" s="854">
        <v>-3.03</v>
      </c>
      <c r="C54" s="73"/>
      <c r="D54" s="4">
        <v>0.22156244268660033</v>
      </c>
      <c r="E54" s="2">
        <v>4</v>
      </c>
      <c r="F54" s="10">
        <v>328.85</v>
      </c>
      <c r="G54" s="6">
        <v>1.87</v>
      </c>
      <c r="H54" s="15">
        <f t="shared" si="0"/>
        <v>-4.4085000000000001</v>
      </c>
      <c r="I54" s="865"/>
      <c r="J54" s="7"/>
      <c r="K54" s="7"/>
      <c r="L54" s="859"/>
      <c r="M54" s="11" t="s">
        <v>126</v>
      </c>
      <c r="V54" s="842"/>
    </row>
    <row r="55" spans="1:22">
      <c r="A55" s="84" t="s">
        <v>127</v>
      </c>
      <c r="B55" s="843">
        <v>-4.91</v>
      </c>
      <c r="C55" s="72"/>
      <c r="D55" s="12">
        <v>0.18450811780713378</v>
      </c>
      <c r="E55" s="10">
        <v>33</v>
      </c>
      <c r="F55" s="10">
        <v>167.5</v>
      </c>
      <c r="G55" s="6">
        <v>4.3600000000000003</v>
      </c>
      <c r="H55" s="15">
        <f t="shared" si="0"/>
        <v>-5.2850000000000001</v>
      </c>
      <c r="I55" s="865"/>
      <c r="J55" s="7"/>
      <c r="K55" s="7"/>
      <c r="L55" s="859"/>
      <c r="M55" s="11" t="s">
        <v>128</v>
      </c>
      <c r="V55" s="842"/>
    </row>
    <row r="56" spans="1:22">
      <c r="A56" s="84" t="s">
        <v>86</v>
      </c>
      <c r="B56" s="843">
        <v>-3.37</v>
      </c>
      <c r="C56" s="72"/>
      <c r="D56" s="12">
        <v>0.15609203233531485</v>
      </c>
      <c r="E56" s="10">
        <v>3</v>
      </c>
      <c r="F56" s="10">
        <v>223</v>
      </c>
      <c r="G56" s="6">
        <v>2.99</v>
      </c>
      <c r="H56" s="15">
        <f t="shared" si="0"/>
        <v>-4.4700000000000006</v>
      </c>
      <c r="I56" s="865"/>
      <c r="J56" s="7"/>
      <c r="K56" s="7"/>
      <c r="L56" s="859"/>
      <c r="M56" s="11" t="s">
        <v>129</v>
      </c>
      <c r="V56" s="842"/>
    </row>
    <row r="57" spans="1:22">
      <c r="A57" s="84" t="s">
        <v>89</v>
      </c>
      <c r="B57" s="843">
        <v>-4.96</v>
      </c>
      <c r="C57" s="72"/>
      <c r="D57" s="12">
        <v>0.20872343532408041</v>
      </c>
      <c r="E57" s="10">
        <v>3</v>
      </c>
      <c r="F57" s="10">
        <v>210.5</v>
      </c>
      <c r="G57" s="6">
        <v>2.72</v>
      </c>
      <c r="H57" s="15">
        <f t="shared" si="0"/>
        <v>-4.0750000000000002</v>
      </c>
      <c r="I57" s="825"/>
      <c r="J57" s="866"/>
      <c r="K57" s="866"/>
      <c r="L57" s="867"/>
      <c r="M57" s="11" t="s">
        <v>130</v>
      </c>
      <c r="V57" s="842"/>
    </row>
    <row r="58" spans="1:22">
      <c r="A58" s="86" t="s">
        <v>131</v>
      </c>
      <c r="B58" s="854">
        <v>-3.87</v>
      </c>
      <c r="C58" s="73"/>
      <c r="D58" s="4">
        <v>0.1297319013416561</v>
      </c>
      <c r="E58" s="2">
        <v>3</v>
      </c>
      <c r="F58" s="10">
        <v>209.75</v>
      </c>
      <c r="G58" s="6">
        <v>3.37</v>
      </c>
      <c r="H58" s="15">
        <f t="shared" si="0"/>
        <v>-4.7175000000000002</v>
      </c>
      <c r="J58" s="15"/>
      <c r="K58" s="15"/>
      <c r="L58" s="15"/>
      <c r="M58" s="11" t="s">
        <v>132</v>
      </c>
      <c r="V58" s="842"/>
    </row>
    <row r="59" spans="1:22">
      <c r="A59" s="83" t="s">
        <v>92</v>
      </c>
      <c r="B59" s="843">
        <v>-2.64</v>
      </c>
      <c r="C59" s="72"/>
      <c r="D59" s="12">
        <v>0.14124198841117766</v>
      </c>
      <c r="E59" s="10">
        <v>3</v>
      </c>
      <c r="F59" s="10">
        <v>53.5</v>
      </c>
      <c r="G59" s="6">
        <v>3.43</v>
      </c>
      <c r="H59" s="15">
        <f t="shared" si="0"/>
        <v>-3.2150000000000003</v>
      </c>
      <c r="I59" s="868" t="s">
        <v>133</v>
      </c>
      <c r="J59" s="869">
        <v>117</v>
      </c>
      <c r="K59" s="850"/>
      <c r="L59" s="15"/>
      <c r="M59" s="11" t="s">
        <v>134</v>
      </c>
      <c r="V59" s="842"/>
    </row>
    <row r="60" spans="1:22">
      <c r="A60" s="83" t="s">
        <v>135</v>
      </c>
      <c r="B60" s="843">
        <v>-2.17</v>
      </c>
      <c r="C60" s="72"/>
      <c r="D60" s="12">
        <v>0.17069281866408892</v>
      </c>
      <c r="E60" s="10">
        <v>6</v>
      </c>
      <c r="F60" s="10">
        <v>270</v>
      </c>
      <c r="G60" s="6">
        <v>0.05</v>
      </c>
      <c r="H60" s="15">
        <f t="shared" si="0"/>
        <v>-2</v>
      </c>
      <c r="I60" s="868" t="s">
        <v>136</v>
      </c>
      <c r="J60" s="869">
        <v>36</v>
      </c>
      <c r="K60" s="850"/>
      <c r="L60" s="15"/>
      <c r="M60" s="11" t="s">
        <v>137</v>
      </c>
      <c r="V60" s="842"/>
    </row>
    <row r="61" spans="1:22">
      <c r="A61" s="84" t="s">
        <v>138</v>
      </c>
      <c r="B61" s="843">
        <v>-3</v>
      </c>
      <c r="C61" s="72"/>
      <c r="D61" s="12">
        <v>0.2061475968316322</v>
      </c>
      <c r="E61" s="10">
        <v>3</v>
      </c>
      <c r="F61" s="10">
        <v>143.75</v>
      </c>
      <c r="G61" s="6">
        <v>1.6</v>
      </c>
      <c r="H61" s="15">
        <f t="shared" si="0"/>
        <v>-2.2875000000000001</v>
      </c>
      <c r="I61" s="868" t="s">
        <v>139</v>
      </c>
      <c r="J61" s="869">
        <f>COUNTA(A23:A122)</f>
        <v>100</v>
      </c>
      <c r="K61" s="850"/>
      <c r="L61" s="15"/>
      <c r="M61" s="11" t="s">
        <v>140</v>
      </c>
      <c r="V61" s="842"/>
    </row>
    <row r="62" spans="1:22">
      <c r="A62" s="83" t="s">
        <v>141</v>
      </c>
      <c r="B62" s="843">
        <v>-4.29</v>
      </c>
      <c r="C62" s="72"/>
      <c r="D62" s="12">
        <v>0.18021422622763517</v>
      </c>
      <c r="E62" s="10">
        <v>5</v>
      </c>
      <c r="F62" s="10">
        <v>214.5</v>
      </c>
      <c r="G62" s="6">
        <v>3.61</v>
      </c>
      <c r="H62" s="15">
        <f t="shared" si="0"/>
        <v>-5.0049999999999999</v>
      </c>
      <c r="I62" s="15"/>
      <c r="J62" s="15"/>
      <c r="K62" s="15"/>
      <c r="L62" s="15"/>
      <c r="M62" s="11" t="s">
        <v>142</v>
      </c>
      <c r="V62" s="842"/>
    </row>
    <row r="63" spans="1:22">
      <c r="A63" s="84" t="s">
        <v>143</v>
      </c>
      <c r="B63" s="843">
        <v>-4.1399999999999997</v>
      </c>
      <c r="C63" s="72"/>
      <c r="D63" s="12">
        <v>0.19225415374507382</v>
      </c>
      <c r="E63" s="10">
        <v>8</v>
      </c>
      <c r="F63" s="10">
        <v>255.29999999999998</v>
      </c>
      <c r="G63" s="6">
        <v>3.82</v>
      </c>
      <c r="H63" s="15">
        <f t="shared" si="0"/>
        <v>-5.6229999999999993</v>
      </c>
      <c r="I63" s="870" t="s">
        <v>144</v>
      </c>
      <c r="J63" s="852"/>
      <c r="K63" s="852"/>
      <c r="L63" s="853"/>
      <c r="M63" s="11" t="s">
        <v>145</v>
      </c>
      <c r="V63" s="842"/>
    </row>
    <row r="64" spans="1:22">
      <c r="A64" s="84" t="s">
        <v>146</v>
      </c>
      <c r="B64" s="843">
        <v>-2.88</v>
      </c>
      <c r="C64" s="72"/>
      <c r="D64" s="12">
        <v>0.17</v>
      </c>
      <c r="E64" s="10">
        <v>3</v>
      </c>
      <c r="F64" s="10">
        <v>189</v>
      </c>
      <c r="G64" s="6">
        <v>1.34</v>
      </c>
      <c r="H64" s="15">
        <f t="shared" si="0"/>
        <v>-2.4800000000000004</v>
      </c>
      <c r="I64" s="871" t="s">
        <v>1066</v>
      </c>
      <c r="J64" s="856"/>
      <c r="K64" s="856"/>
      <c r="L64" s="857"/>
      <c r="M64" s="11" t="s">
        <v>148</v>
      </c>
      <c r="V64" s="842"/>
    </row>
    <row r="65" spans="1:22">
      <c r="A65" s="84" t="s">
        <v>149</v>
      </c>
      <c r="B65" s="843">
        <v>-3.65</v>
      </c>
      <c r="C65" s="72"/>
      <c r="D65" s="12">
        <v>0.19794493160510693</v>
      </c>
      <c r="E65" s="10">
        <v>4</v>
      </c>
      <c r="F65" s="10">
        <v>243.5</v>
      </c>
      <c r="G65" s="6">
        <v>1.34</v>
      </c>
      <c r="H65" s="15">
        <f t="shared" si="0"/>
        <v>-3.0250000000000004</v>
      </c>
      <c r="I65" s="872" t="s">
        <v>1067</v>
      </c>
      <c r="J65" s="7"/>
      <c r="K65" s="7"/>
      <c r="L65" s="859"/>
      <c r="M65" s="11" t="s">
        <v>151</v>
      </c>
      <c r="V65" s="842"/>
    </row>
    <row r="66" spans="1:22">
      <c r="A66" s="83" t="s">
        <v>95</v>
      </c>
      <c r="B66" s="843">
        <v>-2.25</v>
      </c>
      <c r="C66" s="72"/>
      <c r="D66" s="12">
        <v>0.21056099074293383</v>
      </c>
      <c r="E66" s="10">
        <v>3</v>
      </c>
      <c r="F66" s="10">
        <v>36.5</v>
      </c>
      <c r="G66" s="6">
        <v>2.74</v>
      </c>
      <c r="H66" s="15">
        <f t="shared" si="0"/>
        <v>-2.3550000000000004</v>
      </c>
      <c r="I66" s="865"/>
      <c r="J66" s="7"/>
      <c r="K66" s="7"/>
      <c r="L66" s="859"/>
      <c r="M66" s="11" t="s">
        <v>152</v>
      </c>
      <c r="V66" s="842"/>
    </row>
    <row r="67" spans="1:22">
      <c r="A67" s="85" t="s">
        <v>153</v>
      </c>
      <c r="B67" s="843">
        <v>-3.54</v>
      </c>
      <c r="C67" s="72"/>
      <c r="D67" s="12">
        <v>0.21092434073951916</v>
      </c>
      <c r="E67" s="10">
        <v>10</v>
      </c>
      <c r="F67" s="10">
        <v>186</v>
      </c>
      <c r="G67" s="6">
        <v>3.4</v>
      </c>
      <c r="H67" s="15">
        <f t="shared" si="0"/>
        <v>-4.51</v>
      </c>
      <c r="I67" s="865"/>
      <c r="J67" s="7"/>
      <c r="K67" s="7"/>
      <c r="L67" s="859"/>
      <c r="M67" s="11" t="s">
        <v>154</v>
      </c>
      <c r="V67" s="842"/>
    </row>
    <row r="68" spans="1:22">
      <c r="A68" s="83" t="s">
        <v>98</v>
      </c>
      <c r="B68" s="843">
        <v>-3.61</v>
      </c>
      <c r="C68" s="72"/>
      <c r="D68" s="12">
        <v>0.18695478693957188</v>
      </c>
      <c r="E68" s="10">
        <v>3</v>
      </c>
      <c r="F68" s="10">
        <v>252.99999999999997</v>
      </c>
      <c r="G68" s="6">
        <v>2.35</v>
      </c>
      <c r="H68" s="15">
        <f t="shared" si="0"/>
        <v>-4.13</v>
      </c>
      <c r="I68" s="865"/>
      <c r="J68" s="7"/>
      <c r="K68" s="7"/>
      <c r="L68" s="859"/>
      <c r="M68" s="11" t="s">
        <v>155</v>
      </c>
      <c r="V68" s="842"/>
    </row>
    <row r="69" spans="1:22">
      <c r="A69" s="85" t="s">
        <v>156</v>
      </c>
      <c r="B69" s="843">
        <v>-4.16</v>
      </c>
      <c r="C69" s="72"/>
      <c r="D69" s="12">
        <v>0.20491085989689112</v>
      </c>
      <c r="E69" s="10">
        <v>23</v>
      </c>
      <c r="F69" s="10">
        <v>111.00000000000001</v>
      </c>
      <c r="G69" s="6">
        <v>3.68</v>
      </c>
      <c r="H69" s="15">
        <f t="shared" si="0"/>
        <v>-4.04</v>
      </c>
      <c r="I69" s="865"/>
      <c r="J69" s="7"/>
      <c r="K69" s="7"/>
      <c r="L69" s="859"/>
      <c r="M69" s="11" t="s">
        <v>157</v>
      </c>
      <c r="V69" s="842"/>
    </row>
    <row r="70" spans="1:22">
      <c r="A70" s="83" t="s">
        <v>158</v>
      </c>
      <c r="B70" s="843">
        <v>-3.08</v>
      </c>
      <c r="C70" s="72"/>
      <c r="D70" s="12">
        <v>0.15545016183846921</v>
      </c>
      <c r="E70" s="10">
        <v>6</v>
      </c>
      <c r="F70" s="10">
        <v>250</v>
      </c>
      <c r="G70" s="6">
        <v>-0.04</v>
      </c>
      <c r="H70" s="15">
        <f t="shared" si="0"/>
        <v>-1.71</v>
      </c>
      <c r="I70" s="865"/>
      <c r="J70" s="7"/>
      <c r="K70" s="7"/>
      <c r="L70" s="859"/>
      <c r="M70" s="11" t="s">
        <v>159</v>
      </c>
      <c r="V70" s="842"/>
    </row>
    <row r="71" spans="1:22">
      <c r="A71" s="84" t="s">
        <v>160</v>
      </c>
      <c r="B71" s="843">
        <v>-2.81</v>
      </c>
      <c r="C71" s="72"/>
      <c r="D71" s="12">
        <v>0.13261436390895148</v>
      </c>
      <c r="E71" s="10">
        <v>3</v>
      </c>
      <c r="F71" s="10">
        <v>250</v>
      </c>
      <c r="G71" s="6">
        <v>-1.97</v>
      </c>
      <c r="H71" s="15">
        <f t="shared" si="0"/>
        <v>0.21999999999999975</v>
      </c>
      <c r="I71" s="865"/>
      <c r="J71" s="7"/>
      <c r="K71" s="7"/>
      <c r="L71" s="859"/>
      <c r="M71" s="11" t="s">
        <v>161</v>
      </c>
      <c r="V71" s="842"/>
    </row>
    <row r="72" spans="1:22">
      <c r="A72" s="84" t="s">
        <v>162</v>
      </c>
      <c r="B72" s="843">
        <v>-3.69</v>
      </c>
      <c r="C72" s="72"/>
      <c r="D72" s="12">
        <v>0.21159815676624968</v>
      </c>
      <c r="E72" s="10">
        <v>9</v>
      </c>
      <c r="F72" s="10">
        <v>208.5</v>
      </c>
      <c r="G72" s="6">
        <v>2.08</v>
      </c>
      <c r="H72" s="15">
        <f t="shared" si="0"/>
        <v>-3.415</v>
      </c>
      <c r="I72" s="865"/>
      <c r="J72" s="7"/>
      <c r="K72" s="7"/>
      <c r="L72" s="859"/>
      <c r="M72" s="11" t="s">
        <v>163</v>
      </c>
      <c r="V72" s="842"/>
    </row>
    <row r="73" spans="1:22">
      <c r="A73" s="84" t="s">
        <v>164</v>
      </c>
      <c r="B73" s="843">
        <v>-3.07</v>
      </c>
      <c r="C73" s="72"/>
      <c r="D73" s="12">
        <v>0.1900151243705871</v>
      </c>
      <c r="E73" s="10">
        <v>15</v>
      </c>
      <c r="F73" s="10">
        <v>220.00000000000003</v>
      </c>
      <c r="G73" s="6">
        <v>2.69</v>
      </c>
      <c r="H73" s="15">
        <f t="shared" si="0"/>
        <v>-4.1400000000000006</v>
      </c>
      <c r="I73" s="865"/>
      <c r="J73" s="7"/>
      <c r="K73" s="7"/>
      <c r="L73" s="859"/>
      <c r="M73" s="11" t="s">
        <v>165</v>
      </c>
      <c r="V73" s="842"/>
    </row>
    <row r="74" spans="1:22">
      <c r="A74" s="84" t="s">
        <v>166</v>
      </c>
      <c r="B74" s="843">
        <v>-4.0199999999999996</v>
      </c>
      <c r="C74" s="72"/>
      <c r="D74" s="12">
        <v>0.16978183023026608</v>
      </c>
      <c r="E74" s="10">
        <v>10</v>
      </c>
      <c r="F74" s="10">
        <v>151</v>
      </c>
      <c r="G74" s="6">
        <v>4.43</v>
      </c>
      <c r="H74" s="15">
        <f t="shared" si="0"/>
        <v>-5.1899999999999995</v>
      </c>
      <c r="I74" s="865"/>
      <c r="J74" s="7"/>
      <c r="K74" s="7"/>
      <c r="L74" s="859"/>
      <c r="M74" s="11" t="s">
        <v>167</v>
      </c>
      <c r="V74" s="842"/>
    </row>
    <row r="75" spans="1:22">
      <c r="A75" s="85" t="s">
        <v>100</v>
      </c>
      <c r="B75" s="843">
        <v>-4.75</v>
      </c>
      <c r="C75" s="72"/>
      <c r="D75" s="12">
        <v>0.19416214604145643</v>
      </c>
      <c r="E75" s="10">
        <v>7</v>
      </c>
      <c r="F75" s="10">
        <v>154.5</v>
      </c>
      <c r="G75" s="6">
        <v>4.22</v>
      </c>
      <c r="H75" s="15">
        <f t="shared" si="0"/>
        <v>-5.0149999999999997</v>
      </c>
      <c r="I75" s="865"/>
      <c r="J75" s="7"/>
      <c r="K75" s="7"/>
      <c r="L75" s="859"/>
      <c r="M75" s="11" t="s">
        <v>168</v>
      </c>
      <c r="V75" s="842"/>
    </row>
    <row r="76" spans="1:22">
      <c r="A76" s="84" t="s">
        <v>169</v>
      </c>
      <c r="B76" s="843">
        <v>-4.66</v>
      </c>
      <c r="C76" s="72"/>
      <c r="D76" s="12">
        <v>0.16048013551961601</v>
      </c>
      <c r="E76" s="10">
        <v>5</v>
      </c>
      <c r="F76" s="10">
        <v>167.75</v>
      </c>
      <c r="G76" s="6">
        <v>2.87</v>
      </c>
      <c r="H76" s="15">
        <f t="shared" si="0"/>
        <v>-3.7975000000000003</v>
      </c>
      <c r="I76" s="865"/>
      <c r="J76" s="7"/>
      <c r="K76" s="7"/>
      <c r="L76" s="859"/>
      <c r="M76" s="11" t="s">
        <v>170</v>
      </c>
      <c r="V76" s="842"/>
    </row>
    <row r="77" spans="1:22">
      <c r="A77" s="86" t="s">
        <v>171</v>
      </c>
      <c r="B77" s="854">
        <v>-4.5999999999999996</v>
      </c>
      <c r="C77" s="73"/>
      <c r="D77" s="4">
        <v>0.22239504833634874</v>
      </c>
      <c r="E77" s="2">
        <v>21</v>
      </c>
      <c r="F77" s="10">
        <v>159</v>
      </c>
      <c r="G77" s="6">
        <v>3.93</v>
      </c>
      <c r="H77" s="15">
        <f t="shared" si="0"/>
        <v>-4.7700000000000005</v>
      </c>
      <c r="I77" s="865"/>
      <c r="J77" s="7"/>
      <c r="K77" s="7"/>
      <c r="L77" s="859"/>
      <c r="M77" s="11" t="s">
        <v>172</v>
      </c>
      <c r="V77" s="842"/>
    </row>
    <row r="78" spans="1:22">
      <c r="A78" s="84" t="s">
        <v>173</v>
      </c>
      <c r="B78" s="843">
        <v>-3.97</v>
      </c>
      <c r="C78" s="72"/>
      <c r="D78" s="12">
        <v>0.21209434799218393</v>
      </c>
      <c r="E78" s="10">
        <v>5</v>
      </c>
      <c r="F78" s="10">
        <v>213.49999999999997</v>
      </c>
      <c r="G78" s="6">
        <v>3.04</v>
      </c>
      <c r="H78" s="15">
        <f t="shared" si="0"/>
        <v>-4.4249999999999998</v>
      </c>
      <c r="I78" s="865"/>
      <c r="J78" s="7"/>
      <c r="K78" s="7"/>
      <c r="L78" s="859"/>
      <c r="M78" s="11" t="s">
        <v>174</v>
      </c>
      <c r="V78" s="842"/>
    </row>
    <row r="79" spans="1:22">
      <c r="A79" s="84" t="s">
        <v>175</v>
      </c>
      <c r="B79" s="843">
        <v>-5.05</v>
      </c>
      <c r="C79" s="72"/>
      <c r="D79" s="12">
        <v>0.1407224156406931</v>
      </c>
      <c r="E79" s="10">
        <v>11</v>
      </c>
      <c r="F79" s="10">
        <v>146</v>
      </c>
      <c r="G79" s="6">
        <v>4.21</v>
      </c>
      <c r="H79" s="15">
        <f t="shared" si="0"/>
        <v>-4.92</v>
      </c>
      <c r="I79" s="865"/>
      <c r="J79" s="7"/>
      <c r="K79" s="7"/>
      <c r="L79" s="859"/>
      <c r="M79" s="11" t="s">
        <v>176</v>
      </c>
      <c r="V79" s="842"/>
    </row>
    <row r="80" spans="1:22">
      <c r="A80" s="84" t="s">
        <v>177</v>
      </c>
      <c r="B80" s="843">
        <v>-4.9000000000000004</v>
      </c>
      <c r="C80" s="72"/>
      <c r="D80" s="12">
        <v>0.21748916450754371</v>
      </c>
      <c r="E80" s="10">
        <v>5</v>
      </c>
      <c r="F80" s="10">
        <v>92.333333333333329</v>
      </c>
      <c r="G80" s="6">
        <v>4.21</v>
      </c>
      <c r="H80" s="15">
        <f t="shared" si="0"/>
        <v>-4.3833333333333329</v>
      </c>
      <c r="I80" s="865"/>
      <c r="J80" s="7"/>
      <c r="K80" s="7"/>
      <c r="L80" s="859"/>
      <c r="M80" s="11" t="s">
        <v>178</v>
      </c>
      <c r="V80" s="842"/>
    </row>
    <row r="81" spans="1:22">
      <c r="A81" s="83" t="s">
        <v>179</v>
      </c>
      <c r="B81" s="843">
        <v>-3.93</v>
      </c>
      <c r="C81" s="72"/>
      <c r="D81" s="12">
        <v>0.20531013145176411</v>
      </c>
      <c r="E81" s="10">
        <v>8</v>
      </c>
      <c r="F81" s="10">
        <v>256</v>
      </c>
      <c r="G81" s="6">
        <v>2.71</v>
      </c>
      <c r="H81" s="15">
        <f t="shared" si="0"/>
        <v>-4.5199999999999996</v>
      </c>
      <c r="I81" s="865"/>
      <c r="J81" s="7"/>
      <c r="K81" s="7"/>
      <c r="L81" s="859"/>
      <c r="M81" s="11" t="s">
        <v>180</v>
      </c>
      <c r="V81" s="842"/>
    </row>
    <row r="82" spans="1:22">
      <c r="A82" s="83" t="s">
        <v>181</v>
      </c>
      <c r="B82" s="843">
        <v>-3.38</v>
      </c>
      <c r="C82" s="72"/>
      <c r="D82" s="12">
        <v>0.21176785142223761</v>
      </c>
      <c r="E82" s="10">
        <v>3</v>
      </c>
      <c r="F82" s="10">
        <v>80</v>
      </c>
      <c r="G82" s="6">
        <v>3.37</v>
      </c>
      <c r="H82" s="15">
        <f t="shared" si="0"/>
        <v>-3.42</v>
      </c>
      <c r="I82" s="865"/>
      <c r="J82" s="7"/>
      <c r="K82" s="7"/>
      <c r="L82" s="859"/>
      <c r="M82" s="11" t="s">
        <v>182</v>
      </c>
      <c r="V82" s="842"/>
    </row>
    <row r="83" spans="1:22">
      <c r="A83" s="83" t="s">
        <v>183</v>
      </c>
      <c r="B83" s="843">
        <v>-3.53</v>
      </c>
      <c r="C83" s="72"/>
      <c r="D83" s="12">
        <v>0.16217657762412213</v>
      </c>
      <c r="E83" s="10">
        <v>17</v>
      </c>
      <c r="F83" s="10">
        <v>153</v>
      </c>
      <c r="G83" s="6">
        <v>3.04</v>
      </c>
      <c r="H83" s="15">
        <f t="shared" si="0"/>
        <v>-3.8200000000000003</v>
      </c>
      <c r="I83" s="865"/>
      <c r="J83" s="7"/>
      <c r="K83" s="7"/>
      <c r="L83" s="859"/>
      <c r="M83" s="11" t="s">
        <v>184</v>
      </c>
      <c r="V83" s="842"/>
    </row>
    <row r="84" spans="1:22">
      <c r="A84" s="84" t="s">
        <v>185</v>
      </c>
      <c r="B84" s="843">
        <v>-5.1100000000000003</v>
      </c>
      <c r="C84" s="72"/>
      <c r="D84" s="12">
        <v>0.20448827496623867</v>
      </c>
      <c r="E84" s="10">
        <v>3</v>
      </c>
      <c r="F84" s="10">
        <v>349.84</v>
      </c>
      <c r="G84" s="6">
        <v>4.75</v>
      </c>
      <c r="H84" s="15">
        <f t="shared" si="0"/>
        <v>-7.4984000000000002</v>
      </c>
      <c r="I84" s="865"/>
      <c r="J84" s="7"/>
      <c r="K84" s="7"/>
      <c r="L84" s="859"/>
      <c r="M84" s="11" t="s">
        <v>186</v>
      </c>
      <c r="V84" s="842"/>
    </row>
    <row r="85" spans="1:22">
      <c r="A85" s="84" t="s">
        <v>187</v>
      </c>
      <c r="B85" s="843">
        <v>-3.68</v>
      </c>
      <c r="C85" s="72"/>
      <c r="D85" s="12">
        <v>0.14358294446577732</v>
      </c>
      <c r="E85" s="10">
        <v>6</v>
      </c>
      <c r="F85" s="10">
        <v>248</v>
      </c>
      <c r="G85" s="6">
        <v>2.65</v>
      </c>
      <c r="H85" s="15">
        <f t="shared" si="0"/>
        <v>-4.38</v>
      </c>
      <c r="I85" s="865"/>
      <c r="J85" s="7"/>
      <c r="K85" s="7"/>
      <c r="L85" s="859"/>
      <c r="M85" s="11" t="s">
        <v>188</v>
      </c>
      <c r="V85" s="842"/>
    </row>
    <row r="86" spans="1:22">
      <c r="A86" s="84" t="s">
        <v>189</v>
      </c>
      <c r="B86" s="843">
        <v>-3.63</v>
      </c>
      <c r="C86" s="72"/>
      <c r="D86" s="12">
        <v>0.15384096988991314</v>
      </c>
      <c r="E86" s="10">
        <v>11</v>
      </c>
      <c r="F86" s="10">
        <v>173</v>
      </c>
      <c r="G86" s="6">
        <v>2.1800000000000002</v>
      </c>
      <c r="H86" s="15">
        <f t="shared" si="0"/>
        <v>-3.16</v>
      </c>
      <c r="I86" s="865"/>
      <c r="J86" s="7"/>
      <c r="K86" s="7"/>
      <c r="L86" s="859"/>
      <c r="M86" s="11" t="s">
        <v>190</v>
      </c>
      <c r="V86" s="842"/>
    </row>
    <row r="87" spans="1:22">
      <c r="A87" s="84" t="s">
        <v>191</v>
      </c>
      <c r="B87" s="843">
        <v>-3.77</v>
      </c>
      <c r="C87" s="72"/>
      <c r="D87" s="12">
        <v>0.14176528631434945</v>
      </c>
      <c r="E87" s="10">
        <v>5</v>
      </c>
      <c r="F87" s="10">
        <v>143.75</v>
      </c>
      <c r="G87" s="6">
        <v>2.76</v>
      </c>
      <c r="H87" s="15">
        <f t="shared" ref="H87:H122" si="1">0.5-G87-0.01*(F87-25)</f>
        <v>-3.4474999999999998</v>
      </c>
      <c r="I87" s="865"/>
      <c r="J87" s="7"/>
      <c r="K87" s="7"/>
      <c r="L87" s="859"/>
      <c r="M87" s="11" t="s">
        <v>192</v>
      </c>
      <c r="V87" s="842"/>
    </row>
    <row r="88" spans="1:22">
      <c r="A88" s="84" t="s">
        <v>193</v>
      </c>
      <c r="B88" s="843">
        <v>-3.28</v>
      </c>
      <c r="C88" s="72"/>
      <c r="D88" s="12">
        <v>0.16213928191469343</v>
      </c>
      <c r="E88" s="10">
        <v>19</v>
      </c>
      <c r="F88" s="10">
        <v>220.5</v>
      </c>
      <c r="G88" s="6">
        <v>1.27</v>
      </c>
      <c r="H88" s="15">
        <f t="shared" si="1"/>
        <v>-2.7250000000000001</v>
      </c>
      <c r="I88" s="865"/>
      <c r="J88" s="7"/>
      <c r="K88" s="7"/>
      <c r="L88" s="859"/>
      <c r="M88" s="11" t="s">
        <v>194</v>
      </c>
      <c r="V88" s="842"/>
    </row>
    <row r="89" spans="1:22">
      <c r="A89" s="84" t="s">
        <v>195</v>
      </c>
      <c r="B89" s="843">
        <v>-4.29</v>
      </c>
      <c r="C89" s="72"/>
      <c r="D89" s="12">
        <v>0.16127920198135692</v>
      </c>
      <c r="E89" s="10">
        <v>5</v>
      </c>
      <c r="F89" s="10">
        <v>214</v>
      </c>
      <c r="G89" s="6">
        <v>3.83</v>
      </c>
      <c r="H89" s="15">
        <f t="shared" si="1"/>
        <v>-5.2200000000000006</v>
      </c>
      <c r="I89" s="865"/>
      <c r="J89" s="7"/>
      <c r="K89" s="7"/>
      <c r="L89" s="859"/>
      <c r="M89" s="11" t="s">
        <v>196</v>
      </c>
      <c r="V89" s="842"/>
    </row>
    <row r="90" spans="1:22">
      <c r="A90" s="85" t="s">
        <v>197</v>
      </c>
      <c r="B90" s="843">
        <v>-4.05</v>
      </c>
      <c r="C90" s="72"/>
      <c r="D90" s="12">
        <v>0.13869006117838048</v>
      </c>
      <c r="E90" s="10">
        <v>3</v>
      </c>
      <c r="F90" s="10">
        <v>176</v>
      </c>
      <c r="G90" s="6">
        <v>2.88</v>
      </c>
      <c r="H90" s="15">
        <f t="shared" si="1"/>
        <v>-3.8899999999999997</v>
      </c>
      <c r="I90" s="865"/>
      <c r="J90" s="7"/>
      <c r="K90" s="7"/>
      <c r="L90" s="859"/>
      <c r="M90" s="11" t="s">
        <v>198</v>
      </c>
      <c r="V90" s="842"/>
    </row>
    <row r="91" spans="1:22">
      <c r="A91" s="87" t="s">
        <v>199</v>
      </c>
      <c r="B91" s="854">
        <v>-3.14</v>
      </c>
      <c r="C91" s="73"/>
      <c r="D91" s="4">
        <v>0.1259834086188602</v>
      </c>
      <c r="E91" s="2">
        <v>14</v>
      </c>
      <c r="F91" s="10">
        <v>253.5</v>
      </c>
      <c r="G91" s="6">
        <v>1.54</v>
      </c>
      <c r="H91" s="15">
        <f t="shared" si="1"/>
        <v>-3.3250000000000002</v>
      </c>
      <c r="I91" s="865"/>
      <c r="J91" s="7"/>
      <c r="K91" s="7"/>
      <c r="L91" s="859"/>
      <c r="M91" s="11" t="s">
        <v>200</v>
      </c>
      <c r="V91" s="842"/>
    </row>
    <row r="92" spans="1:22">
      <c r="A92" s="84" t="s">
        <v>201</v>
      </c>
      <c r="B92" s="843">
        <v>-3.84</v>
      </c>
      <c r="C92" s="72"/>
      <c r="D92" s="12">
        <v>0.16504944177542516</v>
      </c>
      <c r="E92" s="10">
        <v>5</v>
      </c>
      <c r="F92" s="10">
        <v>205.50000000000003</v>
      </c>
      <c r="G92" s="6">
        <v>2.4500000000000002</v>
      </c>
      <c r="H92" s="15">
        <f t="shared" si="1"/>
        <v>-3.7550000000000008</v>
      </c>
      <c r="I92" s="865"/>
      <c r="J92" s="7"/>
      <c r="K92" s="7"/>
      <c r="L92" s="859"/>
      <c r="M92" s="11" t="s">
        <v>202</v>
      </c>
      <c r="V92" s="842"/>
    </row>
    <row r="93" spans="1:22">
      <c r="A93" s="85" t="s">
        <v>203</v>
      </c>
      <c r="B93" s="843">
        <v>-3.47</v>
      </c>
      <c r="C93" s="72"/>
      <c r="D93" s="12">
        <v>0.19426266518058349</v>
      </c>
      <c r="E93" s="10">
        <v>3</v>
      </c>
      <c r="F93" s="10">
        <v>96</v>
      </c>
      <c r="G93" s="6">
        <v>3.49</v>
      </c>
      <c r="H93" s="15">
        <f t="shared" si="1"/>
        <v>-3.7</v>
      </c>
      <c r="I93" s="865"/>
      <c r="J93" s="7"/>
      <c r="K93" s="7"/>
      <c r="L93" s="859"/>
      <c r="M93" s="11" t="s">
        <v>204</v>
      </c>
      <c r="V93" s="842"/>
    </row>
    <row r="94" spans="1:22">
      <c r="A94" s="84" t="s">
        <v>205</v>
      </c>
      <c r="B94" s="843">
        <v>-4.32</v>
      </c>
      <c r="C94" s="72"/>
      <c r="D94" s="12">
        <v>0.18894337149737056</v>
      </c>
      <c r="E94" s="10">
        <v>12</v>
      </c>
      <c r="F94" s="10">
        <v>147.25</v>
      </c>
      <c r="G94" s="6">
        <v>3.86</v>
      </c>
      <c r="H94" s="15">
        <f t="shared" si="1"/>
        <v>-4.5824999999999996</v>
      </c>
      <c r="I94" s="865"/>
      <c r="J94" s="7"/>
      <c r="K94" s="7"/>
      <c r="L94" s="859"/>
      <c r="M94" s="11" t="s">
        <v>206</v>
      </c>
      <c r="V94" s="842"/>
    </row>
    <row r="95" spans="1:22">
      <c r="A95" s="84" t="s">
        <v>207</v>
      </c>
      <c r="B95" s="843">
        <v>-4.68</v>
      </c>
      <c r="C95" s="72"/>
      <c r="D95" s="12">
        <v>0.17391407185160324</v>
      </c>
      <c r="E95" s="10">
        <v>6</v>
      </c>
      <c r="F95" s="10">
        <v>97</v>
      </c>
      <c r="G95" s="6">
        <v>3.94</v>
      </c>
      <c r="H95" s="15">
        <f t="shared" si="1"/>
        <v>-4.16</v>
      </c>
      <c r="I95" s="865"/>
      <c r="J95" s="7"/>
      <c r="K95" s="7"/>
      <c r="L95" s="859"/>
      <c r="M95" s="11" t="s">
        <v>208</v>
      </c>
      <c r="V95" s="842"/>
    </row>
    <row r="96" spans="1:22">
      <c r="A96" s="83" t="s">
        <v>209</v>
      </c>
      <c r="B96" s="843">
        <v>-2.02</v>
      </c>
      <c r="C96" s="72"/>
      <c r="D96" s="12">
        <v>0.13764369691033657</v>
      </c>
      <c r="E96" s="10">
        <v>10</v>
      </c>
      <c r="F96" s="10">
        <v>134.5</v>
      </c>
      <c r="G96" s="6">
        <v>2.04</v>
      </c>
      <c r="H96" s="15">
        <f t="shared" si="1"/>
        <v>-2.6349999999999998</v>
      </c>
      <c r="I96" s="865"/>
      <c r="J96" s="7"/>
      <c r="K96" s="7"/>
      <c r="L96" s="859"/>
      <c r="M96" s="11" t="s">
        <v>210</v>
      </c>
      <c r="V96" s="842"/>
    </row>
    <row r="97" spans="1:22">
      <c r="A97" s="84" t="s">
        <v>211</v>
      </c>
      <c r="B97" s="843">
        <v>-3.08</v>
      </c>
      <c r="C97" s="72"/>
      <c r="D97" s="12">
        <v>0.16245746888591447</v>
      </c>
      <c r="E97" s="10">
        <v>7</v>
      </c>
      <c r="F97" s="10">
        <v>139</v>
      </c>
      <c r="G97" s="6">
        <v>2.66</v>
      </c>
      <c r="H97" s="15">
        <f t="shared" si="1"/>
        <v>-3.3000000000000003</v>
      </c>
      <c r="I97" s="865"/>
      <c r="J97" s="7"/>
      <c r="K97" s="7"/>
      <c r="L97" s="859"/>
      <c r="M97" s="11" t="s">
        <v>212</v>
      </c>
      <c r="V97" s="842"/>
    </row>
    <row r="98" spans="1:22">
      <c r="A98" s="84" t="s">
        <v>213</v>
      </c>
      <c r="B98" s="843">
        <v>-2.74</v>
      </c>
      <c r="C98" s="72"/>
      <c r="D98" s="12">
        <v>0.15322122505052199</v>
      </c>
      <c r="E98" s="10">
        <v>9</v>
      </c>
      <c r="F98" s="10">
        <v>170</v>
      </c>
      <c r="G98" s="6">
        <v>1.91</v>
      </c>
      <c r="H98" s="15">
        <f t="shared" si="1"/>
        <v>-2.86</v>
      </c>
      <c r="I98" s="865"/>
      <c r="J98" s="7"/>
      <c r="K98" s="7"/>
      <c r="L98" s="859"/>
      <c r="M98" s="11" t="s">
        <v>214</v>
      </c>
      <c r="V98" s="842"/>
    </row>
    <row r="99" spans="1:22">
      <c r="A99" s="83" t="s">
        <v>215</v>
      </c>
      <c r="B99" s="843">
        <v>-3.4</v>
      </c>
      <c r="C99" s="72"/>
      <c r="D99" s="12">
        <v>0.15273607916541068</v>
      </c>
      <c r="E99" s="10">
        <v>10</v>
      </c>
      <c r="F99" s="10">
        <v>326</v>
      </c>
      <c r="G99" s="6">
        <v>2.44</v>
      </c>
      <c r="H99" s="15">
        <f t="shared" si="1"/>
        <v>-4.95</v>
      </c>
      <c r="I99" s="865"/>
      <c r="J99" s="7"/>
      <c r="K99" s="7"/>
      <c r="L99" s="859"/>
      <c r="M99" s="11" t="s">
        <v>216</v>
      </c>
      <c r="V99" s="842"/>
    </row>
    <row r="100" spans="1:22">
      <c r="A100" s="84" t="s">
        <v>217</v>
      </c>
      <c r="B100" s="843">
        <v>-3.2</v>
      </c>
      <c r="C100" s="72"/>
      <c r="D100" s="12">
        <v>0.18404701512102448</v>
      </c>
      <c r="E100" s="10">
        <v>5</v>
      </c>
      <c r="F100" s="10">
        <v>232.50000000000003</v>
      </c>
      <c r="G100" s="6">
        <v>1.8</v>
      </c>
      <c r="H100" s="15">
        <f t="shared" si="1"/>
        <v>-3.375</v>
      </c>
      <c r="I100" s="865"/>
      <c r="J100" s="7"/>
      <c r="K100" s="7"/>
      <c r="L100" s="859"/>
      <c r="M100" s="11" t="s">
        <v>218</v>
      </c>
      <c r="V100" s="842"/>
    </row>
    <row r="101" spans="1:22">
      <c r="A101" s="84" t="s">
        <v>219</v>
      </c>
      <c r="B101" s="843">
        <v>-2.66</v>
      </c>
      <c r="C101" s="72"/>
      <c r="D101" s="12">
        <v>0.13604063752604376</v>
      </c>
      <c r="E101" s="10">
        <v>4</v>
      </c>
      <c r="F101" s="10">
        <v>281.5</v>
      </c>
      <c r="G101" s="6">
        <v>0.54</v>
      </c>
      <c r="H101" s="15">
        <f t="shared" si="1"/>
        <v>-2.605</v>
      </c>
      <c r="I101" s="865"/>
      <c r="J101" s="7"/>
      <c r="K101" s="7"/>
      <c r="L101" s="859"/>
      <c r="M101" s="11" t="s">
        <v>220</v>
      </c>
      <c r="V101" s="842"/>
    </row>
    <row r="102" spans="1:22">
      <c r="A102" s="84" t="s">
        <v>221</v>
      </c>
      <c r="B102" s="843">
        <v>-2.99</v>
      </c>
      <c r="C102" s="72"/>
      <c r="D102" s="12">
        <v>0.19798964803022484</v>
      </c>
      <c r="E102" s="10">
        <v>4</v>
      </c>
      <c r="F102" s="10">
        <v>197.1</v>
      </c>
      <c r="G102" s="6">
        <v>2.2000000000000002</v>
      </c>
      <c r="H102" s="15">
        <f t="shared" si="1"/>
        <v>-3.4210000000000003</v>
      </c>
      <c r="I102" s="865"/>
      <c r="J102" s="7"/>
      <c r="K102" s="7"/>
      <c r="L102" s="859"/>
      <c r="M102" s="11" t="s">
        <v>222</v>
      </c>
      <c r="V102" s="842"/>
    </row>
    <row r="103" spans="1:22">
      <c r="A103" s="85" t="s">
        <v>223</v>
      </c>
      <c r="B103" s="843">
        <v>-4.7699999999999996</v>
      </c>
      <c r="C103" s="72"/>
      <c r="D103" s="12">
        <v>0.13486720020739137</v>
      </c>
      <c r="E103" s="10">
        <v>4</v>
      </c>
      <c r="F103" s="10">
        <v>33</v>
      </c>
      <c r="G103" s="6">
        <v>4.24</v>
      </c>
      <c r="H103" s="15">
        <f t="shared" si="1"/>
        <v>-3.8200000000000003</v>
      </c>
      <c r="I103" s="865"/>
      <c r="J103" s="7"/>
      <c r="K103" s="7"/>
      <c r="L103" s="859"/>
      <c r="M103" s="11" t="s">
        <v>224</v>
      </c>
      <c r="V103" s="842"/>
    </row>
    <row r="104" spans="1:22">
      <c r="A104" s="84" t="s">
        <v>225</v>
      </c>
      <c r="B104" s="843">
        <v>-4.9400000000000004</v>
      </c>
      <c r="C104" s="72"/>
      <c r="D104" s="12">
        <v>0.18801274760604275</v>
      </c>
      <c r="E104" s="10">
        <v>11</v>
      </c>
      <c r="F104" s="10">
        <v>60</v>
      </c>
      <c r="G104" s="6">
        <v>4.24</v>
      </c>
      <c r="H104" s="15">
        <f t="shared" si="1"/>
        <v>-4.09</v>
      </c>
      <c r="I104" s="865"/>
      <c r="J104" s="7"/>
      <c r="K104" s="7"/>
      <c r="L104" s="859"/>
      <c r="M104" s="11" t="s">
        <v>226</v>
      </c>
      <c r="V104" s="842"/>
    </row>
    <row r="105" spans="1:22">
      <c r="A105" s="84" t="s">
        <v>227</v>
      </c>
      <c r="B105" s="843">
        <v>-4.67</v>
      </c>
      <c r="C105" s="72"/>
      <c r="D105" s="12">
        <v>0.1664014074224209</v>
      </c>
      <c r="E105" s="10">
        <v>4</v>
      </c>
      <c r="F105" s="10">
        <v>130.5</v>
      </c>
      <c r="G105" s="6">
        <v>5.22</v>
      </c>
      <c r="H105" s="15">
        <f t="shared" si="1"/>
        <v>-5.7749999999999995</v>
      </c>
      <c r="I105" s="865"/>
      <c r="J105" s="7"/>
      <c r="K105" s="7"/>
      <c r="L105" s="859"/>
      <c r="M105" s="11" t="s">
        <v>228</v>
      </c>
      <c r="V105" s="842"/>
    </row>
    <row r="106" spans="1:22">
      <c r="A106" s="85" t="s">
        <v>103</v>
      </c>
      <c r="B106" s="843">
        <v>-3.39</v>
      </c>
      <c r="C106" s="72"/>
      <c r="D106" s="12">
        <v>0.17506472136100007</v>
      </c>
      <c r="E106" s="10">
        <v>7</v>
      </c>
      <c r="F106" s="10">
        <v>254</v>
      </c>
      <c r="G106" s="6">
        <v>2.97</v>
      </c>
      <c r="H106" s="15">
        <f t="shared" si="1"/>
        <v>-4.76</v>
      </c>
      <c r="I106" s="865"/>
      <c r="J106" s="7"/>
      <c r="K106" s="7"/>
      <c r="L106" s="859"/>
      <c r="M106" s="11" t="s">
        <v>229</v>
      </c>
      <c r="V106" s="842"/>
    </row>
    <row r="107" spans="1:22">
      <c r="A107" s="85" t="s">
        <v>230</v>
      </c>
      <c r="B107" s="843">
        <v>-5.46</v>
      </c>
      <c r="C107" s="72"/>
      <c r="D107" s="12">
        <v>0.1605416460069265</v>
      </c>
      <c r="E107" s="10">
        <v>5</v>
      </c>
      <c r="F107" s="10">
        <v>121</v>
      </c>
      <c r="G107" s="6">
        <v>5.91</v>
      </c>
      <c r="H107" s="15">
        <f t="shared" si="1"/>
        <v>-6.37</v>
      </c>
      <c r="I107" s="865"/>
      <c r="J107" s="7"/>
      <c r="K107" s="7"/>
      <c r="L107" s="859"/>
      <c r="M107" s="11" t="s">
        <v>231</v>
      </c>
      <c r="V107" s="842"/>
    </row>
    <row r="108" spans="1:22">
      <c r="A108" s="84" t="s">
        <v>232</v>
      </c>
      <c r="B108" s="843">
        <v>-4.18</v>
      </c>
      <c r="C108" s="72"/>
      <c r="D108" s="12">
        <v>0.15756984748208766</v>
      </c>
      <c r="E108" s="10">
        <v>5</v>
      </c>
      <c r="F108" s="10">
        <v>206.99999999999997</v>
      </c>
      <c r="G108" s="6">
        <v>2.56</v>
      </c>
      <c r="H108" s="15">
        <f t="shared" si="1"/>
        <v>-3.88</v>
      </c>
      <c r="I108" s="865"/>
      <c r="J108" s="7"/>
      <c r="K108" s="7"/>
      <c r="L108" s="859"/>
      <c r="M108" s="11" t="s">
        <v>233</v>
      </c>
      <c r="V108" s="842"/>
    </row>
    <row r="109" spans="1:22">
      <c r="A109" s="83" t="s">
        <v>234</v>
      </c>
      <c r="B109" s="843">
        <v>-3.98</v>
      </c>
      <c r="C109" s="72"/>
      <c r="D109" s="12">
        <v>0.16160362353179636</v>
      </c>
      <c r="E109" s="10">
        <v>6</v>
      </c>
      <c r="F109" s="10">
        <v>134.5</v>
      </c>
      <c r="G109" s="6">
        <v>4.8499999999999996</v>
      </c>
      <c r="H109" s="15">
        <f t="shared" si="1"/>
        <v>-5.4449999999999994</v>
      </c>
      <c r="I109" s="865"/>
      <c r="J109" s="7"/>
      <c r="K109" s="7"/>
      <c r="L109" s="859"/>
      <c r="M109" s="11" t="s">
        <v>235</v>
      </c>
      <c r="V109" s="842"/>
    </row>
    <row r="110" spans="1:22">
      <c r="A110" s="83" t="s">
        <v>236</v>
      </c>
      <c r="B110" s="843">
        <v>-3.67</v>
      </c>
      <c r="C110" s="72"/>
      <c r="D110" s="12">
        <v>0.18685765827673947</v>
      </c>
      <c r="E110" s="10">
        <v>6</v>
      </c>
      <c r="F110" s="10">
        <v>275</v>
      </c>
      <c r="G110" s="6">
        <v>2.09</v>
      </c>
      <c r="H110" s="15">
        <f t="shared" si="1"/>
        <v>-4.09</v>
      </c>
      <c r="I110" s="865"/>
      <c r="J110" s="7"/>
      <c r="K110" s="7"/>
      <c r="L110" s="859"/>
      <c r="M110" s="11" t="s">
        <v>237</v>
      </c>
      <c r="V110" s="842"/>
    </row>
    <row r="111" spans="1:22">
      <c r="A111" s="84" t="s">
        <v>238</v>
      </c>
      <c r="B111" s="843">
        <v>-4.5999999999999996</v>
      </c>
      <c r="C111" s="72"/>
      <c r="D111" s="12">
        <v>0.13950112944748669</v>
      </c>
      <c r="E111" s="10">
        <v>9</v>
      </c>
      <c r="F111" s="10">
        <v>220.00000000000003</v>
      </c>
      <c r="G111" s="6">
        <v>1.8</v>
      </c>
      <c r="H111" s="15">
        <f t="shared" si="1"/>
        <v>-3.2500000000000004</v>
      </c>
      <c r="I111" s="865"/>
      <c r="J111" s="7"/>
      <c r="K111" s="7"/>
      <c r="L111" s="859"/>
      <c r="M111" s="11" t="s">
        <v>239</v>
      </c>
      <c r="V111" s="842"/>
    </row>
    <row r="112" spans="1:22">
      <c r="A112" s="87" t="s">
        <v>240</v>
      </c>
      <c r="B112" s="854">
        <v>-3.06</v>
      </c>
      <c r="C112" s="73"/>
      <c r="D112" s="4">
        <v>0.22014005046870977</v>
      </c>
      <c r="E112" s="2">
        <v>9</v>
      </c>
      <c r="F112" s="10">
        <v>202</v>
      </c>
      <c r="G112" s="6">
        <v>1.53</v>
      </c>
      <c r="H112" s="15">
        <f t="shared" si="1"/>
        <v>-2.8</v>
      </c>
      <c r="I112" s="865"/>
      <c r="J112" s="7"/>
      <c r="K112" s="7"/>
      <c r="L112" s="859"/>
      <c r="M112" s="11" t="s">
        <v>241</v>
      </c>
      <c r="V112" s="842"/>
    </row>
    <row r="113" spans="1:28">
      <c r="A113" s="84" t="s">
        <v>242</v>
      </c>
      <c r="B113" s="843">
        <v>-2.86</v>
      </c>
      <c r="C113" s="72"/>
      <c r="D113" s="12">
        <v>0.14014083879485537</v>
      </c>
      <c r="E113" s="10">
        <v>3</v>
      </c>
      <c r="F113" s="10">
        <v>243.00000000000003</v>
      </c>
      <c r="G113" s="6">
        <v>1.48</v>
      </c>
      <c r="H113" s="15">
        <f t="shared" si="1"/>
        <v>-3.16</v>
      </c>
      <c r="I113" s="865"/>
      <c r="J113" s="7"/>
      <c r="K113" s="7"/>
      <c r="L113" s="859"/>
      <c r="M113" s="11" t="s">
        <v>243</v>
      </c>
      <c r="V113" s="842"/>
    </row>
    <row r="114" spans="1:28">
      <c r="A114" s="85" t="s">
        <v>244</v>
      </c>
      <c r="B114" s="843">
        <v>-3.04</v>
      </c>
      <c r="C114" s="72"/>
      <c r="D114" s="12">
        <v>0.13726989684757951</v>
      </c>
      <c r="E114" s="10">
        <v>3</v>
      </c>
      <c r="F114" s="10">
        <v>191</v>
      </c>
      <c r="G114" s="6">
        <v>1.67</v>
      </c>
      <c r="H114" s="15">
        <f t="shared" si="1"/>
        <v>-2.83</v>
      </c>
      <c r="I114" s="865"/>
      <c r="J114" s="7"/>
      <c r="K114" s="7"/>
      <c r="L114" s="859"/>
      <c r="M114" s="11" t="s">
        <v>245</v>
      </c>
      <c r="V114" s="842"/>
    </row>
    <row r="115" spans="1:28">
      <c r="A115" s="84" t="s">
        <v>246</v>
      </c>
      <c r="B115" s="843">
        <v>-4.5599999999999996</v>
      </c>
      <c r="C115" s="72"/>
      <c r="D115" s="12">
        <v>0.21357402153711522</v>
      </c>
      <c r="E115" s="10">
        <v>7</v>
      </c>
      <c r="F115" s="10">
        <v>183.5</v>
      </c>
      <c r="G115" s="6">
        <v>4.37</v>
      </c>
      <c r="H115" s="15">
        <f t="shared" si="1"/>
        <v>-5.4550000000000001</v>
      </c>
      <c r="I115" s="865"/>
      <c r="J115" s="7"/>
      <c r="K115" s="7"/>
      <c r="L115" s="859"/>
      <c r="M115" s="11" t="s">
        <v>247</v>
      </c>
      <c r="V115" s="842"/>
    </row>
    <row r="116" spans="1:28">
      <c r="A116" s="84" t="s">
        <v>248</v>
      </c>
      <c r="B116" s="843">
        <v>-2.5299999999999998</v>
      </c>
      <c r="C116" s="72"/>
      <c r="D116" s="12">
        <v>0.10564411177747912</v>
      </c>
      <c r="E116" s="10">
        <v>3</v>
      </c>
      <c r="F116" s="10">
        <v>149</v>
      </c>
      <c r="G116" s="6">
        <v>2.62</v>
      </c>
      <c r="H116" s="15">
        <f t="shared" si="1"/>
        <v>-3.3600000000000003</v>
      </c>
      <c r="I116" s="865"/>
      <c r="J116" s="7"/>
      <c r="K116" s="7"/>
      <c r="L116" s="859"/>
      <c r="M116" s="11" t="s">
        <v>249</v>
      </c>
      <c r="V116" s="842"/>
    </row>
    <row r="117" spans="1:28">
      <c r="A117" s="83" t="s">
        <v>250</v>
      </c>
      <c r="B117" s="843">
        <v>-3.19</v>
      </c>
      <c r="C117" s="72"/>
      <c r="D117" s="12">
        <v>0.14623917640453388</v>
      </c>
      <c r="E117" s="10">
        <v>8</v>
      </c>
      <c r="F117" s="10">
        <v>165</v>
      </c>
      <c r="G117" s="6">
        <v>-0.37</v>
      </c>
      <c r="H117" s="15">
        <f t="shared" si="1"/>
        <v>-0.53000000000000014</v>
      </c>
      <c r="I117" s="865"/>
      <c r="J117" s="7"/>
      <c r="K117" s="7"/>
      <c r="L117" s="859"/>
      <c r="M117" s="11" t="s">
        <v>251</v>
      </c>
      <c r="V117" s="842"/>
    </row>
    <row r="118" spans="1:28">
      <c r="A118" s="84" t="s">
        <v>252</v>
      </c>
      <c r="B118" s="843">
        <v>-2.37</v>
      </c>
      <c r="C118" s="72"/>
      <c r="D118" s="12">
        <v>0.16291639539032501</v>
      </c>
      <c r="E118" s="10">
        <v>10</v>
      </c>
      <c r="F118" s="10">
        <v>225</v>
      </c>
      <c r="G118" s="6">
        <v>0.81</v>
      </c>
      <c r="H118" s="15">
        <f t="shared" si="1"/>
        <v>-2.31</v>
      </c>
      <c r="I118" s="865"/>
      <c r="J118" s="7"/>
      <c r="K118" s="7"/>
      <c r="L118" s="859"/>
      <c r="M118" s="11" t="s">
        <v>253</v>
      </c>
      <c r="V118" s="842"/>
    </row>
    <row r="119" spans="1:28">
      <c r="A119" s="84" t="s">
        <v>254</v>
      </c>
      <c r="B119" s="843">
        <v>-3.08</v>
      </c>
      <c r="C119" s="72"/>
      <c r="D119" s="12">
        <v>0.21166647357477791</v>
      </c>
      <c r="E119" s="10">
        <v>5</v>
      </c>
      <c r="F119" s="10">
        <v>270</v>
      </c>
      <c r="G119" s="6">
        <v>0.62</v>
      </c>
      <c r="H119" s="15">
        <f t="shared" si="1"/>
        <v>-2.5700000000000003</v>
      </c>
      <c r="I119" s="865"/>
      <c r="J119" s="7"/>
      <c r="K119" s="7"/>
      <c r="L119" s="859"/>
      <c r="M119" s="11" t="s">
        <v>255</v>
      </c>
      <c r="V119" s="842"/>
    </row>
    <row r="120" spans="1:28">
      <c r="A120" s="83" t="s">
        <v>256</v>
      </c>
      <c r="B120" s="843">
        <v>-3.24</v>
      </c>
      <c r="C120" s="72"/>
      <c r="D120" s="12">
        <v>0.14175650298978676</v>
      </c>
      <c r="E120" s="10">
        <v>9</v>
      </c>
      <c r="F120" s="10">
        <v>312.66666666666669</v>
      </c>
      <c r="G120" s="6">
        <v>0.83</v>
      </c>
      <c r="H120" s="15">
        <f t="shared" si="1"/>
        <v>-3.206666666666667</v>
      </c>
      <c r="I120" s="865"/>
      <c r="J120" s="7"/>
      <c r="K120" s="7"/>
      <c r="L120" s="859"/>
      <c r="M120" s="11" t="s">
        <v>257</v>
      </c>
      <c r="V120" s="842"/>
    </row>
    <row r="121" spans="1:28">
      <c r="A121" s="84" t="s">
        <v>258</v>
      </c>
      <c r="B121" s="843">
        <v>-4.0199999999999996</v>
      </c>
      <c r="C121" s="72"/>
      <c r="D121" s="12">
        <v>0.2034688635346244</v>
      </c>
      <c r="E121" s="10">
        <v>11</v>
      </c>
      <c r="F121" s="10">
        <v>161</v>
      </c>
      <c r="G121" s="6">
        <v>3.61</v>
      </c>
      <c r="H121" s="15">
        <f t="shared" si="1"/>
        <v>-4.47</v>
      </c>
      <c r="I121" s="865"/>
      <c r="J121" s="7"/>
      <c r="K121" s="7"/>
      <c r="L121" s="859"/>
      <c r="M121" s="11" t="s">
        <v>259</v>
      </c>
      <c r="V121" s="842"/>
    </row>
    <row r="122" spans="1:28">
      <c r="A122" s="83" t="s">
        <v>109</v>
      </c>
      <c r="B122" s="843">
        <v>-2.9</v>
      </c>
      <c r="C122" s="72"/>
      <c r="D122" s="12">
        <v>0.20579636821699754</v>
      </c>
      <c r="E122" s="10">
        <v>3</v>
      </c>
      <c r="F122" s="10">
        <v>300</v>
      </c>
      <c r="G122" s="6">
        <v>-1.06</v>
      </c>
      <c r="H122" s="15">
        <f t="shared" si="1"/>
        <v>-1.19</v>
      </c>
      <c r="I122" s="873"/>
      <c r="J122" s="866"/>
      <c r="K122" s="866"/>
      <c r="L122" s="867"/>
      <c r="M122" s="11" t="s">
        <v>260</v>
      </c>
      <c r="V122" s="842"/>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832" t="s">
        <v>18</v>
      </c>
      <c r="B128" s="833" t="s">
        <v>267</v>
      </c>
      <c r="C128" s="833" t="s">
        <v>20</v>
      </c>
      <c r="D128" s="833" t="s">
        <v>21</v>
      </c>
      <c r="E128" s="833" t="s">
        <v>22</v>
      </c>
      <c r="F128" s="833" t="s">
        <v>23</v>
      </c>
      <c r="G128" s="833" t="s">
        <v>24</v>
      </c>
      <c r="H128" s="833" t="s">
        <v>25</v>
      </c>
      <c r="I128" s="834"/>
      <c r="J128" s="835" t="s">
        <v>27</v>
      </c>
      <c r="K128" s="835"/>
      <c r="L128" s="835"/>
      <c r="M128" s="836" t="s">
        <v>28</v>
      </c>
      <c r="N128" s="837"/>
      <c r="O128" s="837"/>
      <c r="P128" s="837"/>
      <c r="Q128" s="837"/>
      <c r="R128" s="837"/>
      <c r="S128" s="837"/>
      <c r="T128" s="837"/>
      <c r="U128" s="837"/>
      <c r="V128" s="838"/>
      <c r="W128" s="47"/>
      <c r="X128" s="47"/>
      <c r="Y128" s="47"/>
      <c r="Z128" s="47"/>
      <c r="AA128" s="47"/>
      <c r="AB128" s="47"/>
    </row>
    <row r="129" spans="1:22">
      <c r="A129" s="84" t="s">
        <v>268</v>
      </c>
      <c r="B129" s="839">
        <v>-2.54</v>
      </c>
      <c r="C129" s="74" t="s">
        <v>30</v>
      </c>
      <c r="D129" s="12">
        <v>0.50033555401430185</v>
      </c>
      <c r="E129" s="10">
        <v>3</v>
      </c>
      <c r="F129" s="10">
        <v>180</v>
      </c>
      <c r="G129" s="1">
        <v>1.91</v>
      </c>
      <c r="H129" s="15">
        <f t="shared" ref="H129:H160" si="2">0.5-G129-0.01*(F129-25)</f>
        <v>-2.96</v>
      </c>
      <c r="I129" s="840" t="s">
        <v>31</v>
      </c>
      <c r="J129" s="841"/>
      <c r="K129" s="15"/>
      <c r="L129" s="15"/>
      <c r="M129" s="3" t="s">
        <v>269</v>
      </c>
      <c r="V129" s="842"/>
    </row>
    <row r="130" spans="1:22">
      <c r="A130" s="84" t="s">
        <v>270</v>
      </c>
      <c r="B130" s="845">
        <v>-5.6</v>
      </c>
      <c r="C130" s="74" t="s">
        <v>36</v>
      </c>
      <c r="D130" s="12">
        <v>0.5</v>
      </c>
      <c r="E130" s="6">
        <v>5</v>
      </c>
      <c r="F130" s="10">
        <v>156</v>
      </c>
      <c r="G130" s="1">
        <v>6.94</v>
      </c>
      <c r="H130" s="15">
        <f t="shared" si="2"/>
        <v>-7.75</v>
      </c>
      <c r="I130" s="840" t="s">
        <v>37</v>
      </c>
      <c r="J130" s="841"/>
      <c r="K130" s="15"/>
      <c r="L130" s="15"/>
      <c r="M130" s="3" t="s">
        <v>271</v>
      </c>
      <c r="V130" s="842"/>
    </row>
    <row r="131" spans="1:22">
      <c r="A131" s="85" t="s">
        <v>272</v>
      </c>
      <c r="B131" s="843">
        <v>-4.88</v>
      </c>
      <c r="C131" s="74" t="s">
        <v>41</v>
      </c>
      <c r="D131" s="12">
        <v>0.6530957900260097</v>
      </c>
      <c r="E131" s="10">
        <v>3</v>
      </c>
      <c r="F131" s="10">
        <v>208</v>
      </c>
      <c r="G131" s="1">
        <v>5.18</v>
      </c>
      <c r="H131" s="15">
        <f t="shared" si="2"/>
        <v>-6.51</v>
      </c>
      <c r="I131" s="840" t="s">
        <v>42</v>
      </c>
      <c r="J131" s="841"/>
      <c r="K131" s="15"/>
      <c r="L131" s="15"/>
      <c r="M131" s="3" t="s">
        <v>273</v>
      </c>
      <c r="V131" s="842"/>
    </row>
    <row r="132" spans="1:22">
      <c r="A132" s="84" t="s">
        <v>274</v>
      </c>
      <c r="B132" s="843">
        <v>-2.09</v>
      </c>
      <c r="C132" s="74" t="s">
        <v>46</v>
      </c>
      <c r="D132" s="12">
        <v>0.59285217963150294</v>
      </c>
      <c r="E132" s="10">
        <v>3</v>
      </c>
      <c r="F132" s="10">
        <v>100</v>
      </c>
      <c r="G132" s="1">
        <v>2.37</v>
      </c>
      <c r="H132" s="15">
        <f t="shared" si="2"/>
        <v>-2.62</v>
      </c>
      <c r="I132" s="844" t="s">
        <v>47</v>
      </c>
      <c r="J132" s="845"/>
      <c r="K132" s="15"/>
      <c r="L132" s="15"/>
      <c r="M132" s="3" t="s">
        <v>275</v>
      </c>
      <c r="V132" s="842"/>
    </row>
    <row r="133" spans="1:22">
      <c r="A133" s="84" t="s">
        <v>276</v>
      </c>
      <c r="B133" s="843">
        <v>-4.6500000000000004</v>
      </c>
      <c r="C133" s="74" t="s">
        <v>51</v>
      </c>
      <c r="D133" s="12">
        <v>0.51067901383936642</v>
      </c>
      <c r="E133" s="10">
        <v>5</v>
      </c>
      <c r="F133" s="10">
        <v>217</v>
      </c>
      <c r="G133" s="1">
        <v>3.19</v>
      </c>
      <c r="H133" s="15">
        <f t="shared" si="2"/>
        <v>-4.6099999999999994</v>
      </c>
      <c r="I133" s="844" t="s">
        <v>52</v>
      </c>
      <c r="J133" s="845"/>
      <c r="K133" s="15"/>
      <c r="L133" s="15"/>
      <c r="M133" s="3" t="s">
        <v>277</v>
      </c>
      <c r="V133" s="842"/>
    </row>
    <row r="134" spans="1:22">
      <c r="A134" s="84" t="s">
        <v>278</v>
      </c>
      <c r="B134" s="843">
        <v>-4.29</v>
      </c>
      <c r="C134" s="72"/>
      <c r="D134" s="12">
        <v>0.83065522865171437</v>
      </c>
      <c r="E134" s="10">
        <v>3</v>
      </c>
      <c r="F134" s="10">
        <v>209.50000000000003</v>
      </c>
      <c r="G134" s="1">
        <v>4.41</v>
      </c>
      <c r="H134" s="15">
        <f t="shared" si="2"/>
        <v>-5.7550000000000008</v>
      </c>
      <c r="I134" s="844" t="s">
        <v>56</v>
      </c>
      <c r="J134" s="845"/>
      <c r="K134" s="15"/>
      <c r="L134" s="15"/>
      <c r="M134" s="3" t="s">
        <v>279</v>
      </c>
      <c r="V134" s="842"/>
    </row>
    <row r="135" spans="1:22">
      <c r="A135" s="84" t="s">
        <v>280</v>
      </c>
      <c r="B135" s="843">
        <v>-5.32</v>
      </c>
      <c r="C135" s="72"/>
      <c r="D135" s="12">
        <v>0.51097181417141646</v>
      </c>
      <c r="E135" s="10">
        <v>6</v>
      </c>
      <c r="F135" s="10">
        <v>97.5</v>
      </c>
      <c r="G135" s="1">
        <v>5.19</v>
      </c>
      <c r="H135" s="15">
        <f t="shared" si="2"/>
        <v>-5.415</v>
      </c>
      <c r="I135" s="844" t="s">
        <v>60</v>
      </c>
      <c r="J135" s="846"/>
      <c r="K135" s="15"/>
      <c r="L135" s="15"/>
      <c r="M135" s="3" t="s">
        <v>281</v>
      </c>
      <c r="V135" s="842"/>
    </row>
    <row r="136" spans="1:22">
      <c r="A136" s="83" t="s">
        <v>282</v>
      </c>
      <c r="B136" s="843">
        <v>-6.61</v>
      </c>
      <c r="C136" s="72"/>
      <c r="D136" s="12">
        <v>0.92735432696895004</v>
      </c>
      <c r="E136" s="10">
        <v>5</v>
      </c>
      <c r="F136" s="10">
        <v>211</v>
      </c>
      <c r="G136" s="1">
        <v>7.49</v>
      </c>
      <c r="H136" s="15">
        <f t="shared" si="2"/>
        <v>-8.85</v>
      </c>
      <c r="I136" s="847" t="s">
        <v>64</v>
      </c>
      <c r="J136" s="848" t="s">
        <v>1060</v>
      </c>
      <c r="K136" s="849"/>
      <c r="L136" s="850"/>
      <c r="M136" s="3" t="s">
        <v>283</v>
      </c>
      <c r="V136" s="842"/>
    </row>
    <row r="137" spans="1:22">
      <c r="A137" s="84" t="s">
        <v>112</v>
      </c>
      <c r="B137" s="843">
        <v>-3.68</v>
      </c>
      <c r="C137" s="72"/>
      <c r="D137" s="12">
        <v>0.68239272333923895</v>
      </c>
      <c r="E137" s="10">
        <v>3</v>
      </c>
      <c r="F137" s="10">
        <v>177</v>
      </c>
      <c r="G137" s="1">
        <v>3.37</v>
      </c>
      <c r="H137" s="15">
        <f t="shared" si="2"/>
        <v>-4.3900000000000006</v>
      </c>
      <c r="J137" s="15"/>
      <c r="K137" s="15"/>
      <c r="L137" s="15"/>
      <c r="M137" s="3" t="s">
        <v>284</v>
      </c>
      <c r="V137" s="842"/>
    </row>
    <row r="138" spans="1:22">
      <c r="A138" s="84" t="s">
        <v>285</v>
      </c>
      <c r="B138" s="843">
        <v>-4.38</v>
      </c>
      <c r="C138" s="72"/>
      <c r="D138" s="12">
        <v>0.520951861602862</v>
      </c>
      <c r="E138" s="10">
        <v>10</v>
      </c>
      <c r="F138" s="10">
        <v>228.6</v>
      </c>
      <c r="G138" s="1">
        <v>4.22</v>
      </c>
      <c r="H138" s="15">
        <f t="shared" si="2"/>
        <v>-5.7560000000000002</v>
      </c>
      <c r="I138" s="851" t="s">
        <v>286</v>
      </c>
      <c r="J138" s="852"/>
      <c r="K138" s="852"/>
      <c r="L138" s="853"/>
      <c r="M138" s="3" t="s">
        <v>287</v>
      </c>
      <c r="V138" s="842"/>
    </row>
    <row r="139" spans="1:22">
      <c r="A139" s="83" t="s">
        <v>288</v>
      </c>
      <c r="B139" s="843">
        <v>-2.78</v>
      </c>
      <c r="C139" s="72"/>
      <c r="D139" s="12">
        <v>0.53906642829149898</v>
      </c>
      <c r="E139" s="10">
        <v>3</v>
      </c>
      <c r="F139" s="10">
        <v>161.5</v>
      </c>
      <c r="G139" s="1">
        <v>-0.21</v>
      </c>
      <c r="H139" s="15">
        <f t="shared" si="2"/>
        <v>-0.65500000000000003</v>
      </c>
      <c r="I139" s="855" t="s">
        <v>1061</v>
      </c>
      <c r="J139" s="856"/>
      <c r="K139" s="856"/>
      <c r="L139" s="857"/>
      <c r="M139" s="3" t="s">
        <v>289</v>
      </c>
      <c r="V139" s="842"/>
    </row>
    <row r="140" spans="1:22">
      <c r="A140" s="83" t="s">
        <v>290</v>
      </c>
      <c r="B140" s="843">
        <v>-4.4400000000000004</v>
      </c>
      <c r="C140" s="72"/>
      <c r="D140" s="12">
        <v>0.56233984781338708</v>
      </c>
      <c r="E140" s="10">
        <v>11</v>
      </c>
      <c r="F140" s="10">
        <v>213.49999999999997</v>
      </c>
      <c r="G140" s="1">
        <v>3.04</v>
      </c>
      <c r="H140" s="15">
        <f t="shared" si="2"/>
        <v>-4.4249999999999998</v>
      </c>
      <c r="I140" s="858" t="s">
        <v>1062</v>
      </c>
      <c r="J140" s="7"/>
      <c r="K140" s="7"/>
      <c r="L140" s="859"/>
      <c r="M140" s="3" t="s">
        <v>291</v>
      </c>
      <c r="V140" s="842"/>
    </row>
    <row r="141" spans="1:22">
      <c r="A141" s="85" t="s">
        <v>292</v>
      </c>
      <c r="B141" s="843">
        <v>-3.2</v>
      </c>
      <c r="C141" s="72"/>
      <c r="D141" s="12">
        <v>0.54710381306524825</v>
      </c>
      <c r="E141" s="10">
        <v>4</v>
      </c>
      <c r="F141" s="10">
        <v>168.5</v>
      </c>
      <c r="G141" s="1">
        <v>3.35</v>
      </c>
      <c r="H141" s="15">
        <f t="shared" si="2"/>
        <v>-4.2850000000000001</v>
      </c>
      <c r="I141" s="860" t="s">
        <v>1063</v>
      </c>
      <c r="J141" s="7"/>
      <c r="K141" s="7"/>
      <c r="L141" s="859"/>
      <c r="M141" s="3" t="s">
        <v>293</v>
      </c>
      <c r="V141" s="842"/>
    </row>
    <row r="142" spans="1:22">
      <c r="A142" s="83" t="s">
        <v>114</v>
      </c>
      <c r="B142" s="843">
        <v>-2.99</v>
      </c>
      <c r="C142" s="72"/>
      <c r="D142" s="12">
        <v>0.54612637818466869</v>
      </c>
      <c r="E142" s="10">
        <v>3</v>
      </c>
      <c r="F142" s="13">
        <v>124.1</v>
      </c>
      <c r="G142" s="1">
        <v>2.81</v>
      </c>
      <c r="H142" s="15">
        <f t="shared" si="2"/>
        <v>-3.3010000000000002</v>
      </c>
      <c r="I142" s="861" t="s">
        <v>1064</v>
      </c>
      <c r="J142" s="7"/>
      <c r="K142" s="7"/>
      <c r="L142" s="859"/>
      <c r="M142" s="3" t="s">
        <v>294</v>
      </c>
      <c r="V142" s="842"/>
    </row>
    <row r="143" spans="1:22">
      <c r="A143" s="83" t="s">
        <v>295</v>
      </c>
      <c r="B143" s="843">
        <v>-5.4</v>
      </c>
      <c r="C143" s="72"/>
      <c r="D143" s="12">
        <v>0.51160213896594608</v>
      </c>
      <c r="E143" s="10">
        <v>4</v>
      </c>
      <c r="F143" s="10">
        <v>165</v>
      </c>
      <c r="G143" s="1">
        <v>4.8899999999999997</v>
      </c>
      <c r="H143" s="15">
        <f t="shared" si="2"/>
        <v>-5.79</v>
      </c>
      <c r="I143" s="861" t="s">
        <v>1065</v>
      </c>
      <c r="J143" s="7"/>
      <c r="K143" s="7"/>
      <c r="L143" s="859"/>
      <c r="M143" s="3" t="s">
        <v>296</v>
      </c>
      <c r="V143" s="842"/>
    </row>
    <row r="144" spans="1:22">
      <c r="A144" s="83" t="s">
        <v>117</v>
      </c>
      <c r="B144" s="843">
        <v>-5.0599999999999996</v>
      </c>
      <c r="C144" s="72"/>
      <c r="D144" s="12">
        <v>0.65141515533308314</v>
      </c>
      <c r="E144" s="10">
        <v>4</v>
      </c>
      <c r="F144" s="10">
        <v>161.1</v>
      </c>
      <c r="G144" s="1">
        <v>4.76</v>
      </c>
      <c r="H144" s="15">
        <f t="shared" si="2"/>
        <v>-5.6209999999999996</v>
      </c>
      <c r="I144" s="864"/>
      <c r="J144" s="7"/>
      <c r="K144" s="7"/>
      <c r="L144" s="859"/>
      <c r="M144" s="3" t="s">
        <v>297</v>
      </c>
      <c r="V144" s="842"/>
    </row>
    <row r="145" spans="1:28">
      <c r="A145" s="85" t="s">
        <v>298</v>
      </c>
      <c r="B145" s="843">
        <v>-4.07</v>
      </c>
      <c r="C145" s="72"/>
      <c r="D145" s="12">
        <v>0.65883215509381909</v>
      </c>
      <c r="E145" s="10">
        <v>3</v>
      </c>
      <c r="F145" s="10">
        <v>155</v>
      </c>
      <c r="G145" s="1">
        <v>3.74</v>
      </c>
      <c r="H145" s="15">
        <f t="shared" si="2"/>
        <v>-4.54</v>
      </c>
      <c r="I145" s="864"/>
      <c r="J145" s="7"/>
      <c r="K145" s="7"/>
      <c r="L145" s="859"/>
      <c r="M145" s="3" t="s">
        <v>299</v>
      </c>
      <c r="V145" s="842"/>
    </row>
    <row r="146" spans="1:28">
      <c r="A146" s="84" t="s">
        <v>300</v>
      </c>
      <c r="B146" s="843">
        <v>-6.34</v>
      </c>
      <c r="C146" s="72"/>
      <c r="D146" s="12">
        <v>0.61400477095750339</v>
      </c>
      <c r="E146" s="10">
        <v>3</v>
      </c>
      <c r="F146" s="10">
        <v>165.4</v>
      </c>
      <c r="G146" s="1">
        <v>5.58</v>
      </c>
      <c r="H146" s="15">
        <f t="shared" si="2"/>
        <v>-6.484</v>
      </c>
      <c r="I146" s="864"/>
      <c r="J146" s="7"/>
      <c r="K146" s="7"/>
      <c r="L146" s="859"/>
      <c r="M146" s="3" t="s">
        <v>301</v>
      </c>
      <c r="V146" s="842"/>
    </row>
    <row r="147" spans="1:28">
      <c r="A147" s="84" t="s">
        <v>302</v>
      </c>
      <c r="B147" s="843">
        <v>-5.33</v>
      </c>
      <c r="C147" s="72"/>
      <c r="D147" s="12">
        <v>0.50406532001413251</v>
      </c>
      <c r="E147" s="10">
        <v>6</v>
      </c>
      <c r="F147" s="10">
        <v>161</v>
      </c>
      <c r="G147" s="1">
        <v>6.45</v>
      </c>
      <c r="H147" s="15">
        <f t="shared" si="2"/>
        <v>-7.3100000000000005</v>
      </c>
      <c r="I147" s="825"/>
      <c r="J147" s="866"/>
      <c r="K147" s="866"/>
      <c r="L147" s="867"/>
      <c r="M147" s="3" t="s">
        <v>303</v>
      </c>
      <c r="V147" s="842"/>
    </row>
    <row r="148" spans="1:28">
      <c r="A148" s="84" t="s">
        <v>304</v>
      </c>
      <c r="B148" s="843">
        <v>-5.3</v>
      </c>
      <c r="C148" s="72"/>
      <c r="D148" s="12">
        <v>0.75493366325441691</v>
      </c>
      <c r="E148" s="10">
        <v>4</v>
      </c>
      <c r="F148" s="10">
        <v>193.5</v>
      </c>
      <c r="G148" s="1">
        <v>5.41</v>
      </c>
      <c r="H148" s="15">
        <f t="shared" si="2"/>
        <v>-6.5950000000000006</v>
      </c>
      <c r="J148" s="15"/>
      <c r="K148" s="15"/>
      <c r="L148" s="15"/>
      <c r="M148" s="3" t="s">
        <v>305</v>
      </c>
      <c r="V148" s="842"/>
    </row>
    <row r="149" spans="1:28">
      <c r="A149" s="84" t="s">
        <v>306</v>
      </c>
      <c r="B149" s="843">
        <v>-3.31</v>
      </c>
      <c r="C149" s="72"/>
      <c r="D149" s="12">
        <v>0.50089358058597189</v>
      </c>
      <c r="E149" s="10">
        <v>3</v>
      </c>
      <c r="F149" s="10">
        <v>156</v>
      </c>
      <c r="G149" s="1">
        <v>2.9</v>
      </c>
      <c r="H149" s="15">
        <f t="shared" si="2"/>
        <v>-3.71</v>
      </c>
      <c r="I149" s="868" t="s">
        <v>133</v>
      </c>
      <c r="J149" s="869">
        <v>117</v>
      </c>
      <c r="K149" s="850"/>
      <c r="L149" s="15"/>
      <c r="M149" s="3" t="s">
        <v>307</v>
      </c>
      <c r="V149" s="842"/>
    </row>
    <row r="150" spans="1:28">
      <c r="A150" s="85" t="s">
        <v>308</v>
      </c>
      <c r="B150" s="843">
        <v>-3.62</v>
      </c>
      <c r="C150" s="72"/>
      <c r="D150" s="12">
        <v>0.6587984329866341</v>
      </c>
      <c r="E150" s="10">
        <v>4</v>
      </c>
      <c r="F150" s="10">
        <v>183.5</v>
      </c>
      <c r="G150" s="1">
        <v>3.16</v>
      </c>
      <c r="H150" s="15">
        <f t="shared" si="2"/>
        <v>-4.2450000000000001</v>
      </c>
      <c r="I150" s="868" t="s">
        <v>136</v>
      </c>
      <c r="J150" s="869">
        <v>36</v>
      </c>
      <c r="K150" s="850"/>
      <c r="L150" s="15"/>
      <c r="M150" s="3" t="s">
        <v>309</v>
      </c>
      <c r="V150" s="842"/>
    </row>
    <row r="151" spans="1:28">
      <c r="A151" s="85" t="s">
        <v>310</v>
      </c>
      <c r="B151" s="843">
        <v>-2.59</v>
      </c>
      <c r="C151" s="72"/>
      <c r="D151" s="12">
        <v>0.59871706042825668</v>
      </c>
      <c r="E151" s="10">
        <v>3</v>
      </c>
      <c r="F151" s="10">
        <v>61</v>
      </c>
      <c r="G151" s="1">
        <v>1.77</v>
      </c>
      <c r="H151" s="15">
        <f t="shared" si="2"/>
        <v>-1.63</v>
      </c>
      <c r="I151" s="868" t="s">
        <v>139</v>
      </c>
      <c r="J151" s="869">
        <f>COUNTA(A129:A160)</f>
        <v>32</v>
      </c>
      <c r="K151" s="850"/>
      <c r="L151" s="15"/>
      <c r="M151" s="3" t="s">
        <v>311</v>
      </c>
      <c r="V151" s="842"/>
    </row>
    <row r="152" spans="1:28">
      <c r="A152" s="84" t="s">
        <v>312</v>
      </c>
      <c r="B152" s="843">
        <v>-3.1</v>
      </c>
      <c r="C152" s="72"/>
      <c r="D152" s="12">
        <v>0.57115657899345518</v>
      </c>
      <c r="E152" s="10">
        <v>7</v>
      </c>
      <c r="F152" s="10">
        <v>177</v>
      </c>
      <c r="G152" s="1">
        <v>3.17</v>
      </c>
      <c r="H152" s="15">
        <f t="shared" si="2"/>
        <v>-4.1899999999999995</v>
      </c>
      <c r="I152" s="15"/>
      <c r="J152" s="15"/>
      <c r="K152" s="15"/>
      <c r="L152" s="15"/>
      <c r="M152" s="3" t="s">
        <v>313</v>
      </c>
      <c r="V152" s="842"/>
    </row>
    <row r="153" spans="1:28">
      <c r="A153" s="83" t="s">
        <v>314</v>
      </c>
      <c r="B153" s="843">
        <v>-6.5</v>
      </c>
      <c r="C153" s="72"/>
      <c r="D153" s="12">
        <v>0.55807775121880254</v>
      </c>
      <c r="E153" s="10">
        <v>6</v>
      </c>
      <c r="F153" s="10">
        <v>145</v>
      </c>
      <c r="G153" s="1">
        <v>6.08</v>
      </c>
      <c r="H153" s="15">
        <f t="shared" si="2"/>
        <v>-6.78</v>
      </c>
      <c r="I153" s="870" t="s">
        <v>144</v>
      </c>
      <c r="J153" s="852"/>
      <c r="K153" s="852"/>
      <c r="L153" s="853"/>
      <c r="M153" s="3" t="s">
        <v>315</v>
      </c>
      <c r="V153" s="842"/>
    </row>
    <row r="154" spans="1:28">
      <c r="A154" s="83" t="s">
        <v>316</v>
      </c>
      <c r="B154" s="843">
        <v>-4.82</v>
      </c>
      <c r="C154" s="72"/>
      <c r="D154" s="12">
        <v>0.66417698790166113</v>
      </c>
      <c r="E154" s="10">
        <v>3</v>
      </c>
      <c r="F154" s="13">
        <v>175.8</v>
      </c>
      <c r="G154" s="1">
        <v>4.62</v>
      </c>
      <c r="H154" s="15">
        <f t="shared" si="2"/>
        <v>-5.6280000000000001</v>
      </c>
      <c r="I154" s="871" t="s">
        <v>1066</v>
      </c>
      <c r="J154" s="856"/>
      <c r="K154" s="856"/>
      <c r="L154" s="857"/>
      <c r="M154" s="3" t="s">
        <v>317</v>
      </c>
      <c r="V154" s="842"/>
    </row>
    <row r="155" spans="1:28">
      <c r="A155" s="84" t="s">
        <v>318</v>
      </c>
      <c r="B155" s="843">
        <v>-4.49</v>
      </c>
      <c r="C155" s="72"/>
      <c r="D155" s="12">
        <v>0.57716593661781801</v>
      </c>
      <c r="E155" s="10">
        <v>3</v>
      </c>
      <c r="F155" s="10">
        <v>349.84</v>
      </c>
      <c r="G155" s="1">
        <v>3.09</v>
      </c>
      <c r="H155" s="15">
        <f t="shared" si="2"/>
        <v>-5.8384</v>
      </c>
      <c r="I155" s="872" t="s">
        <v>1067</v>
      </c>
      <c r="J155" s="7"/>
      <c r="K155" s="7"/>
      <c r="L155" s="859"/>
      <c r="M155" s="3" t="s">
        <v>319</v>
      </c>
      <c r="V155" s="842"/>
    </row>
    <row r="156" spans="1:28">
      <c r="A156" s="85" t="s">
        <v>320</v>
      </c>
      <c r="B156" s="843">
        <v>-3</v>
      </c>
      <c r="C156" s="72"/>
      <c r="D156" s="12">
        <v>0.70324590282883903</v>
      </c>
      <c r="E156" s="10">
        <v>3</v>
      </c>
      <c r="F156" s="10">
        <v>204</v>
      </c>
      <c r="G156" s="1">
        <v>0.88</v>
      </c>
      <c r="H156" s="15">
        <f t="shared" si="2"/>
        <v>-2.17</v>
      </c>
      <c r="I156" s="865"/>
      <c r="J156" s="7"/>
      <c r="K156" s="7"/>
      <c r="L156" s="859"/>
      <c r="M156" s="3" t="s">
        <v>321</v>
      </c>
      <c r="V156" s="842"/>
    </row>
    <row r="157" spans="1:28">
      <c r="A157" s="84" t="s">
        <v>322</v>
      </c>
      <c r="B157" s="843">
        <v>-5.79</v>
      </c>
      <c r="C157" s="72"/>
      <c r="D157" s="12">
        <v>0.7237903588794764</v>
      </c>
      <c r="E157" s="10">
        <v>7</v>
      </c>
      <c r="F157" s="10">
        <v>97.8</v>
      </c>
      <c r="G157" s="1">
        <v>6</v>
      </c>
      <c r="H157" s="15">
        <f t="shared" si="2"/>
        <v>-6.2279999999999998</v>
      </c>
      <c r="I157" s="865"/>
      <c r="J157" s="7"/>
      <c r="K157" s="7"/>
      <c r="L157" s="859"/>
      <c r="M157" s="3" t="s">
        <v>323</v>
      </c>
      <c r="V157" s="842"/>
    </row>
    <row r="158" spans="1:28">
      <c r="A158" s="84" t="s">
        <v>324</v>
      </c>
      <c r="B158" s="843">
        <v>-6.73</v>
      </c>
      <c r="C158" s="72"/>
      <c r="D158" s="12">
        <v>0.84033450922624497</v>
      </c>
      <c r="E158" s="10">
        <v>5</v>
      </c>
      <c r="F158" s="10">
        <v>262</v>
      </c>
      <c r="G158" s="1">
        <v>7.26</v>
      </c>
      <c r="H158" s="15">
        <f t="shared" si="2"/>
        <v>-9.129999999999999</v>
      </c>
      <c r="I158" s="865"/>
      <c r="J158" s="7"/>
      <c r="K158" s="7"/>
      <c r="L158" s="859"/>
      <c r="M158" s="3" t="s">
        <v>325</v>
      </c>
      <c r="V158" s="842"/>
    </row>
    <row r="159" spans="1:28">
      <c r="A159" s="84" t="s">
        <v>326</v>
      </c>
      <c r="B159" s="843">
        <v>-6.02</v>
      </c>
      <c r="C159" s="72"/>
      <c r="D159" s="12">
        <v>0.70969645885144073</v>
      </c>
      <c r="E159" s="10">
        <v>11</v>
      </c>
      <c r="F159" s="10">
        <v>149.6</v>
      </c>
      <c r="G159" s="1">
        <v>6.45</v>
      </c>
      <c r="H159" s="15">
        <f t="shared" si="2"/>
        <v>-7.1959999999999997</v>
      </c>
      <c r="I159" s="865"/>
      <c r="J159" s="7"/>
      <c r="K159" s="7"/>
      <c r="L159" s="859"/>
      <c r="M159" s="3" t="s">
        <v>327</v>
      </c>
      <c r="V159" s="842"/>
    </row>
    <row r="160" spans="1:28" s="63" customFormat="1">
      <c r="A160" s="83" t="s">
        <v>328</v>
      </c>
      <c r="B160" s="843">
        <v>-2.73</v>
      </c>
      <c r="C160" s="72"/>
      <c r="D160" s="12">
        <v>0.49644864464459931</v>
      </c>
      <c r="E160" s="10">
        <v>4</v>
      </c>
      <c r="F160" s="10">
        <v>304.5</v>
      </c>
      <c r="G160" s="1">
        <v>2.69</v>
      </c>
      <c r="H160" s="15">
        <f t="shared" si="2"/>
        <v>-4.9849999999999994</v>
      </c>
      <c r="I160" s="873"/>
      <c r="J160" s="866"/>
      <c r="K160" s="866"/>
      <c r="L160" s="867"/>
      <c r="M160" s="3" t="s">
        <v>329</v>
      </c>
      <c r="N160" s="14"/>
      <c r="O160" s="14"/>
      <c r="P160" s="14"/>
      <c r="Q160" s="14"/>
      <c r="R160" s="14"/>
      <c r="S160" s="14"/>
      <c r="T160" s="14"/>
      <c r="U160" s="14"/>
      <c r="V160" s="842"/>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818"/>
      <c r="B194" s="819"/>
      <c r="C194" s="819"/>
      <c r="D194" s="819"/>
      <c r="E194" s="819"/>
      <c r="F194" s="819"/>
      <c r="G194" s="819"/>
      <c r="H194" s="819"/>
      <c r="I194" s="819"/>
      <c r="J194" s="819"/>
      <c r="K194" s="819"/>
      <c r="L194" s="819"/>
      <c r="M194" s="820"/>
      <c r="N194" s="819"/>
      <c r="O194" s="819"/>
      <c r="P194" s="819"/>
      <c r="Q194" s="821"/>
    </row>
  </sheetData>
  <pageMargins left="0" right="0" top="0" bottom="0" header="0.3" footer="0.3"/>
  <pageSetup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4AAC-BCB4-4974-B230-F50C4032C489}">
  <dimension ref="A1:AB194"/>
  <sheetViews>
    <sheetView workbookViewId="0">
      <selection activeCell="B4" sqref="B4:B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6.10937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817" t="s">
        <v>3</v>
      </c>
      <c r="B4" s="818"/>
      <c r="C4" s="819"/>
      <c r="D4" s="819"/>
      <c r="E4" s="819"/>
      <c r="F4" s="819"/>
      <c r="G4" s="819"/>
      <c r="H4" s="819"/>
      <c r="I4" s="819"/>
      <c r="J4" s="819"/>
      <c r="K4" s="819"/>
      <c r="L4" s="819"/>
      <c r="M4" s="820"/>
      <c r="N4" s="819"/>
      <c r="O4" s="819"/>
      <c r="P4" s="819"/>
      <c r="Q4" s="819"/>
      <c r="R4" s="821"/>
    </row>
    <row r="5" spans="1:25">
      <c r="A5" s="817" t="s">
        <v>4</v>
      </c>
      <c r="B5" s="40"/>
      <c r="C5" s="40"/>
      <c r="D5" s="40"/>
      <c r="E5" s="40"/>
      <c r="F5" s="40"/>
      <c r="G5" s="40"/>
      <c r="H5" s="40"/>
      <c r="I5" s="40"/>
      <c r="J5" s="40"/>
      <c r="K5" s="40"/>
      <c r="L5" s="40"/>
      <c r="M5" s="50"/>
      <c r="N5" s="40"/>
      <c r="O5" s="40"/>
      <c r="P5" s="40"/>
      <c r="Q5" s="40"/>
      <c r="R5" s="822"/>
    </row>
    <row r="6" spans="1:25">
      <c r="A6" s="823" t="s">
        <v>5</v>
      </c>
      <c r="B6" s="818"/>
      <c r="C6" s="819"/>
      <c r="D6" s="819"/>
      <c r="E6" s="819"/>
      <c r="F6" s="819"/>
      <c r="G6" s="819"/>
      <c r="H6" s="819"/>
      <c r="I6" s="819"/>
      <c r="J6" s="819"/>
      <c r="K6" s="819"/>
      <c r="L6" s="819"/>
      <c r="M6" s="820"/>
      <c r="N6" s="819"/>
      <c r="O6" s="819"/>
      <c r="P6" s="819"/>
      <c r="Q6" s="819"/>
      <c r="R6" s="821"/>
    </row>
    <row r="7" spans="1:25">
      <c r="A7" s="824"/>
      <c r="B7" s="825"/>
      <c r="C7" s="40"/>
      <c r="D7" s="40"/>
      <c r="E7" s="40"/>
      <c r="F7" s="40"/>
      <c r="G7" s="40"/>
      <c r="H7" s="40"/>
      <c r="I7" s="40"/>
      <c r="J7" s="40"/>
      <c r="K7" s="40"/>
      <c r="L7" s="40"/>
      <c r="M7" s="50"/>
      <c r="N7" s="40"/>
      <c r="O7" s="40"/>
      <c r="P7" s="40"/>
      <c r="Q7" s="40"/>
      <c r="R7" s="822"/>
    </row>
    <row r="8" spans="1:25">
      <c r="A8" s="823" t="s">
        <v>6</v>
      </c>
      <c r="B8" s="826"/>
      <c r="C8" s="819"/>
      <c r="D8" s="819"/>
      <c r="E8" s="819"/>
      <c r="F8" s="819"/>
      <c r="G8" s="819"/>
      <c r="H8" s="819"/>
      <c r="I8" s="819"/>
      <c r="J8" s="819"/>
      <c r="K8" s="819"/>
      <c r="L8" s="819"/>
      <c r="M8" s="820"/>
      <c r="N8" s="819"/>
      <c r="O8" s="819"/>
      <c r="P8" s="819"/>
      <c r="Q8" s="819"/>
      <c r="R8" s="821"/>
    </row>
    <row r="9" spans="1:25">
      <c r="A9" s="827" t="s">
        <v>7</v>
      </c>
      <c r="B9" s="828"/>
      <c r="C9" s="828"/>
      <c r="D9" s="828"/>
      <c r="E9" s="828"/>
      <c r="F9" s="828"/>
      <c r="G9" s="828"/>
      <c r="H9" s="828"/>
      <c r="I9" s="828"/>
      <c r="J9" s="828"/>
      <c r="K9" s="828"/>
      <c r="L9" s="828"/>
      <c r="M9" s="829"/>
      <c r="N9" s="828"/>
      <c r="O9" s="828"/>
      <c r="P9" s="828"/>
      <c r="Q9" s="828"/>
      <c r="R9" s="830"/>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831" t="s">
        <v>32</v>
      </c>
      <c r="C14" s="14" t="s">
        <v>11</v>
      </c>
    </row>
    <row r="15" spans="1:25" s="94" customFormat="1">
      <c r="A15" s="93" t="s">
        <v>12</v>
      </c>
    </row>
    <row r="16" spans="1:25">
      <c r="B16" s="831"/>
      <c r="C16" s="14" t="s">
        <v>11</v>
      </c>
    </row>
    <row r="17" spans="1:28" s="94" customFormat="1">
      <c r="A17" s="93" t="s">
        <v>13</v>
      </c>
    </row>
    <row r="18" spans="1:28">
      <c r="B18" s="818"/>
      <c r="C18" s="819"/>
      <c r="D18" s="819"/>
      <c r="E18" s="819"/>
      <c r="F18" s="819"/>
      <c r="G18" s="819"/>
      <c r="H18" s="819"/>
      <c r="I18" s="819"/>
      <c r="J18" s="819"/>
      <c r="K18" s="819"/>
      <c r="L18" s="819"/>
      <c r="M18" s="820"/>
      <c r="N18" s="819"/>
      <c r="O18" s="819"/>
      <c r="P18" s="819"/>
      <c r="Q18" s="819"/>
      <c r="R18" s="821"/>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832" t="s">
        <v>18</v>
      </c>
      <c r="B22" s="833" t="s">
        <v>19</v>
      </c>
      <c r="C22" s="833" t="s">
        <v>20</v>
      </c>
      <c r="D22" s="833" t="s">
        <v>21</v>
      </c>
      <c r="E22" s="833" t="s">
        <v>22</v>
      </c>
      <c r="F22" s="833" t="s">
        <v>23</v>
      </c>
      <c r="G22" s="833" t="s">
        <v>24</v>
      </c>
      <c r="H22" s="833" t="s">
        <v>25</v>
      </c>
      <c r="I22" s="834"/>
      <c r="J22" s="835" t="s">
        <v>27</v>
      </c>
      <c r="K22" s="835"/>
      <c r="L22" s="835"/>
      <c r="M22" s="836" t="s">
        <v>28</v>
      </c>
      <c r="N22" s="837"/>
      <c r="O22" s="837"/>
      <c r="P22" s="837"/>
      <c r="Q22" s="837"/>
      <c r="R22" s="837"/>
      <c r="S22" s="837"/>
      <c r="T22" s="838"/>
      <c r="U22" s="47"/>
      <c r="V22" s="47"/>
      <c r="W22" s="47"/>
      <c r="X22" s="47"/>
      <c r="Y22" s="47"/>
      <c r="Z22" s="47"/>
      <c r="AA22" s="47"/>
      <c r="AB22" s="47"/>
    </row>
    <row r="23" spans="1:28">
      <c r="A23" s="83" t="s">
        <v>29</v>
      </c>
      <c r="B23" s="839">
        <v>-2.39</v>
      </c>
      <c r="C23" s="74" t="s">
        <v>30</v>
      </c>
      <c r="D23" s="12">
        <v>0.17592262140645501</v>
      </c>
      <c r="E23" s="10">
        <v>11</v>
      </c>
      <c r="F23" s="10">
        <v>258.5</v>
      </c>
      <c r="G23" s="6">
        <v>-0.86</v>
      </c>
      <c r="H23" s="15">
        <f t="shared" ref="H23:H86" si="0">0.5-G23-0.01*(F23-25)</f>
        <v>-0.97500000000000009</v>
      </c>
      <c r="I23" s="840" t="s">
        <v>31</v>
      </c>
      <c r="J23" s="841"/>
      <c r="K23" s="15"/>
      <c r="L23" s="15"/>
      <c r="M23" s="11" t="s">
        <v>33</v>
      </c>
      <c r="V23" s="842"/>
    </row>
    <row r="24" spans="1:28">
      <c r="A24" s="84" t="s">
        <v>35</v>
      </c>
      <c r="B24" s="843">
        <v>-2.21</v>
      </c>
      <c r="C24" s="74" t="s">
        <v>36</v>
      </c>
      <c r="D24" s="12">
        <v>0.14701293131372209</v>
      </c>
      <c r="E24" s="10">
        <v>16</v>
      </c>
      <c r="F24" s="10">
        <v>142.4</v>
      </c>
      <c r="G24" s="6">
        <v>1.31</v>
      </c>
      <c r="H24" s="15">
        <f t="shared" si="0"/>
        <v>-1.9840000000000002</v>
      </c>
      <c r="I24" s="840" t="s">
        <v>37</v>
      </c>
      <c r="J24" s="841"/>
      <c r="K24" s="15"/>
      <c r="L24" s="15"/>
      <c r="M24" s="11" t="s">
        <v>38</v>
      </c>
      <c r="V24" s="842"/>
    </row>
    <row r="25" spans="1:28">
      <c r="A25" s="83" t="s">
        <v>40</v>
      </c>
      <c r="B25" s="843">
        <v>-3.2</v>
      </c>
      <c r="C25" s="74" t="s">
        <v>41</v>
      </c>
      <c r="D25" s="12">
        <v>0.15746026945991629</v>
      </c>
      <c r="E25" s="10">
        <v>4</v>
      </c>
      <c r="F25" s="10">
        <v>92</v>
      </c>
      <c r="G25" s="6">
        <v>2.5299999999999998</v>
      </c>
      <c r="H25" s="15">
        <f t="shared" si="0"/>
        <v>-2.6999999999999997</v>
      </c>
      <c r="I25" s="840" t="s">
        <v>42</v>
      </c>
      <c r="J25" s="841"/>
      <c r="K25" s="15"/>
      <c r="L25" s="15"/>
      <c r="M25" s="11" t="s">
        <v>43</v>
      </c>
      <c r="V25" s="842"/>
    </row>
    <row r="26" spans="1:28">
      <c r="A26" s="84" t="s">
        <v>45</v>
      </c>
      <c r="B26" s="843">
        <v>-2.9</v>
      </c>
      <c r="C26" s="74" t="s">
        <v>46</v>
      </c>
      <c r="D26" s="12">
        <v>0.16999222507469616</v>
      </c>
      <c r="E26" s="10">
        <v>3</v>
      </c>
      <c r="F26" s="10">
        <v>234</v>
      </c>
      <c r="G26" s="6">
        <v>3.19</v>
      </c>
      <c r="H26" s="15">
        <f t="shared" si="0"/>
        <v>-4.7799999999999994</v>
      </c>
      <c r="I26" s="844" t="s">
        <v>47</v>
      </c>
      <c r="J26" s="845"/>
      <c r="K26" s="15"/>
      <c r="L26" s="15"/>
      <c r="M26" s="11" t="s">
        <v>48</v>
      </c>
      <c r="V26" s="842"/>
    </row>
    <row r="27" spans="1:28">
      <c r="A27" s="84" t="s">
        <v>50</v>
      </c>
      <c r="B27" s="843">
        <v>-4.63</v>
      </c>
      <c r="C27" s="74" t="s">
        <v>51</v>
      </c>
      <c r="D27" s="12">
        <v>0.21168830858587184</v>
      </c>
      <c r="E27" s="10">
        <v>3</v>
      </c>
      <c r="F27" s="10">
        <v>139.25</v>
      </c>
      <c r="G27" s="6">
        <v>4.8600000000000003</v>
      </c>
      <c r="H27" s="15">
        <f t="shared" si="0"/>
        <v>-5.5025000000000004</v>
      </c>
      <c r="I27" s="844" t="s">
        <v>52</v>
      </c>
      <c r="J27" s="845"/>
      <c r="K27" s="15"/>
      <c r="L27" s="15"/>
      <c r="M27" s="11" t="s">
        <v>53</v>
      </c>
      <c r="V27" s="842"/>
    </row>
    <row r="28" spans="1:28">
      <c r="A28" s="83" t="s">
        <v>55</v>
      </c>
      <c r="B28" s="843">
        <v>-4.9000000000000004</v>
      </c>
      <c r="C28" s="72"/>
      <c r="D28" s="12">
        <v>0.18412396392404196</v>
      </c>
      <c r="E28" s="10">
        <v>3</v>
      </c>
      <c r="F28" s="10">
        <v>224.00000000000003</v>
      </c>
      <c r="G28" s="6">
        <v>5.51</v>
      </c>
      <c r="H28" s="15">
        <f t="shared" si="0"/>
        <v>-7</v>
      </c>
      <c r="I28" s="844" t="s">
        <v>56</v>
      </c>
      <c r="J28" s="845"/>
      <c r="K28" s="15"/>
      <c r="L28" s="15"/>
      <c r="M28" s="11" t="s">
        <v>57</v>
      </c>
      <c r="V28" s="842"/>
    </row>
    <row r="29" spans="1:28">
      <c r="A29" s="83" t="s">
        <v>59</v>
      </c>
      <c r="B29" s="843">
        <v>-2.86</v>
      </c>
      <c r="C29" s="72"/>
      <c r="D29" s="12">
        <v>0.14933733874523175</v>
      </c>
      <c r="E29" s="10">
        <v>6</v>
      </c>
      <c r="F29" s="10">
        <v>172.5</v>
      </c>
      <c r="G29" s="6">
        <v>1.78</v>
      </c>
      <c r="H29" s="15">
        <f t="shared" si="0"/>
        <v>-2.7549999999999999</v>
      </c>
      <c r="I29" s="844" t="s">
        <v>60</v>
      </c>
      <c r="J29" s="846"/>
      <c r="K29" s="15"/>
      <c r="L29" s="15"/>
      <c r="M29" s="11" t="s">
        <v>61</v>
      </c>
      <c r="V29" s="842"/>
    </row>
    <row r="30" spans="1:28">
      <c r="A30" s="83" t="s">
        <v>63</v>
      </c>
      <c r="B30" s="843">
        <v>-2.52</v>
      </c>
      <c r="C30" s="72"/>
      <c r="D30" s="12">
        <v>0.14842266063120066</v>
      </c>
      <c r="E30" s="10">
        <v>4</v>
      </c>
      <c r="F30" s="10">
        <v>207.50000000000003</v>
      </c>
      <c r="G30" s="6">
        <v>1.86</v>
      </c>
      <c r="H30" s="15">
        <f t="shared" si="0"/>
        <v>-3.1850000000000005</v>
      </c>
      <c r="I30" s="847" t="s">
        <v>64</v>
      </c>
      <c r="J30" s="848" t="s">
        <v>1068</v>
      </c>
      <c r="K30" s="849"/>
      <c r="L30" s="850"/>
      <c r="M30" s="11" t="s">
        <v>65</v>
      </c>
      <c r="V30" s="842"/>
    </row>
    <row r="31" spans="1:28">
      <c r="A31" s="85" t="s">
        <v>66</v>
      </c>
      <c r="B31" s="843">
        <v>-2.21</v>
      </c>
      <c r="C31" s="72"/>
      <c r="D31" s="12">
        <v>0.1617973106900604</v>
      </c>
      <c r="E31" s="10">
        <v>10</v>
      </c>
      <c r="F31" s="10">
        <v>166.5</v>
      </c>
      <c r="G31" s="6">
        <v>0.79</v>
      </c>
      <c r="H31" s="15">
        <f t="shared" si="0"/>
        <v>-1.7050000000000001</v>
      </c>
      <c r="J31" s="15"/>
      <c r="K31" s="15"/>
      <c r="L31" s="15"/>
      <c r="M31" s="11" t="s">
        <v>67</v>
      </c>
      <c r="V31" s="842"/>
    </row>
    <row r="32" spans="1:28">
      <c r="A32" s="84" t="s">
        <v>68</v>
      </c>
      <c r="B32" s="843">
        <v>-4.0199999999999996</v>
      </c>
      <c r="C32" s="72"/>
      <c r="D32" s="12">
        <v>0.21543706061278237</v>
      </c>
      <c r="E32" s="10">
        <v>6</v>
      </c>
      <c r="F32" s="10">
        <v>231.5</v>
      </c>
      <c r="G32" s="6">
        <v>2.4300000000000002</v>
      </c>
      <c r="H32" s="15">
        <f t="shared" si="0"/>
        <v>-3.9950000000000001</v>
      </c>
      <c r="I32" s="851" t="s">
        <v>69</v>
      </c>
      <c r="J32" s="852"/>
      <c r="K32" s="852"/>
      <c r="L32" s="853"/>
      <c r="M32" s="11" t="s">
        <v>70</v>
      </c>
      <c r="V32" s="842"/>
    </row>
    <row r="33" spans="1:22">
      <c r="A33" s="86" t="s">
        <v>71</v>
      </c>
      <c r="B33" s="854">
        <v>-3.75</v>
      </c>
      <c r="C33" s="73"/>
      <c r="D33" s="4">
        <v>0.12912520605069597</v>
      </c>
      <c r="E33" s="2">
        <v>3</v>
      </c>
      <c r="F33" s="13">
        <v>192.7</v>
      </c>
      <c r="G33" s="6">
        <v>2.63</v>
      </c>
      <c r="H33" s="15">
        <f t="shared" si="0"/>
        <v>-3.8069999999999995</v>
      </c>
      <c r="I33" s="855" t="s">
        <v>1061</v>
      </c>
      <c r="J33" s="856"/>
      <c r="K33" s="856"/>
      <c r="L33" s="857"/>
      <c r="M33" s="11" t="s">
        <v>72</v>
      </c>
      <c r="V33" s="842"/>
    </row>
    <row r="34" spans="1:22">
      <c r="A34" s="83" t="s">
        <v>74</v>
      </c>
      <c r="B34" s="843">
        <v>-6.24</v>
      </c>
      <c r="C34" s="72"/>
      <c r="D34" s="12">
        <v>0.14911462098310888</v>
      </c>
      <c r="E34" s="10">
        <v>6</v>
      </c>
      <c r="F34" s="10">
        <v>167</v>
      </c>
      <c r="G34" s="6">
        <v>6.32</v>
      </c>
      <c r="H34" s="15">
        <f t="shared" si="0"/>
        <v>-7.24</v>
      </c>
      <c r="I34" s="858" t="s">
        <v>1062</v>
      </c>
      <c r="J34" s="7"/>
      <c r="K34" s="7"/>
      <c r="L34" s="859"/>
      <c r="M34" s="11" t="s">
        <v>75</v>
      </c>
      <c r="V34" s="842"/>
    </row>
    <row r="35" spans="1:22">
      <c r="A35" s="84" t="s">
        <v>77</v>
      </c>
      <c r="B35" s="843">
        <v>-4.1399999999999997</v>
      </c>
      <c r="C35" s="72"/>
      <c r="D35" s="12">
        <v>0.15809078703524676</v>
      </c>
      <c r="E35" s="10">
        <v>15</v>
      </c>
      <c r="F35" s="10">
        <v>191.5</v>
      </c>
      <c r="G35" s="6">
        <v>3.39</v>
      </c>
      <c r="H35" s="15">
        <f t="shared" si="0"/>
        <v>-4.5549999999999997</v>
      </c>
      <c r="I35" s="860" t="s">
        <v>1063</v>
      </c>
      <c r="J35" s="7"/>
      <c r="K35" s="7"/>
      <c r="L35" s="859"/>
      <c r="M35" s="11" t="s">
        <v>78</v>
      </c>
      <c r="V35" s="842"/>
    </row>
    <row r="36" spans="1:22">
      <c r="A36" s="85" t="s">
        <v>80</v>
      </c>
      <c r="B36" s="843">
        <v>-2.7</v>
      </c>
      <c r="C36" s="72"/>
      <c r="D36" s="12">
        <v>0.1911503089068218</v>
      </c>
      <c r="E36" s="10">
        <v>3</v>
      </c>
      <c r="F36" s="10">
        <v>246.2</v>
      </c>
      <c r="G36" s="6">
        <v>3.32</v>
      </c>
      <c r="H36" s="15">
        <f t="shared" si="0"/>
        <v>-5.032</v>
      </c>
      <c r="I36" s="861" t="s">
        <v>1064</v>
      </c>
      <c r="J36" s="7"/>
      <c r="K36" s="7"/>
      <c r="L36" s="859"/>
      <c r="M36" s="11" t="s">
        <v>81</v>
      </c>
      <c r="V36" s="842"/>
    </row>
    <row r="37" spans="1:22">
      <c r="A37" s="85" t="s">
        <v>73</v>
      </c>
      <c r="B37" s="843">
        <v>-2.73</v>
      </c>
      <c r="C37" s="72"/>
      <c r="D37" s="12">
        <v>0.19050575600734274</v>
      </c>
      <c r="E37" s="10">
        <v>4</v>
      </c>
      <c r="F37" s="10">
        <v>304</v>
      </c>
      <c r="G37" s="6">
        <v>1.74</v>
      </c>
      <c r="H37" s="15">
        <f t="shared" si="0"/>
        <v>-4.03</v>
      </c>
      <c r="I37" s="861" t="s">
        <v>1065</v>
      </c>
      <c r="J37" s="7"/>
      <c r="K37" s="7"/>
      <c r="L37" s="859"/>
      <c r="M37" s="11" t="s">
        <v>83</v>
      </c>
      <c r="V37" s="842"/>
    </row>
    <row r="38" spans="1:22">
      <c r="A38" s="83" t="s">
        <v>76</v>
      </c>
      <c r="B38" s="843">
        <v>-3.2</v>
      </c>
      <c r="C38" s="72"/>
      <c r="D38" s="12">
        <v>0.13682393527498057</v>
      </c>
      <c r="E38" s="10">
        <v>7</v>
      </c>
      <c r="F38" s="10">
        <v>187</v>
      </c>
      <c r="G38" s="6">
        <v>-0.87</v>
      </c>
      <c r="H38" s="15">
        <f t="shared" si="0"/>
        <v>-0.25</v>
      </c>
      <c r="I38" s="862"/>
      <c r="J38" s="7"/>
      <c r="K38" s="7"/>
      <c r="L38" s="859"/>
      <c r="M38" s="863" t="s">
        <v>85</v>
      </c>
      <c r="V38" s="842"/>
    </row>
    <row r="39" spans="1:22">
      <c r="A39" s="83" t="s">
        <v>87</v>
      </c>
      <c r="B39" s="843">
        <v>-2.92</v>
      </c>
      <c r="C39" s="72"/>
      <c r="D39" s="12">
        <v>0.20462356367492032</v>
      </c>
      <c r="E39" s="10">
        <v>4</v>
      </c>
      <c r="F39" s="10">
        <v>221.5</v>
      </c>
      <c r="G39" s="6">
        <v>0.71</v>
      </c>
      <c r="H39" s="15">
        <f t="shared" si="0"/>
        <v>-2.1749999999999998</v>
      </c>
      <c r="I39" s="864"/>
      <c r="J39" s="7"/>
      <c r="K39" s="7"/>
      <c r="L39" s="859"/>
      <c r="M39" s="11" t="s">
        <v>88</v>
      </c>
      <c r="V39" s="842"/>
    </row>
    <row r="40" spans="1:22">
      <c r="A40" s="83" t="s">
        <v>90</v>
      </c>
      <c r="B40" s="843">
        <v>-4.88</v>
      </c>
      <c r="C40" s="72"/>
      <c r="D40" s="12">
        <v>0.18274602564465547</v>
      </c>
      <c r="E40" s="10">
        <v>6</v>
      </c>
      <c r="F40" s="10">
        <v>157.83333333333334</v>
      </c>
      <c r="G40" s="6">
        <v>3.51</v>
      </c>
      <c r="H40" s="15">
        <f t="shared" si="0"/>
        <v>-4.3383333333333329</v>
      </c>
      <c r="I40" s="864"/>
      <c r="J40" s="40"/>
      <c r="K40" s="40"/>
      <c r="L40" s="822"/>
      <c r="M40" s="11" t="s">
        <v>91</v>
      </c>
      <c r="V40" s="842"/>
    </row>
    <row r="41" spans="1:22">
      <c r="A41" s="86" t="s">
        <v>93</v>
      </c>
      <c r="B41" s="854">
        <v>-2.87</v>
      </c>
      <c r="C41" s="73"/>
      <c r="D41" s="4">
        <v>0.12610247911779729</v>
      </c>
      <c r="E41" s="2">
        <v>8</v>
      </c>
      <c r="F41" s="10">
        <v>140</v>
      </c>
      <c r="G41" s="6">
        <v>0.35</v>
      </c>
      <c r="H41" s="15">
        <f t="shared" si="0"/>
        <v>-1</v>
      </c>
      <c r="I41" s="864"/>
      <c r="J41" s="40"/>
      <c r="K41" s="40"/>
      <c r="L41" s="822"/>
      <c r="M41" s="11" t="s">
        <v>94</v>
      </c>
      <c r="V41" s="842"/>
    </row>
    <row r="42" spans="1:22">
      <c r="A42" s="84" t="s">
        <v>96</v>
      </c>
      <c r="B42" s="843">
        <v>-3.22</v>
      </c>
      <c r="C42" s="72"/>
      <c r="D42" s="12">
        <v>0.14493441954543959</v>
      </c>
      <c r="E42" s="10">
        <v>7</v>
      </c>
      <c r="F42" s="10">
        <v>127.93333333333334</v>
      </c>
      <c r="G42" s="6">
        <v>1.74</v>
      </c>
      <c r="H42" s="15">
        <f t="shared" si="0"/>
        <v>-2.2693333333333334</v>
      </c>
      <c r="I42" s="864"/>
      <c r="J42" s="40"/>
      <c r="K42" s="40"/>
      <c r="L42" s="822"/>
      <c r="M42" s="11" t="s">
        <v>97</v>
      </c>
      <c r="V42" s="842"/>
    </row>
    <row r="43" spans="1:22">
      <c r="A43" s="84" t="s">
        <v>79</v>
      </c>
      <c r="B43" s="843">
        <v>-4.32</v>
      </c>
      <c r="C43" s="72"/>
      <c r="D43" s="12">
        <v>0.14861388626870758</v>
      </c>
      <c r="E43" s="10">
        <v>7</v>
      </c>
      <c r="F43" s="10">
        <v>176</v>
      </c>
      <c r="G43" s="6">
        <v>4.4800000000000004</v>
      </c>
      <c r="H43" s="15">
        <f t="shared" si="0"/>
        <v>-5.49</v>
      </c>
      <c r="I43" s="864"/>
      <c r="J43" s="40"/>
      <c r="K43" s="40"/>
      <c r="L43" s="822"/>
      <c r="M43" s="11" t="s">
        <v>99</v>
      </c>
      <c r="V43" s="842"/>
    </row>
    <row r="44" spans="1:22">
      <c r="A44" s="87" t="s">
        <v>101</v>
      </c>
      <c r="B44" s="854">
        <v>-3.55</v>
      </c>
      <c r="C44" s="73"/>
      <c r="D44" s="4">
        <v>0.1280711495400205</v>
      </c>
      <c r="E44" s="2">
        <v>3</v>
      </c>
      <c r="F44" s="10">
        <v>159.69999999999999</v>
      </c>
      <c r="G44" s="6">
        <v>3.46</v>
      </c>
      <c r="H44" s="15">
        <f t="shared" si="0"/>
        <v>-4.3070000000000004</v>
      </c>
      <c r="I44" s="864"/>
      <c r="J44" s="40"/>
      <c r="K44" s="40"/>
      <c r="L44" s="822"/>
      <c r="M44" s="11" t="s">
        <v>102</v>
      </c>
      <c r="V44" s="842"/>
    </row>
    <row r="45" spans="1:22">
      <c r="A45" s="86" t="s">
        <v>104</v>
      </c>
      <c r="B45" s="854">
        <v>-2.46</v>
      </c>
      <c r="C45" s="73"/>
      <c r="D45" s="4">
        <v>0.21683500301481054</v>
      </c>
      <c r="E45" s="2">
        <v>8</v>
      </c>
      <c r="F45" s="10">
        <v>142</v>
      </c>
      <c r="G45" s="6">
        <v>0.6</v>
      </c>
      <c r="H45" s="15">
        <f t="shared" si="0"/>
        <v>-1.27</v>
      </c>
      <c r="I45" s="864"/>
      <c r="J45" s="40"/>
      <c r="K45" s="40"/>
      <c r="L45" s="822"/>
      <c r="M45" s="11" t="s">
        <v>105</v>
      </c>
      <c r="V45" s="842"/>
    </row>
    <row r="46" spans="1:22">
      <c r="A46" s="84" t="s">
        <v>107</v>
      </c>
      <c r="B46" s="843">
        <v>-3.03</v>
      </c>
      <c r="C46" s="72"/>
      <c r="D46" s="12">
        <v>0.18255878892749886</v>
      </c>
      <c r="E46" s="10">
        <v>20</v>
      </c>
      <c r="F46" s="10">
        <v>267</v>
      </c>
      <c r="G46" s="6">
        <v>1.58</v>
      </c>
      <c r="H46" s="15">
        <f t="shared" si="0"/>
        <v>-3.5</v>
      </c>
      <c r="I46" s="864"/>
      <c r="J46" s="40"/>
      <c r="K46" s="40"/>
      <c r="L46" s="822"/>
      <c r="M46" s="11" t="s">
        <v>108</v>
      </c>
      <c r="V46" s="842"/>
    </row>
    <row r="47" spans="1:22">
      <c r="A47" s="83" t="s">
        <v>110</v>
      </c>
      <c r="B47" s="843">
        <v>-3.72</v>
      </c>
      <c r="C47" s="72"/>
      <c r="D47" s="12">
        <v>0.16704647063532602</v>
      </c>
      <c r="E47" s="10">
        <v>6</v>
      </c>
      <c r="F47" s="10">
        <v>110.00000000000001</v>
      </c>
      <c r="G47" s="6">
        <v>3.36</v>
      </c>
      <c r="H47" s="15">
        <f t="shared" si="0"/>
        <v>-3.71</v>
      </c>
      <c r="I47" s="864"/>
      <c r="J47" s="40"/>
      <c r="K47" s="40"/>
      <c r="L47" s="822"/>
      <c r="M47" s="11" t="s">
        <v>111</v>
      </c>
      <c r="V47" s="842"/>
    </row>
    <row r="48" spans="1:22">
      <c r="A48" s="84" t="s">
        <v>82</v>
      </c>
      <c r="B48" s="843">
        <v>-3.5</v>
      </c>
      <c r="C48" s="72"/>
      <c r="D48" s="12">
        <v>0.17164501312359953</v>
      </c>
      <c r="E48" s="10">
        <v>7</v>
      </c>
      <c r="F48" s="10">
        <v>182</v>
      </c>
      <c r="G48" s="6">
        <v>2.67</v>
      </c>
      <c r="H48" s="15">
        <f t="shared" si="0"/>
        <v>-3.74</v>
      </c>
      <c r="I48" s="864"/>
      <c r="J48" s="40"/>
      <c r="K48" s="40"/>
      <c r="L48" s="822"/>
      <c r="M48" s="11" t="s">
        <v>113</v>
      </c>
      <c r="V48" s="842"/>
    </row>
    <row r="49" spans="1:22">
      <c r="A49" s="86" t="s">
        <v>115</v>
      </c>
      <c r="B49" s="854">
        <v>-3.27</v>
      </c>
      <c r="C49" s="73"/>
      <c r="D49" s="4">
        <v>0.12558353028546052</v>
      </c>
      <c r="E49" s="2">
        <v>4</v>
      </c>
      <c r="F49" s="10">
        <v>222.00000000000003</v>
      </c>
      <c r="G49" s="6">
        <v>2.56</v>
      </c>
      <c r="H49" s="15">
        <f t="shared" si="0"/>
        <v>-4.03</v>
      </c>
      <c r="I49" s="864"/>
      <c r="J49" s="40"/>
      <c r="K49" s="40"/>
      <c r="L49" s="822"/>
      <c r="M49" s="11" t="s">
        <v>116</v>
      </c>
      <c r="V49" s="842"/>
    </row>
    <row r="50" spans="1:22">
      <c r="A50" s="84" t="s">
        <v>118</v>
      </c>
      <c r="B50" s="843">
        <v>-4.8099999999999996</v>
      </c>
      <c r="C50" s="72"/>
      <c r="D50" s="12">
        <v>0.1568133990664792</v>
      </c>
      <c r="E50" s="10">
        <v>6</v>
      </c>
      <c r="F50" s="10">
        <v>151</v>
      </c>
      <c r="G50" s="6">
        <v>3.27</v>
      </c>
      <c r="H50" s="15">
        <f t="shared" si="0"/>
        <v>-4.03</v>
      </c>
      <c r="I50" s="864"/>
      <c r="J50" s="40"/>
      <c r="K50" s="40"/>
      <c r="L50" s="822"/>
      <c r="M50" s="11" t="s">
        <v>119</v>
      </c>
      <c r="V50" s="842"/>
    </row>
    <row r="51" spans="1:22">
      <c r="A51" s="87" t="s">
        <v>84</v>
      </c>
      <c r="B51" s="854">
        <v>-4.16</v>
      </c>
      <c r="C51" s="73"/>
      <c r="D51" s="4">
        <v>0.12789394574374285</v>
      </c>
      <c r="E51" s="2">
        <v>5</v>
      </c>
      <c r="F51" s="10">
        <v>330</v>
      </c>
      <c r="G51" s="6">
        <v>2.87</v>
      </c>
      <c r="H51" s="15">
        <f t="shared" si="0"/>
        <v>-5.42</v>
      </c>
      <c r="I51" s="864"/>
      <c r="J51" s="40"/>
      <c r="K51" s="40"/>
      <c r="L51" s="822"/>
      <c r="M51" s="11" t="s">
        <v>120</v>
      </c>
      <c r="V51" s="842"/>
    </row>
    <row r="52" spans="1:22">
      <c r="A52" s="84" t="s">
        <v>121</v>
      </c>
      <c r="B52" s="843">
        <v>-4.04</v>
      </c>
      <c r="C52" s="72"/>
      <c r="D52" s="12">
        <v>0.18012800124370357</v>
      </c>
      <c r="E52" s="10">
        <v>3</v>
      </c>
      <c r="F52" s="10">
        <v>100</v>
      </c>
      <c r="G52" s="6">
        <v>3.53</v>
      </c>
      <c r="H52" s="15">
        <f t="shared" si="0"/>
        <v>-3.78</v>
      </c>
      <c r="I52" s="865"/>
      <c r="J52" s="7"/>
      <c r="K52" s="7"/>
      <c r="L52" s="859"/>
      <c r="M52" s="11" t="s">
        <v>122</v>
      </c>
      <c r="V52" s="842"/>
    </row>
    <row r="53" spans="1:22">
      <c r="A53" s="83" t="s">
        <v>123</v>
      </c>
      <c r="B53" s="843">
        <v>-3.36</v>
      </c>
      <c r="C53" s="72"/>
      <c r="D53" s="12">
        <v>0.18062104750721683</v>
      </c>
      <c r="E53" s="10">
        <v>16</v>
      </c>
      <c r="F53" s="10">
        <v>262.5</v>
      </c>
      <c r="G53" s="6">
        <v>1.9</v>
      </c>
      <c r="H53" s="15">
        <f t="shared" si="0"/>
        <v>-3.7749999999999999</v>
      </c>
      <c r="I53" s="865"/>
      <c r="J53" s="7"/>
      <c r="K53" s="7"/>
      <c r="L53" s="859"/>
      <c r="M53" s="11" t="s">
        <v>124</v>
      </c>
      <c r="V53" s="842"/>
    </row>
    <row r="54" spans="1:22">
      <c r="A54" s="86" t="s">
        <v>125</v>
      </c>
      <c r="B54" s="854">
        <v>-2.98</v>
      </c>
      <c r="C54" s="73"/>
      <c r="D54" s="4">
        <v>0.22156244268660033</v>
      </c>
      <c r="E54" s="2">
        <v>4</v>
      </c>
      <c r="F54" s="10">
        <v>328.85</v>
      </c>
      <c r="G54" s="6">
        <v>1.87</v>
      </c>
      <c r="H54" s="15">
        <f t="shared" si="0"/>
        <v>-4.4085000000000001</v>
      </c>
      <c r="I54" s="865"/>
      <c r="J54" s="7"/>
      <c r="K54" s="7"/>
      <c r="L54" s="859"/>
      <c r="M54" s="11" t="s">
        <v>126</v>
      </c>
      <c r="V54" s="842"/>
    </row>
    <row r="55" spans="1:22">
      <c r="A55" s="84" t="s">
        <v>127</v>
      </c>
      <c r="B55" s="843">
        <v>-5.3</v>
      </c>
      <c r="C55" s="72"/>
      <c r="D55" s="12">
        <v>0.18450811780713378</v>
      </c>
      <c r="E55" s="10">
        <v>33</v>
      </c>
      <c r="F55" s="10">
        <v>167.5</v>
      </c>
      <c r="G55" s="6">
        <v>4.3600000000000003</v>
      </c>
      <c r="H55" s="15">
        <f t="shared" si="0"/>
        <v>-5.2850000000000001</v>
      </c>
      <c r="I55" s="865"/>
      <c r="J55" s="7"/>
      <c r="K55" s="7"/>
      <c r="L55" s="859"/>
      <c r="M55" s="11" t="s">
        <v>128</v>
      </c>
      <c r="V55" s="842"/>
    </row>
    <row r="56" spans="1:22">
      <c r="A56" s="84" t="s">
        <v>86</v>
      </c>
      <c r="B56" s="843">
        <v>-3.69</v>
      </c>
      <c r="C56" s="72"/>
      <c r="D56" s="12">
        <v>0.15609203233531485</v>
      </c>
      <c r="E56" s="10">
        <v>3</v>
      </c>
      <c r="F56" s="10">
        <v>223</v>
      </c>
      <c r="G56" s="6">
        <v>2.99</v>
      </c>
      <c r="H56" s="15">
        <f t="shared" si="0"/>
        <v>-4.4700000000000006</v>
      </c>
      <c r="I56" s="865"/>
      <c r="J56" s="7"/>
      <c r="K56" s="7"/>
      <c r="L56" s="859"/>
      <c r="M56" s="11" t="s">
        <v>129</v>
      </c>
      <c r="V56" s="842"/>
    </row>
    <row r="57" spans="1:22">
      <c r="A57" s="84" t="s">
        <v>89</v>
      </c>
      <c r="B57" s="843">
        <v>-4.13</v>
      </c>
      <c r="C57" s="72"/>
      <c r="D57" s="12">
        <v>0.20872343532408041</v>
      </c>
      <c r="E57" s="10">
        <v>3</v>
      </c>
      <c r="F57" s="10">
        <v>210.5</v>
      </c>
      <c r="G57" s="6">
        <v>2.72</v>
      </c>
      <c r="H57" s="15">
        <f t="shared" si="0"/>
        <v>-4.0750000000000002</v>
      </c>
      <c r="I57" s="825"/>
      <c r="J57" s="866"/>
      <c r="K57" s="866"/>
      <c r="L57" s="867"/>
      <c r="M57" s="11" t="s">
        <v>130</v>
      </c>
      <c r="V57" s="842"/>
    </row>
    <row r="58" spans="1:22">
      <c r="A58" s="86" t="s">
        <v>131</v>
      </c>
      <c r="B58" s="854">
        <v>-4.0599999999999996</v>
      </c>
      <c r="C58" s="73"/>
      <c r="D58" s="4">
        <v>0.1297319013416561</v>
      </c>
      <c r="E58" s="2">
        <v>3</v>
      </c>
      <c r="F58" s="10">
        <v>209.75</v>
      </c>
      <c r="G58" s="6">
        <v>3.37</v>
      </c>
      <c r="H58" s="15">
        <f t="shared" si="0"/>
        <v>-4.7175000000000002</v>
      </c>
      <c r="J58" s="15"/>
      <c r="K58" s="15"/>
      <c r="L58" s="15"/>
      <c r="M58" s="11" t="s">
        <v>132</v>
      </c>
      <c r="V58" s="842"/>
    </row>
    <row r="59" spans="1:22">
      <c r="A59" s="83" t="s">
        <v>92</v>
      </c>
      <c r="B59" s="843">
        <v>-2.7</v>
      </c>
      <c r="C59" s="72"/>
      <c r="D59" s="12">
        <v>0.14124198841117766</v>
      </c>
      <c r="E59" s="10">
        <v>3</v>
      </c>
      <c r="F59" s="10">
        <v>53.5</v>
      </c>
      <c r="G59" s="6">
        <v>3.43</v>
      </c>
      <c r="H59" s="15">
        <f t="shared" si="0"/>
        <v>-3.2150000000000003</v>
      </c>
      <c r="I59" s="868" t="s">
        <v>133</v>
      </c>
      <c r="J59" s="869">
        <v>117</v>
      </c>
      <c r="K59" s="850"/>
      <c r="L59" s="15"/>
      <c r="M59" s="11" t="s">
        <v>134</v>
      </c>
      <c r="V59" s="842"/>
    </row>
    <row r="60" spans="1:22">
      <c r="A60" s="83" t="s">
        <v>135</v>
      </c>
      <c r="B60" s="843">
        <v>-2.27</v>
      </c>
      <c r="C60" s="72"/>
      <c r="D60" s="12">
        <v>0.17069281866408892</v>
      </c>
      <c r="E60" s="10">
        <v>6</v>
      </c>
      <c r="F60" s="10">
        <v>270</v>
      </c>
      <c r="G60" s="6">
        <v>0.05</v>
      </c>
      <c r="H60" s="15">
        <f t="shared" si="0"/>
        <v>-2</v>
      </c>
      <c r="I60" s="868" t="s">
        <v>136</v>
      </c>
      <c r="J60" s="869">
        <v>36</v>
      </c>
      <c r="K60" s="850"/>
      <c r="L60" s="15"/>
      <c r="M60" s="11" t="s">
        <v>137</v>
      </c>
      <c r="V60" s="842"/>
    </row>
    <row r="61" spans="1:22">
      <c r="A61" s="84" t="s">
        <v>138</v>
      </c>
      <c r="B61" s="843">
        <v>-2.74</v>
      </c>
      <c r="C61" s="72"/>
      <c r="D61" s="12">
        <v>0.2061475968316322</v>
      </c>
      <c r="E61" s="10">
        <v>3</v>
      </c>
      <c r="F61" s="10">
        <v>143.75</v>
      </c>
      <c r="G61" s="6">
        <v>1.6</v>
      </c>
      <c r="H61" s="15">
        <f t="shared" si="0"/>
        <v>-2.2875000000000001</v>
      </c>
      <c r="I61" s="868" t="s">
        <v>139</v>
      </c>
      <c r="J61" s="869">
        <f>COUNTA(A23:A122)</f>
        <v>100</v>
      </c>
      <c r="K61" s="850"/>
      <c r="L61" s="15"/>
      <c r="M61" s="11" t="s">
        <v>140</v>
      </c>
      <c r="V61" s="842"/>
    </row>
    <row r="62" spans="1:22">
      <c r="A62" s="83" t="s">
        <v>141</v>
      </c>
      <c r="B62" s="843">
        <v>-4.2699999999999996</v>
      </c>
      <c r="C62" s="72"/>
      <c r="D62" s="12">
        <v>0.18021422622763517</v>
      </c>
      <c r="E62" s="10">
        <v>5</v>
      </c>
      <c r="F62" s="10">
        <v>214.5</v>
      </c>
      <c r="G62" s="6">
        <v>3.61</v>
      </c>
      <c r="H62" s="15">
        <f t="shared" si="0"/>
        <v>-5.0049999999999999</v>
      </c>
      <c r="I62" s="15"/>
      <c r="J62" s="15"/>
      <c r="K62" s="15"/>
      <c r="L62" s="15"/>
      <c r="M62" s="11" t="s">
        <v>142</v>
      </c>
      <c r="V62" s="842"/>
    </row>
    <row r="63" spans="1:22">
      <c r="A63" s="84" t="s">
        <v>143</v>
      </c>
      <c r="B63" s="843">
        <v>-4.6100000000000003</v>
      </c>
      <c r="C63" s="72"/>
      <c r="D63" s="12">
        <v>0.19225415374507382</v>
      </c>
      <c r="E63" s="10">
        <v>8</v>
      </c>
      <c r="F63" s="10">
        <v>255.29999999999998</v>
      </c>
      <c r="G63" s="6">
        <v>3.82</v>
      </c>
      <c r="H63" s="15">
        <f t="shared" si="0"/>
        <v>-5.6229999999999993</v>
      </c>
      <c r="I63" s="870" t="s">
        <v>144</v>
      </c>
      <c r="J63" s="852"/>
      <c r="K63" s="852"/>
      <c r="L63" s="853"/>
      <c r="M63" s="11" t="s">
        <v>145</v>
      </c>
      <c r="V63" s="842"/>
    </row>
    <row r="64" spans="1:22">
      <c r="A64" s="84" t="s">
        <v>146</v>
      </c>
      <c r="B64" s="843">
        <v>-2.95</v>
      </c>
      <c r="C64" s="72"/>
      <c r="D64" s="12">
        <v>0.17</v>
      </c>
      <c r="E64" s="10">
        <v>3</v>
      </c>
      <c r="F64" s="10">
        <v>189</v>
      </c>
      <c r="G64" s="6">
        <v>1.34</v>
      </c>
      <c r="H64" s="15">
        <f t="shared" si="0"/>
        <v>-2.4800000000000004</v>
      </c>
      <c r="I64" s="871" t="s">
        <v>1066</v>
      </c>
      <c r="J64" s="856"/>
      <c r="K64" s="856"/>
      <c r="L64" s="857"/>
      <c r="M64" s="11" t="s">
        <v>148</v>
      </c>
      <c r="V64" s="842"/>
    </row>
    <row r="65" spans="1:22">
      <c r="A65" s="84" t="s">
        <v>149</v>
      </c>
      <c r="B65" s="843">
        <v>-4.0599999999999996</v>
      </c>
      <c r="C65" s="72"/>
      <c r="D65" s="12">
        <v>0.19794493160510693</v>
      </c>
      <c r="E65" s="10">
        <v>4</v>
      </c>
      <c r="F65" s="10">
        <v>243.5</v>
      </c>
      <c r="G65" s="6">
        <v>1.34</v>
      </c>
      <c r="H65" s="15">
        <f t="shared" si="0"/>
        <v>-3.0250000000000004</v>
      </c>
      <c r="I65" s="872" t="s">
        <v>1067</v>
      </c>
      <c r="J65" s="7"/>
      <c r="K65" s="7"/>
      <c r="L65" s="859"/>
      <c r="M65" s="11" t="s">
        <v>151</v>
      </c>
      <c r="V65" s="842"/>
    </row>
    <row r="66" spans="1:22">
      <c r="A66" s="83" t="s">
        <v>95</v>
      </c>
      <c r="B66" s="843">
        <v>-1.88</v>
      </c>
      <c r="C66" s="72"/>
      <c r="D66" s="12">
        <v>0.21056099074293383</v>
      </c>
      <c r="E66" s="10">
        <v>3</v>
      </c>
      <c r="F66" s="10">
        <v>36.5</v>
      </c>
      <c r="G66" s="6">
        <v>2.74</v>
      </c>
      <c r="H66" s="15">
        <f t="shared" si="0"/>
        <v>-2.3550000000000004</v>
      </c>
      <c r="I66" s="865"/>
      <c r="J66" s="7"/>
      <c r="K66" s="7"/>
      <c r="L66" s="859"/>
      <c r="M66" s="11" t="s">
        <v>152</v>
      </c>
      <c r="V66" s="842"/>
    </row>
    <row r="67" spans="1:22">
      <c r="A67" s="85" t="s">
        <v>153</v>
      </c>
      <c r="B67" s="843">
        <v>-3.53</v>
      </c>
      <c r="C67" s="72"/>
      <c r="D67" s="12">
        <v>0.21092434073951916</v>
      </c>
      <c r="E67" s="10">
        <v>10</v>
      </c>
      <c r="F67" s="10">
        <v>186</v>
      </c>
      <c r="G67" s="6">
        <v>3.4</v>
      </c>
      <c r="H67" s="15">
        <f t="shared" si="0"/>
        <v>-4.51</v>
      </c>
      <c r="I67" s="865"/>
      <c r="J67" s="7"/>
      <c r="K67" s="7"/>
      <c r="L67" s="859"/>
      <c r="M67" s="11" t="s">
        <v>154</v>
      </c>
      <c r="V67" s="842"/>
    </row>
    <row r="68" spans="1:22">
      <c r="A68" s="83" t="s">
        <v>98</v>
      </c>
      <c r="B68" s="843">
        <v>-3.78</v>
      </c>
      <c r="C68" s="72"/>
      <c r="D68" s="12">
        <v>0.18695478693957188</v>
      </c>
      <c r="E68" s="10">
        <v>3</v>
      </c>
      <c r="F68" s="10">
        <v>252.99999999999997</v>
      </c>
      <c r="G68" s="6">
        <v>2.35</v>
      </c>
      <c r="H68" s="15">
        <f t="shared" si="0"/>
        <v>-4.13</v>
      </c>
      <c r="I68" s="865"/>
      <c r="J68" s="7"/>
      <c r="K68" s="7"/>
      <c r="L68" s="859"/>
      <c r="M68" s="11" t="s">
        <v>155</v>
      </c>
      <c r="V68" s="842"/>
    </row>
    <row r="69" spans="1:22">
      <c r="A69" s="85" t="s">
        <v>156</v>
      </c>
      <c r="B69" s="843">
        <v>-4.16</v>
      </c>
      <c r="C69" s="72"/>
      <c r="D69" s="12">
        <v>0.20491085989689112</v>
      </c>
      <c r="E69" s="10">
        <v>23</v>
      </c>
      <c r="F69" s="10">
        <v>111.00000000000001</v>
      </c>
      <c r="G69" s="6">
        <v>3.68</v>
      </c>
      <c r="H69" s="15">
        <f t="shared" si="0"/>
        <v>-4.04</v>
      </c>
      <c r="I69" s="865"/>
      <c r="J69" s="7"/>
      <c r="K69" s="7"/>
      <c r="L69" s="859"/>
      <c r="M69" s="11" t="s">
        <v>157</v>
      </c>
      <c r="V69" s="842"/>
    </row>
    <row r="70" spans="1:22">
      <c r="A70" s="83" t="s">
        <v>158</v>
      </c>
      <c r="B70" s="843">
        <v>-3.32</v>
      </c>
      <c r="C70" s="72"/>
      <c r="D70" s="12">
        <v>0.15545016183846921</v>
      </c>
      <c r="E70" s="10">
        <v>6</v>
      </c>
      <c r="F70" s="10">
        <v>250</v>
      </c>
      <c r="G70" s="6">
        <v>-0.04</v>
      </c>
      <c r="H70" s="15">
        <f t="shared" si="0"/>
        <v>-1.71</v>
      </c>
      <c r="I70" s="865"/>
      <c r="J70" s="7"/>
      <c r="K70" s="7"/>
      <c r="L70" s="859"/>
      <c r="M70" s="11" t="s">
        <v>159</v>
      </c>
      <c r="V70" s="842"/>
    </row>
    <row r="71" spans="1:22">
      <c r="A71" s="84" t="s">
        <v>160</v>
      </c>
      <c r="B71" s="843">
        <v>-2.81</v>
      </c>
      <c r="C71" s="72"/>
      <c r="D71" s="12">
        <v>0.13261436390895148</v>
      </c>
      <c r="E71" s="10">
        <v>3</v>
      </c>
      <c r="F71" s="10">
        <v>250</v>
      </c>
      <c r="G71" s="6">
        <v>-1.97</v>
      </c>
      <c r="H71" s="15">
        <f t="shared" si="0"/>
        <v>0.21999999999999975</v>
      </c>
      <c r="I71" s="865"/>
      <c r="J71" s="7"/>
      <c r="K71" s="7"/>
      <c r="L71" s="859"/>
      <c r="M71" s="11" t="s">
        <v>161</v>
      </c>
      <c r="V71" s="842"/>
    </row>
    <row r="72" spans="1:22">
      <c r="A72" s="84" t="s">
        <v>162</v>
      </c>
      <c r="B72" s="843">
        <v>-3.78</v>
      </c>
      <c r="C72" s="72"/>
      <c r="D72" s="12">
        <v>0.21159815676624968</v>
      </c>
      <c r="E72" s="10">
        <v>9</v>
      </c>
      <c r="F72" s="10">
        <v>208.5</v>
      </c>
      <c r="G72" s="6">
        <v>2.08</v>
      </c>
      <c r="H72" s="15">
        <f t="shared" si="0"/>
        <v>-3.415</v>
      </c>
      <c r="I72" s="865"/>
      <c r="J72" s="7"/>
      <c r="K72" s="7"/>
      <c r="L72" s="859"/>
      <c r="M72" s="11" t="s">
        <v>163</v>
      </c>
      <c r="V72" s="842"/>
    </row>
    <row r="73" spans="1:22">
      <c r="A73" s="84" t="s">
        <v>164</v>
      </c>
      <c r="B73" s="843">
        <v>-3.34</v>
      </c>
      <c r="C73" s="72"/>
      <c r="D73" s="12">
        <v>0.1900151243705871</v>
      </c>
      <c r="E73" s="10">
        <v>15</v>
      </c>
      <c r="F73" s="10">
        <v>220.00000000000003</v>
      </c>
      <c r="G73" s="6">
        <v>2.69</v>
      </c>
      <c r="H73" s="15">
        <f t="shared" si="0"/>
        <v>-4.1400000000000006</v>
      </c>
      <c r="I73" s="865"/>
      <c r="J73" s="7"/>
      <c r="K73" s="7"/>
      <c r="L73" s="859"/>
      <c r="M73" s="11" t="s">
        <v>165</v>
      </c>
      <c r="V73" s="842"/>
    </row>
    <row r="74" spans="1:22">
      <c r="A74" s="84" t="s">
        <v>166</v>
      </c>
      <c r="B74" s="843">
        <v>-4.0199999999999996</v>
      </c>
      <c r="C74" s="72"/>
      <c r="D74" s="12">
        <v>0.16978183023026608</v>
      </c>
      <c r="E74" s="10">
        <v>10</v>
      </c>
      <c r="F74" s="10">
        <v>151</v>
      </c>
      <c r="G74" s="6">
        <v>4.43</v>
      </c>
      <c r="H74" s="15">
        <f t="shared" si="0"/>
        <v>-5.1899999999999995</v>
      </c>
      <c r="I74" s="865"/>
      <c r="J74" s="7"/>
      <c r="K74" s="7"/>
      <c r="L74" s="859"/>
      <c r="M74" s="11" t="s">
        <v>167</v>
      </c>
      <c r="V74" s="842"/>
    </row>
    <row r="75" spans="1:22">
      <c r="A75" s="85" t="s">
        <v>100</v>
      </c>
      <c r="B75" s="843">
        <v>-4.96</v>
      </c>
      <c r="C75" s="72"/>
      <c r="D75" s="12">
        <v>0.19416214604145643</v>
      </c>
      <c r="E75" s="10">
        <v>7</v>
      </c>
      <c r="F75" s="10">
        <v>154.5</v>
      </c>
      <c r="G75" s="6">
        <v>4.22</v>
      </c>
      <c r="H75" s="15">
        <f t="shared" si="0"/>
        <v>-5.0149999999999997</v>
      </c>
      <c r="I75" s="865"/>
      <c r="J75" s="7"/>
      <c r="K75" s="7"/>
      <c r="L75" s="859"/>
      <c r="M75" s="11" t="s">
        <v>168</v>
      </c>
      <c r="V75" s="842"/>
    </row>
    <row r="76" spans="1:22">
      <c r="A76" s="84" t="s">
        <v>169</v>
      </c>
      <c r="B76" s="843">
        <v>-5.49</v>
      </c>
      <c r="C76" s="72"/>
      <c r="D76" s="12">
        <v>0.16048013551961601</v>
      </c>
      <c r="E76" s="10">
        <v>5</v>
      </c>
      <c r="F76" s="10">
        <v>167.75</v>
      </c>
      <c r="G76" s="6">
        <v>2.87</v>
      </c>
      <c r="H76" s="15">
        <f t="shared" si="0"/>
        <v>-3.7975000000000003</v>
      </c>
      <c r="I76" s="865"/>
      <c r="J76" s="7"/>
      <c r="K76" s="7"/>
      <c r="L76" s="859"/>
      <c r="M76" s="11" t="s">
        <v>170</v>
      </c>
      <c r="V76" s="842"/>
    </row>
    <row r="77" spans="1:22">
      <c r="A77" s="86" t="s">
        <v>171</v>
      </c>
      <c r="B77" s="854">
        <v>-4.5999999999999996</v>
      </c>
      <c r="C77" s="73"/>
      <c r="D77" s="4">
        <v>0.22239504833634874</v>
      </c>
      <c r="E77" s="2">
        <v>21</v>
      </c>
      <c r="F77" s="10">
        <v>159</v>
      </c>
      <c r="G77" s="6">
        <v>3.93</v>
      </c>
      <c r="H77" s="15">
        <f t="shared" si="0"/>
        <v>-4.7700000000000005</v>
      </c>
      <c r="I77" s="865"/>
      <c r="J77" s="7"/>
      <c r="K77" s="7"/>
      <c r="L77" s="859"/>
      <c r="M77" s="11" t="s">
        <v>172</v>
      </c>
      <c r="V77" s="842"/>
    </row>
    <row r="78" spans="1:22">
      <c r="A78" s="84" t="s">
        <v>173</v>
      </c>
      <c r="B78" s="843">
        <v>-3.97</v>
      </c>
      <c r="C78" s="72"/>
      <c r="D78" s="12">
        <v>0.21209434799218393</v>
      </c>
      <c r="E78" s="10">
        <v>5</v>
      </c>
      <c r="F78" s="10">
        <v>213.49999999999997</v>
      </c>
      <c r="G78" s="6">
        <v>3.04</v>
      </c>
      <c r="H78" s="15">
        <f t="shared" si="0"/>
        <v>-4.4249999999999998</v>
      </c>
      <c r="I78" s="865"/>
      <c r="J78" s="7"/>
      <c r="K78" s="7"/>
      <c r="L78" s="859"/>
      <c r="M78" s="11" t="s">
        <v>174</v>
      </c>
      <c r="V78" s="842"/>
    </row>
    <row r="79" spans="1:22">
      <c r="A79" s="84" t="s">
        <v>175</v>
      </c>
      <c r="B79" s="843">
        <v>-5.05</v>
      </c>
      <c r="C79" s="72"/>
      <c r="D79" s="12">
        <v>0.1407224156406931</v>
      </c>
      <c r="E79" s="10">
        <v>11</v>
      </c>
      <c r="F79" s="10">
        <v>146</v>
      </c>
      <c r="G79" s="6">
        <v>4.21</v>
      </c>
      <c r="H79" s="15">
        <f t="shared" si="0"/>
        <v>-4.92</v>
      </c>
      <c r="I79" s="865"/>
      <c r="J79" s="7"/>
      <c r="K79" s="7"/>
      <c r="L79" s="859"/>
      <c r="M79" s="11" t="s">
        <v>176</v>
      </c>
      <c r="V79" s="842"/>
    </row>
    <row r="80" spans="1:22">
      <c r="A80" s="84" t="s">
        <v>177</v>
      </c>
      <c r="B80" s="843">
        <v>-4.53</v>
      </c>
      <c r="C80" s="72"/>
      <c r="D80" s="12">
        <v>0.21748916450754371</v>
      </c>
      <c r="E80" s="10">
        <v>5</v>
      </c>
      <c r="F80" s="10">
        <v>92.333333333333329</v>
      </c>
      <c r="G80" s="6">
        <v>4.21</v>
      </c>
      <c r="H80" s="15">
        <f t="shared" si="0"/>
        <v>-4.3833333333333329</v>
      </c>
      <c r="I80" s="865"/>
      <c r="J80" s="7"/>
      <c r="K80" s="7"/>
      <c r="L80" s="859"/>
      <c r="M80" s="11" t="s">
        <v>178</v>
      </c>
      <c r="V80" s="842"/>
    </row>
    <row r="81" spans="1:22">
      <c r="A81" s="83" t="s">
        <v>179</v>
      </c>
      <c r="B81" s="843">
        <v>-4.1500000000000004</v>
      </c>
      <c r="C81" s="72"/>
      <c r="D81" s="12">
        <v>0.20531013145176411</v>
      </c>
      <c r="E81" s="10">
        <v>8</v>
      </c>
      <c r="F81" s="10">
        <v>256</v>
      </c>
      <c r="G81" s="6">
        <v>2.71</v>
      </c>
      <c r="H81" s="15">
        <f t="shared" si="0"/>
        <v>-4.5199999999999996</v>
      </c>
      <c r="I81" s="865"/>
      <c r="J81" s="7"/>
      <c r="K81" s="7"/>
      <c r="L81" s="859"/>
      <c r="M81" s="11" t="s">
        <v>180</v>
      </c>
      <c r="V81" s="842"/>
    </row>
    <row r="82" spans="1:22">
      <c r="A82" s="83" t="s">
        <v>181</v>
      </c>
      <c r="B82" s="843">
        <v>-3.51</v>
      </c>
      <c r="C82" s="72"/>
      <c r="D82" s="12">
        <v>0.21176785142223761</v>
      </c>
      <c r="E82" s="10">
        <v>3</v>
      </c>
      <c r="F82" s="10">
        <v>80</v>
      </c>
      <c r="G82" s="6">
        <v>3.37</v>
      </c>
      <c r="H82" s="15">
        <f t="shared" si="0"/>
        <v>-3.42</v>
      </c>
      <c r="I82" s="865"/>
      <c r="J82" s="7"/>
      <c r="K82" s="7"/>
      <c r="L82" s="859"/>
      <c r="M82" s="11" t="s">
        <v>182</v>
      </c>
      <c r="V82" s="842"/>
    </row>
    <row r="83" spans="1:22">
      <c r="A83" s="83" t="s">
        <v>183</v>
      </c>
      <c r="B83" s="843">
        <v>-3.63</v>
      </c>
      <c r="C83" s="72"/>
      <c r="D83" s="12">
        <v>0.16217657762412213</v>
      </c>
      <c r="E83" s="10">
        <v>17</v>
      </c>
      <c r="F83" s="10">
        <v>153</v>
      </c>
      <c r="G83" s="6">
        <v>3.04</v>
      </c>
      <c r="H83" s="15">
        <f t="shared" si="0"/>
        <v>-3.8200000000000003</v>
      </c>
      <c r="I83" s="865"/>
      <c r="J83" s="7"/>
      <c r="K83" s="7"/>
      <c r="L83" s="859"/>
      <c r="M83" s="11" t="s">
        <v>184</v>
      </c>
      <c r="V83" s="842"/>
    </row>
    <row r="84" spans="1:22">
      <c r="A84" s="84" t="s">
        <v>185</v>
      </c>
      <c r="B84" s="843">
        <v>-4.92</v>
      </c>
      <c r="C84" s="72"/>
      <c r="D84" s="12">
        <v>0.20448827496623867</v>
      </c>
      <c r="E84" s="10">
        <v>3</v>
      </c>
      <c r="F84" s="10">
        <v>349.84</v>
      </c>
      <c r="G84" s="6">
        <v>4.75</v>
      </c>
      <c r="H84" s="15">
        <f t="shared" si="0"/>
        <v>-7.4984000000000002</v>
      </c>
      <c r="I84" s="865"/>
      <c r="J84" s="7"/>
      <c r="K84" s="7"/>
      <c r="L84" s="859"/>
      <c r="M84" s="11" t="s">
        <v>186</v>
      </c>
      <c r="V84" s="842"/>
    </row>
    <row r="85" spans="1:22">
      <c r="A85" s="84" t="s">
        <v>187</v>
      </c>
      <c r="B85" s="843">
        <v>-3.79</v>
      </c>
      <c r="C85" s="72"/>
      <c r="D85" s="12">
        <v>0.14358294446577732</v>
      </c>
      <c r="E85" s="10">
        <v>6</v>
      </c>
      <c r="F85" s="10">
        <v>248</v>
      </c>
      <c r="G85" s="6">
        <v>2.65</v>
      </c>
      <c r="H85" s="15">
        <f t="shared" si="0"/>
        <v>-4.38</v>
      </c>
      <c r="I85" s="865"/>
      <c r="J85" s="7"/>
      <c r="K85" s="7"/>
      <c r="L85" s="859"/>
      <c r="M85" s="11" t="s">
        <v>188</v>
      </c>
      <c r="V85" s="842"/>
    </row>
    <row r="86" spans="1:22">
      <c r="A86" s="84" t="s">
        <v>189</v>
      </c>
      <c r="B86" s="843">
        <v>-3.99</v>
      </c>
      <c r="C86" s="72"/>
      <c r="D86" s="12">
        <v>0.15384096988991314</v>
      </c>
      <c r="E86" s="10">
        <v>11</v>
      </c>
      <c r="F86" s="10">
        <v>173</v>
      </c>
      <c r="G86" s="6">
        <v>2.1800000000000002</v>
      </c>
      <c r="H86" s="15">
        <f t="shared" si="0"/>
        <v>-3.16</v>
      </c>
      <c r="I86" s="865"/>
      <c r="J86" s="7"/>
      <c r="K86" s="7"/>
      <c r="L86" s="859"/>
      <c r="M86" s="11" t="s">
        <v>190</v>
      </c>
      <c r="V86" s="842"/>
    </row>
    <row r="87" spans="1:22">
      <c r="A87" s="84" t="s">
        <v>191</v>
      </c>
      <c r="B87" s="843">
        <v>-3.86</v>
      </c>
      <c r="C87" s="72"/>
      <c r="D87" s="12">
        <v>0.14176528631434945</v>
      </c>
      <c r="E87" s="10">
        <v>5</v>
      </c>
      <c r="F87" s="10">
        <v>143.75</v>
      </c>
      <c r="G87" s="6">
        <v>2.76</v>
      </c>
      <c r="H87" s="15">
        <f t="shared" ref="H87:H122" si="1">0.5-G87-0.01*(F87-25)</f>
        <v>-3.4474999999999998</v>
      </c>
      <c r="I87" s="865"/>
      <c r="J87" s="7"/>
      <c r="K87" s="7"/>
      <c r="L87" s="859"/>
      <c r="M87" s="11" t="s">
        <v>192</v>
      </c>
      <c r="V87" s="842"/>
    </row>
    <row r="88" spans="1:22">
      <c r="A88" s="84" t="s">
        <v>193</v>
      </c>
      <c r="B88" s="843">
        <v>-3.09</v>
      </c>
      <c r="C88" s="72"/>
      <c r="D88" s="12">
        <v>0.16213928191469343</v>
      </c>
      <c r="E88" s="10">
        <v>19</v>
      </c>
      <c r="F88" s="10">
        <v>220.5</v>
      </c>
      <c r="G88" s="6">
        <v>1.27</v>
      </c>
      <c r="H88" s="15">
        <f t="shared" si="1"/>
        <v>-2.7250000000000001</v>
      </c>
      <c r="I88" s="865"/>
      <c r="J88" s="7"/>
      <c r="K88" s="7"/>
      <c r="L88" s="859"/>
      <c r="M88" s="11" t="s">
        <v>194</v>
      </c>
      <c r="V88" s="842"/>
    </row>
    <row r="89" spans="1:22">
      <c r="A89" s="84" t="s">
        <v>195</v>
      </c>
      <c r="B89" s="843">
        <v>-4.29</v>
      </c>
      <c r="C89" s="72"/>
      <c r="D89" s="12">
        <v>0.16127920198135692</v>
      </c>
      <c r="E89" s="10">
        <v>5</v>
      </c>
      <c r="F89" s="10">
        <v>214</v>
      </c>
      <c r="G89" s="6">
        <v>3.83</v>
      </c>
      <c r="H89" s="15">
        <f t="shared" si="1"/>
        <v>-5.2200000000000006</v>
      </c>
      <c r="I89" s="865"/>
      <c r="J89" s="7"/>
      <c r="K89" s="7"/>
      <c r="L89" s="859"/>
      <c r="M89" s="11" t="s">
        <v>196</v>
      </c>
      <c r="V89" s="842"/>
    </row>
    <row r="90" spans="1:22">
      <c r="A90" s="85" t="s">
        <v>197</v>
      </c>
      <c r="B90" s="843">
        <v>-4.05</v>
      </c>
      <c r="C90" s="72"/>
      <c r="D90" s="12">
        <v>0.13869006117838048</v>
      </c>
      <c r="E90" s="10">
        <v>3</v>
      </c>
      <c r="F90" s="10">
        <v>176</v>
      </c>
      <c r="G90" s="6">
        <v>2.88</v>
      </c>
      <c r="H90" s="15">
        <f t="shared" si="1"/>
        <v>-3.8899999999999997</v>
      </c>
      <c r="I90" s="865"/>
      <c r="J90" s="7"/>
      <c r="K90" s="7"/>
      <c r="L90" s="859"/>
      <c r="M90" s="11" t="s">
        <v>198</v>
      </c>
      <c r="V90" s="842"/>
    </row>
    <row r="91" spans="1:22">
      <c r="A91" s="87" t="s">
        <v>199</v>
      </c>
      <c r="B91" s="854">
        <v>-2.96</v>
      </c>
      <c r="C91" s="73"/>
      <c r="D91" s="4">
        <v>0.1259834086188602</v>
      </c>
      <c r="E91" s="2">
        <v>14</v>
      </c>
      <c r="F91" s="10">
        <v>253.5</v>
      </c>
      <c r="G91" s="6">
        <v>1.54</v>
      </c>
      <c r="H91" s="15">
        <f t="shared" si="1"/>
        <v>-3.3250000000000002</v>
      </c>
      <c r="I91" s="865"/>
      <c r="J91" s="7"/>
      <c r="K91" s="7"/>
      <c r="L91" s="859"/>
      <c r="M91" s="11" t="s">
        <v>200</v>
      </c>
      <c r="V91" s="842"/>
    </row>
    <row r="92" spans="1:22">
      <c r="A92" s="84" t="s">
        <v>201</v>
      </c>
      <c r="B92" s="843">
        <v>-3.94</v>
      </c>
      <c r="C92" s="72"/>
      <c r="D92" s="12">
        <v>0.16504944177542516</v>
      </c>
      <c r="E92" s="10">
        <v>5</v>
      </c>
      <c r="F92" s="10">
        <v>205.50000000000003</v>
      </c>
      <c r="G92" s="6">
        <v>2.4500000000000002</v>
      </c>
      <c r="H92" s="15">
        <f t="shared" si="1"/>
        <v>-3.7550000000000008</v>
      </c>
      <c r="I92" s="865"/>
      <c r="J92" s="7"/>
      <c r="K92" s="7"/>
      <c r="L92" s="859"/>
      <c r="M92" s="11" t="s">
        <v>202</v>
      </c>
      <c r="V92" s="842"/>
    </row>
    <row r="93" spans="1:22">
      <c r="A93" s="85" t="s">
        <v>203</v>
      </c>
      <c r="B93" s="843">
        <v>-3.53</v>
      </c>
      <c r="C93" s="72"/>
      <c r="D93" s="12">
        <v>0.19426266518058349</v>
      </c>
      <c r="E93" s="10">
        <v>3</v>
      </c>
      <c r="F93" s="10">
        <v>96</v>
      </c>
      <c r="G93" s="6">
        <v>3.49</v>
      </c>
      <c r="H93" s="15">
        <f t="shared" si="1"/>
        <v>-3.7</v>
      </c>
      <c r="I93" s="865"/>
      <c r="J93" s="7"/>
      <c r="K93" s="7"/>
      <c r="L93" s="859"/>
      <c r="M93" s="11" t="s">
        <v>204</v>
      </c>
      <c r="V93" s="842"/>
    </row>
    <row r="94" spans="1:22">
      <c r="A94" s="84" t="s">
        <v>205</v>
      </c>
      <c r="B94" s="843">
        <v>-4.26</v>
      </c>
      <c r="C94" s="72"/>
      <c r="D94" s="12">
        <v>0.18894337149737056</v>
      </c>
      <c r="E94" s="10">
        <v>12</v>
      </c>
      <c r="F94" s="10">
        <v>147.25</v>
      </c>
      <c r="G94" s="6">
        <v>3.86</v>
      </c>
      <c r="H94" s="15">
        <f t="shared" si="1"/>
        <v>-4.5824999999999996</v>
      </c>
      <c r="I94" s="865"/>
      <c r="J94" s="7"/>
      <c r="K94" s="7"/>
      <c r="L94" s="859"/>
      <c r="M94" s="11" t="s">
        <v>206</v>
      </c>
      <c r="V94" s="842"/>
    </row>
    <row r="95" spans="1:22">
      <c r="A95" s="84" t="s">
        <v>207</v>
      </c>
      <c r="B95" s="843">
        <v>-4.38</v>
      </c>
      <c r="C95" s="72"/>
      <c r="D95" s="12">
        <v>0.17391407185160324</v>
      </c>
      <c r="E95" s="10">
        <v>6</v>
      </c>
      <c r="F95" s="10">
        <v>97</v>
      </c>
      <c r="G95" s="6">
        <v>3.94</v>
      </c>
      <c r="H95" s="15">
        <f t="shared" si="1"/>
        <v>-4.16</v>
      </c>
      <c r="I95" s="865"/>
      <c r="J95" s="7"/>
      <c r="K95" s="7"/>
      <c r="L95" s="859"/>
      <c r="M95" s="11" t="s">
        <v>208</v>
      </c>
      <c r="V95" s="842"/>
    </row>
    <row r="96" spans="1:22">
      <c r="A96" s="83" t="s">
        <v>209</v>
      </c>
      <c r="B96" s="843">
        <v>-2.27</v>
      </c>
      <c r="C96" s="72"/>
      <c r="D96" s="12">
        <v>0.13764369691033657</v>
      </c>
      <c r="E96" s="10">
        <v>10</v>
      </c>
      <c r="F96" s="10">
        <v>134.5</v>
      </c>
      <c r="G96" s="6">
        <v>2.04</v>
      </c>
      <c r="H96" s="15">
        <f t="shared" si="1"/>
        <v>-2.6349999999999998</v>
      </c>
      <c r="I96" s="865"/>
      <c r="J96" s="7"/>
      <c r="K96" s="7"/>
      <c r="L96" s="859"/>
      <c r="M96" s="11" t="s">
        <v>210</v>
      </c>
      <c r="V96" s="842"/>
    </row>
    <row r="97" spans="1:22">
      <c r="A97" s="84" t="s">
        <v>211</v>
      </c>
      <c r="B97" s="843">
        <v>-3.12</v>
      </c>
      <c r="C97" s="72"/>
      <c r="D97" s="12">
        <v>0.16245746888591447</v>
      </c>
      <c r="E97" s="10">
        <v>7</v>
      </c>
      <c r="F97" s="10">
        <v>139</v>
      </c>
      <c r="G97" s="6">
        <v>2.66</v>
      </c>
      <c r="H97" s="15">
        <f t="shared" si="1"/>
        <v>-3.3000000000000003</v>
      </c>
      <c r="I97" s="865"/>
      <c r="J97" s="7"/>
      <c r="K97" s="7"/>
      <c r="L97" s="859"/>
      <c r="M97" s="11" t="s">
        <v>212</v>
      </c>
      <c r="V97" s="842"/>
    </row>
    <row r="98" spans="1:22">
      <c r="A98" s="84" t="s">
        <v>213</v>
      </c>
      <c r="B98" s="843">
        <v>-2.74</v>
      </c>
      <c r="C98" s="72"/>
      <c r="D98" s="12">
        <v>0.15322122505052199</v>
      </c>
      <c r="E98" s="10">
        <v>9</v>
      </c>
      <c r="F98" s="10">
        <v>170</v>
      </c>
      <c r="G98" s="6">
        <v>1.91</v>
      </c>
      <c r="H98" s="15">
        <f t="shared" si="1"/>
        <v>-2.86</v>
      </c>
      <c r="I98" s="865"/>
      <c r="J98" s="7"/>
      <c r="K98" s="7"/>
      <c r="L98" s="859"/>
      <c r="M98" s="11" t="s">
        <v>214</v>
      </c>
      <c r="V98" s="842"/>
    </row>
    <row r="99" spans="1:22">
      <c r="A99" s="83" t="s">
        <v>215</v>
      </c>
      <c r="B99" s="843">
        <v>-3.34</v>
      </c>
      <c r="C99" s="72"/>
      <c r="D99" s="12">
        <v>0.15273607916541068</v>
      </c>
      <c r="E99" s="10">
        <v>10</v>
      </c>
      <c r="F99" s="10">
        <v>326</v>
      </c>
      <c r="G99" s="6">
        <v>2.44</v>
      </c>
      <c r="H99" s="15">
        <f t="shared" si="1"/>
        <v>-4.95</v>
      </c>
      <c r="I99" s="865"/>
      <c r="J99" s="7"/>
      <c r="K99" s="7"/>
      <c r="L99" s="859"/>
      <c r="M99" s="11" t="s">
        <v>216</v>
      </c>
      <c r="V99" s="842"/>
    </row>
    <row r="100" spans="1:22">
      <c r="A100" s="84" t="s">
        <v>217</v>
      </c>
      <c r="B100" s="843">
        <v>-3.48</v>
      </c>
      <c r="C100" s="72"/>
      <c r="D100" s="12">
        <v>0.18404701512102448</v>
      </c>
      <c r="E100" s="10">
        <v>5</v>
      </c>
      <c r="F100" s="10">
        <v>232.50000000000003</v>
      </c>
      <c r="G100" s="6">
        <v>1.8</v>
      </c>
      <c r="H100" s="15">
        <f t="shared" si="1"/>
        <v>-3.375</v>
      </c>
      <c r="I100" s="865"/>
      <c r="J100" s="7"/>
      <c r="K100" s="7"/>
      <c r="L100" s="859"/>
      <c r="M100" s="11" t="s">
        <v>218</v>
      </c>
      <c r="V100" s="842"/>
    </row>
    <row r="101" spans="1:22">
      <c r="A101" s="84" t="s">
        <v>219</v>
      </c>
      <c r="B101" s="843">
        <v>-2.66</v>
      </c>
      <c r="C101" s="72"/>
      <c r="D101" s="12">
        <v>0.13604063752604376</v>
      </c>
      <c r="E101" s="10">
        <v>4</v>
      </c>
      <c r="F101" s="10">
        <v>281.5</v>
      </c>
      <c r="G101" s="6">
        <v>0.54</v>
      </c>
      <c r="H101" s="15">
        <f t="shared" si="1"/>
        <v>-2.605</v>
      </c>
      <c r="I101" s="865"/>
      <c r="J101" s="7"/>
      <c r="K101" s="7"/>
      <c r="L101" s="859"/>
      <c r="M101" s="11" t="s">
        <v>220</v>
      </c>
      <c r="V101" s="842"/>
    </row>
    <row r="102" spans="1:22">
      <c r="A102" s="84" t="s">
        <v>221</v>
      </c>
      <c r="B102" s="843">
        <v>-2.99</v>
      </c>
      <c r="C102" s="72"/>
      <c r="D102" s="12">
        <v>0.19798964803022484</v>
      </c>
      <c r="E102" s="10">
        <v>4</v>
      </c>
      <c r="F102" s="10">
        <v>197.1</v>
      </c>
      <c r="G102" s="6">
        <v>2.2000000000000002</v>
      </c>
      <c r="H102" s="15">
        <f t="shared" si="1"/>
        <v>-3.4210000000000003</v>
      </c>
      <c r="I102" s="865"/>
      <c r="J102" s="7"/>
      <c r="K102" s="7"/>
      <c r="L102" s="859"/>
      <c r="M102" s="11" t="s">
        <v>222</v>
      </c>
      <c r="V102" s="842"/>
    </row>
    <row r="103" spans="1:22">
      <c r="A103" s="85" t="s">
        <v>223</v>
      </c>
      <c r="B103" s="843">
        <v>-4.6900000000000004</v>
      </c>
      <c r="C103" s="72"/>
      <c r="D103" s="12">
        <v>0.13486720020739137</v>
      </c>
      <c r="E103" s="10">
        <v>4</v>
      </c>
      <c r="F103" s="10">
        <v>33</v>
      </c>
      <c r="G103" s="6">
        <v>4.24</v>
      </c>
      <c r="H103" s="15">
        <f t="shared" si="1"/>
        <v>-3.8200000000000003</v>
      </c>
      <c r="I103" s="865"/>
      <c r="J103" s="7"/>
      <c r="K103" s="7"/>
      <c r="L103" s="859"/>
      <c r="M103" s="11" t="s">
        <v>224</v>
      </c>
      <c r="V103" s="842"/>
    </row>
    <row r="104" spans="1:22">
      <c r="A104" s="84" t="s">
        <v>225</v>
      </c>
      <c r="B104" s="843">
        <v>-4.68</v>
      </c>
      <c r="C104" s="72"/>
      <c r="D104" s="12">
        <v>0.18801274760604275</v>
      </c>
      <c r="E104" s="10">
        <v>11</v>
      </c>
      <c r="F104" s="10">
        <v>60</v>
      </c>
      <c r="G104" s="6">
        <v>4.24</v>
      </c>
      <c r="H104" s="15">
        <f t="shared" si="1"/>
        <v>-4.09</v>
      </c>
      <c r="I104" s="865"/>
      <c r="J104" s="7"/>
      <c r="K104" s="7"/>
      <c r="L104" s="859"/>
      <c r="M104" s="11" t="s">
        <v>226</v>
      </c>
      <c r="V104" s="842"/>
    </row>
    <row r="105" spans="1:22">
      <c r="A105" s="84" t="s">
        <v>227</v>
      </c>
      <c r="B105" s="843">
        <v>-4.2699999999999996</v>
      </c>
      <c r="C105" s="72"/>
      <c r="D105" s="12">
        <v>0.1664014074224209</v>
      </c>
      <c r="E105" s="10">
        <v>4</v>
      </c>
      <c r="F105" s="10">
        <v>130.5</v>
      </c>
      <c r="G105" s="6">
        <v>5.22</v>
      </c>
      <c r="H105" s="15">
        <f t="shared" si="1"/>
        <v>-5.7749999999999995</v>
      </c>
      <c r="I105" s="865"/>
      <c r="J105" s="7"/>
      <c r="K105" s="7"/>
      <c r="L105" s="859"/>
      <c r="M105" s="11" t="s">
        <v>228</v>
      </c>
      <c r="V105" s="842"/>
    </row>
    <row r="106" spans="1:22">
      <c r="A106" s="85" t="s">
        <v>103</v>
      </c>
      <c r="B106" s="843">
        <v>-3.47</v>
      </c>
      <c r="C106" s="72"/>
      <c r="D106" s="12">
        <v>0.17506472136100007</v>
      </c>
      <c r="E106" s="10">
        <v>7</v>
      </c>
      <c r="F106" s="10">
        <v>254</v>
      </c>
      <c r="G106" s="6">
        <v>2.97</v>
      </c>
      <c r="H106" s="15">
        <f t="shared" si="1"/>
        <v>-4.76</v>
      </c>
      <c r="I106" s="865"/>
      <c r="J106" s="7"/>
      <c r="K106" s="7"/>
      <c r="L106" s="859"/>
      <c r="M106" s="11" t="s">
        <v>229</v>
      </c>
      <c r="V106" s="842"/>
    </row>
    <row r="107" spans="1:22">
      <c r="A107" s="85" t="s">
        <v>230</v>
      </c>
      <c r="B107" s="843">
        <v>-5.65</v>
      </c>
      <c r="C107" s="72"/>
      <c r="D107" s="12">
        <v>0.1605416460069265</v>
      </c>
      <c r="E107" s="10">
        <v>5</v>
      </c>
      <c r="F107" s="10">
        <v>121</v>
      </c>
      <c r="G107" s="6">
        <v>5.91</v>
      </c>
      <c r="H107" s="15">
        <f t="shared" si="1"/>
        <v>-6.37</v>
      </c>
      <c r="I107" s="865"/>
      <c r="J107" s="7"/>
      <c r="K107" s="7"/>
      <c r="L107" s="859"/>
      <c r="M107" s="11" t="s">
        <v>231</v>
      </c>
      <c r="V107" s="842"/>
    </row>
    <row r="108" spans="1:22">
      <c r="A108" s="84" t="s">
        <v>232</v>
      </c>
      <c r="B108" s="843">
        <v>-4.22</v>
      </c>
      <c r="C108" s="72"/>
      <c r="D108" s="12">
        <v>0.15756984748208766</v>
      </c>
      <c r="E108" s="10">
        <v>5</v>
      </c>
      <c r="F108" s="10">
        <v>206.99999999999997</v>
      </c>
      <c r="G108" s="6">
        <v>2.56</v>
      </c>
      <c r="H108" s="15">
        <f t="shared" si="1"/>
        <v>-3.88</v>
      </c>
      <c r="I108" s="865"/>
      <c r="J108" s="7"/>
      <c r="K108" s="7"/>
      <c r="L108" s="859"/>
      <c r="M108" s="11" t="s">
        <v>233</v>
      </c>
      <c r="V108" s="842"/>
    </row>
    <row r="109" spans="1:22">
      <c r="A109" s="83" t="s">
        <v>234</v>
      </c>
      <c r="B109" s="843">
        <v>-4.2699999999999996</v>
      </c>
      <c r="C109" s="72"/>
      <c r="D109" s="12">
        <v>0.16160362353179636</v>
      </c>
      <c r="E109" s="10">
        <v>6</v>
      </c>
      <c r="F109" s="10">
        <v>134.5</v>
      </c>
      <c r="G109" s="6">
        <v>4.8499999999999996</v>
      </c>
      <c r="H109" s="15">
        <f t="shared" si="1"/>
        <v>-5.4449999999999994</v>
      </c>
      <c r="I109" s="865"/>
      <c r="J109" s="7"/>
      <c r="K109" s="7"/>
      <c r="L109" s="859"/>
      <c r="M109" s="11" t="s">
        <v>235</v>
      </c>
      <c r="V109" s="842"/>
    </row>
    <row r="110" spans="1:22">
      <c r="A110" s="83" t="s">
        <v>236</v>
      </c>
      <c r="B110" s="843">
        <v>-3.69</v>
      </c>
      <c r="C110" s="72"/>
      <c r="D110" s="12">
        <v>0.18685765827673947</v>
      </c>
      <c r="E110" s="10">
        <v>6</v>
      </c>
      <c r="F110" s="10">
        <v>275</v>
      </c>
      <c r="G110" s="6">
        <v>2.09</v>
      </c>
      <c r="H110" s="15">
        <f t="shared" si="1"/>
        <v>-4.09</v>
      </c>
      <c r="I110" s="865"/>
      <c r="J110" s="7"/>
      <c r="K110" s="7"/>
      <c r="L110" s="859"/>
      <c r="M110" s="11" t="s">
        <v>237</v>
      </c>
      <c r="V110" s="842"/>
    </row>
    <row r="111" spans="1:22">
      <c r="A111" s="84" t="s">
        <v>238</v>
      </c>
      <c r="B111" s="843">
        <v>-4.6399999999999997</v>
      </c>
      <c r="C111" s="72"/>
      <c r="D111" s="12">
        <v>0.13950112944748669</v>
      </c>
      <c r="E111" s="10">
        <v>9</v>
      </c>
      <c r="F111" s="10">
        <v>220.00000000000003</v>
      </c>
      <c r="G111" s="6">
        <v>1.8</v>
      </c>
      <c r="H111" s="15">
        <f t="shared" si="1"/>
        <v>-3.2500000000000004</v>
      </c>
      <c r="I111" s="865"/>
      <c r="J111" s="7"/>
      <c r="K111" s="7"/>
      <c r="L111" s="859"/>
      <c r="M111" s="11" t="s">
        <v>239</v>
      </c>
      <c r="V111" s="842"/>
    </row>
    <row r="112" spans="1:22">
      <c r="A112" s="87" t="s">
        <v>240</v>
      </c>
      <c r="B112" s="854">
        <v>-3.06</v>
      </c>
      <c r="C112" s="73"/>
      <c r="D112" s="4">
        <v>0.22014005046870977</v>
      </c>
      <c r="E112" s="2">
        <v>9</v>
      </c>
      <c r="F112" s="10">
        <v>202</v>
      </c>
      <c r="G112" s="6">
        <v>1.53</v>
      </c>
      <c r="H112" s="15">
        <f t="shared" si="1"/>
        <v>-2.8</v>
      </c>
      <c r="I112" s="865"/>
      <c r="J112" s="7"/>
      <c r="K112" s="7"/>
      <c r="L112" s="859"/>
      <c r="M112" s="11" t="s">
        <v>241</v>
      </c>
      <c r="V112" s="842"/>
    </row>
    <row r="113" spans="1:28">
      <c r="A113" s="84" t="s">
        <v>242</v>
      </c>
      <c r="B113" s="843">
        <v>-2.86</v>
      </c>
      <c r="C113" s="72"/>
      <c r="D113" s="12">
        <v>0.14014083879485537</v>
      </c>
      <c r="E113" s="10">
        <v>3</v>
      </c>
      <c r="F113" s="10">
        <v>243.00000000000003</v>
      </c>
      <c r="G113" s="6">
        <v>1.48</v>
      </c>
      <c r="H113" s="15">
        <f t="shared" si="1"/>
        <v>-3.16</v>
      </c>
      <c r="I113" s="865"/>
      <c r="J113" s="7"/>
      <c r="K113" s="7"/>
      <c r="L113" s="859"/>
      <c r="M113" s="11" t="s">
        <v>243</v>
      </c>
      <c r="V113" s="842"/>
    </row>
    <row r="114" spans="1:28">
      <c r="A114" s="85" t="s">
        <v>244</v>
      </c>
      <c r="B114" s="843">
        <v>-3.17</v>
      </c>
      <c r="C114" s="72"/>
      <c r="D114" s="12">
        <v>0.13726989684757951</v>
      </c>
      <c r="E114" s="10">
        <v>3</v>
      </c>
      <c r="F114" s="10">
        <v>191</v>
      </c>
      <c r="G114" s="6">
        <v>1.67</v>
      </c>
      <c r="H114" s="15">
        <f t="shared" si="1"/>
        <v>-2.83</v>
      </c>
      <c r="I114" s="865"/>
      <c r="J114" s="7"/>
      <c r="K114" s="7"/>
      <c r="L114" s="859"/>
      <c r="M114" s="11" t="s">
        <v>245</v>
      </c>
      <c r="V114" s="842"/>
    </row>
    <row r="115" spans="1:28">
      <c r="A115" s="84" t="s">
        <v>246</v>
      </c>
      <c r="B115" s="843">
        <v>-4.4400000000000004</v>
      </c>
      <c r="C115" s="72"/>
      <c r="D115" s="12">
        <v>0.21357402153711522</v>
      </c>
      <c r="E115" s="10">
        <v>7</v>
      </c>
      <c r="F115" s="10">
        <v>183.5</v>
      </c>
      <c r="G115" s="6">
        <v>4.37</v>
      </c>
      <c r="H115" s="15">
        <f t="shared" si="1"/>
        <v>-5.4550000000000001</v>
      </c>
      <c r="I115" s="865"/>
      <c r="J115" s="7"/>
      <c r="K115" s="7"/>
      <c r="L115" s="859"/>
      <c r="M115" s="11" t="s">
        <v>247</v>
      </c>
      <c r="V115" s="842"/>
    </row>
    <row r="116" spans="1:28">
      <c r="A116" s="84" t="s">
        <v>248</v>
      </c>
      <c r="B116" s="843">
        <v>-2.69</v>
      </c>
      <c r="C116" s="72"/>
      <c r="D116" s="12">
        <v>0.10564411177747912</v>
      </c>
      <c r="E116" s="10">
        <v>3</v>
      </c>
      <c r="F116" s="10">
        <v>149</v>
      </c>
      <c r="G116" s="6">
        <v>2.62</v>
      </c>
      <c r="H116" s="15">
        <f t="shared" si="1"/>
        <v>-3.3600000000000003</v>
      </c>
      <c r="I116" s="865"/>
      <c r="J116" s="7"/>
      <c r="K116" s="7"/>
      <c r="L116" s="859"/>
      <c r="M116" s="11" t="s">
        <v>249</v>
      </c>
      <c r="V116" s="842"/>
    </row>
    <row r="117" spans="1:28">
      <c r="A117" s="83" t="s">
        <v>250</v>
      </c>
      <c r="B117" s="843">
        <v>-3.19</v>
      </c>
      <c r="C117" s="72"/>
      <c r="D117" s="12">
        <v>0.14623917640453388</v>
      </c>
      <c r="E117" s="10">
        <v>8</v>
      </c>
      <c r="F117" s="10">
        <v>165</v>
      </c>
      <c r="G117" s="6">
        <v>-0.37</v>
      </c>
      <c r="H117" s="15">
        <f t="shared" si="1"/>
        <v>-0.53000000000000014</v>
      </c>
      <c r="I117" s="865"/>
      <c r="J117" s="7"/>
      <c r="K117" s="7"/>
      <c r="L117" s="859"/>
      <c r="M117" s="11" t="s">
        <v>251</v>
      </c>
      <c r="V117" s="842"/>
    </row>
    <row r="118" spans="1:28">
      <c r="A118" s="84" t="s">
        <v>252</v>
      </c>
      <c r="B118" s="843">
        <v>-2.76</v>
      </c>
      <c r="C118" s="72"/>
      <c r="D118" s="12">
        <v>0.16291639539032501</v>
      </c>
      <c r="E118" s="10">
        <v>10</v>
      </c>
      <c r="F118" s="10">
        <v>225</v>
      </c>
      <c r="G118" s="6">
        <v>0.81</v>
      </c>
      <c r="H118" s="15">
        <f t="shared" si="1"/>
        <v>-2.31</v>
      </c>
      <c r="I118" s="865"/>
      <c r="J118" s="7"/>
      <c r="K118" s="7"/>
      <c r="L118" s="859"/>
      <c r="M118" s="11" t="s">
        <v>253</v>
      </c>
      <c r="V118" s="842"/>
    </row>
    <row r="119" spans="1:28">
      <c r="A119" s="84" t="s">
        <v>254</v>
      </c>
      <c r="B119" s="843">
        <v>-3.36</v>
      </c>
      <c r="C119" s="72"/>
      <c r="D119" s="12">
        <v>0.21166647357477791</v>
      </c>
      <c r="E119" s="10">
        <v>5</v>
      </c>
      <c r="F119" s="10">
        <v>270</v>
      </c>
      <c r="G119" s="6">
        <v>0.62</v>
      </c>
      <c r="H119" s="15">
        <f t="shared" si="1"/>
        <v>-2.5700000000000003</v>
      </c>
      <c r="I119" s="865"/>
      <c r="J119" s="7"/>
      <c r="K119" s="7"/>
      <c r="L119" s="859"/>
      <c r="M119" s="11" t="s">
        <v>255</v>
      </c>
      <c r="V119" s="842"/>
    </row>
    <row r="120" spans="1:28">
      <c r="A120" s="83" t="s">
        <v>256</v>
      </c>
      <c r="B120" s="843">
        <v>-3.4</v>
      </c>
      <c r="C120" s="72"/>
      <c r="D120" s="12">
        <v>0.14175650298978676</v>
      </c>
      <c r="E120" s="10">
        <v>9</v>
      </c>
      <c r="F120" s="10">
        <v>312.66666666666669</v>
      </c>
      <c r="G120" s="6">
        <v>0.83</v>
      </c>
      <c r="H120" s="15">
        <f t="shared" si="1"/>
        <v>-3.206666666666667</v>
      </c>
      <c r="I120" s="865"/>
      <c r="J120" s="7"/>
      <c r="K120" s="7"/>
      <c r="L120" s="859"/>
      <c r="M120" s="11" t="s">
        <v>257</v>
      </c>
      <c r="V120" s="842"/>
    </row>
    <row r="121" spans="1:28">
      <c r="A121" s="84" t="s">
        <v>258</v>
      </c>
      <c r="B121" s="843">
        <v>-4.0199999999999996</v>
      </c>
      <c r="C121" s="72"/>
      <c r="D121" s="12">
        <v>0.2034688635346244</v>
      </c>
      <c r="E121" s="10">
        <v>11</v>
      </c>
      <c r="F121" s="10">
        <v>161</v>
      </c>
      <c r="G121" s="6">
        <v>3.61</v>
      </c>
      <c r="H121" s="15">
        <f t="shared" si="1"/>
        <v>-4.47</v>
      </c>
      <c r="I121" s="865"/>
      <c r="J121" s="7"/>
      <c r="K121" s="7"/>
      <c r="L121" s="859"/>
      <c r="M121" s="11" t="s">
        <v>259</v>
      </c>
      <c r="V121" s="842"/>
    </row>
    <row r="122" spans="1:28">
      <c r="A122" s="83" t="s">
        <v>109</v>
      </c>
      <c r="B122" s="843">
        <v>-3.39</v>
      </c>
      <c r="C122" s="72"/>
      <c r="D122" s="12">
        <v>0.20579636821699754</v>
      </c>
      <c r="E122" s="10">
        <v>3</v>
      </c>
      <c r="F122" s="10">
        <v>300</v>
      </c>
      <c r="G122" s="6">
        <v>-1.06</v>
      </c>
      <c r="H122" s="15">
        <f t="shared" si="1"/>
        <v>-1.19</v>
      </c>
      <c r="I122" s="873"/>
      <c r="J122" s="866"/>
      <c r="K122" s="866"/>
      <c r="L122" s="867"/>
      <c r="M122" s="11" t="s">
        <v>260</v>
      </c>
      <c r="V122" s="842"/>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832" t="s">
        <v>18</v>
      </c>
      <c r="B128" s="833" t="s">
        <v>267</v>
      </c>
      <c r="C128" s="833" t="s">
        <v>20</v>
      </c>
      <c r="D128" s="833" t="s">
        <v>21</v>
      </c>
      <c r="E128" s="833" t="s">
        <v>22</v>
      </c>
      <c r="F128" s="833" t="s">
        <v>23</v>
      </c>
      <c r="G128" s="833" t="s">
        <v>24</v>
      </c>
      <c r="H128" s="833" t="s">
        <v>25</v>
      </c>
      <c r="I128" s="834"/>
      <c r="J128" s="835" t="s">
        <v>27</v>
      </c>
      <c r="K128" s="835"/>
      <c r="L128" s="835"/>
      <c r="M128" s="836" t="s">
        <v>28</v>
      </c>
      <c r="N128" s="837"/>
      <c r="O128" s="837"/>
      <c r="P128" s="837"/>
      <c r="Q128" s="837"/>
      <c r="R128" s="837"/>
      <c r="S128" s="837"/>
      <c r="T128" s="837"/>
      <c r="U128" s="837"/>
      <c r="V128" s="838"/>
      <c r="W128" s="47"/>
      <c r="X128" s="47"/>
      <c r="Y128" s="47"/>
      <c r="Z128" s="47"/>
      <c r="AA128" s="47"/>
      <c r="AB128" s="47"/>
    </row>
    <row r="129" spans="1:22">
      <c r="A129" s="84" t="s">
        <v>268</v>
      </c>
      <c r="B129" s="839">
        <v>-2.17</v>
      </c>
      <c r="C129" s="74" t="s">
        <v>30</v>
      </c>
      <c r="D129" s="12">
        <v>0.50033555401430185</v>
      </c>
      <c r="E129" s="10">
        <v>3</v>
      </c>
      <c r="F129" s="10">
        <v>180</v>
      </c>
      <c r="G129" s="1">
        <v>1.91</v>
      </c>
      <c r="H129" s="15">
        <f t="shared" ref="H129:H160" si="2">0.5-G129-0.01*(F129-25)</f>
        <v>-2.96</v>
      </c>
      <c r="I129" s="840" t="s">
        <v>31</v>
      </c>
      <c r="J129" s="841"/>
      <c r="K129" s="15"/>
      <c r="L129" s="15"/>
      <c r="M129" s="3" t="s">
        <v>269</v>
      </c>
      <c r="V129" s="842"/>
    </row>
    <row r="130" spans="1:22">
      <c r="A130" s="84" t="s">
        <v>270</v>
      </c>
      <c r="B130" s="845">
        <v>-5.09</v>
      </c>
      <c r="C130" s="74" t="s">
        <v>36</v>
      </c>
      <c r="D130" s="12">
        <v>0.5</v>
      </c>
      <c r="E130" s="6">
        <v>5</v>
      </c>
      <c r="F130" s="10">
        <v>156</v>
      </c>
      <c r="G130" s="1">
        <v>6.94</v>
      </c>
      <c r="H130" s="15">
        <f t="shared" si="2"/>
        <v>-7.75</v>
      </c>
      <c r="I130" s="840" t="s">
        <v>37</v>
      </c>
      <c r="J130" s="841"/>
      <c r="K130" s="15"/>
      <c r="L130" s="15"/>
      <c r="M130" s="3" t="s">
        <v>271</v>
      </c>
      <c r="V130" s="842"/>
    </row>
    <row r="131" spans="1:22">
      <c r="A131" s="85" t="s">
        <v>272</v>
      </c>
      <c r="B131" s="843">
        <v>-4.62</v>
      </c>
      <c r="C131" s="74" t="s">
        <v>41</v>
      </c>
      <c r="D131" s="12">
        <v>0.6530957900260097</v>
      </c>
      <c r="E131" s="10">
        <v>3</v>
      </c>
      <c r="F131" s="10">
        <v>208</v>
      </c>
      <c r="G131" s="1">
        <v>5.18</v>
      </c>
      <c r="H131" s="15">
        <f t="shared" si="2"/>
        <v>-6.51</v>
      </c>
      <c r="I131" s="840" t="s">
        <v>42</v>
      </c>
      <c r="J131" s="841"/>
      <c r="K131" s="15"/>
      <c r="L131" s="15"/>
      <c r="M131" s="3" t="s">
        <v>273</v>
      </c>
      <c r="V131" s="842"/>
    </row>
    <row r="132" spans="1:22">
      <c r="A132" s="84" t="s">
        <v>274</v>
      </c>
      <c r="B132" s="843">
        <v>-1.86</v>
      </c>
      <c r="C132" s="74" t="s">
        <v>46</v>
      </c>
      <c r="D132" s="12">
        <v>0.59285217963150294</v>
      </c>
      <c r="E132" s="10">
        <v>3</v>
      </c>
      <c r="F132" s="10">
        <v>100</v>
      </c>
      <c r="G132" s="1">
        <v>2.37</v>
      </c>
      <c r="H132" s="15">
        <f t="shared" si="2"/>
        <v>-2.62</v>
      </c>
      <c r="I132" s="844" t="s">
        <v>47</v>
      </c>
      <c r="J132" s="845"/>
      <c r="K132" s="15"/>
      <c r="L132" s="15"/>
      <c r="M132" s="3" t="s">
        <v>275</v>
      </c>
      <c r="V132" s="842"/>
    </row>
    <row r="133" spans="1:22">
      <c r="A133" s="84" t="s">
        <v>276</v>
      </c>
      <c r="B133" s="843">
        <v>-4.96</v>
      </c>
      <c r="C133" s="74" t="s">
        <v>51</v>
      </c>
      <c r="D133" s="12">
        <v>0.51067901383936642</v>
      </c>
      <c r="E133" s="10">
        <v>5</v>
      </c>
      <c r="F133" s="10">
        <v>217</v>
      </c>
      <c r="G133" s="1">
        <v>3.19</v>
      </c>
      <c r="H133" s="15">
        <f t="shared" si="2"/>
        <v>-4.6099999999999994</v>
      </c>
      <c r="I133" s="844" t="s">
        <v>52</v>
      </c>
      <c r="J133" s="845"/>
      <c r="K133" s="15"/>
      <c r="L133" s="15"/>
      <c r="M133" s="3" t="s">
        <v>277</v>
      </c>
      <c r="V133" s="842"/>
    </row>
    <row r="134" spans="1:22">
      <c r="A134" s="84" t="s">
        <v>278</v>
      </c>
      <c r="B134" s="843">
        <v>-4.51</v>
      </c>
      <c r="C134" s="72"/>
      <c r="D134" s="12">
        <v>0.83065522865171437</v>
      </c>
      <c r="E134" s="10">
        <v>3</v>
      </c>
      <c r="F134" s="10">
        <v>209.50000000000003</v>
      </c>
      <c r="G134" s="1">
        <v>4.41</v>
      </c>
      <c r="H134" s="15">
        <f t="shared" si="2"/>
        <v>-5.7550000000000008</v>
      </c>
      <c r="I134" s="844" t="s">
        <v>56</v>
      </c>
      <c r="J134" s="845"/>
      <c r="K134" s="15"/>
      <c r="L134" s="15"/>
      <c r="M134" s="3" t="s">
        <v>279</v>
      </c>
      <c r="V134" s="842"/>
    </row>
    <row r="135" spans="1:22">
      <c r="A135" s="84" t="s">
        <v>280</v>
      </c>
      <c r="B135" s="843">
        <v>-5.09</v>
      </c>
      <c r="C135" s="72"/>
      <c r="D135" s="12">
        <v>0.51097181417141646</v>
      </c>
      <c r="E135" s="10">
        <v>6</v>
      </c>
      <c r="F135" s="10">
        <v>97.5</v>
      </c>
      <c r="G135" s="1">
        <v>5.19</v>
      </c>
      <c r="H135" s="15">
        <f t="shared" si="2"/>
        <v>-5.415</v>
      </c>
      <c r="I135" s="844" t="s">
        <v>60</v>
      </c>
      <c r="J135" s="846"/>
      <c r="K135" s="15"/>
      <c r="L135" s="15"/>
      <c r="M135" s="3" t="s">
        <v>281</v>
      </c>
      <c r="V135" s="842"/>
    </row>
    <row r="136" spans="1:22">
      <c r="A136" s="83" t="s">
        <v>282</v>
      </c>
      <c r="B136" s="843">
        <v>-6.88</v>
      </c>
      <c r="C136" s="72"/>
      <c r="D136" s="12">
        <v>0.92735432696895004</v>
      </c>
      <c r="E136" s="10">
        <v>5</v>
      </c>
      <c r="F136" s="10">
        <v>211</v>
      </c>
      <c r="G136" s="1">
        <v>7.49</v>
      </c>
      <c r="H136" s="15">
        <f t="shared" si="2"/>
        <v>-8.85</v>
      </c>
      <c r="I136" s="847" t="s">
        <v>64</v>
      </c>
      <c r="J136" s="848" t="s">
        <v>1068</v>
      </c>
      <c r="K136" s="849"/>
      <c r="L136" s="850"/>
      <c r="M136" s="3" t="s">
        <v>283</v>
      </c>
      <c r="V136" s="842"/>
    </row>
    <row r="137" spans="1:22">
      <c r="A137" s="84" t="s">
        <v>112</v>
      </c>
      <c r="B137" s="843">
        <v>-3.85</v>
      </c>
      <c r="C137" s="72"/>
      <c r="D137" s="12">
        <v>0.68239272333923895</v>
      </c>
      <c r="E137" s="10">
        <v>3</v>
      </c>
      <c r="F137" s="10">
        <v>177</v>
      </c>
      <c r="G137" s="1">
        <v>3.37</v>
      </c>
      <c r="H137" s="15">
        <f t="shared" si="2"/>
        <v>-4.3900000000000006</v>
      </c>
      <c r="J137" s="15"/>
      <c r="K137" s="15"/>
      <c r="L137" s="15"/>
      <c r="M137" s="3" t="s">
        <v>284</v>
      </c>
      <c r="V137" s="842"/>
    </row>
    <row r="138" spans="1:22">
      <c r="A138" s="84" t="s">
        <v>285</v>
      </c>
      <c r="B138" s="843">
        <v>-4.37</v>
      </c>
      <c r="C138" s="72"/>
      <c r="D138" s="12">
        <v>0.520951861602862</v>
      </c>
      <c r="E138" s="10">
        <v>10</v>
      </c>
      <c r="F138" s="10">
        <v>228.6</v>
      </c>
      <c r="G138" s="1">
        <v>4.22</v>
      </c>
      <c r="H138" s="15">
        <f t="shared" si="2"/>
        <v>-5.7560000000000002</v>
      </c>
      <c r="I138" s="851" t="s">
        <v>286</v>
      </c>
      <c r="J138" s="852"/>
      <c r="K138" s="852"/>
      <c r="L138" s="853"/>
      <c r="M138" s="3" t="s">
        <v>287</v>
      </c>
      <c r="V138" s="842"/>
    </row>
    <row r="139" spans="1:22">
      <c r="A139" s="83" t="s">
        <v>288</v>
      </c>
      <c r="B139" s="843">
        <v>-2.81</v>
      </c>
      <c r="C139" s="72"/>
      <c r="D139" s="12">
        <v>0.53906642829149898</v>
      </c>
      <c r="E139" s="10">
        <v>3</v>
      </c>
      <c r="F139" s="10">
        <v>161.5</v>
      </c>
      <c r="G139" s="1">
        <v>-0.21</v>
      </c>
      <c r="H139" s="15">
        <f t="shared" si="2"/>
        <v>-0.65500000000000003</v>
      </c>
      <c r="I139" s="855" t="s">
        <v>1061</v>
      </c>
      <c r="J139" s="856"/>
      <c r="K139" s="856"/>
      <c r="L139" s="857"/>
      <c r="M139" s="3" t="s">
        <v>289</v>
      </c>
      <c r="V139" s="842"/>
    </row>
    <row r="140" spans="1:22">
      <c r="A140" s="83" t="s">
        <v>290</v>
      </c>
      <c r="B140" s="843">
        <v>-4.55</v>
      </c>
      <c r="C140" s="72"/>
      <c r="D140" s="12">
        <v>0.56233984781338708</v>
      </c>
      <c r="E140" s="10">
        <v>11</v>
      </c>
      <c r="F140" s="10">
        <v>213.49999999999997</v>
      </c>
      <c r="G140" s="1">
        <v>3.04</v>
      </c>
      <c r="H140" s="15">
        <f t="shared" si="2"/>
        <v>-4.4249999999999998</v>
      </c>
      <c r="I140" s="858" t="s">
        <v>1062</v>
      </c>
      <c r="J140" s="7"/>
      <c r="K140" s="7"/>
      <c r="L140" s="859"/>
      <c r="M140" s="3" t="s">
        <v>291</v>
      </c>
      <c r="V140" s="842"/>
    </row>
    <row r="141" spans="1:22">
      <c r="A141" s="85" t="s">
        <v>292</v>
      </c>
      <c r="B141" s="843">
        <v>-3.39</v>
      </c>
      <c r="C141" s="72"/>
      <c r="D141" s="12">
        <v>0.54710381306524825</v>
      </c>
      <c r="E141" s="10">
        <v>4</v>
      </c>
      <c r="F141" s="10">
        <v>168.5</v>
      </c>
      <c r="G141" s="1">
        <v>3.35</v>
      </c>
      <c r="H141" s="15">
        <f t="shared" si="2"/>
        <v>-4.2850000000000001</v>
      </c>
      <c r="I141" s="860" t="s">
        <v>1063</v>
      </c>
      <c r="J141" s="7"/>
      <c r="K141" s="7"/>
      <c r="L141" s="859"/>
      <c r="M141" s="3" t="s">
        <v>293</v>
      </c>
      <c r="V141" s="842"/>
    </row>
    <row r="142" spans="1:22">
      <c r="A142" s="83" t="s">
        <v>114</v>
      </c>
      <c r="B142" s="843">
        <v>-2.81</v>
      </c>
      <c r="C142" s="72"/>
      <c r="D142" s="12">
        <v>0.54612637818466869</v>
      </c>
      <c r="E142" s="10">
        <v>3</v>
      </c>
      <c r="F142" s="13">
        <v>124.1</v>
      </c>
      <c r="G142" s="1">
        <v>2.81</v>
      </c>
      <c r="H142" s="15">
        <f t="shared" si="2"/>
        <v>-3.3010000000000002</v>
      </c>
      <c r="I142" s="861" t="s">
        <v>1064</v>
      </c>
      <c r="J142" s="7"/>
      <c r="K142" s="7"/>
      <c r="L142" s="859"/>
      <c r="M142" s="3" t="s">
        <v>294</v>
      </c>
      <c r="V142" s="842"/>
    </row>
    <row r="143" spans="1:22">
      <c r="A143" s="83" t="s">
        <v>295</v>
      </c>
      <c r="B143" s="843">
        <v>-5.4</v>
      </c>
      <c r="C143" s="72"/>
      <c r="D143" s="12">
        <v>0.51160213896594608</v>
      </c>
      <c r="E143" s="10">
        <v>4</v>
      </c>
      <c r="F143" s="10">
        <v>165</v>
      </c>
      <c r="G143" s="1">
        <v>4.8899999999999997</v>
      </c>
      <c r="H143" s="15">
        <f t="shared" si="2"/>
        <v>-5.79</v>
      </c>
      <c r="I143" s="861" t="s">
        <v>1065</v>
      </c>
      <c r="J143" s="7"/>
      <c r="K143" s="7"/>
      <c r="L143" s="859"/>
      <c r="M143" s="3" t="s">
        <v>296</v>
      </c>
      <c r="V143" s="842"/>
    </row>
    <row r="144" spans="1:22">
      <c r="A144" s="83" t="s">
        <v>117</v>
      </c>
      <c r="B144" s="843">
        <v>-5.0599999999999996</v>
      </c>
      <c r="C144" s="72"/>
      <c r="D144" s="12">
        <v>0.65141515533308314</v>
      </c>
      <c r="E144" s="10">
        <v>4</v>
      </c>
      <c r="F144" s="10">
        <v>161.1</v>
      </c>
      <c r="G144" s="1">
        <v>4.76</v>
      </c>
      <c r="H144" s="15">
        <f t="shared" si="2"/>
        <v>-5.6209999999999996</v>
      </c>
      <c r="I144" s="864"/>
      <c r="J144" s="7"/>
      <c r="K144" s="7"/>
      <c r="L144" s="859"/>
      <c r="M144" s="3" t="s">
        <v>297</v>
      </c>
      <c r="V144" s="842"/>
    </row>
    <row r="145" spans="1:28">
      <c r="A145" s="85" t="s">
        <v>298</v>
      </c>
      <c r="B145" s="843">
        <v>-3.88</v>
      </c>
      <c r="C145" s="72"/>
      <c r="D145" s="12">
        <v>0.65883215509381909</v>
      </c>
      <c r="E145" s="10">
        <v>3</v>
      </c>
      <c r="F145" s="10">
        <v>155</v>
      </c>
      <c r="G145" s="1">
        <v>3.74</v>
      </c>
      <c r="H145" s="15">
        <f t="shared" si="2"/>
        <v>-4.54</v>
      </c>
      <c r="I145" s="864"/>
      <c r="J145" s="7"/>
      <c r="K145" s="7"/>
      <c r="L145" s="859"/>
      <c r="M145" s="3" t="s">
        <v>299</v>
      </c>
      <c r="V145" s="842"/>
    </row>
    <row r="146" spans="1:28">
      <c r="A146" s="84" t="s">
        <v>300</v>
      </c>
      <c r="B146" s="843">
        <v>-6.34</v>
      </c>
      <c r="C146" s="72"/>
      <c r="D146" s="12">
        <v>0.61400477095750339</v>
      </c>
      <c r="E146" s="10">
        <v>3</v>
      </c>
      <c r="F146" s="10">
        <v>165.4</v>
      </c>
      <c r="G146" s="1">
        <v>5.58</v>
      </c>
      <c r="H146" s="15">
        <f t="shared" si="2"/>
        <v>-6.484</v>
      </c>
      <c r="I146" s="864"/>
      <c r="J146" s="7"/>
      <c r="K146" s="7"/>
      <c r="L146" s="859"/>
      <c r="M146" s="3" t="s">
        <v>301</v>
      </c>
      <c r="V146" s="842"/>
    </row>
    <row r="147" spans="1:28">
      <c r="A147" s="84" t="s">
        <v>302</v>
      </c>
      <c r="B147" s="843">
        <v>-5.07</v>
      </c>
      <c r="C147" s="72"/>
      <c r="D147" s="12">
        <v>0.50406532001413251</v>
      </c>
      <c r="E147" s="10">
        <v>6</v>
      </c>
      <c r="F147" s="10">
        <v>161</v>
      </c>
      <c r="G147" s="1">
        <v>6.45</v>
      </c>
      <c r="H147" s="15">
        <f t="shared" si="2"/>
        <v>-7.3100000000000005</v>
      </c>
      <c r="I147" s="825"/>
      <c r="J147" s="866"/>
      <c r="K147" s="866"/>
      <c r="L147" s="867"/>
      <c r="M147" s="3" t="s">
        <v>303</v>
      </c>
      <c r="V147" s="842"/>
    </row>
    <row r="148" spans="1:28">
      <c r="A148" s="84" t="s">
        <v>304</v>
      </c>
      <c r="B148" s="843">
        <v>-5.03</v>
      </c>
      <c r="C148" s="72"/>
      <c r="D148" s="12">
        <v>0.75493366325441691</v>
      </c>
      <c r="E148" s="10">
        <v>4</v>
      </c>
      <c r="F148" s="10">
        <v>193.5</v>
      </c>
      <c r="G148" s="1">
        <v>5.41</v>
      </c>
      <c r="H148" s="15">
        <f t="shared" si="2"/>
        <v>-6.5950000000000006</v>
      </c>
      <c r="J148" s="15"/>
      <c r="K148" s="15"/>
      <c r="L148" s="15"/>
      <c r="M148" s="3" t="s">
        <v>305</v>
      </c>
      <c r="V148" s="842"/>
    </row>
    <row r="149" spans="1:28">
      <c r="A149" s="84" t="s">
        <v>306</v>
      </c>
      <c r="B149" s="843">
        <v>-3.62</v>
      </c>
      <c r="C149" s="72"/>
      <c r="D149" s="12">
        <v>0.50089358058597189</v>
      </c>
      <c r="E149" s="10">
        <v>3</v>
      </c>
      <c r="F149" s="10">
        <v>156</v>
      </c>
      <c r="G149" s="1">
        <v>2.9</v>
      </c>
      <c r="H149" s="15">
        <f t="shared" si="2"/>
        <v>-3.71</v>
      </c>
      <c r="I149" s="868" t="s">
        <v>133</v>
      </c>
      <c r="J149" s="869">
        <v>117</v>
      </c>
      <c r="K149" s="850"/>
      <c r="L149" s="15"/>
      <c r="M149" s="3" t="s">
        <v>307</v>
      </c>
      <c r="V149" s="842"/>
    </row>
    <row r="150" spans="1:28">
      <c r="A150" s="85" t="s">
        <v>308</v>
      </c>
      <c r="B150" s="843">
        <v>-3.65</v>
      </c>
      <c r="C150" s="72"/>
      <c r="D150" s="12">
        <v>0.6587984329866341</v>
      </c>
      <c r="E150" s="10">
        <v>4</v>
      </c>
      <c r="F150" s="10">
        <v>183.5</v>
      </c>
      <c r="G150" s="1">
        <v>3.16</v>
      </c>
      <c r="H150" s="15">
        <f t="shared" si="2"/>
        <v>-4.2450000000000001</v>
      </c>
      <c r="I150" s="868" t="s">
        <v>136</v>
      </c>
      <c r="J150" s="869">
        <v>36</v>
      </c>
      <c r="K150" s="850"/>
      <c r="L150" s="15"/>
      <c r="M150" s="3" t="s">
        <v>309</v>
      </c>
      <c r="V150" s="842"/>
    </row>
    <row r="151" spans="1:28">
      <c r="A151" s="85" t="s">
        <v>310</v>
      </c>
      <c r="B151" s="843">
        <v>-2.86</v>
      </c>
      <c r="C151" s="72"/>
      <c r="D151" s="12">
        <v>0.59871706042825668</v>
      </c>
      <c r="E151" s="10">
        <v>3</v>
      </c>
      <c r="F151" s="10">
        <v>61</v>
      </c>
      <c r="G151" s="1">
        <v>1.77</v>
      </c>
      <c r="H151" s="15">
        <f t="shared" si="2"/>
        <v>-1.63</v>
      </c>
      <c r="I151" s="868" t="s">
        <v>139</v>
      </c>
      <c r="J151" s="869">
        <f>COUNTA(A129:A160)</f>
        <v>32</v>
      </c>
      <c r="K151" s="850"/>
      <c r="L151" s="15"/>
      <c r="M151" s="3" t="s">
        <v>311</v>
      </c>
      <c r="V151" s="842"/>
    </row>
    <row r="152" spans="1:28">
      <c r="A152" s="84" t="s">
        <v>312</v>
      </c>
      <c r="B152" s="843">
        <v>-2.85</v>
      </c>
      <c r="C152" s="72"/>
      <c r="D152" s="12">
        <v>0.57115657899345518</v>
      </c>
      <c r="E152" s="10">
        <v>7</v>
      </c>
      <c r="F152" s="10">
        <v>177</v>
      </c>
      <c r="G152" s="1">
        <v>3.17</v>
      </c>
      <c r="H152" s="15">
        <f t="shared" si="2"/>
        <v>-4.1899999999999995</v>
      </c>
      <c r="I152" s="15"/>
      <c r="J152" s="15"/>
      <c r="K152" s="15"/>
      <c r="L152" s="15"/>
      <c r="M152" s="3" t="s">
        <v>313</v>
      </c>
      <c r="V152" s="842"/>
    </row>
    <row r="153" spans="1:28">
      <c r="A153" s="83" t="s">
        <v>314</v>
      </c>
      <c r="B153" s="843">
        <v>-6.56</v>
      </c>
      <c r="C153" s="72"/>
      <c r="D153" s="12">
        <v>0.55807775121880254</v>
      </c>
      <c r="E153" s="10">
        <v>6</v>
      </c>
      <c r="F153" s="10">
        <v>145</v>
      </c>
      <c r="G153" s="1">
        <v>6.08</v>
      </c>
      <c r="H153" s="15">
        <f t="shared" si="2"/>
        <v>-6.78</v>
      </c>
      <c r="I153" s="870" t="s">
        <v>144</v>
      </c>
      <c r="J153" s="852"/>
      <c r="K153" s="852"/>
      <c r="L153" s="853"/>
      <c r="M153" s="3" t="s">
        <v>315</v>
      </c>
      <c r="V153" s="842"/>
    </row>
    <row r="154" spans="1:28">
      <c r="A154" s="83" t="s">
        <v>316</v>
      </c>
      <c r="B154" s="843">
        <v>-5.09</v>
      </c>
      <c r="C154" s="72"/>
      <c r="D154" s="12">
        <v>0.66417698790166113</v>
      </c>
      <c r="E154" s="10">
        <v>3</v>
      </c>
      <c r="F154" s="13">
        <v>175.8</v>
      </c>
      <c r="G154" s="1">
        <v>4.62</v>
      </c>
      <c r="H154" s="15">
        <f t="shared" si="2"/>
        <v>-5.6280000000000001</v>
      </c>
      <c r="I154" s="871" t="s">
        <v>1066</v>
      </c>
      <c r="J154" s="856"/>
      <c r="K154" s="856"/>
      <c r="L154" s="857"/>
      <c r="M154" s="3" t="s">
        <v>317</v>
      </c>
      <c r="V154" s="842"/>
    </row>
    <row r="155" spans="1:28">
      <c r="A155" s="84" t="s">
        <v>318</v>
      </c>
      <c r="B155" s="843">
        <v>-4.9400000000000004</v>
      </c>
      <c r="C155" s="72"/>
      <c r="D155" s="12">
        <v>0.57716593661781801</v>
      </c>
      <c r="E155" s="10">
        <v>3</v>
      </c>
      <c r="F155" s="10">
        <v>349.84</v>
      </c>
      <c r="G155" s="1">
        <v>3.09</v>
      </c>
      <c r="H155" s="15">
        <f t="shared" si="2"/>
        <v>-5.8384</v>
      </c>
      <c r="I155" s="872" t="s">
        <v>1067</v>
      </c>
      <c r="J155" s="7"/>
      <c r="K155" s="7"/>
      <c r="L155" s="859"/>
      <c r="M155" s="3" t="s">
        <v>319</v>
      </c>
      <c r="V155" s="842"/>
    </row>
    <row r="156" spans="1:28">
      <c r="A156" s="85" t="s">
        <v>320</v>
      </c>
      <c r="B156" s="843">
        <v>-3.09</v>
      </c>
      <c r="C156" s="72"/>
      <c r="D156" s="12">
        <v>0.70324590282883903</v>
      </c>
      <c r="E156" s="10">
        <v>3</v>
      </c>
      <c r="F156" s="10">
        <v>204</v>
      </c>
      <c r="G156" s="1">
        <v>0.88</v>
      </c>
      <c r="H156" s="15">
        <f t="shared" si="2"/>
        <v>-2.17</v>
      </c>
      <c r="I156" s="865"/>
      <c r="J156" s="7"/>
      <c r="K156" s="7"/>
      <c r="L156" s="859"/>
      <c r="M156" s="3" t="s">
        <v>321</v>
      </c>
      <c r="V156" s="842"/>
    </row>
    <row r="157" spans="1:28">
      <c r="A157" s="84" t="s">
        <v>322</v>
      </c>
      <c r="B157" s="843">
        <v>-5.73</v>
      </c>
      <c r="C157" s="72"/>
      <c r="D157" s="12">
        <v>0.7237903588794764</v>
      </c>
      <c r="E157" s="10">
        <v>7</v>
      </c>
      <c r="F157" s="10">
        <v>97.8</v>
      </c>
      <c r="G157" s="1">
        <v>6</v>
      </c>
      <c r="H157" s="15">
        <f t="shared" si="2"/>
        <v>-6.2279999999999998</v>
      </c>
      <c r="I157" s="865"/>
      <c r="J157" s="7"/>
      <c r="K157" s="7"/>
      <c r="L157" s="859"/>
      <c r="M157" s="3" t="s">
        <v>323</v>
      </c>
      <c r="V157" s="842"/>
    </row>
    <row r="158" spans="1:28">
      <c r="A158" s="84" t="s">
        <v>324</v>
      </c>
      <c r="B158" s="843">
        <v>-6.73</v>
      </c>
      <c r="C158" s="72"/>
      <c r="D158" s="12">
        <v>0.84033450922624497</v>
      </c>
      <c r="E158" s="10">
        <v>5</v>
      </c>
      <c r="F158" s="10">
        <v>262</v>
      </c>
      <c r="G158" s="1">
        <v>7.26</v>
      </c>
      <c r="H158" s="15">
        <f t="shared" si="2"/>
        <v>-9.129999999999999</v>
      </c>
      <c r="I158" s="865"/>
      <c r="J158" s="7"/>
      <c r="K158" s="7"/>
      <c r="L158" s="859"/>
      <c r="M158" s="3" t="s">
        <v>325</v>
      </c>
      <c r="V158" s="842"/>
    </row>
    <row r="159" spans="1:28">
      <c r="A159" s="84" t="s">
        <v>326</v>
      </c>
      <c r="B159" s="843">
        <v>-6.23</v>
      </c>
      <c r="C159" s="72"/>
      <c r="D159" s="12">
        <v>0.70969645885144073</v>
      </c>
      <c r="E159" s="10">
        <v>11</v>
      </c>
      <c r="F159" s="10">
        <v>149.6</v>
      </c>
      <c r="G159" s="1">
        <v>6.45</v>
      </c>
      <c r="H159" s="15">
        <f t="shared" si="2"/>
        <v>-7.1959999999999997</v>
      </c>
      <c r="I159" s="865"/>
      <c r="J159" s="7"/>
      <c r="K159" s="7"/>
      <c r="L159" s="859"/>
      <c r="M159" s="3" t="s">
        <v>327</v>
      </c>
      <c r="V159" s="842"/>
    </row>
    <row r="160" spans="1:28" s="63" customFormat="1">
      <c r="A160" s="83" t="s">
        <v>328</v>
      </c>
      <c r="B160" s="843">
        <v>-2.59</v>
      </c>
      <c r="C160" s="72"/>
      <c r="D160" s="12">
        <v>0.49644864464459931</v>
      </c>
      <c r="E160" s="10">
        <v>4</v>
      </c>
      <c r="F160" s="10">
        <v>304.5</v>
      </c>
      <c r="G160" s="1">
        <v>2.69</v>
      </c>
      <c r="H160" s="15">
        <f t="shared" si="2"/>
        <v>-4.9849999999999994</v>
      </c>
      <c r="I160" s="873"/>
      <c r="J160" s="866"/>
      <c r="K160" s="866"/>
      <c r="L160" s="867"/>
      <c r="M160" s="3" t="s">
        <v>329</v>
      </c>
      <c r="N160" s="14"/>
      <c r="O160" s="14"/>
      <c r="P160" s="14"/>
      <c r="Q160" s="14"/>
      <c r="R160" s="14"/>
      <c r="S160" s="14"/>
      <c r="T160" s="14"/>
      <c r="U160" s="14"/>
      <c r="V160" s="842"/>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818"/>
      <c r="B194" s="819"/>
      <c r="C194" s="819"/>
      <c r="D194" s="819"/>
      <c r="E194" s="819"/>
      <c r="F194" s="819"/>
      <c r="G194" s="819"/>
      <c r="H194" s="819"/>
      <c r="I194" s="819"/>
      <c r="J194" s="819"/>
      <c r="K194" s="819"/>
      <c r="L194" s="819"/>
      <c r="M194" s="820"/>
      <c r="N194" s="819"/>
      <c r="O194" s="819"/>
      <c r="P194" s="819"/>
      <c r="Q194" s="821"/>
    </row>
  </sheetData>
  <pageMargins left="0" right="0" top="0" bottom="0"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7E3D8-5FA8-4FDD-8DF4-EBF00C6E4D00}">
  <dimension ref="A1:AB194"/>
  <sheetViews>
    <sheetView workbookViewId="0">
      <selection activeCell="B4" sqref="B4:C9"/>
    </sheetView>
  </sheetViews>
  <sheetFormatPr defaultColWidth="9.109375" defaultRowHeight="14.4"/>
  <cols>
    <col min="1" max="1" width="18.88671875" style="14" customWidth="1"/>
    <col min="2" max="3" width="11.33203125" style="14" customWidth="1"/>
    <col min="4" max="4" width="7.6640625" style="14" customWidth="1"/>
    <col min="5" max="5" width="7.88671875" style="14" customWidth="1"/>
    <col min="6" max="6" width="10.109375" style="14" customWidth="1"/>
    <col min="7" max="7" width="11.44140625" style="14" customWidth="1"/>
    <col min="8" max="8" width="9.109375" style="14"/>
    <col min="9" max="9" width="13.109375" style="14" customWidth="1"/>
    <col min="10" max="10" width="6.10937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817" t="s">
        <v>3</v>
      </c>
      <c r="B4" s="818"/>
      <c r="C4" s="819"/>
      <c r="D4" s="819"/>
      <c r="E4" s="819"/>
      <c r="F4" s="819"/>
      <c r="G4" s="819"/>
      <c r="H4" s="819"/>
      <c r="I4" s="819"/>
      <c r="J4" s="819"/>
      <c r="K4" s="819"/>
      <c r="L4" s="819"/>
      <c r="M4" s="820"/>
      <c r="N4" s="819"/>
      <c r="O4" s="819"/>
      <c r="P4" s="819"/>
      <c r="Q4" s="819"/>
      <c r="R4" s="821"/>
    </row>
    <row r="5" spans="1:25">
      <c r="A5" s="817" t="s">
        <v>4</v>
      </c>
      <c r="B5" s="40"/>
      <c r="C5" s="40"/>
      <c r="D5" s="40"/>
      <c r="E5" s="40"/>
      <c r="F5" s="40"/>
      <c r="G5" s="40"/>
      <c r="H5" s="40"/>
      <c r="I5" s="40"/>
      <c r="J5" s="40"/>
      <c r="K5" s="40"/>
      <c r="L5" s="40"/>
      <c r="M5" s="50"/>
      <c r="N5" s="40"/>
      <c r="O5" s="40"/>
      <c r="P5" s="40"/>
      <c r="Q5" s="40"/>
      <c r="R5" s="822"/>
    </row>
    <row r="6" spans="1:25">
      <c r="A6" s="823" t="s">
        <v>5</v>
      </c>
      <c r="B6" s="818"/>
      <c r="C6" s="819"/>
      <c r="D6" s="819"/>
      <c r="E6" s="819"/>
      <c r="F6" s="819"/>
      <c r="G6" s="819"/>
      <c r="H6" s="819"/>
      <c r="I6" s="819"/>
      <c r="J6" s="819"/>
      <c r="K6" s="819"/>
      <c r="L6" s="819"/>
      <c r="M6" s="820"/>
      <c r="N6" s="819"/>
      <c r="O6" s="819"/>
      <c r="P6" s="819"/>
      <c r="Q6" s="819"/>
      <c r="R6" s="821"/>
    </row>
    <row r="7" spans="1:25">
      <c r="A7" s="824"/>
      <c r="B7" s="825"/>
      <c r="C7" s="40"/>
      <c r="D7" s="40"/>
      <c r="E7" s="40"/>
      <c r="F7" s="40"/>
      <c r="G7" s="40"/>
      <c r="H7" s="40"/>
      <c r="I7" s="40"/>
      <c r="J7" s="40"/>
      <c r="K7" s="40"/>
      <c r="L7" s="40"/>
      <c r="M7" s="50"/>
      <c r="N7" s="40"/>
      <c r="O7" s="40"/>
      <c r="P7" s="40"/>
      <c r="Q7" s="40"/>
      <c r="R7" s="822"/>
    </row>
    <row r="8" spans="1:25">
      <c r="A8" s="823" t="s">
        <v>6</v>
      </c>
      <c r="B8" s="826"/>
      <c r="C8" s="819"/>
      <c r="D8" s="819"/>
      <c r="E8" s="819"/>
      <c r="F8" s="819"/>
      <c r="G8" s="819"/>
      <c r="H8" s="819"/>
      <c r="I8" s="819"/>
      <c r="J8" s="819"/>
      <c r="K8" s="819"/>
      <c r="L8" s="819"/>
      <c r="M8" s="820"/>
      <c r="N8" s="819"/>
      <c r="O8" s="819"/>
      <c r="P8" s="819"/>
      <c r="Q8" s="819"/>
      <c r="R8" s="821"/>
    </row>
    <row r="9" spans="1:25">
      <c r="A9" s="827" t="s">
        <v>7</v>
      </c>
      <c r="B9" s="828"/>
      <c r="C9" s="828"/>
      <c r="D9" s="828"/>
      <c r="E9" s="828"/>
      <c r="F9" s="828"/>
      <c r="G9" s="828"/>
      <c r="H9" s="828"/>
      <c r="I9" s="828"/>
      <c r="J9" s="828"/>
      <c r="K9" s="828"/>
      <c r="L9" s="828"/>
      <c r="M9" s="829"/>
      <c r="N9" s="828"/>
      <c r="O9" s="828"/>
      <c r="P9" s="828"/>
      <c r="Q9" s="828"/>
      <c r="R9" s="830"/>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831" t="s">
        <v>32</v>
      </c>
      <c r="C14" s="14" t="s">
        <v>11</v>
      </c>
    </row>
    <row r="15" spans="1:25" s="94" customFormat="1">
      <c r="A15" s="93" t="s">
        <v>12</v>
      </c>
    </row>
    <row r="16" spans="1:25">
      <c r="B16" s="831"/>
      <c r="C16" s="14" t="s">
        <v>11</v>
      </c>
    </row>
    <row r="17" spans="1:28" s="94" customFormat="1">
      <c r="A17" s="93" t="s">
        <v>13</v>
      </c>
    </row>
    <row r="18" spans="1:28">
      <c r="B18" s="818"/>
      <c r="C18" s="819"/>
      <c r="D18" s="819"/>
      <c r="E18" s="819"/>
      <c r="F18" s="819"/>
      <c r="G18" s="819"/>
      <c r="H18" s="819"/>
      <c r="I18" s="819"/>
      <c r="J18" s="819"/>
      <c r="K18" s="819"/>
      <c r="L18" s="819"/>
      <c r="M18" s="820"/>
      <c r="N18" s="819"/>
      <c r="O18" s="819"/>
      <c r="P18" s="819"/>
      <c r="Q18" s="819"/>
      <c r="R18" s="821"/>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832" t="s">
        <v>18</v>
      </c>
      <c r="B22" s="833" t="s">
        <v>19</v>
      </c>
      <c r="C22" s="833" t="s">
        <v>20</v>
      </c>
      <c r="D22" s="833" t="s">
        <v>21</v>
      </c>
      <c r="E22" s="833" t="s">
        <v>22</v>
      </c>
      <c r="F22" s="833" t="s">
        <v>23</v>
      </c>
      <c r="G22" s="833" t="s">
        <v>24</v>
      </c>
      <c r="H22" s="833" t="s">
        <v>25</v>
      </c>
      <c r="I22" s="834"/>
      <c r="J22" s="835" t="s">
        <v>27</v>
      </c>
      <c r="K22" s="835"/>
      <c r="L22" s="835"/>
      <c r="M22" s="836" t="s">
        <v>28</v>
      </c>
      <c r="N22" s="837"/>
      <c r="O22" s="837"/>
      <c r="P22" s="837"/>
      <c r="Q22" s="837"/>
      <c r="R22" s="837"/>
      <c r="S22" s="837"/>
      <c r="T22" s="838"/>
      <c r="U22" s="47"/>
      <c r="V22" s="47"/>
      <c r="W22" s="47"/>
      <c r="X22" s="47"/>
      <c r="Y22" s="47"/>
      <c r="Z22" s="47"/>
      <c r="AA22" s="47"/>
      <c r="AB22" s="47"/>
    </row>
    <row r="23" spans="1:28">
      <c r="A23" s="83" t="s">
        <v>29</v>
      </c>
      <c r="B23" s="839">
        <v>-2.36</v>
      </c>
      <c r="C23" s="74" t="s">
        <v>30</v>
      </c>
      <c r="D23" s="12">
        <v>0.17592262140645501</v>
      </c>
      <c r="E23" s="10">
        <v>11</v>
      </c>
      <c r="F23" s="10">
        <v>258.5</v>
      </c>
      <c r="G23" s="6">
        <v>-0.86</v>
      </c>
      <c r="H23" s="15">
        <f t="shared" ref="H23:H86" si="0">0.5-G23-0.01*(F23-25)</f>
        <v>-0.97500000000000009</v>
      </c>
      <c r="I23" s="840" t="s">
        <v>31</v>
      </c>
      <c r="J23" s="841"/>
      <c r="K23" s="15"/>
      <c r="L23" s="15"/>
      <c r="M23" s="11" t="s">
        <v>33</v>
      </c>
      <c r="V23" s="842"/>
    </row>
    <row r="24" spans="1:28">
      <c r="A24" s="84" t="s">
        <v>35</v>
      </c>
      <c r="B24" s="843">
        <v>-2.2000000000000002</v>
      </c>
      <c r="C24" s="74" t="s">
        <v>36</v>
      </c>
      <c r="D24" s="12">
        <v>0.14701293131372209</v>
      </c>
      <c r="E24" s="10">
        <v>16</v>
      </c>
      <c r="F24" s="10">
        <v>142.4</v>
      </c>
      <c r="G24" s="6">
        <v>1.31</v>
      </c>
      <c r="H24" s="15">
        <f t="shared" si="0"/>
        <v>-1.9840000000000002</v>
      </c>
      <c r="I24" s="840" t="s">
        <v>37</v>
      </c>
      <c r="J24" s="841"/>
      <c r="K24" s="15"/>
      <c r="L24" s="15"/>
      <c r="M24" s="11" t="s">
        <v>38</v>
      </c>
      <c r="V24" s="842"/>
    </row>
    <row r="25" spans="1:28">
      <c r="A25" s="83" t="s">
        <v>40</v>
      </c>
      <c r="B25" s="843">
        <v>-3</v>
      </c>
      <c r="C25" s="74" t="s">
        <v>41</v>
      </c>
      <c r="D25" s="12">
        <v>0.15746026945991629</v>
      </c>
      <c r="E25" s="10">
        <v>4</v>
      </c>
      <c r="F25" s="10">
        <v>92</v>
      </c>
      <c r="G25" s="6">
        <v>2.5299999999999998</v>
      </c>
      <c r="H25" s="15">
        <f t="shared" si="0"/>
        <v>-2.6999999999999997</v>
      </c>
      <c r="I25" s="840" t="s">
        <v>42</v>
      </c>
      <c r="J25" s="841"/>
      <c r="K25" s="15"/>
      <c r="L25" s="15"/>
      <c r="M25" s="11" t="s">
        <v>43</v>
      </c>
      <c r="V25" s="842"/>
    </row>
    <row r="26" spans="1:28">
      <c r="A26" s="84" t="s">
        <v>45</v>
      </c>
      <c r="B26" s="843">
        <v>-3.06</v>
      </c>
      <c r="C26" s="74" t="s">
        <v>46</v>
      </c>
      <c r="D26" s="12">
        <v>0.16999222507469616</v>
      </c>
      <c r="E26" s="10">
        <v>3</v>
      </c>
      <c r="F26" s="10">
        <v>234</v>
      </c>
      <c r="G26" s="6">
        <v>3.19</v>
      </c>
      <c r="H26" s="15">
        <f t="shared" si="0"/>
        <v>-4.7799999999999994</v>
      </c>
      <c r="I26" s="844" t="s">
        <v>47</v>
      </c>
      <c r="J26" s="845"/>
      <c r="K26" s="15"/>
      <c r="L26" s="15"/>
      <c r="M26" s="11" t="s">
        <v>48</v>
      </c>
      <c r="V26" s="842"/>
    </row>
    <row r="27" spans="1:28">
      <c r="A27" s="84" t="s">
        <v>50</v>
      </c>
      <c r="B27" s="843">
        <v>-4.99</v>
      </c>
      <c r="C27" s="74" t="s">
        <v>51</v>
      </c>
      <c r="D27" s="12">
        <v>0.21168830858587184</v>
      </c>
      <c r="E27" s="10">
        <v>3</v>
      </c>
      <c r="F27" s="10">
        <v>139.25</v>
      </c>
      <c r="G27" s="6">
        <v>4.8600000000000003</v>
      </c>
      <c r="H27" s="15">
        <f t="shared" si="0"/>
        <v>-5.5025000000000004</v>
      </c>
      <c r="I27" s="844" t="s">
        <v>52</v>
      </c>
      <c r="J27" s="845"/>
      <c r="K27" s="15"/>
      <c r="L27" s="15"/>
      <c r="M27" s="11" t="s">
        <v>53</v>
      </c>
      <c r="V27" s="842"/>
    </row>
    <row r="28" spans="1:28">
      <c r="A28" s="83" t="s">
        <v>55</v>
      </c>
      <c r="B28" s="843">
        <v>-5.83</v>
      </c>
      <c r="C28" s="72"/>
      <c r="D28" s="12">
        <v>0.18412396392404196</v>
      </c>
      <c r="E28" s="10">
        <v>3</v>
      </c>
      <c r="F28" s="10">
        <v>224.00000000000003</v>
      </c>
      <c r="G28" s="6">
        <v>5.51</v>
      </c>
      <c r="H28" s="15">
        <f t="shared" si="0"/>
        <v>-7</v>
      </c>
      <c r="I28" s="844" t="s">
        <v>56</v>
      </c>
      <c r="J28" s="845"/>
      <c r="K28" s="15"/>
      <c r="L28" s="15"/>
      <c r="M28" s="11" t="s">
        <v>57</v>
      </c>
      <c r="V28" s="842"/>
    </row>
    <row r="29" spans="1:28">
      <c r="A29" s="83" t="s">
        <v>59</v>
      </c>
      <c r="B29" s="843">
        <v>-2.5299999999999998</v>
      </c>
      <c r="C29" s="72"/>
      <c r="D29" s="12">
        <v>0.14933733874523175</v>
      </c>
      <c r="E29" s="10">
        <v>6</v>
      </c>
      <c r="F29" s="10">
        <v>172.5</v>
      </c>
      <c r="G29" s="6">
        <v>1.78</v>
      </c>
      <c r="H29" s="15">
        <f t="shared" si="0"/>
        <v>-2.7549999999999999</v>
      </c>
      <c r="I29" s="844" t="s">
        <v>60</v>
      </c>
      <c r="J29" s="846" t="s">
        <v>32</v>
      </c>
      <c r="K29" s="15"/>
      <c r="L29" s="15"/>
      <c r="M29" s="11" t="s">
        <v>61</v>
      </c>
      <c r="V29" s="842"/>
    </row>
    <row r="30" spans="1:28">
      <c r="A30" s="83" t="s">
        <v>63</v>
      </c>
      <c r="B30" s="843">
        <v>-2.37</v>
      </c>
      <c r="C30" s="72"/>
      <c r="D30" s="12">
        <v>0.14842266063120066</v>
      </c>
      <c r="E30" s="10">
        <v>4</v>
      </c>
      <c r="F30" s="10">
        <v>207.50000000000003</v>
      </c>
      <c r="G30" s="6">
        <v>1.86</v>
      </c>
      <c r="H30" s="15">
        <f t="shared" si="0"/>
        <v>-3.1850000000000005</v>
      </c>
      <c r="I30" s="847" t="s">
        <v>64</v>
      </c>
      <c r="J30" s="874"/>
      <c r="K30" s="849"/>
      <c r="L30" s="850"/>
      <c r="M30" s="11" t="s">
        <v>65</v>
      </c>
      <c r="V30" s="842"/>
    </row>
    <row r="31" spans="1:28">
      <c r="A31" s="85" t="s">
        <v>66</v>
      </c>
      <c r="B31" s="843">
        <v>-2.48</v>
      </c>
      <c r="C31" s="72"/>
      <c r="D31" s="12">
        <v>0.1617973106900604</v>
      </c>
      <c r="E31" s="10">
        <v>10</v>
      </c>
      <c r="F31" s="10">
        <v>166.5</v>
      </c>
      <c r="G31" s="6">
        <v>0.79</v>
      </c>
      <c r="H31" s="15">
        <f t="shared" si="0"/>
        <v>-1.7050000000000001</v>
      </c>
      <c r="J31" s="15"/>
      <c r="K31" s="15"/>
      <c r="L31" s="15"/>
      <c r="M31" s="11" t="s">
        <v>67</v>
      </c>
      <c r="V31" s="842"/>
    </row>
    <row r="32" spans="1:28">
      <c r="A32" s="84" t="s">
        <v>68</v>
      </c>
      <c r="B32" s="843">
        <v>-3.88</v>
      </c>
      <c r="C32" s="72"/>
      <c r="D32" s="12">
        <v>0.21543706061278237</v>
      </c>
      <c r="E32" s="10">
        <v>6</v>
      </c>
      <c r="F32" s="10">
        <v>231.5</v>
      </c>
      <c r="G32" s="6">
        <v>2.4300000000000002</v>
      </c>
      <c r="H32" s="15">
        <f t="shared" si="0"/>
        <v>-3.9950000000000001</v>
      </c>
      <c r="I32" s="851" t="s">
        <v>69</v>
      </c>
      <c r="J32" s="852"/>
      <c r="K32" s="852"/>
      <c r="L32" s="853"/>
      <c r="M32" s="11" t="s">
        <v>70</v>
      </c>
      <c r="V32" s="842"/>
    </row>
    <row r="33" spans="1:22">
      <c r="A33" s="86" t="s">
        <v>71</v>
      </c>
      <c r="B33" s="854">
        <v>-3.72</v>
      </c>
      <c r="C33" s="73"/>
      <c r="D33" s="4">
        <v>0.12912520605069597</v>
      </c>
      <c r="E33" s="2">
        <v>3</v>
      </c>
      <c r="F33" s="13">
        <v>192.7</v>
      </c>
      <c r="G33" s="6">
        <v>2.63</v>
      </c>
      <c r="H33" s="15">
        <f t="shared" si="0"/>
        <v>-3.8069999999999995</v>
      </c>
      <c r="I33" s="855" t="s">
        <v>1061</v>
      </c>
      <c r="J33" s="856"/>
      <c r="K33" s="856"/>
      <c r="L33" s="857"/>
      <c r="M33" s="11" t="s">
        <v>72</v>
      </c>
      <c r="V33" s="842"/>
    </row>
    <row r="34" spans="1:22">
      <c r="A34" s="83" t="s">
        <v>74</v>
      </c>
      <c r="B34" s="843">
        <v>-6.43</v>
      </c>
      <c r="C34" s="72"/>
      <c r="D34" s="12">
        <v>0.14911462098310888</v>
      </c>
      <c r="E34" s="10">
        <v>6</v>
      </c>
      <c r="F34" s="10">
        <v>167</v>
      </c>
      <c r="G34" s="6">
        <v>6.32</v>
      </c>
      <c r="H34" s="15">
        <f t="shared" si="0"/>
        <v>-7.24</v>
      </c>
      <c r="I34" s="858" t="s">
        <v>1062</v>
      </c>
      <c r="J34" s="7"/>
      <c r="K34" s="7"/>
      <c r="L34" s="859"/>
      <c r="M34" s="11" t="s">
        <v>75</v>
      </c>
      <c r="V34" s="842"/>
    </row>
    <row r="35" spans="1:22">
      <c r="A35" s="84" t="s">
        <v>77</v>
      </c>
      <c r="B35" s="843">
        <v>-3.99</v>
      </c>
      <c r="C35" s="72"/>
      <c r="D35" s="12">
        <v>0.15809078703524676</v>
      </c>
      <c r="E35" s="10">
        <v>15</v>
      </c>
      <c r="F35" s="10">
        <v>191.5</v>
      </c>
      <c r="G35" s="6">
        <v>3.39</v>
      </c>
      <c r="H35" s="15">
        <f t="shared" si="0"/>
        <v>-4.5549999999999997</v>
      </c>
      <c r="I35" s="860" t="s">
        <v>1063</v>
      </c>
      <c r="J35" s="7"/>
      <c r="K35" s="7"/>
      <c r="L35" s="859"/>
      <c r="M35" s="11" t="s">
        <v>78</v>
      </c>
      <c r="V35" s="842"/>
    </row>
    <row r="36" spans="1:22">
      <c r="A36" s="85" t="s">
        <v>80</v>
      </c>
      <c r="B36" s="843">
        <v>-3.03</v>
      </c>
      <c r="C36" s="72"/>
      <c r="D36" s="12">
        <v>0.1911503089068218</v>
      </c>
      <c r="E36" s="10">
        <v>3</v>
      </c>
      <c r="F36" s="10">
        <v>246.2</v>
      </c>
      <c r="G36" s="6">
        <v>3.32</v>
      </c>
      <c r="H36" s="15">
        <f t="shared" si="0"/>
        <v>-5.032</v>
      </c>
      <c r="I36" s="861" t="s">
        <v>1064</v>
      </c>
      <c r="J36" s="7"/>
      <c r="K36" s="7"/>
      <c r="L36" s="859"/>
      <c r="M36" s="11" t="s">
        <v>81</v>
      </c>
      <c r="V36" s="842"/>
    </row>
    <row r="37" spans="1:22">
      <c r="A37" s="85" t="s">
        <v>73</v>
      </c>
      <c r="B37" s="843">
        <v>-2.63</v>
      </c>
      <c r="C37" s="72"/>
      <c r="D37" s="12">
        <v>0.19050575600734274</v>
      </c>
      <c r="E37" s="10">
        <v>4</v>
      </c>
      <c r="F37" s="10">
        <v>304</v>
      </c>
      <c r="G37" s="6">
        <v>1.74</v>
      </c>
      <c r="H37" s="15">
        <f t="shared" si="0"/>
        <v>-4.03</v>
      </c>
      <c r="I37" s="861" t="s">
        <v>1065</v>
      </c>
      <c r="J37" s="7"/>
      <c r="K37" s="7"/>
      <c r="L37" s="859"/>
      <c r="M37" s="11" t="s">
        <v>83</v>
      </c>
      <c r="V37" s="842"/>
    </row>
    <row r="38" spans="1:22">
      <c r="A38" s="83" t="s">
        <v>76</v>
      </c>
      <c r="B38" s="843">
        <v>-3.06</v>
      </c>
      <c r="C38" s="72"/>
      <c r="D38" s="12">
        <v>0.13682393527498057</v>
      </c>
      <c r="E38" s="10">
        <v>7</v>
      </c>
      <c r="F38" s="10">
        <v>187</v>
      </c>
      <c r="G38" s="6">
        <v>-0.87</v>
      </c>
      <c r="H38" s="15">
        <f t="shared" si="0"/>
        <v>-0.25</v>
      </c>
      <c r="I38" s="862"/>
      <c r="J38" s="7"/>
      <c r="K38" s="7"/>
      <c r="L38" s="859"/>
      <c r="M38" s="863" t="s">
        <v>85</v>
      </c>
      <c r="V38" s="842"/>
    </row>
    <row r="39" spans="1:22">
      <c r="A39" s="83" t="s">
        <v>87</v>
      </c>
      <c r="B39" s="843">
        <v>-2.84</v>
      </c>
      <c r="C39" s="72"/>
      <c r="D39" s="12">
        <v>0.20462356367492032</v>
      </c>
      <c r="E39" s="10">
        <v>4</v>
      </c>
      <c r="F39" s="10">
        <v>221.5</v>
      </c>
      <c r="G39" s="6">
        <v>0.71</v>
      </c>
      <c r="H39" s="15">
        <f t="shared" si="0"/>
        <v>-2.1749999999999998</v>
      </c>
      <c r="I39" s="864"/>
      <c r="J39" s="7"/>
      <c r="K39" s="7"/>
      <c r="L39" s="859"/>
      <c r="M39" s="11" t="s">
        <v>88</v>
      </c>
      <c r="V39" s="842"/>
    </row>
    <row r="40" spans="1:22">
      <c r="A40" s="83" t="s">
        <v>90</v>
      </c>
      <c r="B40" s="843">
        <v>-4.8600000000000003</v>
      </c>
      <c r="C40" s="72"/>
      <c r="D40" s="12">
        <v>0.18274602564465547</v>
      </c>
      <c r="E40" s="10">
        <v>6</v>
      </c>
      <c r="F40" s="10">
        <v>157.83333333333334</v>
      </c>
      <c r="G40" s="6">
        <v>3.51</v>
      </c>
      <c r="H40" s="15">
        <f t="shared" si="0"/>
        <v>-4.3383333333333329</v>
      </c>
      <c r="I40" s="864"/>
      <c r="J40" s="40"/>
      <c r="K40" s="40"/>
      <c r="L40" s="822"/>
      <c r="M40" s="11" t="s">
        <v>91</v>
      </c>
      <c r="V40" s="842"/>
    </row>
    <row r="41" spans="1:22">
      <c r="A41" s="86" t="s">
        <v>93</v>
      </c>
      <c r="B41" s="854">
        <v>-2.79</v>
      </c>
      <c r="C41" s="73"/>
      <c r="D41" s="4">
        <v>0.12610247911779729</v>
      </c>
      <c r="E41" s="2">
        <v>8</v>
      </c>
      <c r="F41" s="10">
        <v>140</v>
      </c>
      <c r="G41" s="6">
        <v>0.35</v>
      </c>
      <c r="H41" s="15">
        <f t="shared" si="0"/>
        <v>-1</v>
      </c>
      <c r="I41" s="864"/>
      <c r="J41" s="40"/>
      <c r="K41" s="40"/>
      <c r="L41" s="822"/>
      <c r="M41" s="11" t="s">
        <v>94</v>
      </c>
      <c r="V41" s="842"/>
    </row>
    <row r="42" spans="1:22">
      <c r="A42" s="84" t="s">
        <v>96</v>
      </c>
      <c r="B42" s="843">
        <v>-3.14</v>
      </c>
      <c r="C42" s="72"/>
      <c r="D42" s="12">
        <v>0.14493441954543959</v>
      </c>
      <c r="E42" s="10">
        <v>7</v>
      </c>
      <c r="F42" s="10">
        <v>127.93333333333334</v>
      </c>
      <c r="G42" s="6">
        <v>1.74</v>
      </c>
      <c r="H42" s="15">
        <f t="shared" si="0"/>
        <v>-2.2693333333333334</v>
      </c>
      <c r="I42" s="864"/>
      <c r="J42" s="40"/>
      <c r="K42" s="40"/>
      <c r="L42" s="822"/>
      <c r="M42" s="11" t="s">
        <v>97</v>
      </c>
      <c r="V42" s="842"/>
    </row>
    <row r="43" spans="1:22">
      <c r="A43" s="84" t="s">
        <v>79</v>
      </c>
      <c r="B43" s="843">
        <v>-4.53</v>
      </c>
      <c r="C43" s="72"/>
      <c r="D43" s="12">
        <v>0.14861388626870758</v>
      </c>
      <c r="E43" s="10">
        <v>7</v>
      </c>
      <c r="F43" s="10">
        <v>176</v>
      </c>
      <c r="G43" s="6">
        <v>4.4800000000000004</v>
      </c>
      <c r="H43" s="15">
        <f t="shared" si="0"/>
        <v>-5.49</v>
      </c>
      <c r="I43" s="864"/>
      <c r="J43" s="40"/>
      <c r="K43" s="40"/>
      <c r="L43" s="822"/>
      <c r="M43" s="11" t="s">
        <v>99</v>
      </c>
      <c r="V43" s="842"/>
    </row>
    <row r="44" spans="1:22">
      <c r="A44" s="87" t="s">
        <v>101</v>
      </c>
      <c r="B44" s="854">
        <v>-3.52</v>
      </c>
      <c r="C44" s="73"/>
      <c r="D44" s="4">
        <v>0.1280711495400205</v>
      </c>
      <c r="E44" s="2">
        <v>3</v>
      </c>
      <c r="F44" s="10">
        <v>159.69999999999999</v>
      </c>
      <c r="G44" s="6">
        <v>3.46</v>
      </c>
      <c r="H44" s="15">
        <f t="shared" si="0"/>
        <v>-4.3070000000000004</v>
      </c>
      <c r="I44" s="864"/>
      <c r="J44" s="40"/>
      <c r="K44" s="40"/>
      <c r="L44" s="822"/>
      <c r="M44" s="11" t="s">
        <v>102</v>
      </c>
      <c r="V44" s="842"/>
    </row>
    <row r="45" spans="1:22">
      <c r="A45" s="86" t="s">
        <v>104</v>
      </c>
      <c r="B45" s="854">
        <v>-2.39</v>
      </c>
      <c r="C45" s="73"/>
      <c r="D45" s="4">
        <v>0.21683500301481054</v>
      </c>
      <c r="E45" s="2">
        <v>8</v>
      </c>
      <c r="F45" s="10">
        <v>142</v>
      </c>
      <c r="G45" s="6">
        <v>0.6</v>
      </c>
      <c r="H45" s="15">
        <f t="shared" si="0"/>
        <v>-1.27</v>
      </c>
      <c r="I45" s="864"/>
      <c r="J45" s="40"/>
      <c r="K45" s="40"/>
      <c r="L45" s="822"/>
      <c r="M45" s="11" t="s">
        <v>105</v>
      </c>
      <c r="V45" s="842"/>
    </row>
    <row r="46" spans="1:22">
      <c r="A46" s="84" t="s">
        <v>107</v>
      </c>
      <c r="B46" s="843">
        <v>-3.19</v>
      </c>
      <c r="C46" s="72"/>
      <c r="D46" s="12">
        <v>0.18255878892749886</v>
      </c>
      <c r="E46" s="10">
        <v>20</v>
      </c>
      <c r="F46" s="10">
        <v>267</v>
      </c>
      <c r="G46" s="6">
        <v>1.58</v>
      </c>
      <c r="H46" s="15">
        <f t="shared" si="0"/>
        <v>-3.5</v>
      </c>
      <c r="I46" s="864"/>
      <c r="J46" s="40"/>
      <c r="K46" s="40"/>
      <c r="L46" s="822"/>
      <c r="M46" s="11" t="s">
        <v>108</v>
      </c>
      <c r="V46" s="842"/>
    </row>
    <row r="47" spans="1:22">
      <c r="A47" s="83" t="s">
        <v>110</v>
      </c>
      <c r="B47" s="843">
        <v>-3.61</v>
      </c>
      <c r="C47" s="72"/>
      <c r="D47" s="12">
        <v>0.16704647063532602</v>
      </c>
      <c r="E47" s="10">
        <v>6</v>
      </c>
      <c r="F47" s="10">
        <v>110.00000000000001</v>
      </c>
      <c r="G47" s="6">
        <v>3.36</v>
      </c>
      <c r="H47" s="15">
        <f t="shared" si="0"/>
        <v>-3.71</v>
      </c>
      <c r="I47" s="864"/>
      <c r="J47" s="40"/>
      <c r="K47" s="40"/>
      <c r="L47" s="822"/>
      <c r="M47" s="11" t="s">
        <v>111</v>
      </c>
      <c r="V47" s="842"/>
    </row>
    <row r="48" spans="1:22">
      <c r="A48" s="84" t="s">
        <v>82</v>
      </c>
      <c r="B48" s="843">
        <v>-3.22</v>
      </c>
      <c r="C48" s="72"/>
      <c r="D48" s="12">
        <v>0.17164501312359953</v>
      </c>
      <c r="E48" s="10">
        <v>7</v>
      </c>
      <c r="F48" s="10">
        <v>182</v>
      </c>
      <c r="G48" s="6">
        <v>2.67</v>
      </c>
      <c r="H48" s="15">
        <f t="shared" si="0"/>
        <v>-3.74</v>
      </c>
      <c r="I48" s="864"/>
      <c r="J48" s="40"/>
      <c r="K48" s="40"/>
      <c r="L48" s="822"/>
      <c r="M48" s="11" t="s">
        <v>113</v>
      </c>
      <c r="V48" s="842"/>
    </row>
    <row r="49" spans="1:22">
      <c r="A49" s="86" t="s">
        <v>115</v>
      </c>
      <c r="B49" s="854">
        <v>-3.09</v>
      </c>
      <c r="C49" s="73"/>
      <c r="D49" s="4">
        <v>0.12558353028546052</v>
      </c>
      <c r="E49" s="2">
        <v>4</v>
      </c>
      <c r="F49" s="10">
        <v>222.00000000000003</v>
      </c>
      <c r="G49" s="6">
        <v>2.56</v>
      </c>
      <c r="H49" s="15">
        <f t="shared" si="0"/>
        <v>-4.03</v>
      </c>
      <c r="I49" s="864"/>
      <c r="J49" s="40"/>
      <c r="K49" s="40"/>
      <c r="L49" s="822"/>
      <c r="M49" s="11" t="s">
        <v>116</v>
      </c>
      <c r="V49" s="842"/>
    </row>
    <row r="50" spans="1:22">
      <c r="A50" s="84" t="s">
        <v>118</v>
      </c>
      <c r="B50" s="843">
        <v>-4.53</v>
      </c>
      <c r="C50" s="72"/>
      <c r="D50" s="12">
        <v>0.1568133990664792</v>
      </c>
      <c r="E50" s="10">
        <v>6</v>
      </c>
      <c r="F50" s="10">
        <v>151</v>
      </c>
      <c r="G50" s="6">
        <v>3.27</v>
      </c>
      <c r="H50" s="15">
        <f t="shared" si="0"/>
        <v>-4.03</v>
      </c>
      <c r="I50" s="864"/>
      <c r="J50" s="40"/>
      <c r="K50" s="40"/>
      <c r="L50" s="822"/>
      <c r="M50" s="11" t="s">
        <v>119</v>
      </c>
      <c r="V50" s="842"/>
    </row>
    <row r="51" spans="1:22">
      <c r="A51" s="87" t="s">
        <v>84</v>
      </c>
      <c r="B51" s="854">
        <v>-3.97</v>
      </c>
      <c r="C51" s="73"/>
      <c r="D51" s="4">
        <v>0.12789394574374285</v>
      </c>
      <c r="E51" s="2">
        <v>5</v>
      </c>
      <c r="F51" s="10">
        <v>330</v>
      </c>
      <c r="G51" s="6">
        <v>2.87</v>
      </c>
      <c r="H51" s="15">
        <f t="shared" si="0"/>
        <v>-5.42</v>
      </c>
      <c r="I51" s="864"/>
      <c r="J51" s="40"/>
      <c r="K51" s="40"/>
      <c r="L51" s="822"/>
      <c r="M51" s="11" t="s">
        <v>120</v>
      </c>
      <c r="V51" s="842"/>
    </row>
    <row r="52" spans="1:22">
      <c r="A52" s="84" t="s">
        <v>121</v>
      </c>
      <c r="B52" s="843">
        <v>-3.92</v>
      </c>
      <c r="C52" s="72"/>
      <c r="D52" s="12">
        <v>0.18012800124370357</v>
      </c>
      <c r="E52" s="10">
        <v>3</v>
      </c>
      <c r="F52" s="10">
        <v>100</v>
      </c>
      <c r="G52" s="6">
        <v>3.53</v>
      </c>
      <c r="H52" s="15">
        <f t="shared" si="0"/>
        <v>-3.78</v>
      </c>
      <c r="I52" s="865"/>
      <c r="J52" s="7"/>
      <c r="K52" s="7"/>
      <c r="L52" s="859"/>
      <c r="M52" s="11" t="s">
        <v>122</v>
      </c>
      <c r="V52" s="842"/>
    </row>
    <row r="53" spans="1:22">
      <c r="A53" s="83" t="s">
        <v>123</v>
      </c>
      <c r="B53" s="843">
        <v>-3.14</v>
      </c>
      <c r="C53" s="72"/>
      <c r="D53" s="12">
        <v>0.18062104750721683</v>
      </c>
      <c r="E53" s="10">
        <v>16</v>
      </c>
      <c r="F53" s="10">
        <v>262.5</v>
      </c>
      <c r="G53" s="6">
        <v>1.9</v>
      </c>
      <c r="H53" s="15">
        <f t="shared" si="0"/>
        <v>-3.7749999999999999</v>
      </c>
      <c r="I53" s="865"/>
      <c r="J53" s="7"/>
      <c r="K53" s="7"/>
      <c r="L53" s="859"/>
      <c r="M53" s="11" t="s">
        <v>124</v>
      </c>
      <c r="V53" s="842"/>
    </row>
    <row r="54" spans="1:22">
      <c r="A54" s="86" t="s">
        <v>125</v>
      </c>
      <c r="B54" s="854">
        <v>-3.03</v>
      </c>
      <c r="C54" s="73"/>
      <c r="D54" s="4">
        <v>0.22156244268660033</v>
      </c>
      <c r="E54" s="2">
        <v>4</v>
      </c>
      <c r="F54" s="10">
        <v>328.85</v>
      </c>
      <c r="G54" s="6">
        <v>1.87</v>
      </c>
      <c r="H54" s="15">
        <f t="shared" si="0"/>
        <v>-4.4085000000000001</v>
      </c>
      <c r="I54" s="865"/>
      <c r="J54" s="7"/>
      <c r="K54" s="7"/>
      <c r="L54" s="859"/>
      <c r="M54" s="11" t="s">
        <v>126</v>
      </c>
      <c r="V54" s="842"/>
    </row>
    <row r="55" spans="1:22">
      <c r="A55" s="84" t="s">
        <v>127</v>
      </c>
      <c r="B55" s="843">
        <v>-4.91</v>
      </c>
      <c r="C55" s="72"/>
      <c r="D55" s="12">
        <v>0.18450811780713378</v>
      </c>
      <c r="E55" s="10">
        <v>33</v>
      </c>
      <c r="F55" s="10">
        <v>167.5</v>
      </c>
      <c r="G55" s="6">
        <v>4.3600000000000003</v>
      </c>
      <c r="H55" s="15">
        <f t="shared" si="0"/>
        <v>-5.2850000000000001</v>
      </c>
      <c r="I55" s="865"/>
      <c r="J55" s="7"/>
      <c r="K55" s="7"/>
      <c r="L55" s="859"/>
      <c r="M55" s="11" t="s">
        <v>128</v>
      </c>
      <c r="V55" s="842"/>
    </row>
    <row r="56" spans="1:22">
      <c r="A56" s="84" t="s">
        <v>86</v>
      </c>
      <c r="B56" s="843">
        <v>-3.37</v>
      </c>
      <c r="C56" s="72"/>
      <c r="D56" s="12">
        <v>0.15609203233531485</v>
      </c>
      <c r="E56" s="10">
        <v>3</v>
      </c>
      <c r="F56" s="10">
        <v>223</v>
      </c>
      <c r="G56" s="6">
        <v>2.99</v>
      </c>
      <c r="H56" s="15">
        <f t="shared" si="0"/>
        <v>-4.4700000000000006</v>
      </c>
      <c r="I56" s="865"/>
      <c r="J56" s="7"/>
      <c r="K56" s="7"/>
      <c r="L56" s="859"/>
      <c r="M56" s="11" t="s">
        <v>129</v>
      </c>
      <c r="V56" s="842"/>
    </row>
    <row r="57" spans="1:22">
      <c r="A57" s="84" t="s">
        <v>89</v>
      </c>
      <c r="B57" s="843">
        <v>-5.0599999999999996</v>
      </c>
      <c r="C57" s="72"/>
      <c r="D57" s="12">
        <v>0.20872343532408041</v>
      </c>
      <c r="E57" s="10">
        <v>3</v>
      </c>
      <c r="F57" s="10">
        <v>210.5</v>
      </c>
      <c r="G57" s="6">
        <v>2.72</v>
      </c>
      <c r="H57" s="15">
        <f t="shared" si="0"/>
        <v>-4.0750000000000002</v>
      </c>
      <c r="I57" s="825"/>
      <c r="J57" s="866"/>
      <c r="K57" s="866"/>
      <c r="L57" s="867"/>
      <c r="M57" s="11" t="s">
        <v>130</v>
      </c>
      <c r="V57" s="842"/>
    </row>
    <row r="58" spans="1:22">
      <c r="A58" s="86" t="s">
        <v>131</v>
      </c>
      <c r="B58" s="854">
        <v>-3.87</v>
      </c>
      <c r="C58" s="73"/>
      <c r="D58" s="4">
        <v>0.1297319013416561</v>
      </c>
      <c r="E58" s="2">
        <v>3</v>
      </c>
      <c r="F58" s="10">
        <v>209.75</v>
      </c>
      <c r="G58" s="6">
        <v>3.37</v>
      </c>
      <c r="H58" s="15">
        <f t="shared" si="0"/>
        <v>-4.7175000000000002</v>
      </c>
      <c r="J58" s="15"/>
      <c r="K58" s="15"/>
      <c r="L58" s="15"/>
      <c r="M58" s="11" t="s">
        <v>132</v>
      </c>
      <c r="V58" s="842"/>
    </row>
    <row r="59" spans="1:22">
      <c r="A59" s="83" t="s">
        <v>92</v>
      </c>
      <c r="B59" s="843">
        <v>-2.6</v>
      </c>
      <c r="C59" s="72"/>
      <c r="D59" s="12">
        <v>0.14124198841117766</v>
      </c>
      <c r="E59" s="10">
        <v>3</v>
      </c>
      <c r="F59" s="10">
        <v>53.5</v>
      </c>
      <c r="G59" s="6">
        <v>3.43</v>
      </c>
      <c r="H59" s="15">
        <f t="shared" si="0"/>
        <v>-3.2150000000000003</v>
      </c>
      <c r="I59" s="868" t="s">
        <v>133</v>
      </c>
      <c r="J59" s="869">
        <v>117</v>
      </c>
      <c r="K59" s="850"/>
      <c r="L59" s="15"/>
      <c r="M59" s="11" t="s">
        <v>134</v>
      </c>
      <c r="V59" s="842"/>
    </row>
    <row r="60" spans="1:22">
      <c r="A60" s="83" t="s">
        <v>135</v>
      </c>
      <c r="B60" s="843">
        <v>-2.17</v>
      </c>
      <c r="C60" s="72"/>
      <c r="D60" s="12">
        <v>0.17069281866408892</v>
      </c>
      <c r="E60" s="10">
        <v>6</v>
      </c>
      <c r="F60" s="10">
        <v>270</v>
      </c>
      <c r="G60" s="6">
        <v>0.05</v>
      </c>
      <c r="H60" s="15">
        <f t="shared" si="0"/>
        <v>-2</v>
      </c>
      <c r="I60" s="868" t="s">
        <v>136</v>
      </c>
      <c r="J60" s="869">
        <v>36</v>
      </c>
      <c r="K60" s="850"/>
      <c r="L60" s="15"/>
      <c r="M60" s="11" t="s">
        <v>137</v>
      </c>
      <c r="V60" s="842"/>
    </row>
    <row r="61" spans="1:22">
      <c r="A61" s="84" t="s">
        <v>138</v>
      </c>
      <c r="B61" s="843">
        <v>-3</v>
      </c>
      <c r="C61" s="72"/>
      <c r="D61" s="12">
        <v>0.2061475968316322</v>
      </c>
      <c r="E61" s="10">
        <v>3</v>
      </c>
      <c r="F61" s="10">
        <v>143.75</v>
      </c>
      <c r="G61" s="6">
        <v>1.6</v>
      </c>
      <c r="H61" s="15">
        <f t="shared" si="0"/>
        <v>-2.2875000000000001</v>
      </c>
      <c r="I61" s="868" t="s">
        <v>139</v>
      </c>
      <c r="J61" s="869">
        <f>COUNTA(A23:A122)</f>
        <v>100</v>
      </c>
      <c r="K61" s="850"/>
      <c r="L61" s="15"/>
      <c r="M61" s="11" t="s">
        <v>140</v>
      </c>
      <c r="V61" s="842"/>
    </row>
    <row r="62" spans="1:22">
      <c r="A62" s="83" t="s">
        <v>141</v>
      </c>
      <c r="B62" s="843">
        <v>-4.29</v>
      </c>
      <c r="C62" s="72"/>
      <c r="D62" s="12">
        <v>0.18021422622763517</v>
      </c>
      <c r="E62" s="10">
        <v>5</v>
      </c>
      <c r="F62" s="10">
        <v>214.5</v>
      </c>
      <c r="G62" s="6">
        <v>3.61</v>
      </c>
      <c r="H62" s="15">
        <f t="shared" si="0"/>
        <v>-5.0049999999999999</v>
      </c>
      <c r="I62" s="15"/>
      <c r="J62" s="15"/>
      <c r="K62" s="15"/>
      <c r="L62" s="15"/>
      <c r="M62" s="11" t="s">
        <v>142</v>
      </c>
      <c r="V62" s="842"/>
    </row>
    <row r="63" spans="1:22">
      <c r="A63" s="84" t="s">
        <v>143</v>
      </c>
      <c r="B63" s="843">
        <v>-4.1399999999999997</v>
      </c>
      <c r="C63" s="72"/>
      <c r="D63" s="12">
        <v>0.19225415374507382</v>
      </c>
      <c r="E63" s="10">
        <v>8</v>
      </c>
      <c r="F63" s="10">
        <v>255.29999999999998</v>
      </c>
      <c r="G63" s="6">
        <v>3.82</v>
      </c>
      <c r="H63" s="15">
        <f t="shared" si="0"/>
        <v>-5.6229999999999993</v>
      </c>
      <c r="I63" s="870" t="s">
        <v>144</v>
      </c>
      <c r="J63" s="852"/>
      <c r="K63" s="852"/>
      <c r="L63" s="853"/>
      <c r="M63" s="11" t="s">
        <v>145</v>
      </c>
      <c r="V63" s="842"/>
    </row>
    <row r="64" spans="1:22">
      <c r="A64" s="84" t="s">
        <v>146</v>
      </c>
      <c r="B64" s="843">
        <v>-2.8</v>
      </c>
      <c r="C64" s="72"/>
      <c r="D64" s="12">
        <v>0.17</v>
      </c>
      <c r="E64" s="10">
        <v>3</v>
      </c>
      <c r="F64" s="10">
        <v>189</v>
      </c>
      <c r="G64" s="6">
        <v>1.34</v>
      </c>
      <c r="H64" s="15">
        <f t="shared" si="0"/>
        <v>-2.4800000000000004</v>
      </c>
      <c r="I64" s="871" t="s">
        <v>1066</v>
      </c>
      <c r="J64" s="856"/>
      <c r="K64" s="856"/>
      <c r="L64" s="857"/>
      <c r="M64" s="11" t="s">
        <v>148</v>
      </c>
      <c r="V64" s="842"/>
    </row>
    <row r="65" spans="1:22">
      <c r="A65" s="84" t="s">
        <v>149</v>
      </c>
      <c r="B65" s="843">
        <v>-3.65</v>
      </c>
      <c r="C65" s="72"/>
      <c r="D65" s="12">
        <v>0.19794493160510693</v>
      </c>
      <c r="E65" s="10">
        <v>4</v>
      </c>
      <c r="F65" s="10">
        <v>243.5</v>
      </c>
      <c r="G65" s="6">
        <v>1.34</v>
      </c>
      <c r="H65" s="15">
        <f t="shared" si="0"/>
        <v>-3.0250000000000004</v>
      </c>
      <c r="I65" s="872" t="s">
        <v>1067</v>
      </c>
      <c r="J65" s="7"/>
      <c r="K65" s="7"/>
      <c r="L65" s="859"/>
      <c r="M65" s="11" t="s">
        <v>151</v>
      </c>
      <c r="V65" s="842"/>
    </row>
    <row r="66" spans="1:22">
      <c r="A66" s="83" t="s">
        <v>95</v>
      </c>
      <c r="B66" s="843">
        <v>-2.25</v>
      </c>
      <c r="C66" s="72"/>
      <c r="D66" s="12">
        <v>0.21056099074293383</v>
      </c>
      <c r="E66" s="10">
        <v>3</v>
      </c>
      <c r="F66" s="10">
        <v>36.5</v>
      </c>
      <c r="G66" s="6">
        <v>2.74</v>
      </c>
      <c r="H66" s="15">
        <f t="shared" si="0"/>
        <v>-2.3550000000000004</v>
      </c>
      <c r="I66" s="865"/>
      <c r="J66" s="7"/>
      <c r="K66" s="7"/>
      <c r="L66" s="859"/>
      <c r="M66" s="11" t="s">
        <v>152</v>
      </c>
      <c r="V66" s="842"/>
    </row>
    <row r="67" spans="1:22">
      <c r="A67" s="85" t="s">
        <v>153</v>
      </c>
      <c r="B67" s="843">
        <v>-3.56</v>
      </c>
      <c r="C67" s="72"/>
      <c r="D67" s="12">
        <v>0.21092434073951916</v>
      </c>
      <c r="E67" s="10">
        <v>10</v>
      </c>
      <c r="F67" s="10">
        <v>186</v>
      </c>
      <c r="G67" s="6">
        <v>3.4</v>
      </c>
      <c r="H67" s="15">
        <f t="shared" si="0"/>
        <v>-4.51</v>
      </c>
      <c r="I67" s="865"/>
      <c r="J67" s="7"/>
      <c r="K67" s="7"/>
      <c r="L67" s="859"/>
      <c r="M67" s="11" t="s">
        <v>154</v>
      </c>
      <c r="V67" s="842"/>
    </row>
    <row r="68" spans="1:22">
      <c r="A68" s="83" t="s">
        <v>98</v>
      </c>
      <c r="B68" s="843">
        <v>-3.55</v>
      </c>
      <c r="C68" s="72"/>
      <c r="D68" s="12">
        <v>0.18695478693957188</v>
      </c>
      <c r="E68" s="10">
        <v>3</v>
      </c>
      <c r="F68" s="10">
        <v>252.99999999999997</v>
      </c>
      <c r="G68" s="6">
        <v>2.35</v>
      </c>
      <c r="H68" s="15">
        <f t="shared" si="0"/>
        <v>-4.13</v>
      </c>
      <c r="I68" s="865"/>
      <c r="J68" s="7"/>
      <c r="K68" s="7"/>
      <c r="L68" s="859"/>
      <c r="M68" s="11" t="s">
        <v>155</v>
      </c>
      <c r="V68" s="842"/>
    </row>
    <row r="69" spans="1:22">
      <c r="A69" s="85" t="s">
        <v>156</v>
      </c>
      <c r="B69" s="843">
        <v>-4.13</v>
      </c>
      <c r="C69" s="72"/>
      <c r="D69" s="12">
        <v>0.20491085989689112</v>
      </c>
      <c r="E69" s="10">
        <v>23</v>
      </c>
      <c r="F69" s="10">
        <v>111.00000000000001</v>
      </c>
      <c r="G69" s="6">
        <v>3.68</v>
      </c>
      <c r="H69" s="15">
        <f t="shared" si="0"/>
        <v>-4.04</v>
      </c>
      <c r="I69" s="865"/>
      <c r="J69" s="7"/>
      <c r="K69" s="7"/>
      <c r="L69" s="859"/>
      <c r="M69" s="11" t="s">
        <v>157</v>
      </c>
      <c r="V69" s="842"/>
    </row>
    <row r="70" spans="1:22">
      <c r="A70" s="83" t="s">
        <v>158</v>
      </c>
      <c r="B70" s="843">
        <v>-3.08</v>
      </c>
      <c r="C70" s="72"/>
      <c r="D70" s="12">
        <v>0.15545016183846921</v>
      </c>
      <c r="E70" s="10">
        <v>6</v>
      </c>
      <c r="F70" s="10">
        <v>250</v>
      </c>
      <c r="G70" s="6">
        <v>-0.04</v>
      </c>
      <c r="H70" s="15">
        <f t="shared" si="0"/>
        <v>-1.71</v>
      </c>
      <c r="I70" s="865"/>
      <c r="J70" s="7"/>
      <c r="K70" s="7"/>
      <c r="L70" s="859"/>
      <c r="M70" s="11" t="s">
        <v>159</v>
      </c>
      <c r="V70" s="842"/>
    </row>
    <row r="71" spans="1:22">
      <c r="A71" s="84" t="s">
        <v>160</v>
      </c>
      <c r="B71" s="843">
        <v>-2.75</v>
      </c>
      <c r="C71" s="72"/>
      <c r="D71" s="12">
        <v>0.13261436390895148</v>
      </c>
      <c r="E71" s="10">
        <v>3</v>
      </c>
      <c r="F71" s="10">
        <v>250</v>
      </c>
      <c r="G71" s="6">
        <v>-1.97</v>
      </c>
      <c r="H71" s="15">
        <f t="shared" si="0"/>
        <v>0.21999999999999975</v>
      </c>
      <c r="I71" s="865"/>
      <c r="J71" s="7"/>
      <c r="K71" s="7"/>
      <c r="L71" s="859"/>
      <c r="M71" s="11" t="s">
        <v>161</v>
      </c>
      <c r="V71" s="842"/>
    </row>
    <row r="72" spans="1:22">
      <c r="A72" s="84" t="s">
        <v>162</v>
      </c>
      <c r="B72" s="843">
        <v>-3.67</v>
      </c>
      <c r="C72" s="72"/>
      <c r="D72" s="12">
        <v>0.21159815676624968</v>
      </c>
      <c r="E72" s="10">
        <v>9</v>
      </c>
      <c r="F72" s="10">
        <v>208.5</v>
      </c>
      <c r="G72" s="6">
        <v>2.08</v>
      </c>
      <c r="H72" s="15">
        <f t="shared" si="0"/>
        <v>-3.415</v>
      </c>
      <c r="I72" s="865"/>
      <c r="J72" s="7"/>
      <c r="K72" s="7"/>
      <c r="L72" s="859"/>
      <c r="M72" s="11" t="s">
        <v>163</v>
      </c>
      <c r="V72" s="842"/>
    </row>
    <row r="73" spans="1:22">
      <c r="A73" s="84" t="s">
        <v>164</v>
      </c>
      <c r="B73" s="843">
        <v>-3.05</v>
      </c>
      <c r="C73" s="72"/>
      <c r="D73" s="12">
        <v>0.1900151243705871</v>
      </c>
      <c r="E73" s="10">
        <v>15</v>
      </c>
      <c r="F73" s="10">
        <v>220.00000000000003</v>
      </c>
      <c r="G73" s="6">
        <v>2.69</v>
      </c>
      <c r="H73" s="15">
        <f t="shared" si="0"/>
        <v>-4.1400000000000006</v>
      </c>
      <c r="I73" s="865"/>
      <c r="J73" s="7"/>
      <c r="K73" s="7"/>
      <c r="L73" s="859"/>
      <c r="M73" s="11" t="s">
        <v>165</v>
      </c>
      <c r="V73" s="842"/>
    </row>
    <row r="74" spans="1:22">
      <c r="A74" s="84" t="s">
        <v>166</v>
      </c>
      <c r="B74" s="843">
        <v>-3.93</v>
      </c>
      <c r="C74" s="72"/>
      <c r="D74" s="12">
        <v>0.16978183023026608</v>
      </c>
      <c r="E74" s="10">
        <v>10</v>
      </c>
      <c r="F74" s="10">
        <v>151</v>
      </c>
      <c r="G74" s="6">
        <v>4.43</v>
      </c>
      <c r="H74" s="15">
        <f t="shared" si="0"/>
        <v>-5.1899999999999995</v>
      </c>
      <c r="I74" s="865"/>
      <c r="J74" s="7"/>
      <c r="K74" s="7"/>
      <c r="L74" s="859"/>
      <c r="M74" s="11" t="s">
        <v>167</v>
      </c>
      <c r="V74" s="842"/>
    </row>
    <row r="75" spans="1:22">
      <c r="A75" s="85" t="s">
        <v>100</v>
      </c>
      <c r="B75" s="843">
        <v>-4.75</v>
      </c>
      <c r="C75" s="72"/>
      <c r="D75" s="12">
        <v>0.19416214604145643</v>
      </c>
      <c r="E75" s="10">
        <v>7</v>
      </c>
      <c r="F75" s="10">
        <v>154.5</v>
      </c>
      <c r="G75" s="6">
        <v>4.22</v>
      </c>
      <c r="H75" s="15">
        <f t="shared" si="0"/>
        <v>-5.0149999999999997</v>
      </c>
      <c r="I75" s="865"/>
      <c r="J75" s="7"/>
      <c r="K75" s="7"/>
      <c r="L75" s="859"/>
      <c r="M75" s="11" t="s">
        <v>168</v>
      </c>
      <c r="V75" s="842"/>
    </row>
    <row r="76" spans="1:22">
      <c r="A76" s="84" t="s">
        <v>169</v>
      </c>
      <c r="B76" s="843">
        <v>-4.66</v>
      </c>
      <c r="C76" s="72"/>
      <c r="D76" s="12">
        <v>0.16048013551961601</v>
      </c>
      <c r="E76" s="10">
        <v>5</v>
      </c>
      <c r="F76" s="10">
        <v>167.75</v>
      </c>
      <c r="G76" s="6">
        <v>2.87</v>
      </c>
      <c r="H76" s="15">
        <f t="shared" si="0"/>
        <v>-3.7975000000000003</v>
      </c>
      <c r="I76" s="865"/>
      <c r="J76" s="7"/>
      <c r="K76" s="7"/>
      <c r="L76" s="859"/>
      <c r="M76" s="11" t="s">
        <v>170</v>
      </c>
      <c r="V76" s="842"/>
    </row>
    <row r="77" spans="1:22">
      <c r="A77" s="86" t="s">
        <v>171</v>
      </c>
      <c r="B77" s="854">
        <v>-4.75</v>
      </c>
      <c r="C77" s="73"/>
      <c r="D77" s="4">
        <v>0.22239504833634874</v>
      </c>
      <c r="E77" s="2">
        <v>21</v>
      </c>
      <c r="F77" s="10">
        <v>159</v>
      </c>
      <c r="G77" s="6">
        <v>3.93</v>
      </c>
      <c r="H77" s="15">
        <f t="shared" si="0"/>
        <v>-4.7700000000000005</v>
      </c>
      <c r="I77" s="865"/>
      <c r="J77" s="7"/>
      <c r="K77" s="7"/>
      <c r="L77" s="859"/>
      <c r="M77" s="11" t="s">
        <v>172</v>
      </c>
      <c r="V77" s="842"/>
    </row>
    <row r="78" spans="1:22">
      <c r="A78" s="84" t="s">
        <v>173</v>
      </c>
      <c r="B78" s="843">
        <v>-3.98</v>
      </c>
      <c r="C78" s="72"/>
      <c r="D78" s="12">
        <v>0.21209434799218393</v>
      </c>
      <c r="E78" s="10">
        <v>5</v>
      </c>
      <c r="F78" s="10">
        <v>213.49999999999997</v>
      </c>
      <c r="G78" s="6">
        <v>3.04</v>
      </c>
      <c r="H78" s="15">
        <f t="shared" si="0"/>
        <v>-4.4249999999999998</v>
      </c>
      <c r="I78" s="865"/>
      <c r="J78" s="7"/>
      <c r="K78" s="7"/>
      <c r="L78" s="859"/>
      <c r="M78" s="11" t="s">
        <v>174</v>
      </c>
      <c r="V78" s="842"/>
    </row>
    <row r="79" spans="1:22">
      <c r="A79" s="84" t="s">
        <v>175</v>
      </c>
      <c r="B79" s="843">
        <v>-4.93</v>
      </c>
      <c r="C79" s="72"/>
      <c r="D79" s="12">
        <v>0.1407224156406931</v>
      </c>
      <c r="E79" s="10">
        <v>11</v>
      </c>
      <c r="F79" s="10">
        <v>146</v>
      </c>
      <c r="G79" s="6">
        <v>4.21</v>
      </c>
      <c r="H79" s="15">
        <f t="shared" si="0"/>
        <v>-4.92</v>
      </c>
      <c r="I79" s="865"/>
      <c r="J79" s="7"/>
      <c r="K79" s="7"/>
      <c r="L79" s="859"/>
      <c r="M79" s="11" t="s">
        <v>176</v>
      </c>
      <c r="V79" s="842"/>
    </row>
    <row r="80" spans="1:22">
      <c r="A80" s="84" t="s">
        <v>177</v>
      </c>
      <c r="B80" s="843">
        <v>-4.9000000000000004</v>
      </c>
      <c r="C80" s="72"/>
      <c r="D80" s="12">
        <v>0.21748916450754371</v>
      </c>
      <c r="E80" s="10">
        <v>5</v>
      </c>
      <c r="F80" s="10">
        <v>92.333333333333329</v>
      </c>
      <c r="G80" s="6">
        <v>4.21</v>
      </c>
      <c r="H80" s="15">
        <f t="shared" si="0"/>
        <v>-4.3833333333333329</v>
      </c>
      <c r="I80" s="865"/>
      <c r="J80" s="7"/>
      <c r="K80" s="7"/>
      <c r="L80" s="859"/>
      <c r="M80" s="11" t="s">
        <v>178</v>
      </c>
      <c r="V80" s="842"/>
    </row>
    <row r="81" spans="1:22">
      <c r="A81" s="83" t="s">
        <v>179</v>
      </c>
      <c r="B81" s="843">
        <v>-3.93</v>
      </c>
      <c r="C81" s="72"/>
      <c r="D81" s="12">
        <v>0.20531013145176411</v>
      </c>
      <c r="E81" s="10">
        <v>8</v>
      </c>
      <c r="F81" s="10">
        <v>256</v>
      </c>
      <c r="G81" s="6">
        <v>2.71</v>
      </c>
      <c r="H81" s="15">
        <f t="shared" si="0"/>
        <v>-4.5199999999999996</v>
      </c>
      <c r="I81" s="865"/>
      <c r="J81" s="7"/>
      <c r="K81" s="7"/>
      <c r="L81" s="859"/>
      <c r="M81" s="11" t="s">
        <v>180</v>
      </c>
      <c r="V81" s="842"/>
    </row>
    <row r="82" spans="1:22">
      <c r="A82" s="83" t="s">
        <v>181</v>
      </c>
      <c r="B82" s="843">
        <v>-3.38</v>
      </c>
      <c r="C82" s="72"/>
      <c r="D82" s="12">
        <v>0.21176785142223761</v>
      </c>
      <c r="E82" s="10">
        <v>3</v>
      </c>
      <c r="F82" s="10">
        <v>80</v>
      </c>
      <c r="G82" s="6">
        <v>3.37</v>
      </c>
      <c r="H82" s="15">
        <f t="shared" si="0"/>
        <v>-3.42</v>
      </c>
      <c r="I82" s="865"/>
      <c r="J82" s="7"/>
      <c r="K82" s="7"/>
      <c r="L82" s="859"/>
      <c r="M82" s="11" t="s">
        <v>182</v>
      </c>
      <c r="V82" s="842"/>
    </row>
    <row r="83" spans="1:22">
      <c r="A83" s="83" t="s">
        <v>183</v>
      </c>
      <c r="B83" s="843">
        <v>-3.53</v>
      </c>
      <c r="C83" s="72"/>
      <c r="D83" s="12">
        <v>0.16217657762412213</v>
      </c>
      <c r="E83" s="10">
        <v>17</v>
      </c>
      <c r="F83" s="10">
        <v>153</v>
      </c>
      <c r="G83" s="6">
        <v>3.04</v>
      </c>
      <c r="H83" s="15">
        <f t="shared" si="0"/>
        <v>-3.8200000000000003</v>
      </c>
      <c r="I83" s="865"/>
      <c r="J83" s="7"/>
      <c r="K83" s="7"/>
      <c r="L83" s="859"/>
      <c r="M83" s="11" t="s">
        <v>184</v>
      </c>
      <c r="V83" s="842"/>
    </row>
    <row r="84" spans="1:22">
      <c r="A84" s="84" t="s">
        <v>185</v>
      </c>
      <c r="B84" s="843">
        <v>-5.1100000000000003</v>
      </c>
      <c r="C84" s="72"/>
      <c r="D84" s="12">
        <v>0.20448827496623867</v>
      </c>
      <c r="E84" s="10">
        <v>3</v>
      </c>
      <c r="F84" s="10">
        <v>349.84</v>
      </c>
      <c r="G84" s="6">
        <v>4.75</v>
      </c>
      <c r="H84" s="15">
        <f t="shared" si="0"/>
        <v>-7.4984000000000002</v>
      </c>
      <c r="I84" s="865"/>
      <c r="J84" s="7"/>
      <c r="K84" s="7"/>
      <c r="L84" s="859"/>
      <c r="M84" s="11" t="s">
        <v>186</v>
      </c>
      <c r="V84" s="842"/>
    </row>
    <row r="85" spans="1:22">
      <c r="A85" s="84" t="s">
        <v>187</v>
      </c>
      <c r="B85" s="843">
        <v>-3.68</v>
      </c>
      <c r="C85" s="72"/>
      <c r="D85" s="12">
        <v>0.14358294446577732</v>
      </c>
      <c r="E85" s="10">
        <v>6</v>
      </c>
      <c r="F85" s="10">
        <v>248</v>
      </c>
      <c r="G85" s="6">
        <v>2.65</v>
      </c>
      <c r="H85" s="15">
        <f t="shared" si="0"/>
        <v>-4.38</v>
      </c>
      <c r="I85" s="865"/>
      <c r="J85" s="7"/>
      <c r="K85" s="7"/>
      <c r="L85" s="859"/>
      <c r="M85" s="11" t="s">
        <v>188</v>
      </c>
      <c r="V85" s="842"/>
    </row>
    <row r="86" spans="1:22">
      <c r="A86" s="84" t="s">
        <v>189</v>
      </c>
      <c r="B86" s="843">
        <v>-3.56</v>
      </c>
      <c r="C86" s="72"/>
      <c r="D86" s="12">
        <v>0.15384096988991314</v>
      </c>
      <c r="E86" s="10">
        <v>11</v>
      </c>
      <c r="F86" s="10">
        <v>173</v>
      </c>
      <c r="G86" s="6">
        <v>2.1800000000000002</v>
      </c>
      <c r="H86" s="15">
        <f t="shared" si="0"/>
        <v>-3.16</v>
      </c>
      <c r="I86" s="865"/>
      <c r="J86" s="7"/>
      <c r="K86" s="7"/>
      <c r="L86" s="859"/>
      <c r="M86" s="11" t="s">
        <v>190</v>
      </c>
      <c r="V86" s="842"/>
    </row>
    <row r="87" spans="1:22">
      <c r="A87" s="84" t="s">
        <v>191</v>
      </c>
      <c r="B87" s="843">
        <v>-3.7</v>
      </c>
      <c r="C87" s="72"/>
      <c r="D87" s="12">
        <v>0.14176528631434945</v>
      </c>
      <c r="E87" s="10">
        <v>5</v>
      </c>
      <c r="F87" s="10">
        <v>143.75</v>
      </c>
      <c r="G87" s="6">
        <v>2.76</v>
      </c>
      <c r="H87" s="15">
        <f t="shared" ref="H87:H122" si="1">0.5-G87-0.01*(F87-25)</f>
        <v>-3.4474999999999998</v>
      </c>
      <c r="I87" s="865"/>
      <c r="J87" s="7"/>
      <c r="K87" s="7"/>
      <c r="L87" s="859"/>
      <c r="M87" s="11" t="s">
        <v>192</v>
      </c>
      <c r="V87" s="842"/>
    </row>
    <row r="88" spans="1:22">
      <c r="A88" s="84" t="s">
        <v>193</v>
      </c>
      <c r="B88" s="843">
        <v>-3.28</v>
      </c>
      <c r="C88" s="72"/>
      <c r="D88" s="12">
        <v>0.16213928191469343</v>
      </c>
      <c r="E88" s="10">
        <v>19</v>
      </c>
      <c r="F88" s="10">
        <v>220.5</v>
      </c>
      <c r="G88" s="6">
        <v>1.27</v>
      </c>
      <c r="H88" s="15">
        <f t="shared" si="1"/>
        <v>-2.7250000000000001</v>
      </c>
      <c r="I88" s="865"/>
      <c r="J88" s="7"/>
      <c r="K88" s="7"/>
      <c r="L88" s="859"/>
      <c r="M88" s="11" t="s">
        <v>194</v>
      </c>
      <c r="V88" s="842"/>
    </row>
    <row r="89" spans="1:22">
      <c r="A89" s="84" t="s">
        <v>195</v>
      </c>
      <c r="B89" s="843">
        <v>-4.21</v>
      </c>
      <c r="C89" s="72"/>
      <c r="D89" s="12">
        <v>0.16127920198135692</v>
      </c>
      <c r="E89" s="10">
        <v>5</v>
      </c>
      <c r="F89" s="10">
        <v>214</v>
      </c>
      <c r="G89" s="6">
        <v>3.83</v>
      </c>
      <c r="H89" s="15">
        <f t="shared" si="1"/>
        <v>-5.2200000000000006</v>
      </c>
      <c r="I89" s="865"/>
      <c r="J89" s="7"/>
      <c r="K89" s="7"/>
      <c r="L89" s="859"/>
      <c r="M89" s="11" t="s">
        <v>196</v>
      </c>
      <c r="V89" s="842"/>
    </row>
    <row r="90" spans="1:22">
      <c r="A90" s="85" t="s">
        <v>197</v>
      </c>
      <c r="B90" s="843">
        <v>-4.18</v>
      </c>
      <c r="C90" s="72"/>
      <c r="D90" s="12">
        <v>0.13869006117838048</v>
      </c>
      <c r="E90" s="10">
        <v>3</v>
      </c>
      <c r="F90" s="10">
        <v>176</v>
      </c>
      <c r="G90" s="6">
        <v>2.88</v>
      </c>
      <c r="H90" s="15">
        <f t="shared" si="1"/>
        <v>-3.8899999999999997</v>
      </c>
      <c r="I90" s="865"/>
      <c r="J90" s="7"/>
      <c r="K90" s="7"/>
      <c r="L90" s="859"/>
      <c r="M90" s="11" t="s">
        <v>198</v>
      </c>
      <c r="V90" s="842"/>
    </row>
    <row r="91" spans="1:22">
      <c r="A91" s="87" t="s">
        <v>199</v>
      </c>
      <c r="B91" s="854">
        <v>-3.14</v>
      </c>
      <c r="C91" s="73"/>
      <c r="D91" s="4">
        <v>0.1259834086188602</v>
      </c>
      <c r="E91" s="2">
        <v>14</v>
      </c>
      <c r="F91" s="10">
        <v>253.5</v>
      </c>
      <c r="G91" s="6">
        <v>1.54</v>
      </c>
      <c r="H91" s="15">
        <f t="shared" si="1"/>
        <v>-3.3250000000000002</v>
      </c>
      <c r="I91" s="865"/>
      <c r="J91" s="7"/>
      <c r="K91" s="7"/>
      <c r="L91" s="859"/>
      <c r="M91" s="11" t="s">
        <v>200</v>
      </c>
      <c r="V91" s="842"/>
    </row>
    <row r="92" spans="1:22">
      <c r="A92" s="84" t="s">
        <v>201</v>
      </c>
      <c r="B92" s="843">
        <v>-3.8</v>
      </c>
      <c r="C92" s="72"/>
      <c r="D92" s="12">
        <v>0.16504944177542516</v>
      </c>
      <c r="E92" s="10">
        <v>5</v>
      </c>
      <c r="F92" s="10">
        <v>205.50000000000003</v>
      </c>
      <c r="G92" s="6">
        <v>2.4500000000000002</v>
      </c>
      <c r="H92" s="15">
        <f t="shared" si="1"/>
        <v>-3.7550000000000008</v>
      </c>
      <c r="I92" s="865"/>
      <c r="J92" s="7"/>
      <c r="K92" s="7"/>
      <c r="L92" s="859"/>
      <c r="M92" s="11" t="s">
        <v>202</v>
      </c>
      <c r="V92" s="842"/>
    </row>
    <row r="93" spans="1:22">
      <c r="A93" s="85" t="s">
        <v>203</v>
      </c>
      <c r="B93" s="843">
        <v>-3.41</v>
      </c>
      <c r="C93" s="72"/>
      <c r="D93" s="12">
        <v>0.19426266518058349</v>
      </c>
      <c r="E93" s="10">
        <v>3</v>
      </c>
      <c r="F93" s="10">
        <v>96</v>
      </c>
      <c r="G93" s="6">
        <v>3.49</v>
      </c>
      <c r="H93" s="15">
        <f t="shared" si="1"/>
        <v>-3.7</v>
      </c>
      <c r="I93" s="865"/>
      <c r="J93" s="7"/>
      <c r="K93" s="7"/>
      <c r="L93" s="859"/>
      <c r="M93" s="11" t="s">
        <v>204</v>
      </c>
      <c r="V93" s="842"/>
    </row>
    <row r="94" spans="1:22">
      <c r="A94" s="84" t="s">
        <v>205</v>
      </c>
      <c r="B94" s="843">
        <v>-4.32</v>
      </c>
      <c r="C94" s="72"/>
      <c r="D94" s="12">
        <v>0.18894337149737056</v>
      </c>
      <c r="E94" s="10">
        <v>12</v>
      </c>
      <c r="F94" s="10">
        <v>147.25</v>
      </c>
      <c r="G94" s="6">
        <v>3.86</v>
      </c>
      <c r="H94" s="15">
        <f t="shared" si="1"/>
        <v>-4.5824999999999996</v>
      </c>
      <c r="I94" s="865"/>
      <c r="J94" s="7"/>
      <c r="K94" s="7"/>
      <c r="L94" s="859"/>
      <c r="M94" s="11" t="s">
        <v>206</v>
      </c>
      <c r="V94" s="842"/>
    </row>
    <row r="95" spans="1:22">
      <c r="A95" s="84" t="s">
        <v>207</v>
      </c>
      <c r="B95" s="843">
        <v>-4.8</v>
      </c>
      <c r="C95" s="72"/>
      <c r="D95" s="12">
        <v>0.17391407185160324</v>
      </c>
      <c r="E95" s="10">
        <v>6</v>
      </c>
      <c r="F95" s="10">
        <v>97</v>
      </c>
      <c r="G95" s="6">
        <v>3.94</v>
      </c>
      <c r="H95" s="15">
        <f t="shared" si="1"/>
        <v>-4.16</v>
      </c>
      <c r="I95" s="865"/>
      <c r="J95" s="7"/>
      <c r="K95" s="7"/>
      <c r="L95" s="859"/>
      <c r="M95" s="11" t="s">
        <v>208</v>
      </c>
      <c r="V95" s="842"/>
    </row>
    <row r="96" spans="1:22">
      <c r="A96" s="83" t="s">
        <v>209</v>
      </c>
      <c r="B96" s="843">
        <v>-2.02</v>
      </c>
      <c r="C96" s="72"/>
      <c r="D96" s="12">
        <v>0.13764369691033657</v>
      </c>
      <c r="E96" s="10">
        <v>10</v>
      </c>
      <c r="F96" s="10">
        <v>134.5</v>
      </c>
      <c r="G96" s="6">
        <v>2.04</v>
      </c>
      <c r="H96" s="15">
        <f t="shared" si="1"/>
        <v>-2.6349999999999998</v>
      </c>
      <c r="I96" s="865"/>
      <c r="J96" s="7"/>
      <c r="K96" s="7"/>
      <c r="L96" s="859"/>
      <c r="M96" s="11" t="s">
        <v>210</v>
      </c>
      <c r="V96" s="842"/>
    </row>
    <row r="97" spans="1:22">
      <c r="A97" s="84" t="s">
        <v>211</v>
      </c>
      <c r="B97" s="843">
        <v>-3.08</v>
      </c>
      <c r="C97" s="72"/>
      <c r="D97" s="12">
        <v>0.16245746888591447</v>
      </c>
      <c r="E97" s="10">
        <v>7</v>
      </c>
      <c r="F97" s="10">
        <v>139</v>
      </c>
      <c r="G97" s="6">
        <v>2.66</v>
      </c>
      <c r="H97" s="15">
        <f t="shared" si="1"/>
        <v>-3.3000000000000003</v>
      </c>
      <c r="I97" s="865"/>
      <c r="J97" s="7"/>
      <c r="K97" s="7"/>
      <c r="L97" s="859"/>
      <c r="M97" s="11" t="s">
        <v>212</v>
      </c>
      <c r="V97" s="842"/>
    </row>
    <row r="98" spans="1:22">
      <c r="A98" s="84" t="s">
        <v>213</v>
      </c>
      <c r="B98" s="843">
        <v>-2.81</v>
      </c>
      <c r="C98" s="72"/>
      <c r="D98" s="12">
        <v>0.15322122505052199</v>
      </c>
      <c r="E98" s="10">
        <v>9</v>
      </c>
      <c r="F98" s="10">
        <v>170</v>
      </c>
      <c r="G98" s="6">
        <v>1.91</v>
      </c>
      <c r="H98" s="15">
        <f t="shared" si="1"/>
        <v>-2.86</v>
      </c>
      <c r="I98" s="865"/>
      <c r="J98" s="7"/>
      <c r="K98" s="7"/>
      <c r="L98" s="859"/>
      <c r="M98" s="11" t="s">
        <v>214</v>
      </c>
      <c r="V98" s="842"/>
    </row>
    <row r="99" spans="1:22">
      <c r="A99" s="83" t="s">
        <v>215</v>
      </c>
      <c r="B99" s="843">
        <v>-3.42</v>
      </c>
      <c r="C99" s="72"/>
      <c r="D99" s="12">
        <v>0.15273607916541068</v>
      </c>
      <c r="E99" s="10">
        <v>10</v>
      </c>
      <c r="F99" s="10">
        <v>326</v>
      </c>
      <c r="G99" s="6">
        <v>2.44</v>
      </c>
      <c r="H99" s="15">
        <f t="shared" si="1"/>
        <v>-4.95</v>
      </c>
      <c r="I99" s="865"/>
      <c r="J99" s="7"/>
      <c r="K99" s="7"/>
      <c r="L99" s="859"/>
      <c r="M99" s="11" t="s">
        <v>216</v>
      </c>
      <c r="V99" s="842"/>
    </row>
    <row r="100" spans="1:22">
      <c r="A100" s="84" t="s">
        <v>217</v>
      </c>
      <c r="B100" s="843">
        <v>-3.2</v>
      </c>
      <c r="C100" s="72"/>
      <c r="D100" s="12">
        <v>0.18404701512102448</v>
      </c>
      <c r="E100" s="10">
        <v>5</v>
      </c>
      <c r="F100" s="10">
        <v>232.50000000000003</v>
      </c>
      <c r="G100" s="6">
        <v>1.8</v>
      </c>
      <c r="H100" s="15">
        <f t="shared" si="1"/>
        <v>-3.375</v>
      </c>
      <c r="I100" s="865"/>
      <c r="J100" s="7"/>
      <c r="K100" s="7"/>
      <c r="L100" s="859"/>
      <c r="M100" s="11" t="s">
        <v>218</v>
      </c>
      <c r="V100" s="842"/>
    </row>
    <row r="101" spans="1:22">
      <c r="A101" s="84" t="s">
        <v>219</v>
      </c>
      <c r="B101" s="843">
        <v>-2.81</v>
      </c>
      <c r="C101" s="72"/>
      <c r="D101" s="12">
        <v>0.13604063752604376</v>
      </c>
      <c r="E101" s="10">
        <v>4</v>
      </c>
      <c r="F101" s="10">
        <v>281.5</v>
      </c>
      <c r="G101" s="6">
        <v>0.54</v>
      </c>
      <c r="H101" s="15">
        <f t="shared" si="1"/>
        <v>-2.605</v>
      </c>
      <c r="I101" s="865"/>
      <c r="J101" s="7"/>
      <c r="K101" s="7"/>
      <c r="L101" s="859"/>
      <c r="M101" s="11" t="s">
        <v>220</v>
      </c>
      <c r="V101" s="842"/>
    </row>
    <row r="102" spans="1:22">
      <c r="A102" s="84" t="s">
        <v>221</v>
      </c>
      <c r="B102" s="843">
        <v>-2.86</v>
      </c>
      <c r="C102" s="72"/>
      <c r="D102" s="12">
        <v>0.19798964803022484</v>
      </c>
      <c r="E102" s="10">
        <v>4</v>
      </c>
      <c r="F102" s="10">
        <v>197.1</v>
      </c>
      <c r="G102" s="6">
        <v>2.2000000000000002</v>
      </c>
      <c r="H102" s="15">
        <f t="shared" si="1"/>
        <v>-3.4210000000000003</v>
      </c>
      <c r="I102" s="865"/>
      <c r="J102" s="7"/>
      <c r="K102" s="7"/>
      <c r="L102" s="859"/>
      <c r="M102" s="11" t="s">
        <v>222</v>
      </c>
      <c r="V102" s="842"/>
    </row>
    <row r="103" spans="1:22">
      <c r="A103" s="85" t="s">
        <v>223</v>
      </c>
      <c r="B103" s="843">
        <v>-4.7699999999999996</v>
      </c>
      <c r="C103" s="72"/>
      <c r="D103" s="12">
        <v>0.13486720020739137</v>
      </c>
      <c r="E103" s="10">
        <v>4</v>
      </c>
      <c r="F103" s="10">
        <v>33</v>
      </c>
      <c r="G103" s="6">
        <v>4.24</v>
      </c>
      <c r="H103" s="15">
        <f t="shared" si="1"/>
        <v>-3.8200000000000003</v>
      </c>
      <c r="I103" s="865"/>
      <c r="J103" s="7"/>
      <c r="K103" s="7"/>
      <c r="L103" s="859"/>
      <c r="M103" s="11" t="s">
        <v>224</v>
      </c>
      <c r="V103" s="842"/>
    </row>
    <row r="104" spans="1:22">
      <c r="A104" s="84" t="s">
        <v>225</v>
      </c>
      <c r="B104" s="843">
        <v>-4.9400000000000004</v>
      </c>
      <c r="C104" s="72"/>
      <c r="D104" s="12">
        <v>0.18801274760604275</v>
      </c>
      <c r="E104" s="10">
        <v>11</v>
      </c>
      <c r="F104" s="10">
        <v>60</v>
      </c>
      <c r="G104" s="6">
        <v>4.24</v>
      </c>
      <c r="H104" s="15">
        <f t="shared" si="1"/>
        <v>-4.09</v>
      </c>
      <c r="I104" s="865"/>
      <c r="J104" s="7"/>
      <c r="K104" s="7"/>
      <c r="L104" s="859"/>
      <c r="M104" s="11" t="s">
        <v>226</v>
      </c>
      <c r="V104" s="842"/>
    </row>
    <row r="105" spans="1:22">
      <c r="A105" s="84" t="s">
        <v>227</v>
      </c>
      <c r="B105" s="843">
        <v>-4.67</v>
      </c>
      <c r="C105" s="72"/>
      <c r="D105" s="12">
        <v>0.1664014074224209</v>
      </c>
      <c r="E105" s="10">
        <v>4</v>
      </c>
      <c r="F105" s="10">
        <v>130.5</v>
      </c>
      <c r="G105" s="6">
        <v>5.22</v>
      </c>
      <c r="H105" s="15">
        <f t="shared" si="1"/>
        <v>-5.7749999999999995</v>
      </c>
      <c r="I105" s="865"/>
      <c r="J105" s="7"/>
      <c r="K105" s="7"/>
      <c r="L105" s="859"/>
      <c r="M105" s="11" t="s">
        <v>228</v>
      </c>
      <c r="V105" s="842"/>
    </row>
    <row r="106" spans="1:22">
      <c r="A106" s="85" t="s">
        <v>103</v>
      </c>
      <c r="B106" s="843">
        <v>-3.39</v>
      </c>
      <c r="C106" s="72"/>
      <c r="D106" s="12">
        <v>0.17506472136100007</v>
      </c>
      <c r="E106" s="10">
        <v>7</v>
      </c>
      <c r="F106" s="10">
        <v>254</v>
      </c>
      <c r="G106" s="6">
        <v>2.97</v>
      </c>
      <c r="H106" s="15">
        <f t="shared" si="1"/>
        <v>-4.76</v>
      </c>
      <c r="I106" s="865"/>
      <c r="J106" s="7"/>
      <c r="K106" s="7"/>
      <c r="L106" s="859"/>
      <c r="M106" s="11" t="s">
        <v>229</v>
      </c>
      <c r="V106" s="842"/>
    </row>
    <row r="107" spans="1:22">
      <c r="A107" s="85" t="s">
        <v>230</v>
      </c>
      <c r="B107" s="843">
        <v>-5.46</v>
      </c>
      <c r="C107" s="72"/>
      <c r="D107" s="12">
        <v>0.1605416460069265</v>
      </c>
      <c r="E107" s="10">
        <v>5</v>
      </c>
      <c r="F107" s="10">
        <v>121</v>
      </c>
      <c r="G107" s="6">
        <v>5.91</v>
      </c>
      <c r="H107" s="15">
        <f t="shared" si="1"/>
        <v>-6.37</v>
      </c>
      <c r="I107" s="865"/>
      <c r="J107" s="7"/>
      <c r="K107" s="7"/>
      <c r="L107" s="859"/>
      <c r="M107" s="11" t="s">
        <v>231</v>
      </c>
      <c r="V107" s="842"/>
    </row>
    <row r="108" spans="1:22">
      <c r="A108" s="84" t="s">
        <v>232</v>
      </c>
      <c r="B108" s="843">
        <v>-4.18</v>
      </c>
      <c r="C108" s="72"/>
      <c r="D108" s="12">
        <v>0.15756984748208766</v>
      </c>
      <c r="E108" s="10">
        <v>5</v>
      </c>
      <c r="F108" s="10">
        <v>206.99999999999997</v>
      </c>
      <c r="G108" s="6">
        <v>2.56</v>
      </c>
      <c r="H108" s="15">
        <f t="shared" si="1"/>
        <v>-3.88</v>
      </c>
      <c r="I108" s="865"/>
      <c r="J108" s="7"/>
      <c r="K108" s="7"/>
      <c r="L108" s="859"/>
      <c r="M108" s="11" t="s">
        <v>233</v>
      </c>
      <c r="V108" s="842"/>
    </row>
    <row r="109" spans="1:22">
      <c r="A109" s="83" t="s">
        <v>234</v>
      </c>
      <c r="B109" s="843">
        <v>-3.98</v>
      </c>
      <c r="C109" s="72"/>
      <c r="D109" s="12">
        <v>0.16160362353179636</v>
      </c>
      <c r="E109" s="10">
        <v>6</v>
      </c>
      <c r="F109" s="10">
        <v>134.5</v>
      </c>
      <c r="G109" s="6">
        <v>4.8499999999999996</v>
      </c>
      <c r="H109" s="15">
        <f t="shared" si="1"/>
        <v>-5.4449999999999994</v>
      </c>
      <c r="I109" s="865"/>
      <c r="J109" s="7"/>
      <c r="K109" s="7"/>
      <c r="L109" s="859"/>
      <c r="M109" s="11" t="s">
        <v>235</v>
      </c>
      <c r="V109" s="842"/>
    </row>
    <row r="110" spans="1:22">
      <c r="A110" s="83" t="s">
        <v>236</v>
      </c>
      <c r="B110" s="843">
        <v>-3.67</v>
      </c>
      <c r="C110" s="72"/>
      <c r="D110" s="12">
        <v>0.18685765827673947</v>
      </c>
      <c r="E110" s="10">
        <v>6</v>
      </c>
      <c r="F110" s="10">
        <v>275</v>
      </c>
      <c r="G110" s="6">
        <v>2.09</v>
      </c>
      <c r="H110" s="15">
        <f t="shared" si="1"/>
        <v>-4.09</v>
      </c>
      <c r="I110" s="865"/>
      <c r="J110" s="7"/>
      <c r="K110" s="7"/>
      <c r="L110" s="859"/>
      <c r="M110" s="11" t="s">
        <v>237</v>
      </c>
      <c r="V110" s="842"/>
    </row>
    <row r="111" spans="1:22">
      <c r="A111" s="84" t="s">
        <v>238</v>
      </c>
      <c r="B111" s="843">
        <v>-4.41</v>
      </c>
      <c r="C111" s="72"/>
      <c r="D111" s="12">
        <v>0.13950112944748669</v>
      </c>
      <c r="E111" s="10">
        <v>9</v>
      </c>
      <c r="F111" s="10">
        <v>220.00000000000003</v>
      </c>
      <c r="G111" s="6">
        <v>1.8</v>
      </c>
      <c r="H111" s="15">
        <f t="shared" si="1"/>
        <v>-3.2500000000000004</v>
      </c>
      <c r="I111" s="865"/>
      <c r="J111" s="7"/>
      <c r="K111" s="7"/>
      <c r="L111" s="859"/>
      <c r="M111" s="11" t="s">
        <v>239</v>
      </c>
      <c r="V111" s="842"/>
    </row>
    <row r="112" spans="1:22">
      <c r="A112" s="87" t="s">
        <v>240</v>
      </c>
      <c r="B112" s="854">
        <v>-3.06</v>
      </c>
      <c r="C112" s="73"/>
      <c r="D112" s="4">
        <v>0.22014005046870977</v>
      </c>
      <c r="E112" s="2">
        <v>9</v>
      </c>
      <c r="F112" s="10">
        <v>202</v>
      </c>
      <c r="G112" s="6">
        <v>1.53</v>
      </c>
      <c r="H112" s="15">
        <f t="shared" si="1"/>
        <v>-2.8</v>
      </c>
      <c r="I112" s="865"/>
      <c r="J112" s="7"/>
      <c r="K112" s="7"/>
      <c r="L112" s="859"/>
      <c r="M112" s="11" t="s">
        <v>241</v>
      </c>
      <c r="V112" s="842"/>
    </row>
    <row r="113" spans="1:28">
      <c r="A113" s="84" t="s">
        <v>242</v>
      </c>
      <c r="B113" s="843">
        <v>-2.94</v>
      </c>
      <c r="C113" s="72"/>
      <c r="D113" s="12">
        <v>0.14014083879485537</v>
      </c>
      <c r="E113" s="10">
        <v>3</v>
      </c>
      <c r="F113" s="10">
        <v>243.00000000000003</v>
      </c>
      <c r="G113" s="6">
        <v>1.48</v>
      </c>
      <c r="H113" s="15">
        <f t="shared" si="1"/>
        <v>-3.16</v>
      </c>
      <c r="I113" s="865"/>
      <c r="J113" s="7"/>
      <c r="K113" s="7"/>
      <c r="L113" s="859"/>
      <c r="M113" s="11" t="s">
        <v>243</v>
      </c>
      <c r="V113" s="842"/>
    </row>
    <row r="114" spans="1:28">
      <c r="A114" s="85" t="s">
        <v>244</v>
      </c>
      <c r="B114" s="843">
        <v>-3.04</v>
      </c>
      <c r="C114" s="72"/>
      <c r="D114" s="12">
        <v>0.13726989684757951</v>
      </c>
      <c r="E114" s="10">
        <v>3</v>
      </c>
      <c r="F114" s="10">
        <v>191</v>
      </c>
      <c r="G114" s="6">
        <v>1.67</v>
      </c>
      <c r="H114" s="15">
        <f t="shared" si="1"/>
        <v>-2.83</v>
      </c>
      <c r="I114" s="865"/>
      <c r="J114" s="7"/>
      <c r="K114" s="7"/>
      <c r="L114" s="859"/>
      <c r="M114" s="11" t="s">
        <v>245</v>
      </c>
      <c r="V114" s="842"/>
    </row>
    <row r="115" spans="1:28">
      <c r="A115" s="84" t="s">
        <v>246</v>
      </c>
      <c r="B115" s="843">
        <v>-4.5999999999999996</v>
      </c>
      <c r="C115" s="72"/>
      <c r="D115" s="12">
        <v>0.21357402153711522</v>
      </c>
      <c r="E115" s="10">
        <v>7</v>
      </c>
      <c r="F115" s="10">
        <v>183.5</v>
      </c>
      <c r="G115" s="6">
        <v>4.37</v>
      </c>
      <c r="H115" s="15">
        <f t="shared" si="1"/>
        <v>-5.4550000000000001</v>
      </c>
      <c r="I115" s="865"/>
      <c r="J115" s="7"/>
      <c r="K115" s="7"/>
      <c r="L115" s="859"/>
      <c r="M115" s="11" t="s">
        <v>247</v>
      </c>
      <c r="V115" s="842"/>
    </row>
    <row r="116" spans="1:28">
      <c r="A116" s="84" t="s">
        <v>248</v>
      </c>
      <c r="B116" s="843">
        <v>-2.5299999999999998</v>
      </c>
      <c r="C116" s="72"/>
      <c r="D116" s="12">
        <v>0.10564411177747912</v>
      </c>
      <c r="E116" s="10">
        <v>3</v>
      </c>
      <c r="F116" s="10">
        <v>149</v>
      </c>
      <c r="G116" s="6">
        <v>2.62</v>
      </c>
      <c r="H116" s="15">
        <f t="shared" si="1"/>
        <v>-3.3600000000000003</v>
      </c>
      <c r="I116" s="865"/>
      <c r="J116" s="7"/>
      <c r="K116" s="7"/>
      <c r="L116" s="859"/>
      <c r="M116" s="11" t="s">
        <v>249</v>
      </c>
      <c r="V116" s="842"/>
    </row>
    <row r="117" spans="1:28">
      <c r="A117" s="83" t="s">
        <v>250</v>
      </c>
      <c r="B117" s="843">
        <v>-3.23</v>
      </c>
      <c r="C117" s="72"/>
      <c r="D117" s="12">
        <v>0.14623917640453388</v>
      </c>
      <c r="E117" s="10">
        <v>8</v>
      </c>
      <c r="F117" s="10">
        <v>165</v>
      </c>
      <c r="G117" s="6">
        <v>-0.37</v>
      </c>
      <c r="H117" s="15">
        <f t="shared" si="1"/>
        <v>-0.53000000000000014</v>
      </c>
      <c r="I117" s="865"/>
      <c r="J117" s="7"/>
      <c r="K117" s="7"/>
      <c r="L117" s="859"/>
      <c r="M117" s="11" t="s">
        <v>251</v>
      </c>
      <c r="V117" s="842"/>
    </row>
    <row r="118" spans="1:28">
      <c r="A118" s="84" t="s">
        <v>252</v>
      </c>
      <c r="B118" s="843">
        <v>-2.37</v>
      </c>
      <c r="C118" s="72"/>
      <c r="D118" s="12">
        <v>0.16291639539032501</v>
      </c>
      <c r="E118" s="10">
        <v>10</v>
      </c>
      <c r="F118" s="10">
        <v>225</v>
      </c>
      <c r="G118" s="6">
        <v>0.81</v>
      </c>
      <c r="H118" s="15">
        <f t="shared" si="1"/>
        <v>-2.31</v>
      </c>
      <c r="I118" s="865"/>
      <c r="J118" s="7"/>
      <c r="K118" s="7"/>
      <c r="L118" s="859"/>
      <c r="M118" s="11" t="s">
        <v>253</v>
      </c>
      <c r="V118" s="842"/>
    </row>
    <row r="119" spans="1:28">
      <c r="A119" s="84" t="s">
        <v>254</v>
      </c>
      <c r="B119" s="843">
        <v>-3.08</v>
      </c>
      <c r="C119" s="72"/>
      <c r="D119" s="12">
        <v>0.21166647357477791</v>
      </c>
      <c r="E119" s="10">
        <v>5</v>
      </c>
      <c r="F119" s="10">
        <v>270</v>
      </c>
      <c r="G119" s="6">
        <v>0.62</v>
      </c>
      <c r="H119" s="15">
        <f t="shared" si="1"/>
        <v>-2.5700000000000003</v>
      </c>
      <c r="I119" s="865"/>
      <c r="J119" s="7"/>
      <c r="K119" s="7"/>
      <c r="L119" s="859"/>
      <c r="M119" s="11" t="s">
        <v>255</v>
      </c>
      <c r="V119" s="842"/>
    </row>
    <row r="120" spans="1:28">
      <c r="A120" s="83" t="s">
        <v>256</v>
      </c>
      <c r="B120" s="843">
        <v>-3.24</v>
      </c>
      <c r="C120" s="72"/>
      <c r="D120" s="12">
        <v>0.14175650298978676</v>
      </c>
      <c r="E120" s="10">
        <v>9</v>
      </c>
      <c r="F120" s="10">
        <v>312.66666666666669</v>
      </c>
      <c r="G120" s="6">
        <v>0.83</v>
      </c>
      <c r="H120" s="15">
        <f t="shared" si="1"/>
        <v>-3.206666666666667</v>
      </c>
      <c r="I120" s="865"/>
      <c r="J120" s="7"/>
      <c r="K120" s="7"/>
      <c r="L120" s="859"/>
      <c r="M120" s="11" t="s">
        <v>257</v>
      </c>
      <c r="V120" s="842"/>
    </row>
    <row r="121" spans="1:28">
      <c r="A121" s="84" t="s">
        <v>258</v>
      </c>
      <c r="B121" s="843">
        <v>-3.94</v>
      </c>
      <c r="C121" s="72"/>
      <c r="D121" s="12">
        <v>0.2034688635346244</v>
      </c>
      <c r="E121" s="10">
        <v>11</v>
      </c>
      <c r="F121" s="10">
        <v>161</v>
      </c>
      <c r="G121" s="6">
        <v>3.61</v>
      </c>
      <c r="H121" s="15">
        <f t="shared" si="1"/>
        <v>-4.47</v>
      </c>
      <c r="I121" s="865"/>
      <c r="J121" s="7"/>
      <c r="K121" s="7"/>
      <c r="L121" s="859"/>
      <c r="M121" s="11" t="s">
        <v>259</v>
      </c>
      <c r="V121" s="842"/>
    </row>
    <row r="122" spans="1:28">
      <c r="A122" s="83" t="s">
        <v>109</v>
      </c>
      <c r="B122" s="843">
        <v>-2.9</v>
      </c>
      <c r="C122" s="72"/>
      <c r="D122" s="12">
        <v>0.20579636821699754</v>
      </c>
      <c r="E122" s="10">
        <v>3</v>
      </c>
      <c r="F122" s="10">
        <v>300</v>
      </c>
      <c r="G122" s="6">
        <v>-1.06</v>
      </c>
      <c r="H122" s="15">
        <f t="shared" si="1"/>
        <v>-1.19</v>
      </c>
      <c r="I122" s="873"/>
      <c r="J122" s="866"/>
      <c r="K122" s="866"/>
      <c r="L122" s="867"/>
      <c r="M122" s="11" t="s">
        <v>260</v>
      </c>
      <c r="V122" s="842"/>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832" t="s">
        <v>18</v>
      </c>
      <c r="B128" s="833" t="s">
        <v>267</v>
      </c>
      <c r="C128" s="833" t="s">
        <v>20</v>
      </c>
      <c r="D128" s="833" t="s">
        <v>21</v>
      </c>
      <c r="E128" s="833" t="s">
        <v>22</v>
      </c>
      <c r="F128" s="833" t="s">
        <v>23</v>
      </c>
      <c r="G128" s="833" t="s">
        <v>24</v>
      </c>
      <c r="H128" s="833" t="s">
        <v>25</v>
      </c>
      <c r="I128" s="834"/>
      <c r="J128" s="835" t="s">
        <v>27</v>
      </c>
      <c r="K128" s="835"/>
      <c r="L128" s="835"/>
      <c r="M128" s="836" t="s">
        <v>28</v>
      </c>
      <c r="N128" s="837"/>
      <c r="O128" s="837"/>
      <c r="P128" s="837"/>
      <c r="Q128" s="837"/>
      <c r="R128" s="837"/>
      <c r="S128" s="837"/>
      <c r="T128" s="837"/>
      <c r="U128" s="837"/>
      <c r="V128" s="838"/>
      <c r="W128" s="47"/>
      <c r="X128" s="47"/>
      <c r="Y128" s="47"/>
      <c r="Z128" s="47"/>
      <c r="AA128" s="47"/>
      <c r="AB128" s="47"/>
    </row>
    <row r="129" spans="1:22">
      <c r="A129" s="84" t="s">
        <v>268</v>
      </c>
      <c r="B129" s="839">
        <v>-2.54</v>
      </c>
      <c r="C129" s="74" t="s">
        <v>30</v>
      </c>
      <c r="D129" s="12">
        <v>0.50033555401430185</v>
      </c>
      <c r="E129" s="10">
        <v>3</v>
      </c>
      <c r="F129" s="10">
        <v>180</v>
      </c>
      <c r="G129" s="1">
        <v>1.91</v>
      </c>
      <c r="H129" s="15">
        <f t="shared" ref="H129:H160" si="2">0.5-G129-0.01*(F129-25)</f>
        <v>-2.96</v>
      </c>
      <c r="I129" s="840" t="s">
        <v>31</v>
      </c>
      <c r="J129" s="841"/>
      <c r="K129" s="15"/>
      <c r="L129" s="15"/>
      <c r="M129" s="3" t="s">
        <v>269</v>
      </c>
      <c r="V129" s="842"/>
    </row>
    <row r="130" spans="1:22">
      <c r="A130" s="84" t="s">
        <v>270</v>
      </c>
      <c r="B130" s="845">
        <v>-5.6</v>
      </c>
      <c r="C130" s="74" t="s">
        <v>36</v>
      </c>
      <c r="D130" s="12">
        <v>0.5</v>
      </c>
      <c r="E130" s="6">
        <v>5</v>
      </c>
      <c r="F130" s="10">
        <v>156</v>
      </c>
      <c r="G130" s="1">
        <v>6.94</v>
      </c>
      <c r="H130" s="15">
        <f t="shared" si="2"/>
        <v>-7.75</v>
      </c>
      <c r="I130" s="840" t="s">
        <v>37</v>
      </c>
      <c r="J130" s="841"/>
      <c r="K130" s="15"/>
      <c r="L130" s="15"/>
      <c r="M130" s="3" t="s">
        <v>271</v>
      </c>
      <c r="V130" s="842"/>
    </row>
    <row r="131" spans="1:22">
      <c r="A131" s="85" t="s">
        <v>272</v>
      </c>
      <c r="B131" s="843">
        <v>-4.9000000000000004</v>
      </c>
      <c r="C131" s="74" t="s">
        <v>41</v>
      </c>
      <c r="D131" s="12">
        <v>0.6530957900260097</v>
      </c>
      <c r="E131" s="10">
        <v>3</v>
      </c>
      <c r="F131" s="10">
        <v>208</v>
      </c>
      <c r="G131" s="1">
        <v>5.18</v>
      </c>
      <c r="H131" s="15">
        <f t="shared" si="2"/>
        <v>-6.51</v>
      </c>
      <c r="I131" s="840" t="s">
        <v>42</v>
      </c>
      <c r="J131" s="841"/>
      <c r="K131" s="15"/>
      <c r="L131" s="15"/>
      <c r="M131" s="3" t="s">
        <v>273</v>
      </c>
      <c r="V131" s="842"/>
    </row>
    <row r="132" spans="1:22">
      <c r="A132" s="84" t="s">
        <v>274</v>
      </c>
      <c r="B132" s="843">
        <v>-2.09</v>
      </c>
      <c r="C132" s="74" t="s">
        <v>46</v>
      </c>
      <c r="D132" s="12">
        <v>0.59285217963150294</v>
      </c>
      <c r="E132" s="10">
        <v>3</v>
      </c>
      <c r="F132" s="10">
        <v>100</v>
      </c>
      <c r="G132" s="1">
        <v>2.37</v>
      </c>
      <c r="H132" s="15">
        <f t="shared" si="2"/>
        <v>-2.62</v>
      </c>
      <c r="I132" s="844" t="s">
        <v>47</v>
      </c>
      <c r="J132" s="845"/>
      <c r="K132" s="15"/>
      <c r="L132" s="15"/>
      <c r="M132" s="3" t="s">
        <v>275</v>
      </c>
      <c r="V132" s="842"/>
    </row>
    <row r="133" spans="1:22">
      <c r="A133" s="84" t="s">
        <v>276</v>
      </c>
      <c r="B133" s="843">
        <v>-4.6500000000000004</v>
      </c>
      <c r="C133" s="74" t="s">
        <v>51</v>
      </c>
      <c r="D133" s="12">
        <v>0.51067901383936642</v>
      </c>
      <c r="E133" s="10">
        <v>5</v>
      </c>
      <c r="F133" s="10">
        <v>217</v>
      </c>
      <c r="G133" s="1">
        <v>3.19</v>
      </c>
      <c r="H133" s="15">
        <f t="shared" si="2"/>
        <v>-4.6099999999999994</v>
      </c>
      <c r="I133" s="844" t="s">
        <v>52</v>
      </c>
      <c r="J133" s="845"/>
      <c r="K133" s="15"/>
      <c r="L133" s="15"/>
      <c r="M133" s="3" t="s">
        <v>277</v>
      </c>
      <c r="V133" s="842"/>
    </row>
    <row r="134" spans="1:22">
      <c r="A134" s="84" t="s">
        <v>278</v>
      </c>
      <c r="B134" s="843">
        <v>-4.29</v>
      </c>
      <c r="C134" s="72"/>
      <c r="D134" s="12">
        <v>0.83065522865171437</v>
      </c>
      <c r="E134" s="10">
        <v>3</v>
      </c>
      <c r="F134" s="10">
        <v>209.50000000000003</v>
      </c>
      <c r="G134" s="1">
        <v>4.41</v>
      </c>
      <c r="H134" s="15">
        <f t="shared" si="2"/>
        <v>-5.7550000000000008</v>
      </c>
      <c r="I134" s="844" t="s">
        <v>56</v>
      </c>
      <c r="J134" s="845"/>
      <c r="K134" s="15"/>
      <c r="L134" s="15"/>
      <c r="M134" s="3" t="s">
        <v>279</v>
      </c>
      <c r="V134" s="842"/>
    </row>
    <row r="135" spans="1:22">
      <c r="A135" s="84" t="s">
        <v>280</v>
      </c>
      <c r="B135" s="843">
        <v>-5.32</v>
      </c>
      <c r="C135" s="72"/>
      <c r="D135" s="12">
        <v>0.51097181417141646</v>
      </c>
      <c r="E135" s="10">
        <v>6</v>
      </c>
      <c r="F135" s="10">
        <v>97.5</v>
      </c>
      <c r="G135" s="1">
        <v>5.19</v>
      </c>
      <c r="H135" s="15">
        <f t="shared" si="2"/>
        <v>-5.415</v>
      </c>
      <c r="I135" s="844" t="s">
        <v>60</v>
      </c>
      <c r="J135" s="846" t="s">
        <v>32</v>
      </c>
      <c r="K135" s="15"/>
      <c r="L135" s="15"/>
      <c r="M135" s="3" t="s">
        <v>281</v>
      </c>
      <c r="V135" s="842"/>
    </row>
    <row r="136" spans="1:22">
      <c r="A136" s="83" t="s">
        <v>282</v>
      </c>
      <c r="B136" s="843">
        <v>-6.61</v>
      </c>
      <c r="C136" s="72"/>
      <c r="D136" s="12">
        <v>0.92735432696895004</v>
      </c>
      <c r="E136" s="10">
        <v>5</v>
      </c>
      <c r="F136" s="10">
        <v>211</v>
      </c>
      <c r="G136" s="1">
        <v>7.49</v>
      </c>
      <c r="H136" s="15">
        <f t="shared" si="2"/>
        <v>-8.85</v>
      </c>
      <c r="I136" s="847" t="s">
        <v>64</v>
      </c>
      <c r="J136" s="874"/>
      <c r="K136" s="849"/>
      <c r="L136" s="850"/>
      <c r="M136" s="3" t="s">
        <v>283</v>
      </c>
      <c r="V136" s="842"/>
    </row>
    <row r="137" spans="1:22">
      <c r="A137" s="84" t="s">
        <v>112</v>
      </c>
      <c r="B137" s="843">
        <v>-3.59</v>
      </c>
      <c r="C137" s="72"/>
      <c r="D137" s="12">
        <v>0.68239272333923895</v>
      </c>
      <c r="E137" s="10">
        <v>3</v>
      </c>
      <c r="F137" s="10">
        <v>177</v>
      </c>
      <c r="G137" s="1">
        <v>3.37</v>
      </c>
      <c r="H137" s="15">
        <f t="shared" si="2"/>
        <v>-4.3900000000000006</v>
      </c>
      <c r="J137" s="15"/>
      <c r="K137" s="15"/>
      <c r="L137" s="15"/>
      <c r="M137" s="3" t="s">
        <v>284</v>
      </c>
      <c r="V137" s="842"/>
    </row>
    <row r="138" spans="1:22">
      <c r="A138" s="84" t="s">
        <v>285</v>
      </c>
      <c r="B138" s="843">
        <v>-4.38</v>
      </c>
      <c r="C138" s="72"/>
      <c r="D138" s="12">
        <v>0.520951861602862</v>
      </c>
      <c r="E138" s="10">
        <v>10</v>
      </c>
      <c r="F138" s="10">
        <v>228.6</v>
      </c>
      <c r="G138" s="1">
        <v>4.22</v>
      </c>
      <c r="H138" s="15">
        <f t="shared" si="2"/>
        <v>-5.7560000000000002</v>
      </c>
      <c r="I138" s="851" t="s">
        <v>286</v>
      </c>
      <c r="J138" s="852"/>
      <c r="K138" s="852"/>
      <c r="L138" s="853"/>
      <c r="M138" s="3" t="s">
        <v>287</v>
      </c>
      <c r="V138" s="842"/>
    </row>
    <row r="139" spans="1:22">
      <c r="A139" s="83" t="s">
        <v>288</v>
      </c>
      <c r="B139" s="843">
        <v>-2.71</v>
      </c>
      <c r="C139" s="72"/>
      <c r="D139" s="12">
        <v>0.53906642829149898</v>
      </c>
      <c r="E139" s="10">
        <v>3</v>
      </c>
      <c r="F139" s="10">
        <v>161.5</v>
      </c>
      <c r="G139" s="1">
        <v>-0.21</v>
      </c>
      <c r="H139" s="15">
        <f t="shared" si="2"/>
        <v>-0.65500000000000003</v>
      </c>
      <c r="I139" s="855" t="s">
        <v>1061</v>
      </c>
      <c r="J139" s="856"/>
      <c r="K139" s="856"/>
      <c r="L139" s="857"/>
      <c r="M139" s="3" t="s">
        <v>289</v>
      </c>
      <c r="V139" s="842"/>
    </row>
    <row r="140" spans="1:22">
      <c r="A140" s="83" t="s">
        <v>290</v>
      </c>
      <c r="B140" s="843">
        <v>-4.33</v>
      </c>
      <c r="C140" s="72"/>
      <c r="D140" s="12">
        <v>0.56233984781338708</v>
      </c>
      <c r="E140" s="10">
        <v>11</v>
      </c>
      <c r="F140" s="10">
        <v>213.49999999999997</v>
      </c>
      <c r="G140" s="1">
        <v>3.04</v>
      </c>
      <c r="H140" s="15">
        <f t="shared" si="2"/>
        <v>-4.4249999999999998</v>
      </c>
      <c r="I140" s="858" t="s">
        <v>1062</v>
      </c>
      <c r="J140" s="7"/>
      <c r="K140" s="7"/>
      <c r="L140" s="859"/>
      <c r="M140" s="3" t="s">
        <v>291</v>
      </c>
      <c r="V140" s="842"/>
    </row>
    <row r="141" spans="1:22">
      <c r="A141" s="85" t="s">
        <v>292</v>
      </c>
      <c r="B141" s="843">
        <v>-3.2</v>
      </c>
      <c r="C141" s="72"/>
      <c r="D141" s="12">
        <v>0.54710381306524825</v>
      </c>
      <c r="E141" s="10">
        <v>4</v>
      </c>
      <c r="F141" s="10">
        <v>168.5</v>
      </c>
      <c r="G141" s="1">
        <v>3.35</v>
      </c>
      <c r="H141" s="15">
        <f t="shared" si="2"/>
        <v>-4.2850000000000001</v>
      </c>
      <c r="I141" s="860" t="s">
        <v>1063</v>
      </c>
      <c r="J141" s="7"/>
      <c r="K141" s="7"/>
      <c r="L141" s="859"/>
      <c r="M141" s="3" t="s">
        <v>293</v>
      </c>
      <c r="V141" s="842"/>
    </row>
    <row r="142" spans="1:22">
      <c r="A142" s="83" t="s">
        <v>114</v>
      </c>
      <c r="B142" s="843">
        <v>-2.99</v>
      </c>
      <c r="C142" s="72"/>
      <c r="D142" s="12">
        <v>0.54612637818466869</v>
      </c>
      <c r="E142" s="10">
        <v>3</v>
      </c>
      <c r="F142" s="13">
        <v>124.1</v>
      </c>
      <c r="G142" s="1">
        <v>2.81</v>
      </c>
      <c r="H142" s="15">
        <f t="shared" si="2"/>
        <v>-3.3010000000000002</v>
      </c>
      <c r="I142" s="861" t="s">
        <v>1064</v>
      </c>
      <c r="J142" s="7"/>
      <c r="K142" s="7"/>
      <c r="L142" s="859"/>
      <c r="M142" s="3" t="s">
        <v>294</v>
      </c>
      <c r="V142" s="842"/>
    </row>
    <row r="143" spans="1:22">
      <c r="A143" s="83" t="s">
        <v>295</v>
      </c>
      <c r="B143" s="843">
        <v>-5.6</v>
      </c>
      <c r="C143" s="72"/>
      <c r="D143" s="12">
        <v>0.51160213896594608</v>
      </c>
      <c r="E143" s="10">
        <v>4</v>
      </c>
      <c r="F143" s="10">
        <v>165</v>
      </c>
      <c r="G143" s="1">
        <v>4.8899999999999997</v>
      </c>
      <c r="H143" s="15">
        <f t="shared" si="2"/>
        <v>-5.79</v>
      </c>
      <c r="I143" s="861" t="s">
        <v>1065</v>
      </c>
      <c r="J143" s="7"/>
      <c r="K143" s="7"/>
      <c r="L143" s="859"/>
      <c r="M143" s="3" t="s">
        <v>296</v>
      </c>
      <c r="V143" s="842"/>
    </row>
    <row r="144" spans="1:22">
      <c r="A144" s="83" t="s">
        <v>117</v>
      </c>
      <c r="B144" s="843">
        <v>-5.15</v>
      </c>
      <c r="C144" s="72"/>
      <c r="D144" s="12">
        <v>0.65141515533308314</v>
      </c>
      <c r="E144" s="10">
        <v>4</v>
      </c>
      <c r="F144" s="10">
        <v>161.1</v>
      </c>
      <c r="G144" s="1">
        <v>4.76</v>
      </c>
      <c r="H144" s="15">
        <f t="shared" si="2"/>
        <v>-5.6209999999999996</v>
      </c>
      <c r="I144" s="864"/>
      <c r="J144" s="7"/>
      <c r="K144" s="7"/>
      <c r="L144" s="859"/>
      <c r="M144" s="3" t="s">
        <v>297</v>
      </c>
      <c r="V144" s="842"/>
    </row>
    <row r="145" spans="1:28">
      <c r="A145" s="85" t="s">
        <v>298</v>
      </c>
      <c r="B145" s="843">
        <v>-4.07</v>
      </c>
      <c r="C145" s="72"/>
      <c r="D145" s="12">
        <v>0.65883215509381909</v>
      </c>
      <c r="E145" s="10">
        <v>3</v>
      </c>
      <c r="F145" s="10">
        <v>155</v>
      </c>
      <c r="G145" s="1">
        <v>3.74</v>
      </c>
      <c r="H145" s="15">
        <f t="shared" si="2"/>
        <v>-4.54</v>
      </c>
      <c r="I145" s="864"/>
      <c r="J145" s="7"/>
      <c r="K145" s="7"/>
      <c r="L145" s="859"/>
      <c r="M145" s="3" t="s">
        <v>299</v>
      </c>
      <c r="V145" s="842"/>
    </row>
    <row r="146" spans="1:28">
      <c r="A146" s="84" t="s">
        <v>300</v>
      </c>
      <c r="B146" s="843">
        <v>-6.39</v>
      </c>
      <c r="C146" s="72"/>
      <c r="D146" s="12">
        <v>0.61400477095750339</v>
      </c>
      <c r="E146" s="10">
        <v>3</v>
      </c>
      <c r="F146" s="10">
        <v>165.4</v>
      </c>
      <c r="G146" s="1">
        <v>5.58</v>
      </c>
      <c r="H146" s="15">
        <f t="shared" si="2"/>
        <v>-6.484</v>
      </c>
      <c r="I146" s="864"/>
      <c r="J146" s="7"/>
      <c r="K146" s="7"/>
      <c r="L146" s="859"/>
      <c r="M146" s="3" t="s">
        <v>301</v>
      </c>
      <c r="V146" s="842"/>
    </row>
    <row r="147" spans="1:28">
      <c r="A147" s="84" t="s">
        <v>302</v>
      </c>
      <c r="B147" s="843">
        <v>-5.33</v>
      </c>
      <c r="C147" s="72"/>
      <c r="D147" s="12">
        <v>0.50406532001413251</v>
      </c>
      <c r="E147" s="10">
        <v>6</v>
      </c>
      <c r="F147" s="10">
        <v>161</v>
      </c>
      <c r="G147" s="1">
        <v>6.45</v>
      </c>
      <c r="H147" s="15">
        <f t="shared" si="2"/>
        <v>-7.3100000000000005</v>
      </c>
      <c r="I147" s="825"/>
      <c r="J147" s="866"/>
      <c r="K147" s="866"/>
      <c r="L147" s="867"/>
      <c r="M147" s="3" t="s">
        <v>303</v>
      </c>
      <c r="V147" s="842"/>
    </row>
    <row r="148" spans="1:28">
      <c r="A148" s="84" t="s">
        <v>304</v>
      </c>
      <c r="B148" s="843">
        <v>-5.35</v>
      </c>
      <c r="C148" s="72"/>
      <c r="D148" s="12">
        <v>0.75493366325441691</v>
      </c>
      <c r="E148" s="10">
        <v>4</v>
      </c>
      <c r="F148" s="10">
        <v>193.5</v>
      </c>
      <c r="G148" s="1">
        <v>5.41</v>
      </c>
      <c r="H148" s="15">
        <f t="shared" si="2"/>
        <v>-6.5950000000000006</v>
      </c>
      <c r="J148" s="15"/>
      <c r="K148" s="15"/>
      <c r="L148" s="15"/>
      <c r="M148" s="3" t="s">
        <v>305</v>
      </c>
      <c r="V148" s="842"/>
    </row>
    <row r="149" spans="1:28">
      <c r="A149" s="84" t="s">
        <v>306</v>
      </c>
      <c r="B149" s="843">
        <v>-3.31</v>
      </c>
      <c r="C149" s="72"/>
      <c r="D149" s="12">
        <v>0.50089358058597189</v>
      </c>
      <c r="E149" s="10">
        <v>3</v>
      </c>
      <c r="F149" s="10">
        <v>156</v>
      </c>
      <c r="G149" s="1">
        <v>2.9</v>
      </c>
      <c r="H149" s="15">
        <f t="shared" si="2"/>
        <v>-3.71</v>
      </c>
      <c r="I149" s="868" t="s">
        <v>133</v>
      </c>
      <c r="J149" s="869">
        <v>117</v>
      </c>
      <c r="K149" s="850"/>
      <c r="L149" s="15"/>
      <c r="M149" s="3" t="s">
        <v>307</v>
      </c>
      <c r="V149" s="842"/>
    </row>
    <row r="150" spans="1:28">
      <c r="A150" s="85" t="s">
        <v>308</v>
      </c>
      <c r="B150" s="843">
        <v>-3.54</v>
      </c>
      <c r="C150" s="72"/>
      <c r="D150" s="12">
        <v>0.6587984329866341</v>
      </c>
      <c r="E150" s="10">
        <v>4</v>
      </c>
      <c r="F150" s="10">
        <v>183.5</v>
      </c>
      <c r="G150" s="1">
        <v>3.16</v>
      </c>
      <c r="H150" s="15">
        <f t="shared" si="2"/>
        <v>-4.2450000000000001</v>
      </c>
      <c r="I150" s="868" t="s">
        <v>136</v>
      </c>
      <c r="J150" s="869">
        <v>36</v>
      </c>
      <c r="K150" s="850"/>
      <c r="L150" s="15"/>
      <c r="M150" s="3" t="s">
        <v>309</v>
      </c>
      <c r="V150" s="842"/>
    </row>
    <row r="151" spans="1:28">
      <c r="A151" s="85" t="s">
        <v>310</v>
      </c>
      <c r="B151" s="843">
        <v>-2.59</v>
      </c>
      <c r="C151" s="72"/>
      <c r="D151" s="12">
        <v>0.59871706042825668</v>
      </c>
      <c r="E151" s="10">
        <v>3</v>
      </c>
      <c r="F151" s="10">
        <v>61</v>
      </c>
      <c r="G151" s="1">
        <v>1.77</v>
      </c>
      <c r="H151" s="15">
        <f t="shared" si="2"/>
        <v>-1.63</v>
      </c>
      <c r="I151" s="868" t="s">
        <v>139</v>
      </c>
      <c r="J151" s="869">
        <f>COUNTA(A129:A160)</f>
        <v>32</v>
      </c>
      <c r="K151" s="850"/>
      <c r="L151" s="15"/>
      <c r="M151" s="3" t="s">
        <v>311</v>
      </c>
      <c r="V151" s="842"/>
    </row>
    <row r="152" spans="1:28">
      <c r="A152" s="84" t="s">
        <v>312</v>
      </c>
      <c r="B152" s="843">
        <v>-3.1</v>
      </c>
      <c r="C152" s="72"/>
      <c r="D152" s="12">
        <v>0.57115657899345518</v>
      </c>
      <c r="E152" s="10">
        <v>7</v>
      </c>
      <c r="F152" s="10">
        <v>177</v>
      </c>
      <c r="G152" s="1">
        <v>3.17</v>
      </c>
      <c r="H152" s="15">
        <f t="shared" si="2"/>
        <v>-4.1899999999999995</v>
      </c>
      <c r="I152" s="15"/>
      <c r="J152" s="15"/>
      <c r="K152" s="15"/>
      <c r="L152" s="15"/>
      <c r="M152" s="3" t="s">
        <v>313</v>
      </c>
      <c r="V152" s="842"/>
    </row>
    <row r="153" spans="1:28">
      <c r="A153" s="83" t="s">
        <v>314</v>
      </c>
      <c r="B153" s="843">
        <v>-6.5</v>
      </c>
      <c r="C153" s="72"/>
      <c r="D153" s="12">
        <v>0.55807775121880254</v>
      </c>
      <c r="E153" s="10">
        <v>6</v>
      </c>
      <c r="F153" s="10">
        <v>145</v>
      </c>
      <c r="G153" s="1">
        <v>6.08</v>
      </c>
      <c r="H153" s="15">
        <f t="shared" si="2"/>
        <v>-6.78</v>
      </c>
      <c r="I153" s="870" t="s">
        <v>144</v>
      </c>
      <c r="J153" s="852"/>
      <c r="K153" s="852"/>
      <c r="L153" s="853"/>
      <c r="M153" s="3" t="s">
        <v>315</v>
      </c>
      <c r="V153" s="842"/>
    </row>
    <row r="154" spans="1:28">
      <c r="A154" s="83" t="s">
        <v>316</v>
      </c>
      <c r="B154" s="843">
        <v>-4.82</v>
      </c>
      <c r="C154" s="72"/>
      <c r="D154" s="12">
        <v>0.66417698790166113</v>
      </c>
      <c r="E154" s="10">
        <v>3</v>
      </c>
      <c r="F154" s="13">
        <v>175.8</v>
      </c>
      <c r="G154" s="1">
        <v>4.62</v>
      </c>
      <c r="H154" s="15">
        <f t="shared" si="2"/>
        <v>-5.6280000000000001</v>
      </c>
      <c r="I154" s="871" t="s">
        <v>1066</v>
      </c>
      <c r="J154" s="856"/>
      <c r="K154" s="856"/>
      <c r="L154" s="857"/>
      <c r="M154" s="3" t="s">
        <v>317</v>
      </c>
      <c r="V154" s="842"/>
    </row>
    <row r="155" spans="1:28">
      <c r="A155" s="84" t="s">
        <v>318</v>
      </c>
      <c r="B155" s="843">
        <v>-4.49</v>
      </c>
      <c r="C155" s="72"/>
      <c r="D155" s="12">
        <v>0.57716593661781801</v>
      </c>
      <c r="E155" s="10">
        <v>3</v>
      </c>
      <c r="F155" s="10">
        <v>349.84</v>
      </c>
      <c r="G155" s="1">
        <v>3.09</v>
      </c>
      <c r="H155" s="15">
        <f t="shared" si="2"/>
        <v>-5.8384</v>
      </c>
      <c r="I155" s="872" t="s">
        <v>1067</v>
      </c>
      <c r="J155" s="7"/>
      <c r="K155" s="7"/>
      <c r="L155" s="859"/>
      <c r="M155" s="3" t="s">
        <v>319</v>
      </c>
      <c r="V155" s="842"/>
    </row>
    <row r="156" spans="1:28">
      <c r="A156" s="85" t="s">
        <v>320</v>
      </c>
      <c r="B156" s="843">
        <v>-3</v>
      </c>
      <c r="C156" s="72"/>
      <c r="D156" s="12">
        <v>0.70324590282883903</v>
      </c>
      <c r="E156" s="10">
        <v>3</v>
      </c>
      <c r="F156" s="10">
        <v>204</v>
      </c>
      <c r="G156" s="1">
        <v>0.88</v>
      </c>
      <c r="H156" s="15">
        <f t="shared" si="2"/>
        <v>-2.17</v>
      </c>
      <c r="I156" s="865"/>
      <c r="J156" s="7"/>
      <c r="K156" s="7"/>
      <c r="L156" s="859"/>
      <c r="M156" s="3" t="s">
        <v>321</v>
      </c>
      <c r="V156" s="842"/>
    </row>
    <row r="157" spans="1:28">
      <c r="A157" s="84" t="s">
        <v>322</v>
      </c>
      <c r="B157" s="843">
        <v>-5.79</v>
      </c>
      <c r="C157" s="72"/>
      <c r="D157" s="12">
        <v>0.7237903588794764</v>
      </c>
      <c r="E157" s="10">
        <v>7</v>
      </c>
      <c r="F157" s="10">
        <v>97.8</v>
      </c>
      <c r="G157" s="1">
        <v>6</v>
      </c>
      <c r="H157" s="15">
        <f t="shared" si="2"/>
        <v>-6.2279999999999998</v>
      </c>
      <c r="I157" s="865"/>
      <c r="J157" s="7"/>
      <c r="K157" s="7"/>
      <c r="L157" s="859"/>
      <c r="M157" s="3" t="s">
        <v>323</v>
      </c>
      <c r="V157" s="842"/>
    </row>
    <row r="158" spans="1:28">
      <c r="A158" s="84" t="s">
        <v>324</v>
      </c>
      <c r="B158" s="843">
        <v>-6.82</v>
      </c>
      <c r="C158" s="72"/>
      <c r="D158" s="12">
        <v>0.84033450922624497</v>
      </c>
      <c r="E158" s="10">
        <v>5</v>
      </c>
      <c r="F158" s="10">
        <v>262</v>
      </c>
      <c r="G158" s="1">
        <v>7.26</v>
      </c>
      <c r="H158" s="15">
        <f t="shared" si="2"/>
        <v>-9.129999999999999</v>
      </c>
      <c r="I158" s="865"/>
      <c r="J158" s="7"/>
      <c r="K158" s="7"/>
      <c r="L158" s="859"/>
      <c r="M158" s="3" t="s">
        <v>325</v>
      </c>
      <c r="V158" s="842"/>
    </row>
    <row r="159" spans="1:28">
      <c r="A159" s="84" t="s">
        <v>326</v>
      </c>
      <c r="B159" s="843">
        <v>-6.02</v>
      </c>
      <c r="C159" s="72"/>
      <c r="D159" s="12">
        <v>0.70969645885144073</v>
      </c>
      <c r="E159" s="10">
        <v>11</v>
      </c>
      <c r="F159" s="10">
        <v>149.6</v>
      </c>
      <c r="G159" s="1">
        <v>6.45</v>
      </c>
      <c r="H159" s="15">
        <f t="shared" si="2"/>
        <v>-7.1959999999999997</v>
      </c>
      <c r="I159" s="865"/>
      <c r="J159" s="7"/>
      <c r="K159" s="7"/>
      <c r="L159" s="859"/>
      <c r="M159" s="3" t="s">
        <v>327</v>
      </c>
      <c r="V159" s="842"/>
    </row>
    <row r="160" spans="1:28" s="63" customFormat="1">
      <c r="A160" s="83" t="s">
        <v>328</v>
      </c>
      <c r="B160" s="843">
        <v>-2.73</v>
      </c>
      <c r="C160" s="72"/>
      <c r="D160" s="12">
        <v>0.49644864464459931</v>
      </c>
      <c r="E160" s="10">
        <v>4</v>
      </c>
      <c r="F160" s="10">
        <v>304.5</v>
      </c>
      <c r="G160" s="1">
        <v>2.69</v>
      </c>
      <c r="H160" s="15">
        <f t="shared" si="2"/>
        <v>-4.9849999999999994</v>
      </c>
      <c r="I160" s="873"/>
      <c r="J160" s="866"/>
      <c r="K160" s="866"/>
      <c r="L160" s="867"/>
      <c r="M160" s="3" t="s">
        <v>329</v>
      </c>
      <c r="N160" s="14"/>
      <c r="O160" s="14"/>
      <c r="P160" s="14"/>
      <c r="Q160" s="14"/>
      <c r="R160" s="14"/>
      <c r="S160" s="14"/>
      <c r="T160" s="14"/>
      <c r="U160" s="14"/>
      <c r="V160" s="842"/>
      <c r="W160" s="14"/>
      <c r="X160" s="14"/>
      <c r="Y160" s="14"/>
      <c r="Z160" s="14"/>
      <c r="AA160" s="14"/>
      <c r="AB160" s="14"/>
    </row>
    <row r="161" spans="1:28">
      <c r="A161" s="63"/>
      <c r="B161" s="63"/>
      <c r="C161" s="66" t="s">
        <v>261</v>
      </c>
      <c r="D161" s="81">
        <f>AVERAGE(D129:D160)</f>
        <v>0.61629001144944573</v>
      </c>
      <c r="E161" s="63"/>
      <c r="F161" s="63"/>
      <c r="G161" s="63"/>
      <c r="H161" s="91" t="s">
        <v>262</v>
      </c>
      <c r="I161" s="64"/>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69"/>
      <c r="J162" s="6"/>
      <c r="K162" s="6"/>
      <c r="L162" s="6"/>
      <c r="M162" s="11"/>
    </row>
    <row r="163" spans="1:28">
      <c r="A163" s="11"/>
      <c r="C163" s="66" t="s">
        <v>265</v>
      </c>
      <c r="D163" s="81">
        <f>MAX(D129:D160)</f>
        <v>0.92735432696895004</v>
      </c>
      <c r="E163" s="68"/>
      <c r="F163" s="69"/>
      <c r="G163" s="69"/>
      <c r="H163" s="70"/>
      <c r="I163" s="69"/>
      <c r="J163" s="6"/>
      <c r="K163" s="6"/>
      <c r="L163" s="6"/>
      <c r="M163" s="11"/>
    </row>
    <row r="165" spans="1:28">
      <c r="A165" s="14" t="s">
        <v>331</v>
      </c>
    </row>
    <row r="166" spans="1:28">
      <c r="A166" s="14" t="s">
        <v>332</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818"/>
      <c r="B194" s="819"/>
      <c r="C194" s="819"/>
      <c r="D194" s="819"/>
      <c r="E194" s="819"/>
      <c r="F194" s="819"/>
      <c r="G194" s="819"/>
      <c r="H194" s="819"/>
      <c r="I194" s="819"/>
      <c r="J194" s="819"/>
      <c r="K194" s="819"/>
      <c r="L194" s="819"/>
      <c r="M194" s="820"/>
      <c r="N194" s="819"/>
      <c r="O194" s="819"/>
      <c r="P194" s="819"/>
      <c r="Q194" s="821"/>
    </row>
  </sheetData>
  <pageMargins left="0" right="0" top="0" bottom="0" header="0.3" footer="0.3"/>
  <pageSetup scale="5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0C7DE-B689-4C42-91C5-24092B17116B}">
  <dimension ref="A1:AB194"/>
  <sheetViews>
    <sheetView zoomScale="89" zoomScaleNormal="89" workbookViewId="0">
      <selection activeCell="B4" sqref="B4:B9"/>
    </sheetView>
  </sheetViews>
  <sheetFormatPr defaultColWidth="9.109375" defaultRowHeight="14.4"/>
  <cols>
    <col min="1" max="1" width="18.6640625" style="14" customWidth="1"/>
    <col min="2" max="3" width="11.109375" style="14" customWidth="1"/>
    <col min="4" max="5" width="7.6640625" style="14" customWidth="1"/>
    <col min="6" max="6" width="10.109375" style="14" customWidth="1"/>
    <col min="7" max="7" width="11.33203125" style="14" customWidth="1"/>
    <col min="8" max="8" width="9.109375" style="14"/>
    <col min="9" max="9" width="13.109375" style="14" customWidth="1"/>
    <col min="10" max="10" width="4.332031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391</v>
      </c>
      <c r="C14" s="14" t="s">
        <v>11</v>
      </c>
    </row>
    <row r="15" spans="1:25" s="94" customFormat="1">
      <c r="A15" s="93" t="s">
        <v>12</v>
      </c>
    </row>
    <row r="16" spans="1:25">
      <c r="B16" s="124" t="s">
        <v>391</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-2.2996627250000001</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-1.785019857</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-2.939808711</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-3.550832996</v>
      </c>
      <c r="C26" s="74" t="s">
        <v>46</v>
      </c>
      <c r="D26" s="12">
        <v>0.16999222507469616</v>
      </c>
      <c r="E26" s="10">
        <v>3</v>
      </c>
      <c r="F26" s="10">
        <v>234</v>
      </c>
      <c r="G26" s="6">
        <v>3.19</v>
      </c>
      <c r="H26" s="15">
        <f t="shared" si="0"/>
        <v>-4.7799999999999994</v>
      </c>
      <c r="I26" s="16" t="s">
        <v>47</v>
      </c>
      <c r="J26" s="30"/>
      <c r="K26" s="15"/>
      <c r="L26" s="15"/>
      <c r="M26" s="11" t="s">
        <v>48</v>
      </c>
    </row>
    <row r="27" spans="1:28">
      <c r="A27" s="84" t="s">
        <v>50</v>
      </c>
      <c r="B27" s="128">
        <v>-6.2093033240000004</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-5.9980603480000001</v>
      </c>
      <c r="C28" s="72"/>
      <c r="D28" s="12">
        <v>0.18412396392404196</v>
      </c>
      <c r="E28" s="10">
        <v>3</v>
      </c>
      <c r="F28" s="10">
        <v>224.00000000000003</v>
      </c>
      <c r="G28" s="6">
        <v>5.51</v>
      </c>
      <c r="H28" s="15">
        <f t="shared" si="0"/>
        <v>-7</v>
      </c>
      <c r="I28" s="16" t="s">
        <v>56</v>
      </c>
      <c r="J28" s="30"/>
      <c r="K28" s="15"/>
      <c r="L28" s="15"/>
      <c r="M28" s="11" t="s">
        <v>57</v>
      </c>
    </row>
    <row r="29" spans="1:28">
      <c r="A29" s="83" t="s">
        <v>59</v>
      </c>
      <c r="B29" s="128">
        <v>-3.9441990740000001</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-1.797743162</v>
      </c>
      <c r="C30" s="72"/>
      <c r="D30" s="12">
        <v>0.14842266063120066</v>
      </c>
      <c r="E30" s="10">
        <v>4</v>
      </c>
      <c r="F30" s="10">
        <v>207.50000000000003</v>
      </c>
      <c r="G30" s="6">
        <v>1.86</v>
      </c>
      <c r="H30" s="15">
        <f t="shared" si="0"/>
        <v>-3.1850000000000005</v>
      </c>
      <c r="I30" s="31" t="s">
        <v>64</v>
      </c>
      <c r="J30" s="130" t="s">
        <v>392</v>
      </c>
      <c r="K30" s="34"/>
      <c r="L30" s="35"/>
      <c r="M30" s="11" t="s">
        <v>65</v>
      </c>
    </row>
    <row r="31" spans="1:28">
      <c r="A31" s="85" t="s">
        <v>66</v>
      </c>
      <c r="B31" s="128">
        <v>-2.7195761799999998</v>
      </c>
      <c r="C31" s="72"/>
      <c r="D31" s="12">
        <v>0.1617973106900604</v>
      </c>
      <c r="E31" s="10">
        <v>10</v>
      </c>
      <c r="F31" s="10">
        <v>166.5</v>
      </c>
      <c r="G31" s="6">
        <v>0.79</v>
      </c>
      <c r="H31" s="15">
        <f t="shared" si="0"/>
        <v>-1.7050000000000001</v>
      </c>
      <c r="J31" s="15"/>
      <c r="K31" s="15"/>
      <c r="L31" s="15"/>
      <c r="M31" s="11" t="s">
        <v>67</v>
      </c>
    </row>
    <row r="32" spans="1:28">
      <c r="A32" s="84" t="s">
        <v>68</v>
      </c>
      <c r="B32" s="128">
        <v>-4.8462762440000002</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-4.62106774</v>
      </c>
      <c r="C33" s="73"/>
      <c r="D33" s="4">
        <v>0.12912520605069597</v>
      </c>
      <c r="E33" s="2">
        <v>3</v>
      </c>
      <c r="F33" s="13">
        <v>192.7</v>
      </c>
      <c r="G33" s="6">
        <v>2.63</v>
      </c>
      <c r="H33" s="15">
        <f t="shared" si="0"/>
        <v>-3.8069999999999995</v>
      </c>
      <c r="I33" s="131" t="s">
        <v>393</v>
      </c>
      <c r="J33" s="22"/>
      <c r="K33" s="22"/>
      <c r="L33" s="23"/>
      <c r="M33" s="11" t="s">
        <v>72</v>
      </c>
    </row>
    <row r="34" spans="1:13">
      <c r="A34" s="83" t="s">
        <v>74</v>
      </c>
      <c r="B34" s="128">
        <v>-6.9078502759999996</v>
      </c>
      <c r="C34" s="72"/>
      <c r="D34" s="12">
        <v>0.14911462098310888</v>
      </c>
      <c r="E34" s="10">
        <v>6</v>
      </c>
      <c r="F34" s="10">
        <v>167</v>
      </c>
      <c r="G34" s="6">
        <v>6.32</v>
      </c>
      <c r="H34" s="15">
        <f t="shared" si="0"/>
        <v>-7.24</v>
      </c>
      <c r="I34" s="24"/>
      <c r="J34" s="7"/>
      <c r="K34" s="7"/>
      <c r="L34" s="25"/>
      <c r="M34" s="11" t="s">
        <v>75</v>
      </c>
    </row>
    <row r="35" spans="1:13">
      <c r="A35" s="84" t="s">
        <v>77</v>
      </c>
      <c r="B35" s="128">
        <v>-4.1816113640000001</v>
      </c>
      <c r="C35" s="72"/>
      <c r="D35" s="12">
        <v>0.15809078703524676</v>
      </c>
      <c r="E35" s="10">
        <v>15</v>
      </c>
      <c r="F35" s="10">
        <v>191.5</v>
      </c>
      <c r="G35" s="6">
        <v>3.39</v>
      </c>
      <c r="H35" s="15">
        <f t="shared" si="0"/>
        <v>-4.5549999999999997</v>
      </c>
      <c r="I35" s="24"/>
      <c r="J35" s="7"/>
      <c r="K35" s="7"/>
      <c r="L35" s="25"/>
      <c r="M35" s="11" t="s">
        <v>78</v>
      </c>
    </row>
    <row r="36" spans="1:13">
      <c r="A36" s="85" t="s">
        <v>80</v>
      </c>
      <c r="B36" s="128">
        <v>-4.1610660910000004</v>
      </c>
      <c r="C36" s="72"/>
      <c r="D36" s="12">
        <v>0.1911503089068218</v>
      </c>
      <c r="E36" s="10">
        <v>3</v>
      </c>
      <c r="F36" s="10">
        <v>246.2</v>
      </c>
      <c r="G36" s="6">
        <v>3.32</v>
      </c>
      <c r="H36" s="15">
        <f t="shared" si="0"/>
        <v>-5.032</v>
      </c>
      <c r="I36" s="26"/>
      <c r="J36" s="7"/>
      <c r="K36" s="7"/>
      <c r="L36" s="25"/>
      <c r="M36" s="11" t="s">
        <v>81</v>
      </c>
    </row>
    <row r="37" spans="1:13">
      <c r="A37" s="85" t="s">
        <v>73</v>
      </c>
      <c r="B37" s="128">
        <v>-2.7722793100000001</v>
      </c>
      <c r="C37" s="72"/>
      <c r="D37" s="12">
        <v>0.19050575600734274</v>
      </c>
      <c r="E37" s="10">
        <v>4</v>
      </c>
      <c r="F37" s="10">
        <v>304</v>
      </c>
      <c r="G37" s="6">
        <v>1.74</v>
      </c>
      <c r="H37" s="15">
        <f t="shared" si="0"/>
        <v>-4.03</v>
      </c>
      <c r="I37" s="26"/>
      <c r="J37" s="7"/>
      <c r="K37" s="7"/>
      <c r="L37" s="25"/>
      <c r="M37" s="11" t="s">
        <v>83</v>
      </c>
    </row>
    <row r="38" spans="1:13">
      <c r="A38" s="83" t="s">
        <v>76</v>
      </c>
      <c r="B38" s="128">
        <v>-4.1681999919999999</v>
      </c>
      <c r="C38" s="72"/>
      <c r="D38" s="12">
        <v>0.13682393527498057</v>
      </c>
      <c r="E38" s="10">
        <v>7</v>
      </c>
      <c r="F38" s="10">
        <v>187</v>
      </c>
      <c r="G38" s="6">
        <v>-0.87</v>
      </c>
      <c r="H38" s="15">
        <f t="shared" si="0"/>
        <v>-0.25</v>
      </c>
      <c r="I38" s="26"/>
      <c r="J38" s="7"/>
      <c r="K38" s="7"/>
      <c r="L38" s="25"/>
      <c r="M38" s="67" t="s">
        <v>85</v>
      </c>
    </row>
    <row r="39" spans="1:13">
      <c r="A39" s="83" t="s">
        <v>87</v>
      </c>
      <c r="B39" s="128">
        <v>-3.468125138</v>
      </c>
      <c r="C39" s="72"/>
      <c r="D39" s="12">
        <v>0.20462356367492032</v>
      </c>
      <c r="E39" s="10">
        <v>4</v>
      </c>
      <c r="F39" s="10">
        <v>221.5</v>
      </c>
      <c r="G39" s="6">
        <v>0.71</v>
      </c>
      <c r="H39" s="15">
        <f t="shared" si="0"/>
        <v>-2.1749999999999998</v>
      </c>
      <c r="I39" s="26"/>
      <c r="J39" s="7"/>
      <c r="K39" s="7"/>
      <c r="L39" s="25"/>
      <c r="M39" s="11" t="s">
        <v>88</v>
      </c>
    </row>
    <row r="40" spans="1:13">
      <c r="A40" s="83" t="s">
        <v>90</v>
      </c>
      <c r="B40" s="128">
        <v>-4.9830495770000001</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-2.5741424560000001</v>
      </c>
      <c r="C41" s="73"/>
      <c r="D41" s="4">
        <v>0.12610247911779729</v>
      </c>
      <c r="E41" s="2">
        <v>8</v>
      </c>
      <c r="F41" s="10">
        <v>140</v>
      </c>
      <c r="G41" s="6">
        <v>0.35</v>
      </c>
      <c r="H41" s="15">
        <f t="shared" si="0"/>
        <v>-1</v>
      </c>
      <c r="I41" s="26"/>
      <c r="J41" s="40"/>
      <c r="K41" s="40"/>
      <c r="L41" s="41"/>
      <c r="M41" s="11" t="s">
        <v>94</v>
      </c>
    </row>
    <row r="42" spans="1:13">
      <c r="A42" s="84" t="s">
        <v>96</v>
      </c>
      <c r="B42" s="128">
        <v>-3.0446338499999999</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-3.6995474289999999</v>
      </c>
      <c r="C43" s="72"/>
      <c r="D43" s="12">
        <v>0.14861388626870758</v>
      </c>
      <c r="E43" s="10">
        <v>7</v>
      </c>
      <c r="F43" s="10">
        <v>176</v>
      </c>
      <c r="G43" s="6">
        <v>4.4800000000000004</v>
      </c>
      <c r="H43" s="15">
        <f t="shared" si="0"/>
        <v>-5.49</v>
      </c>
      <c r="I43" s="26"/>
      <c r="J43" s="40"/>
      <c r="K43" s="40"/>
      <c r="L43" s="41"/>
      <c r="M43" s="11" t="s">
        <v>99</v>
      </c>
    </row>
    <row r="44" spans="1:13">
      <c r="A44" s="87" t="s">
        <v>101</v>
      </c>
      <c r="B44" s="129">
        <v>-4.7666694969999996</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-1.827437915</v>
      </c>
      <c r="C45" s="73"/>
      <c r="D45" s="4">
        <v>0.21683500301481054</v>
      </c>
      <c r="E45" s="2">
        <v>8</v>
      </c>
      <c r="F45" s="10">
        <v>142</v>
      </c>
      <c r="G45" s="6">
        <v>0.6</v>
      </c>
      <c r="H45" s="15">
        <f t="shared" si="0"/>
        <v>-1.27</v>
      </c>
      <c r="I45" s="26"/>
      <c r="J45" s="40"/>
      <c r="K45" s="40"/>
      <c r="L45" s="41"/>
      <c r="M45" s="11" t="s">
        <v>105</v>
      </c>
    </row>
    <row r="46" spans="1:13">
      <c r="A46" s="84" t="s">
        <v>107</v>
      </c>
      <c r="B46" s="128">
        <v>-3.3873081730000001</v>
      </c>
      <c r="C46" s="72"/>
      <c r="D46" s="12">
        <v>0.18255878892749886</v>
      </c>
      <c r="E46" s="10">
        <v>20</v>
      </c>
      <c r="F46" s="10">
        <v>267</v>
      </c>
      <c r="G46" s="6">
        <v>1.58</v>
      </c>
      <c r="H46" s="15">
        <f t="shared" si="0"/>
        <v>-3.5</v>
      </c>
      <c r="I46" s="26"/>
      <c r="J46" s="40"/>
      <c r="K46" s="40"/>
      <c r="L46" s="41"/>
      <c r="M46" s="11" t="s">
        <v>108</v>
      </c>
    </row>
    <row r="47" spans="1:13">
      <c r="A47" s="83" t="s">
        <v>110</v>
      </c>
      <c r="B47" s="128">
        <v>-5.1728477499999999</v>
      </c>
      <c r="C47" s="72"/>
      <c r="D47" s="12">
        <v>0.16704647063532602</v>
      </c>
      <c r="E47" s="10">
        <v>6</v>
      </c>
      <c r="F47" s="10">
        <v>110.00000000000001</v>
      </c>
      <c r="G47" s="6">
        <v>3.36</v>
      </c>
      <c r="H47" s="15">
        <f t="shared" si="0"/>
        <v>-3.71</v>
      </c>
      <c r="I47" s="26"/>
      <c r="J47" s="40"/>
      <c r="K47" s="40"/>
      <c r="L47" s="41"/>
      <c r="M47" s="11" t="s">
        <v>111</v>
      </c>
    </row>
    <row r="48" spans="1:13">
      <c r="A48" s="84" t="s">
        <v>82</v>
      </c>
      <c r="B48" s="128">
        <v>-3.3641649079999998</v>
      </c>
      <c r="C48" s="72"/>
      <c r="D48" s="12">
        <v>0.17164501312359953</v>
      </c>
      <c r="E48" s="10">
        <v>7</v>
      </c>
      <c r="F48" s="10">
        <v>182</v>
      </c>
      <c r="G48" s="6">
        <v>2.67</v>
      </c>
      <c r="H48" s="15">
        <f t="shared" si="0"/>
        <v>-3.74</v>
      </c>
      <c r="I48" s="26"/>
      <c r="J48" s="40"/>
      <c r="K48" s="40"/>
      <c r="L48" s="41"/>
      <c r="M48" s="11" t="s">
        <v>113</v>
      </c>
    </row>
    <row r="49" spans="1:13">
      <c r="A49" s="86" t="s">
        <v>115</v>
      </c>
      <c r="B49" s="129">
        <v>-3.3416144700000001</v>
      </c>
      <c r="C49" s="73"/>
      <c r="D49" s="4">
        <v>0.12558353028546052</v>
      </c>
      <c r="E49" s="2">
        <v>4</v>
      </c>
      <c r="F49" s="10">
        <v>222.00000000000003</v>
      </c>
      <c r="G49" s="6">
        <v>2.56</v>
      </c>
      <c r="H49" s="15">
        <f t="shared" si="0"/>
        <v>-4.03</v>
      </c>
      <c r="I49" s="26"/>
      <c r="J49" s="40"/>
      <c r="K49" s="40"/>
      <c r="L49" s="41"/>
      <c r="M49" s="11" t="s">
        <v>116</v>
      </c>
    </row>
    <row r="50" spans="1:13">
      <c r="A50" s="84" t="s">
        <v>118</v>
      </c>
      <c r="B50" s="128">
        <v>-5.4005915330000001</v>
      </c>
      <c r="C50" s="72"/>
      <c r="D50" s="12">
        <v>0.1568133990664792</v>
      </c>
      <c r="E50" s="10">
        <v>6</v>
      </c>
      <c r="F50" s="10">
        <v>151</v>
      </c>
      <c r="G50" s="6">
        <v>3.27</v>
      </c>
      <c r="H50" s="15">
        <f t="shared" si="0"/>
        <v>-4.03</v>
      </c>
      <c r="I50" s="26"/>
      <c r="J50" s="40"/>
      <c r="K50" s="40"/>
      <c r="L50" s="41"/>
      <c r="M50" s="11" t="s">
        <v>119</v>
      </c>
    </row>
    <row r="51" spans="1:13">
      <c r="A51" s="87" t="s">
        <v>84</v>
      </c>
      <c r="B51" s="129">
        <v>-4.6187789810000002</v>
      </c>
      <c r="C51" s="73"/>
      <c r="D51" s="4">
        <v>0.12789394574374285</v>
      </c>
      <c r="E51" s="2">
        <v>5</v>
      </c>
      <c r="F51" s="10">
        <v>330</v>
      </c>
      <c r="G51" s="6">
        <v>2.87</v>
      </c>
      <c r="H51" s="15">
        <f t="shared" si="0"/>
        <v>-5.42</v>
      </c>
      <c r="I51" s="26"/>
      <c r="J51" s="40"/>
      <c r="K51" s="40"/>
      <c r="L51" s="41"/>
      <c r="M51" s="11" t="s">
        <v>120</v>
      </c>
    </row>
    <row r="52" spans="1:13">
      <c r="A52" s="84" t="s">
        <v>121</v>
      </c>
      <c r="B52" s="128">
        <v>-4.0593788330000002</v>
      </c>
      <c r="C52" s="72"/>
      <c r="D52" s="12">
        <v>0.18012800124370357</v>
      </c>
      <c r="E52" s="10">
        <v>3</v>
      </c>
      <c r="F52" s="10">
        <v>100</v>
      </c>
      <c r="G52" s="6">
        <v>3.53</v>
      </c>
      <c r="H52" s="15">
        <f t="shared" si="0"/>
        <v>-3.78</v>
      </c>
      <c r="I52" s="24"/>
      <c r="J52" s="7"/>
      <c r="K52" s="7"/>
      <c r="L52" s="25"/>
      <c r="M52" s="11" t="s">
        <v>122</v>
      </c>
    </row>
    <row r="53" spans="1:13">
      <c r="A53" s="83" t="s">
        <v>123</v>
      </c>
      <c r="B53" s="128">
        <v>-3.7583102940000002</v>
      </c>
      <c r="C53" s="72"/>
      <c r="D53" s="12">
        <v>0.18062104750721683</v>
      </c>
      <c r="E53" s="10">
        <v>16</v>
      </c>
      <c r="F53" s="10">
        <v>262.5</v>
      </c>
      <c r="G53" s="6">
        <v>1.9</v>
      </c>
      <c r="H53" s="15">
        <f t="shared" si="0"/>
        <v>-3.7749999999999999</v>
      </c>
      <c r="I53" s="24"/>
      <c r="J53" s="7"/>
      <c r="K53" s="7"/>
      <c r="L53" s="25"/>
      <c r="M53" s="11" t="s">
        <v>124</v>
      </c>
    </row>
    <row r="54" spans="1:13">
      <c r="A54" s="86" t="s">
        <v>125</v>
      </c>
      <c r="B54" s="129">
        <v>-3.2423044829999998</v>
      </c>
      <c r="C54" s="73"/>
      <c r="D54" s="4">
        <v>0.22156244268660033</v>
      </c>
      <c r="E54" s="2">
        <v>4</v>
      </c>
      <c r="F54" s="10">
        <v>328.85</v>
      </c>
      <c r="G54" s="6">
        <v>1.87</v>
      </c>
      <c r="H54" s="15">
        <f t="shared" si="0"/>
        <v>-4.4085000000000001</v>
      </c>
      <c r="I54" s="24"/>
      <c r="J54" s="7"/>
      <c r="K54" s="7"/>
      <c r="L54" s="25"/>
      <c r="M54" s="11" t="s">
        <v>126</v>
      </c>
    </row>
    <row r="55" spans="1:13">
      <c r="A55" s="84" t="s">
        <v>127</v>
      </c>
      <c r="B55" s="128">
        <v>-4.9218726259999999</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-3.613201052</v>
      </c>
      <c r="C56" s="72"/>
      <c r="D56" s="12">
        <v>0.15609203233531485</v>
      </c>
      <c r="E56" s="10">
        <v>3</v>
      </c>
      <c r="F56" s="10">
        <v>223</v>
      </c>
      <c r="G56" s="6">
        <v>2.99</v>
      </c>
      <c r="H56" s="15">
        <f t="shared" si="0"/>
        <v>-4.4700000000000006</v>
      </c>
      <c r="I56" s="24"/>
      <c r="J56" s="7"/>
      <c r="K56" s="7"/>
      <c r="L56" s="25"/>
      <c r="M56" s="11" t="s">
        <v>129</v>
      </c>
    </row>
    <row r="57" spans="1:13">
      <c r="A57" s="84" t="s">
        <v>89</v>
      </c>
      <c r="B57" s="128">
        <v>-4.3457112120000003</v>
      </c>
      <c r="C57" s="72"/>
      <c r="D57" s="12">
        <v>0.20872343532408041</v>
      </c>
      <c r="E57" s="10">
        <v>3</v>
      </c>
      <c r="F57" s="10">
        <v>210.5</v>
      </c>
      <c r="G57" s="6">
        <v>2.72</v>
      </c>
      <c r="H57" s="15">
        <f t="shared" si="0"/>
        <v>-4.0750000000000002</v>
      </c>
      <c r="I57" s="27"/>
      <c r="J57" s="28"/>
      <c r="K57" s="28"/>
      <c r="L57" s="29"/>
      <c r="M57" s="11" t="s">
        <v>130</v>
      </c>
    </row>
    <row r="58" spans="1:13">
      <c r="A58" s="86" t="s">
        <v>131</v>
      </c>
      <c r="B58" s="129">
        <v>-3.6519365609999999</v>
      </c>
      <c r="C58" s="73"/>
      <c r="D58" s="4">
        <v>0.1297319013416561</v>
      </c>
      <c r="E58" s="2">
        <v>3</v>
      </c>
      <c r="F58" s="10">
        <v>209.75</v>
      </c>
      <c r="G58" s="6">
        <v>3.37</v>
      </c>
      <c r="H58" s="15">
        <f t="shared" si="0"/>
        <v>-4.7175000000000002</v>
      </c>
      <c r="J58" s="15"/>
      <c r="K58" s="15"/>
      <c r="L58" s="15"/>
      <c r="M58" s="11" t="s">
        <v>132</v>
      </c>
    </row>
    <row r="59" spans="1:13">
      <c r="A59" s="83" t="s">
        <v>92</v>
      </c>
      <c r="B59" s="128">
        <v>-4.0022144229999999</v>
      </c>
      <c r="C59" s="72"/>
      <c r="D59" s="12">
        <v>0.14124198841117766</v>
      </c>
      <c r="E59" s="10">
        <v>3</v>
      </c>
      <c r="F59" s="10">
        <v>53.5</v>
      </c>
      <c r="G59" s="6">
        <v>3.43</v>
      </c>
      <c r="H59" s="15">
        <f t="shared" si="0"/>
        <v>-3.2150000000000003</v>
      </c>
      <c r="I59" s="71" t="s">
        <v>133</v>
      </c>
      <c r="J59" s="33">
        <v>124</v>
      </c>
      <c r="K59" s="35"/>
      <c r="L59" s="15"/>
      <c r="M59" s="11" t="s">
        <v>134</v>
      </c>
    </row>
    <row r="60" spans="1:13">
      <c r="A60" s="83" t="s">
        <v>135</v>
      </c>
      <c r="B60" s="128">
        <v>-1.8978301630000001</v>
      </c>
      <c r="C60" s="72"/>
      <c r="D60" s="12">
        <v>0.17069281866408892</v>
      </c>
      <c r="E60" s="10">
        <v>6</v>
      </c>
      <c r="F60" s="10">
        <v>270</v>
      </c>
      <c r="G60" s="6">
        <v>0.05</v>
      </c>
      <c r="H60" s="15">
        <f t="shared" si="0"/>
        <v>-2</v>
      </c>
      <c r="I60" s="71" t="s">
        <v>136</v>
      </c>
      <c r="J60" s="33" t="s">
        <v>394</v>
      </c>
      <c r="K60" s="35"/>
      <c r="L60" s="15"/>
      <c r="M60" s="11" t="s">
        <v>137</v>
      </c>
    </row>
    <row r="61" spans="1:13">
      <c r="A61" s="84" t="s">
        <v>138</v>
      </c>
      <c r="B61" s="128">
        <v>-3.6193903509999998</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-3.830692456</v>
      </c>
      <c r="C62" s="72"/>
      <c r="D62" s="12">
        <v>0.18021422622763517</v>
      </c>
      <c r="E62" s="10">
        <v>5</v>
      </c>
      <c r="F62" s="10">
        <v>214.5</v>
      </c>
      <c r="G62" s="6">
        <v>3.61</v>
      </c>
      <c r="H62" s="15">
        <f t="shared" si="0"/>
        <v>-5.0049999999999999</v>
      </c>
      <c r="I62" s="15"/>
      <c r="J62" s="15"/>
      <c r="K62" s="15"/>
      <c r="L62" s="15"/>
      <c r="M62" s="11" t="s">
        <v>142</v>
      </c>
    </row>
    <row r="63" spans="1:13">
      <c r="A63" s="84" t="s">
        <v>143</v>
      </c>
      <c r="B63" s="128">
        <v>-3.918537304</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-3.4382529989999999</v>
      </c>
      <c r="C64" s="72"/>
      <c r="D64" s="12">
        <v>0.17</v>
      </c>
      <c r="E64" s="10">
        <v>3</v>
      </c>
      <c r="F64" s="10">
        <v>189</v>
      </c>
      <c r="G64" s="6">
        <v>1.34</v>
      </c>
      <c r="H64" s="15">
        <f t="shared" si="0"/>
        <v>-2.4800000000000004</v>
      </c>
      <c r="I64" s="21" t="s">
        <v>395</v>
      </c>
      <c r="J64" s="22"/>
      <c r="K64" s="22"/>
      <c r="L64" s="23"/>
      <c r="M64" s="11" t="s">
        <v>148</v>
      </c>
    </row>
    <row r="65" spans="1:13">
      <c r="A65" s="84" t="s">
        <v>149</v>
      </c>
      <c r="B65" s="128">
        <v>-4.0233913689999996</v>
      </c>
      <c r="C65" s="72"/>
      <c r="D65" s="12">
        <v>0.19794493160510693</v>
      </c>
      <c r="E65" s="10">
        <v>4</v>
      </c>
      <c r="F65" s="10">
        <v>243.5</v>
      </c>
      <c r="G65" s="6">
        <v>1.34</v>
      </c>
      <c r="H65" s="15">
        <f t="shared" si="0"/>
        <v>-3.0250000000000004</v>
      </c>
      <c r="I65" s="24" t="s">
        <v>396</v>
      </c>
      <c r="J65" s="7"/>
      <c r="K65" s="7"/>
      <c r="L65" s="25"/>
      <c r="M65" s="11" t="s">
        <v>151</v>
      </c>
    </row>
    <row r="66" spans="1:13">
      <c r="A66" s="83" t="s">
        <v>95</v>
      </c>
      <c r="B66" s="128">
        <v>-2.9423940790000001</v>
      </c>
      <c r="C66" s="72"/>
      <c r="D66" s="12">
        <v>0.21056099074293383</v>
      </c>
      <c r="E66" s="10">
        <v>3</v>
      </c>
      <c r="F66" s="10">
        <v>36.5</v>
      </c>
      <c r="G66" s="6">
        <v>2.74</v>
      </c>
      <c r="H66" s="15">
        <f t="shared" si="0"/>
        <v>-2.3550000000000004</v>
      </c>
      <c r="I66" s="24" t="s">
        <v>397</v>
      </c>
      <c r="J66" s="7"/>
      <c r="K66" s="7"/>
      <c r="L66" s="25"/>
      <c r="M66" s="11" t="s">
        <v>152</v>
      </c>
    </row>
    <row r="67" spans="1:13">
      <c r="A67" s="85" t="s">
        <v>153</v>
      </c>
      <c r="B67" s="128">
        <v>-4.4336778560000001</v>
      </c>
      <c r="C67" s="72"/>
      <c r="D67" s="12">
        <v>0.21092434073951916</v>
      </c>
      <c r="E67" s="10">
        <v>10</v>
      </c>
      <c r="F67" s="10">
        <v>186</v>
      </c>
      <c r="G67" s="6">
        <v>3.4</v>
      </c>
      <c r="H67" s="15">
        <f t="shared" si="0"/>
        <v>-4.51</v>
      </c>
      <c r="I67" s="24" t="s">
        <v>398</v>
      </c>
      <c r="J67" s="7"/>
      <c r="K67" s="7"/>
      <c r="L67" s="25"/>
      <c r="M67" s="11" t="s">
        <v>154</v>
      </c>
    </row>
    <row r="68" spans="1:13">
      <c r="A68" s="83" t="s">
        <v>98</v>
      </c>
      <c r="B68" s="128">
        <v>-3.6761697149999999</v>
      </c>
      <c r="C68" s="72"/>
      <c r="D68" s="12">
        <v>0.18695478693957188</v>
      </c>
      <c r="E68" s="10">
        <v>3</v>
      </c>
      <c r="F68" s="10">
        <v>252.99999999999997</v>
      </c>
      <c r="G68" s="6">
        <v>2.35</v>
      </c>
      <c r="H68" s="15">
        <f t="shared" si="0"/>
        <v>-4.13</v>
      </c>
      <c r="I68" s="24" t="s">
        <v>399</v>
      </c>
      <c r="J68" s="7"/>
      <c r="K68" s="7"/>
      <c r="L68" s="25"/>
      <c r="M68" s="11" t="s">
        <v>155</v>
      </c>
    </row>
    <row r="69" spans="1:13">
      <c r="A69" s="85" t="s">
        <v>156</v>
      </c>
      <c r="B69" s="128">
        <v>-4.5249814879999999</v>
      </c>
      <c r="C69" s="72"/>
      <c r="D69" s="12">
        <v>0.20491085989689112</v>
      </c>
      <c r="E69" s="10">
        <v>23</v>
      </c>
      <c r="F69" s="10">
        <v>111.00000000000001</v>
      </c>
      <c r="G69" s="6">
        <v>3.68</v>
      </c>
      <c r="H69" s="15">
        <f t="shared" si="0"/>
        <v>-4.04</v>
      </c>
      <c r="I69" s="24" t="s">
        <v>400</v>
      </c>
      <c r="J69" s="7"/>
      <c r="K69" s="7"/>
      <c r="L69" s="25"/>
      <c r="M69" s="11" t="s">
        <v>157</v>
      </c>
    </row>
    <row r="70" spans="1:13">
      <c r="A70" s="83" t="s">
        <v>158</v>
      </c>
      <c r="B70" s="128">
        <v>-4.7351646809999997</v>
      </c>
      <c r="C70" s="72"/>
      <c r="D70" s="12">
        <v>0.15545016183846921</v>
      </c>
      <c r="E70" s="10">
        <v>6</v>
      </c>
      <c r="F70" s="10">
        <v>250</v>
      </c>
      <c r="G70" s="6">
        <v>-0.04</v>
      </c>
      <c r="H70" s="15">
        <f t="shared" si="0"/>
        <v>-1.71</v>
      </c>
      <c r="I70" s="24" t="s">
        <v>401</v>
      </c>
      <c r="J70" s="7"/>
      <c r="K70" s="7"/>
      <c r="L70" s="25"/>
      <c r="M70" s="11" t="s">
        <v>159</v>
      </c>
    </row>
    <row r="71" spans="1:13">
      <c r="A71" s="84" t="s">
        <v>160</v>
      </c>
      <c r="B71" s="128">
        <v>-2.6342560939999999</v>
      </c>
      <c r="C71" s="72"/>
      <c r="D71" s="12">
        <v>0.13261436390895148</v>
      </c>
      <c r="E71" s="10">
        <v>3</v>
      </c>
      <c r="F71" s="10">
        <v>250</v>
      </c>
      <c r="G71" s="6">
        <v>-1.97</v>
      </c>
      <c r="H71" s="15">
        <f t="shared" si="0"/>
        <v>0.21999999999999975</v>
      </c>
      <c r="I71" s="24" t="s">
        <v>402</v>
      </c>
      <c r="J71" s="7"/>
      <c r="K71" s="7"/>
      <c r="L71" s="25"/>
      <c r="M71" s="11" t="s">
        <v>161</v>
      </c>
    </row>
    <row r="72" spans="1:13">
      <c r="A72" s="84" t="s">
        <v>162</v>
      </c>
      <c r="B72" s="128">
        <v>-5.5228789999999996</v>
      </c>
      <c r="C72" s="72"/>
      <c r="D72" s="12">
        <v>0.21159815676624968</v>
      </c>
      <c r="E72" s="10">
        <v>9</v>
      </c>
      <c r="F72" s="10">
        <v>208.5</v>
      </c>
      <c r="G72" s="6">
        <v>2.08</v>
      </c>
      <c r="H72" s="15">
        <f t="shared" si="0"/>
        <v>-3.415</v>
      </c>
      <c r="I72" s="24" t="s">
        <v>403</v>
      </c>
      <c r="J72" s="7"/>
      <c r="K72" s="7"/>
      <c r="L72" s="25"/>
      <c r="M72" s="11" t="s">
        <v>163</v>
      </c>
    </row>
    <row r="73" spans="1:13">
      <c r="A73" s="84" t="s">
        <v>164</v>
      </c>
      <c r="B73" s="128">
        <v>-3.4342507040000001</v>
      </c>
      <c r="C73" s="72"/>
      <c r="D73" s="12">
        <v>0.1900151243705871</v>
      </c>
      <c r="E73" s="10">
        <v>15</v>
      </c>
      <c r="F73" s="10">
        <v>220.00000000000003</v>
      </c>
      <c r="G73" s="6">
        <v>2.69</v>
      </c>
      <c r="H73" s="15">
        <f t="shared" si="0"/>
        <v>-4.1400000000000006</v>
      </c>
      <c r="I73" s="24" t="s">
        <v>404</v>
      </c>
      <c r="J73" s="7"/>
      <c r="K73" s="7"/>
      <c r="L73" s="25"/>
      <c r="M73" s="11" t="s">
        <v>165</v>
      </c>
    </row>
    <row r="74" spans="1:13">
      <c r="A74" s="84" t="s">
        <v>166</v>
      </c>
      <c r="B74" s="128">
        <v>-5.3778067829999996</v>
      </c>
      <c r="C74" s="72"/>
      <c r="D74" s="12">
        <v>0.16978183023026608</v>
      </c>
      <c r="E74" s="10">
        <v>10</v>
      </c>
      <c r="F74" s="10">
        <v>151</v>
      </c>
      <c r="G74" s="6">
        <v>4.43</v>
      </c>
      <c r="H74" s="15">
        <f t="shared" si="0"/>
        <v>-5.1899999999999995</v>
      </c>
      <c r="I74" s="24" t="s">
        <v>405</v>
      </c>
      <c r="J74" s="7"/>
      <c r="K74" s="7"/>
      <c r="L74" s="25"/>
      <c r="M74" s="11" t="s">
        <v>167</v>
      </c>
    </row>
    <row r="75" spans="1:13">
      <c r="A75" s="85" t="s">
        <v>100</v>
      </c>
      <c r="B75" s="128">
        <v>-5.533123024</v>
      </c>
      <c r="C75" s="72"/>
      <c r="D75" s="12">
        <v>0.19416214604145643</v>
      </c>
      <c r="E75" s="10">
        <v>7</v>
      </c>
      <c r="F75" s="10">
        <v>154.5</v>
      </c>
      <c r="G75" s="6">
        <v>4.22</v>
      </c>
      <c r="H75" s="15">
        <f t="shared" si="0"/>
        <v>-5.0149999999999997</v>
      </c>
      <c r="I75" s="24" t="s">
        <v>406</v>
      </c>
      <c r="J75" s="7"/>
      <c r="K75" s="7"/>
      <c r="L75" s="25"/>
      <c r="M75" s="11" t="s">
        <v>168</v>
      </c>
    </row>
    <row r="76" spans="1:13">
      <c r="A76" s="84" t="s">
        <v>169</v>
      </c>
      <c r="B76" s="128">
        <v>-5.498042914</v>
      </c>
      <c r="C76" s="72"/>
      <c r="D76" s="12">
        <v>0.16048013551961601</v>
      </c>
      <c r="E76" s="10">
        <v>5</v>
      </c>
      <c r="F76" s="10">
        <v>167.75</v>
      </c>
      <c r="G76" s="6">
        <v>2.87</v>
      </c>
      <c r="H76" s="15">
        <f t="shared" si="0"/>
        <v>-3.7975000000000003</v>
      </c>
      <c r="I76" s="24" t="s">
        <v>407</v>
      </c>
      <c r="J76" s="7"/>
      <c r="K76" s="7"/>
      <c r="L76" s="25"/>
      <c r="M76" s="11" t="s">
        <v>170</v>
      </c>
    </row>
    <row r="77" spans="1:13">
      <c r="A77" s="86" t="s">
        <v>171</v>
      </c>
      <c r="B77" s="129">
        <v>-4.8933644010000004</v>
      </c>
      <c r="C77" s="73"/>
      <c r="D77" s="4">
        <v>0.22239504833634874</v>
      </c>
      <c r="E77" s="2">
        <v>21</v>
      </c>
      <c r="F77" s="10">
        <v>159</v>
      </c>
      <c r="G77" s="6">
        <v>3.93</v>
      </c>
      <c r="H77" s="15">
        <f t="shared" si="0"/>
        <v>-4.7700000000000005</v>
      </c>
      <c r="I77" s="24" t="s">
        <v>408</v>
      </c>
      <c r="J77" s="7"/>
      <c r="K77" s="7"/>
      <c r="L77" s="25"/>
      <c r="M77" s="11" t="s">
        <v>172</v>
      </c>
    </row>
    <row r="78" spans="1:13">
      <c r="A78" s="84" t="s">
        <v>173</v>
      </c>
      <c r="B78" s="128">
        <v>-4.5929432830000003</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-5.0165834360000003</v>
      </c>
      <c r="C79" s="72"/>
      <c r="D79" s="12">
        <v>0.1407224156406931</v>
      </c>
      <c r="E79" s="10">
        <v>11</v>
      </c>
      <c r="F79" s="10">
        <v>146</v>
      </c>
      <c r="G79" s="6">
        <v>4.21</v>
      </c>
      <c r="H79" s="15">
        <f t="shared" si="0"/>
        <v>-4.92</v>
      </c>
      <c r="I79" s="24"/>
      <c r="J79" s="7"/>
      <c r="K79" s="7"/>
      <c r="L79" s="25"/>
      <c r="M79" s="11" t="s">
        <v>176</v>
      </c>
    </row>
    <row r="80" spans="1:13">
      <c r="A80" s="84" t="s">
        <v>177</v>
      </c>
      <c r="B80" s="128">
        <v>-4.5969609360000003</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-4.3566392629999999</v>
      </c>
      <c r="C81" s="72"/>
      <c r="D81" s="12">
        <v>0.20531013145176411</v>
      </c>
      <c r="E81" s="10">
        <v>8</v>
      </c>
      <c r="F81" s="10">
        <v>256</v>
      </c>
      <c r="G81" s="6">
        <v>2.71</v>
      </c>
      <c r="H81" s="15">
        <f t="shared" si="0"/>
        <v>-4.5199999999999996</v>
      </c>
      <c r="I81" s="24"/>
      <c r="J81" s="7"/>
      <c r="K81" s="7"/>
      <c r="L81" s="25"/>
      <c r="M81" s="11" t="s">
        <v>180</v>
      </c>
    </row>
    <row r="82" spans="1:13">
      <c r="A82" s="83" t="s">
        <v>181</v>
      </c>
      <c r="B82" s="128">
        <v>-4.4153950259999997</v>
      </c>
      <c r="C82" s="72"/>
      <c r="D82" s="12">
        <v>0.21176785142223761</v>
      </c>
      <c r="E82" s="10">
        <v>3</v>
      </c>
      <c r="F82" s="10">
        <v>80</v>
      </c>
      <c r="G82" s="6">
        <v>3.37</v>
      </c>
      <c r="H82" s="15">
        <f t="shared" si="0"/>
        <v>-3.42</v>
      </c>
      <c r="I82" s="24"/>
      <c r="J82" s="7"/>
      <c r="K82" s="7"/>
      <c r="L82" s="25"/>
      <c r="M82" s="11" t="s">
        <v>182</v>
      </c>
    </row>
    <row r="83" spans="1:13">
      <c r="A83" s="83" t="s">
        <v>183</v>
      </c>
      <c r="B83" s="128">
        <v>-4.2076884120000004</v>
      </c>
      <c r="C83" s="72"/>
      <c r="D83" s="12">
        <v>0.16217657762412213</v>
      </c>
      <c r="E83" s="10">
        <v>17</v>
      </c>
      <c r="F83" s="10">
        <v>153</v>
      </c>
      <c r="G83" s="6">
        <v>3.04</v>
      </c>
      <c r="H83" s="15">
        <f t="shared" si="0"/>
        <v>-3.8200000000000003</v>
      </c>
      <c r="I83" s="24"/>
      <c r="J83" s="7"/>
      <c r="K83" s="7"/>
      <c r="L83" s="25"/>
      <c r="M83" s="11" t="s">
        <v>184</v>
      </c>
    </row>
    <row r="84" spans="1:13">
      <c r="A84" s="84" t="s">
        <v>185</v>
      </c>
      <c r="B84" s="128">
        <v>-5.882183607</v>
      </c>
      <c r="C84" s="72"/>
      <c r="D84" s="12">
        <v>0.20448827496623867</v>
      </c>
      <c r="E84" s="10">
        <v>3</v>
      </c>
      <c r="F84" s="10">
        <v>349.84</v>
      </c>
      <c r="G84" s="6">
        <v>4.75</v>
      </c>
      <c r="H84" s="15">
        <f t="shared" si="0"/>
        <v>-7.4984000000000002</v>
      </c>
      <c r="I84" s="24"/>
      <c r="J84" s="7"/>
      <c r="K84" s="7"/>
      <c r="L84" s="25"/>
      <c r="M84" s="11" t="s">
        <v>186</v>
      </c>
    </row>
    <row r="85" spans="1:13">
      <c r="A85" s="84" t="s">
        <v>187</v>
      </c>
      <c r="B85" s="128">
        <v>-3.715141848</v>
      </c>
      <c r="C85" s="72"/>
      <c r="D85" s="12">
        <v>0.14358294446577732</v>
      </c>
      <c r="E85" s="10">
        <v>6</v>
      </c>
      <c r="F85" s="10">
        <v>248</v>
      </c>
      <c r="G85" s="6">
        <v>2.65</v>
      </c>
      <c r="H85" s="15">
        <f t="shared" si="0"/>
        <v>-4.38</v>
      </c>
      <c r="I85" s="24"/>
      <c r="J85" s="7"/>
      <c r="K85" s="7"/>
      <c r="L85" s="25"/>
      <c r="M85" s="11" t="s">
        <v>188</v>
      </c>
    </row>
    <row r="86" spans="1:13">
      <c r="A86" s="84" t="s">
        <v>189</v>
      </c>
      <c r="B86" s="128">
        <v>-4.2807262509999999</v>
      </c>
      <c r="C86" s="72"/>
      <c r="D86" s="12">
        <v>0.15384096988991314</v>
      </c>
      <c r="E86" s="10">
        <v>11</v>
      </c>
      <c r="F86" s="10">
        <v>173</v>
      </c>
      <c r="G86" s="6">
        <v>2.1800000000000002</v>
      </c>
      <c r="H86" s="15">
        <f t="shared" si="0"/>
        <v>-3.16</v>
      </c>
      <c r="I86" s="24"/>
      <c r="J86" s="7"/>
      <c r="K86" s="7"/>
      <c r="L86" s="25"/>
      <c r="M86" s="11" t="s">
        <v>190</v>
      </c>
    </row>
    <row r="87" spans="1:13">
      <c r="A87" s="84" t="s">
        <v>191</v>
      </c>
      <c r="B87" s="128">
        <v>-4.2945973339999997</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-2.8621211889999998</v>
      </c>
      <c r="C88" s="72"/>
      <c r="D88" s="12">
        <v>0.16213928191469343</v>
      </c>
      <c r="E88" s="10">
        <v>19</v>
      </c>
      <c r="F88" s="10">
        <v>220.5</v>
      </c>
      <c r="G88" s="6">
        <v>1.27</v>
      </c>
      <c r="H88" s="15">
        <f t="shared" si="1"/>
        <v>-2.7250000000000001</v>
      </c>
      <c r="I88" s="24"/>
      <c r="J88" s="7"/>
      <c r="K88" s="7"/>
      <c r="L88" s="25"/>
      <c r="M88" s="11" t="s">
        <v>194</v>
      </c>
    </row>
    <row r="89" spans="1:13">
      <c r="A89" s="84" t="s">
        <v>195</v>
      </c>
      <c r="B89" s="128">
        <v>-4.5706300149999999</v>
      </c>
      <c r="C89" s="72"/>
      <c r="D89" s="12">
        <v>0.16127920198135692</v>
      </c>
      <c r="E89" s="10">
        <v>5</v>
      </c>
      <c r="F89" s="10">
        <v>214</v>
      </c>
      <c r="G89" s="6">
        <v>3.83</v>
      </c>
      <c r="H89" s="15">
        <f t="shared" si="1"/>
        <v>-5.2200000000000006</v>
      </c>
      <c r="I89" s="24"/>
      <c r="J89" s="7"/>
      <c r="K89" s="7"/>
      <c r="L89" s="25"/>
      <c r="M89" s="11" t="s">
        <v>196</v>
      </c>
    </row>
    <row r="90" spans="1:13">
      <c r="A90" s="85" t="s">
        <v>197</v>
      </c>
      <c r="B90" s="128">
        <v>-3.8129251769999999</v>
      </c>
      <c r="C90" s="72"/>
      <c r="D90" s="12">
        <v>0.13869006117838048</v>
      </c>
      <c r="E90" s="10">
        <v>3</v>
      </c>
      <c r="F90" s="10">
        <v>176</v>
      </c>
      <c r="G90" s="6">
        <v>2.88</v>
      </c>
      <c r="H90" s="15">
        <f t="shared" si="1"/>
        <v>-3.8899999999999997</v>
      </c>
      <c r="I90" s="24"/>
      <c r="J90" s="7"/>
      <c r="K90" s="7"/>
      <c r="L90" s="25"/>
      <c r="M90" s="11" t="s">
        <v>198</v>
      </c>
    </row>
    <row r="91" spans="1:13">
      <c r="A91" s="87" t="s">
        <v>199</v>
      </c>
      <c r="B91" s="129">
        <v>-2.5736285570000001</v>
      </c>
      <c r="C91" s="73"/>
      <c r="D91" s="4">
        <v>0.1259834086188602</v>
      </c>
      <c r="E91" s="2">
        <v>14</v>
      </c>
      <c r="F91" s="10">
        <v>253.5</v>
      </c>
      <c r="G91" s="6">
        <v>1.54</v>
      </c>
      <c r="H91" s="15">
        <f t="shared" si="1"/>
        <v>-3.3250000000000002</v>
      </c>
      <c r="I91" s="24"/>
      <c r="J91" s="7"/>
      <c r="K91" s="7"/>
      <c r="L91" s="25"/>
      <c r="M91" s="11" t="s">
        <v>200</v>
      </c>
    </row>
    <row r="92" spans="1:13">
      <c r="A92" s="84" t="s">
        <v>201</v>
      </c>
      <c r="B92" s="128">
        <v>-3.6984735120000001</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-4.6958020830000002</v>
      </c>
      <c r="C93" s="72"/>
      <c r="D93" s="12">
        <v>0.19426266518058349</v>
      </c>
      <c r="E93" s="10">
        <v>3</v>
      </c>
      <c r="F93" s="10">
        <v>96</v>
      </c>
      <c r="G93" s="6">
        <v>3.49</v>
      </c>
      <c r="H93" s="15">
        <f t="shared" si="1"/>
        <v>-3.7</v>
      </c>
      <c r="I93" s="24"/>
      <c r="J93" s="7"/>
      <c r="K93" s="7"/>
      <c r="L93" s="25"/>
      <c r="M93" s="11" t="s">
        <v>204</v>
      </c>
    </row>
    <row r="94" spans="1:13">
      <c r="A94" s="84" t="s">
        <v>205</v>
      </c>
      <c r="B94" s="128">
        <v>-4.3477881920000003</v>
      </c>
      <c r="C94" s="72"/>
      <c r="D94" s="12">
        <v>0.18894337149737056</v>
      </c>
      <c r="E94" s="10">
        <v>12</v>
      </c>
      <c r="F94" s="10">
        <v>147.25</v>
      </c>
      <c r="G94" s="6">
        <v>3.86</v>
      </c>
      <c r="H94" s="15">
        <f t="shared" si="1"/>
        <v>-4.5824999999999996</v>
      </c>
      <c r="I94" s="24"/>
      <c r="J94" s="7"/>
      <c r="K94" s="7"/>
      <c r="L94" s="25"/>
      <c r="M94" s="11" t="s">
        <v>206</v>
      </c>
    </row>
    <row r="95" spans="1:13">
      <c r="A95" s="84" t="s">
        <v>207</v>
      </c>
      <c r="B95" s="128">
        <v>-4.792516022</v>
      </c>
      <c r="C95" s="72"/>
      <c r="D95" s="12">
        <v>0.17391407185160324</v>
      </c>
      <c r="E95" s="10">
        <v>6</v>
      </c>
      <c r="F95" s="10">
        <v>97</v>
      </c>
      <c r="G95" s="6">
        <v>3.94</v>
      </c>
      <c r="H95" s="15">
        <f t="shared" si="1"/>
        <v>-4.16</v>
      </c>
      <c r="I95" s="24"/>
      <c r="J95" s="7"/>
      <c r="K95" s="7"/>
      <c r="L95" s="25"/>
      <c r="M95" s="11" t="s">
        <v>208</v>
      </c>
    </row>
    <row r="96" spans="1:13">
      <c r="A96" s="83" t="s">
        <v>209</v>
      </c>
      <c r="B96" s="128">
        <v>-2.312197158</v>
      </c>
      <c r="C96" s="72"/>
      <c r="D96" s="12">
        <v>0.13764369691033657</v>
      </c>
      <c r="E96" s="10">
        <v>10</v>
      </c>
      <c r="F96" s="10">
        <v>134.5</v>
      </c>
      <c r="G96" s="6">
        <v>2.04</v>
      </c>
      <c r="H96" s="15">
        <f t="shared" si="1"/>
        <v>-2.6349999999999998</v>
      </c>
      <c r="I96" s="24"/>
      <c r="J96" s="7"/>
      <c r="K96" s="7"/>
      <c r="L96" s="25"/>
      <c r="M96" s="11" t="s">
        <v>210</v>
      </c>
    </row>
    <row r="97" spans="1:13">
      <c r="A97" s="84" t="s">
        <v>211</v>
      </c>
      <c r="B97" s="128">
        <v>-3.999087673</v>
      </c>
      <c r="C97" s="72"/>
      <c r="D97" s="12">
        <v>0.16245746888591447</v>
      </c>
      <c r="E97" s="10">
        <v>7</v>
      </c>
      <c r="F97" s="10">
        <v>139</v>
      </c>
      <c r="G97" s="6">
        <v>2.66</v>
      </c>
      <c r="H97" s="15">
        <f t="shared" si="1"/>
        <v>-3.3000000000000003</v>
      </c>
      <c r="I97" s="24"/>
      <c r="J97" s="7"/>
      <c r="K97" s="7"/>
      <c r="L97" s="25"/>
      <c r="M97" s="11" t="s">
        <v>212</v>
      </c>
    </row>
    <row r="98" spans="1:13">
      <c r="A98" s="84" t="s">
        <v>213</v>
      </c>
      <c r="B98" s="128">
        <v>-3.1242119740000001</v>
      </c>
      <c r="C98" s="72"/>
      <c r="D98" s="12">
        <v>0.15322122505052199</v>
      </c>
      <c r="E98" s="10">
        <v>9</v>
      </c>
      <c r="F98" s="10">
        <v>170</v>
      </c>
      <c r="G98" s="6">
        <v>1.91</v>
      </c>
      <c r="H98" s="15">
        <f t="shared" si="1"/>
        <v>-2.86</v>
      </c>
      <c r="I98" s="24"/>
      <c r="J98" s="7"/>
      <c r="K98" s="7"/>
      <c r="L98" s="25"/>
      <c r="M98" s="11" t="s">
        <v>214</v>
      </c>
    </row>
    <row r="99" spans="1:13">
      <c r="A99" s="83" t="s">
        <v>215</v>
      </c>
      <c r="B99" s="128">
        <v>-3.6761296360000002</v>
      </c>
      <c r="C99" s="72"/>
      <c r="D99" s="12">
        <v>0.15273607916541068</v>
      </c>
      <c r="E99" s="10">
        <v>10</v>
      </c>
      <c r="F99" s="10">
        <v>326</v>
      </c>
      <c r="G99" s="6">
        <v>2.44</v>
      </c>
      <c r="H99" s="15">
        <f t="shared" si="1"/>
        <v>-4.95</v>
      </c>
      <c r="I99" s="24"/>
      <c r="J99" s="7"/>
      <c r="K99" s="7"/>
      <c r="L99" s="25"/>
      <c r="M99" s="11" t="s">
        <v>216</v>
      </c>
    </row>
    <row r="100" spans="1:13">
      <c r="A100" s="84" t="s">
        <v>217</v>
      </c>
      <c r="B100" s="128">
        <v>-3.037720223</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-2.5345246810000002</v>
      </c>
      <c r="C101" s="72"/>
      <c r="D101" s="12">
        <v>0.13604063752604376</v>
      </c>
      <c r="E101" s="10">
        <v>4</v>
      </c>
      <c r="F101" s="10">
        <v>281.5</v>
      </c>
      <c r="G101" s="6">
        <v>0.54</v>
      </c>
      <c r="H101" s="15">
        <f t="shared" si="1"/>
        <v>-2.605</v>
      </c>
      <c r="I101" s="24"/>
      <c r="J101" s="7"/>
      <c r="K101" s="7"/>
      <c r="L101" s="25"/>
      <c r="M101" s="11" t="s">
        <v>220</v>
      </c>
    </row>
    <row r="102" spans="1:13">
      <c r="A102" s="84" t="s">
        <v>221</v>
      </c>
      <c r="B102" s="128">
        <v>-3.473040106</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-4.6677093569999997</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-4.4030491310000004</v>
      </c>
      <c r="C104" s="72"/>
      <c r="D104" s="12">
        <v>0.18801274760604275</v>
      </c>
      <c r="E104" s="10">
        <v>11</v>
      </c>
      <c r="F104" s="10">
        <v>60</v>
      </c>
      <c r="G104" s="6">
        <v>4.24</v>
      </c>
      <c r="H104" s="15">
        <f t="shared" si="1"/>
        <v>-4.09</v>
      </c>
      <c r="I104" s="24"/>
      <c r="J104" s="7"/>
      <c r="K104" s="7"/>
      <c r="L104" s="25"/>
      <c r="M104" s="11" t="s">
        <v>226</v>
      </c>
    </row>
    <row r="105" spans="1:13">
      <c r="A105" s="84" t="s">
        <v>227</v>
      </c>
      <c r="B105" s="128">
        <v>-6.2548845010000003</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-4.2011287810000004</v>
      </c>
      <c r="C106" s="72"/>
      <c r="D106" s="12">
        <v>0.17506472136100007</v>
      </c>
      <c r="E106" s="10">
        <v>7</v>
      </c>
      <c r="F106" s="10">
        <v>254</v>
      </c>
      <c r="G106" s="6">
        <v>2.97</v>
      </c>
      <c r="H106" s="15">
        <f t="shared" si="1"/>
        <v>-4.76</v>
      </c>
      <c r="I106" s="24"/>
      <c r="J106" s="7"/>
      <c r="K106" s="7"/>
      <c r="L106" s="25"/>
      <c r="M106" s="11" t="s">
        <v>229</v>
      </c>
    </row>
    <row r="107" spans="1:13">
      <c r="A107" s="85" t="s">
        <v>230</v>
      </c>
      <c r="B107" s="128">
        <v>-6.8605526220000002</v>
      </c>
      <c r="C107" s="72"/>
      <c r="D107" s="12">
        <v>0.1605416460069265</v>
      </c>
      <c r="E107" s="10">
        <v>5</v>
      </c>
      <c r="F107" s="10">
        <v>121</v>
      </c>
      <c r="G107" s="6">
        <v>5.91</v>
      </c>
      <c r="H107" s="15">
        <f t="shared" si="1"/>
        <v>-6.37</v>
      </c>
      <c r="I107" s="24"/>
      <c r="J107" s="7"/>
      <c r="K107" s="7"/>
      <c r="L107" s="25"/>
      <c r="M107" s="11" t="s">
        <v>231</v>
      </c>
    </row>
    <row r="108" spans="1:13">
      <c r="A108" s="84" t="s">
        <v>232</v>
      </c>
      <c r="B108" s="128">
        <v>-4.4115538379999997</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-4.2363925089999999</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-3.3645121790000001</v>
      </c>
      <c r="C110" s="72"/>
      <c r="D110" s="12">
        <v>0.18685765827673947</v>
      </c>
      <c r="E110" s="10">
        <v>6</v>
      </c>
      <c r="F110" s="10">
        <v>275</v>
      </c>
      <c r="G110" s="6">
        <v>2.09</v>
      </c>
      <c r="H110" s="15">
        <f t="shared" si="1"/>
        <v>-4.09</v>
      </c>
      <c r="I110" s="24"/>
      <c r="J110" s="7"/>
      <c r="K110" s="7"/>
      <c r="L110" s="25"/>
      <c r="M110" s="11" t="s">
        <v>237</v>
      </c>
    </row>
    <row r="111" spans="1:13">
      <c r="A111" s="84" t="s">
        <v>238</v>
      </c>
      <c r="B111" s="128">
        <v>-5.0309401759999997</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-2.7422024779999998</v>
      </c>
      <c r="C112" s="73"/>
      <c r="D112" s="4">
        <v>0.22014005046870977</v>
      </c>
      <c r="E112" s="2">
        <v>9</v>
      </c>
      <c r="F112" s="10">
        <v>202</v>
      </c>
      <c r="G112" s="6">
        <v>1.53</v>
      </c>
      <c r="H112" s="15">
        <f t="shared" si="1"/>
        <v>-2.8</v>
      </c>
      <c r="I112" s="24"/>
      <c r="J112" s="7"/>
      <c r="K112" s="7"/>
      <c r="L112" s="25"/>
      <c r="M112" s="11" t="s">
        <v>241</v>
      </c>
    </row>
    <row r="113" spans="1:28">
      <c r="A113" s="84" t="s">
        <v>242</v>
      </c>
      <c r="B113" s="128">
        <v>-3.1187202950000001</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-3.2434414340000002</v>
      </c>
      <c r="C114" s="72"/>
      <c r="D114" s="12">
        <v>0.13726989684757951</v>
      </c>
      <c r="E114" s="10">
        <v>3</v>
      </c>
      <c r="F114" s="10">
        <v>191</v>
      </c>
      <c r="G114" s="6">
        <v>1.67</v>
      </c>
      <c r="H114" s="15">
        <f t="shared" si="1"/>
        <v>-2.83</v>
      </c>
      <c r="I114" s="24"/>
      <c r="J114" s="7"/>
      <c r="K114" s="7"/>
      <c r="L114" s="25"/>
      <c r="M114" s="11" t="s">
        <v>245</v>
      </c>
    </row>
    <row r="115" spans="1:28">
      <c r="A115" s="84" t="s">
        <v>246</v>
      </c>
      <c r="B115" s="128">
        <v>-5.4375029469999996</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-3.2175882059999998</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-3.5629645609999998</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-2.3220253280000001</v>
      </c>
      <c r="C118" s="72"/>
      <c r="D118" s="12">
        <v>0.16291639539032501</v>
      </c>
      <c r="E118" s="10">
        <v>10</v>
      </c>
      <c r="F118" s="10">
        <v>225</v>
      </c>
      <c r="G118" s="6">
        <v>0.81</v>
      </c>
      <c r="H118" s="15">
        <f t="shared" si="1"/>
        <v>-2.31</v>
      </c>
      <c r="I118" s="24"/>
      <c r="J118" s="7"/>
      <c r="K118" s="7"/>
      <c r="L118" s="25"/>
      <c r="M118" s="11" t="s">
        <v>253</v>
      </c>
    </row>
    <row r="119" spans="1:28">
      <c r="A119" s="84" t="s">
        <v>254</v>
      </c>
      <c r="B119" s="128">
        <v>-3.355581419</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-3.2282386179999998</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-4.3768190120000003</v>
      </c>
      <c r="C121" s="72"/>
      <c r="D121" s="12">
        <v>0.2034688635346244</v>
      </c>
      <c r="E121" s="10">
        <v>11</v>
      </c>
      <c r="F121" s="10">
        <v>161</v>
      </c>
      <c r="G121" s="6">
        <v>3.61</v>
      </c>
      <c r="H121" s="15">
        <f t="shared" si="1"/>
        <v>-4.47</v>
      </c>
      <c r="I121" s="24"/>
      <c r="J121" s="7"/>
      <c r="K121" s="7"/>
      <c r="L121" s="25"/>
      <c r="M121" s="11" t="s">
        <v>259</v>
      </c>
    </row>
    <row r="122" spans="1:28">
      <c r="A122" s="83" t="s">
        <v>109</v>
      </c>
      <c r="B122" s="128">
        <v>-2.9375338200000001</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-2.6455728829999998</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-7.4583754510000002</v>
      </c>
      <c r="C130" s="74" t="s">
        <v>36</v>
      </c>
      <c r="D130" s="12">
        <v>0.5</v>
      </c>
      <c r="E130" s="6">
        <v>5</v>
      </c>
      <c r="F130" s="10">
        <v>156</v>
      </c>
      <c r="G130" s="1">
        <v>6.94</v>
      </c>
      <c r="H130" s="15">
        <f t="shared" si="2"/>
        <v>-7.75</v>
      </c>
      <c r="I130" s="54" t="s">
        <v>37</v>
      </c>
      <c r="J130" s="55"/>
      <c r="K130" s="15"/>
      <c r="L130" s="15"/>
      <c r="M130" s="3" t="s">
        <v>271</v>
      </c>
    </row>
    <row r="131" spans="1:13">
      <c r="A131" s="85" t="s">
        <v>272</v>
      </c>
      <c r="B131" s="128">
        <v>-5.4032063990000001</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-2.6496024619999998</v>
      </c>
      <c r="C132" s="74" t="s">
        <v>46</v>
      </c>
      <c r="D132" s="12">
        <v>0.59285217963150294</v>
      </c>
      <c r="E132" s="10">
        <v>3</v>
      </c>
      <c r="F132" s="10">
        <v>100</v>
      </c>
      <c r="G132" s="1">
        <v>2.37</v>
      </c>
      <c r="H132" s="15">
        <f t="shared" si="2"/>
        <v>-2.62</v>
      </c>
      <c r="I132" s="16" t="s">
        <v>47</v>
      </c>
      <c r="J132" s="30"/>
      <c r="K132" s="15"/>
      <c r="L132" s="15"/>
      <c r="M132" s="3" t="s">
        <v>275</v>
      </c>
    </row>
    <row r="133" spans="1:13">
      <c r="A133" s="84" t="s">
        <v>276</v>
      </c>
      <c r="B133" s="128">
        <v>-5.6573825360000001</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-4.8609059329999997</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-5.5239573699999998</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-6.65157927</v>
      </c>
      <c r="C136" s="72"/>
      <c r="D136" s="12">
        <v>0.92735432696895004</v>
      </c>
      <c r="E136" s="10">
        <v>5</v>
      </c>
      <c r="F136" s="10">
        <v>211</v>
      </c>
      <c r="G136" s="1">
        <v>7.49</v>
      </c>
      <c r="H136" s="15">
        <f t="shared" si="2"/>
        <v>-8.85</v>
      </c>
      <c r="I136" s="31" t="s">
        <v>64</v>
      </c>
      <c r="J136" s="130" t="s">
        <v>392</v>
      </c>
      <c r="K136" s="34"/>
      <c r="L136" s="35"/>
      <c r="M136" s="3" t="s">
        <v>283</v>
      </c>
    </row>
    <row r="137" spans="1:13">
      <c r="A137" s="84" t="s">
        <v>112</v>
      </c>
      <c r="B137" s="128">
        <v>-4.9484362180000003</v>
      </c>
      <c r="C137" s="72"/>
      <c r="D137" s="12">
        <v>0.68239272333923895</v>
      </c>
      <c r="E137" s="10">
        <v>3</v>
      </c>
      <c r="F137" s="10">
        <v>177</v>
      </c>
      <c r="G137" s="1">
        <v>3.37</v>
      </c>
      <c r="H137" s="15">
        <f t="shared" si="2"/>
        <v>-4.3900000000000006</v>
      </c>
      <c r="J137" s="15"/>
      <c r="K137" s="15"/>
      <c r="L137" s="15"/>
      <c r="M137" s="3" t="s">
        <v>284</v>
      </c>
    </row>
    <row r="138" spans="1:13">
      <c r="A138" s="84" t="s">
        <v>285</v>
      </c>
      <c r="B138" s="128">
        <v>-4.7661663780000003</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-2.3630543130000001</v>
      </c>
      <c r="C139" s="72"/>
      <c r="D139" s="12">
        <v>0.53906642829149898</v>
      </c>
      <c r="E139" s="10">
        <v>3</v>
      </c>
      <c r="F139" s="10">
        <v>161.5</v>
      </c>
      <c r="G139" s="1">
        <v>-0.21</v>
      </c>
      <c r="H139" s="15">
        <f t="shared" si="2"/>
        <v>-0.65500000000000003</v>
      </c>
      <c r="I139" s="131" t="s">
        <v>393</v>
      </c>
      <c r="J139" s="22"/>
      <c r="K139" s="22"/>
      <c r="L139" s="23"/>
      <c r="M139" s="3" t="s">
        <v>289</v>
      </c>
    </row>
    <row r="140" spans="1:13">
      <c r="A140" s="83" t="s">
        <v>290</v>
      </c>
      <c r="B140" s="128">
        <v>-4.5266244660000003</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8">
        <v>-3.5541278100000002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8">
        <v>-3.7677849509999999</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8">
        <v>-5.6978865939999999</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-5.2311472569999999</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-4.7441780390000003</v>
      </c>
      <c r="C145" s="72"/>
      <c r="D145" s="12">
        <v>0.65883215509381909</v>
      </c>
      <c r="E145" s="10">
        <v>3</v>
      </c>
      <c r="F145" s="10">
        <v>155</v>
      </c>
      <c r="G145" s="1">
        <v>3.74</v>
      </c>
      <c r="H145" s="15">
        <f t="shared" si="2"/>
        <v>-4.54</v>
      </c>
      <c r="I145" s="26"/>
      <c r="J145" s="7"/>
      <c r="K145" s="7"/>
      <c r="L145" s="25"/>
      <c r="M145" s="3" t="s">
        <v>299</v>
      </c>
    </row>
    <row r="146" spans="1:28">
      <c r="A146" s="84" t="s">
        <v>300</v>
      </c>
      <c r="B146" s="128">
        <v>-6.6725791330000002</v>
      </c>
      <c r="C146" s="72"/>
      <c r="D146" s="12">
        <v>0.61400477095750339</v>
      </c>
      <c r="E146" s="10">
        <v>3</v>
      </c>
      <c r="F146" s="10">
        <v>165.4</v>
      </c>
      <c r="G146" s="1">
        <v>5.58</v>
      </c>
      <c r="H146" s="15">
        <f t="shared" si="2"/>
        <v>-6.484</v>
      </c>
      <c r="I146" s="26"/>
      <c r="J146" s="7"/>
      <c r="K146" s="7"/>
      <c r="L146" s="25"/>
      <c r="M146" s="3" t="s">
        <v>301</v>
      </c>
    </row>
    <row r="147" spans="1:28">
      <c r="A147" s="84" t="s">
        <v>302</v>
      </c>
      <c r="B147" s="128">
        <v>-5.8596965489999997</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-5.1600668130000003</v>
      </c>
      <c r="C148" s="72"/>
      <c r="D148" s="12">
        <v>0.75493366325441691</v>
      </c>
      <c r="E148" s="10">
        <v>4</v>
      </c>
      <c r="F148" s="10">
        <v>193.5</v>
      </c>
      <c r="G148" s="1">
        <v>5.41</v>
      </c>
      <c r="H148" s="15">
        <f t="shared" si="2"/>
        <v>-6.5950000000000006</v>
      </c>
      <c r="J148" s="15"/>
      <c r="K148" s="15"/>
      <c r="L148" s="15"/>
      <c r="M148" s="3" t="s">
        <v>305</v>
      </c>
    </row>
    <row r="149" spans="1:28">
      <c r="A149" s="84" t="s">
        <v>306</v>
      </c>
      <c r="B149" s="128">
        <v>-4.2786097910000001</v>
      </c>
      <c r="C149" s="72"/>
      <c r="D149" s="12">
        <v>0.50089358058597189</v>
      </c>
      <c r="E149" s="10">
        <v>3</v>
      </c>
      <c r="F149" s="10">
        <v>156</v>
      </c>
      <c r="G149" s="1">
        <v>2.9</v>
      </c>
      <c r="H149" s="15">
        <f t="shared" si="2"/>
        <v>-3.71</v>
      </c>
      <c r="I149" s="71" t="s">
        <v>133</v>
      </c>
      <c r="J149" s="33">
        <v>124</v>
      </c>
      <c r="K149" s="35"/>
      <c r="L149" s="15"/>
      <c r="M149" s="3" t="s">
        <v>307</v>
      </c>
    </row>
    <row r="150" spans="1:28">
      <c r="A150" s="85" t="s">
        <v>308</v>
      </c>
      <c r="B150" s="128">
        <v>-5.57475159</v>
      </c>
      <c r="C150" s="72"/>
      <c r="D150" s="12">
        <v>0.6587984329866341</v>
      </c>
      <c r="E150" s="10">
        <v>4</v>
      </c>
      <c r="F150" s="10">
        <v>183.5</v>
      </c>
      <c r="G150" s="1">
        <v>3.16</v>
      </c>
      <c r="H150" s="15">
        <f t="shared" si="2"/>
        <v>-4.2450000000000001</v>
      </c>
      <c r="I150" s="71" t="s">
        <v>136</v>
      </c>
      <c r="J150" s="33" t="s">
        <v>394</v>
      </c>
      <c r="K150" s="35"/>
      <c r="L150" s="15"/>
      <c r="M150" s="3" t="s">
        <v>309</v>
      </c>
    </row>
    <row r="151" spans="1:28">
      <c r="A151" s="85" t="s">
        <v>310</v>
      </c>
      <c r="B151" s="128">
        <v>-2.3462888070000001</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-3.6080136550000002</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-6.724633055</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-5.8311504010000004</v>
      </c>
      <c r="C154" s="72"/>
      <c r="D154" s="12">
        <v>0.66417698790166113</v>
      </c>
      <c r="E154" s="10">
        <v>3</v>
      </c>
      <c r="F154" s="13">
        <v>175.8</v>
      </c>
      <c r="G154" s="1">
        <v>4.62</v>
      </c>
      <c r="H154" s="15">
        <f t="shared" si="2"/>
        <v>-5.6280000000000001</v>
      </c>
      <c r="I154" s="21" t="s">
        <v>395</v>
      </c>
      <c r="J154" s="22"/>
      <c r="K154" s="22"/>
      <c r="L154" s="23"/>
      <c r="M154" s="3" t="s">
        <v>317</v>
      </c>
    </row>
    <row r="155" spans="1:28">
      <c r="A155" s="84" t="s">
        <v>318</v>
      </c>
      <c r="B155" s="128">
        <v>-6.1251155810000002</v>
      </c>
      <c r="C155" s="72"/>
      <c r="D155" s="12">
        <v>0.57716593661781801</v>
      </c>
      <c r="E155" s="10">
        <v>3</v>
      </c>
      <c r="F155" s="10">
        <v>349.84</v>
      </c>
      <c r="G155" s="1">
        <v>3.09</v>
      </c>
      <c r="H155" s="15">
        <f t="shared" si="2"/>
        <v>-5.8384</v>
      </c>
      <c r="I155" s="24" t="s">
        <v>396</v>
      </c>
      <c r="J155" s="7"/>
      <c r="K155" s="7"/>
      <c r="L155" s="25"/>
      <c r="M155" s="3" t="s">
        <v>319</v>
      </c>
    </row>
    <row r="156" spans="1:28">
      <c r="A156" s="85" t="s">
        <v>320</v>
      </c>
      <c r="B156" s="128">
        <v>-3.5763936510000001</v>
      </c>
      <c r="C156" s="72"/>
      <c r="D156" s="12">
        <v>0.70324590282883903</v>
      </c>
      <c r="E156" s="10">
        <v>3</v>
      </c>
      <c r="F156" s="10">
        <v>204</v>
      </c>
      <c r="G156" s="1">
        <v>0.88</v>
      </c>
      <c r="H156" s="15">
        <f t="shared" si="2"/>
        <v>-2.17</v>
      </c>
      <c r="I156" s="24" t="s">
        <v>397</v>
      </c>
      <c r="J156" s="7"/>
      <c r="K156" s="7"/>
      <c r="L156" s="25"/>
      <c r="M156" s="3" t="s">
        <v>321</v>
      </c>
    </row>
    <row r="157" spans="1:28">
      <c r="A157" s="84" t="s">
        <v>322</v>
      </c>
      <c r="B157" s="128">
        <v>-5.9909325740000003</v>
      </c>
      <c r="C157" s="72"/>
      <c r="D157" s="12">
        <v>0.7237903588794764</v>
      </c>
      <c r="E157" s="10">
        <v>7</v>
      </c>
      <c r="F157" s="10">
        <v>97.8</v>
      </c>
      <c r="G157" s="1">
        <v>6</v>
      </c>
      <c r="H157" s="15">
        <f t="shared" si="2"/>
        <v>-6.2279999999999998</v>
      </c>
      <c r="I157" s="24" t="s">
        <v>398</v>
      </c>
      <c r="J157" s="7"/>
      <c r="K157" s="7"/>
      <c r="L157" s="25"/>
      <c r="M157" s="3" t="s">
        <v>323</v>
      </c>
    </row>
    <row r="158" spans="1:28">
      <c r="A158" s="84" t="s">
        <v>324</v>
      </c>
      <c r="B158" s="128">
        <v>-6.5947629579999996</v>
      </c>
      <c r="C158" s="72"/>
      <c r="D158" s="12">
        <v>0.84033450922624497</v>
      </c>
      <c r="E158" s="10">
        <v>5</v>
      </c>
      <c r="F158" s="10">
        <v>262</v>
      </c>
      <c r="G158" s="1">
        <v>7.26</v>
      </c>
      <c r="H158" s="15">
        <f t="shared" si="2"/>
        <v>-9.129999999999999</v>
      </c>
      <c r="I158" s="24" t="s">
        <v>399</v>
      </c>
      <c r="J158" s="7"/>
      <c r="K158" s="7"/>
      <c r="L158" s="25"/>
      <c r="M158" s="3" t="s">
        <v>325</v>
      </c>
    </row>
    <row r="159" spans="1:28">
      <c r="A159" s="84" t="s">
        <v>326</v>
      </c>
      <c r="B159" s="128">
        <v>-7.0187249019999998</v>
      </c>
      <c r="C159" s="72"/>
      <c r="D159" s="12">
        <v>0.70969645885144073</v>
      </c>
      <c r="E159" s="10">
        <v>11</v>
      </c>
      <c r="F159" s="10">
        <v>149.6</v>
      </c>
      <c r="G159" s="1">
        <v>6.45</v>
      </c>
      <c r="H159" s="15">
        <f t="shared" si="2"/>
        <v>-7.1959999999999997</v>
      </c>
      <c r="I159" s="24" t="s">
        <v>400</v>
      </c>
      <c r="J159" s="7"/>
      <c r="K159" s="7"/>
      <c r="L159" s="25"/>
      <c r="M159" s="3" t="s">
        <v>327</v>
      </c>
    </row>
    <row r="160" spans="1:28" s="63" customFormat="1">
      <c r="A160" s="83" t="s">
        <v>328</v>
      </c>
      <c r="B160" s="128">
        <v>-3.866626122</v>
      </c>
      <c r="C160" s="72"/>
      <c r="D160" s="12">
        <v>0.49644864464459931</v>
      </c>
      <c r="E160" s="10">
        <v>4</v>
      </c>
      <c r="F160" s="10">
        <v>304.5</v>
      </c>
      <c r="G160" s="1">
        <v>2.69</v>
      </c>
      <c r="H160" s="15">
        <f t="shared" si="2"/>
        <v>-4.9849999999999994</v>
      </c>
      <c r="I160" s="24" t="s">
        <v>401</v>
      </c>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24" t="s">
        <v>402</v>
      </c>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24" t="s">
        <v>403</v>
      </c>
      <c r="J162" s="6"/>
      <c r="K162" s="6"/>
      <c r="L162" s="6"/>
      <c r="M162" s="11"/>
    </row>
    <row r="163" spans="1:28">
      <c r="A163" s="11"/>
      <c r="C163" s="66" t="s">
        <v>265</v>
      </c>
      <c r="D163" s="81">
        <f>MAX(D129:D160)</f>
        <v>0.92735432696895004</v>
      </c>
      <c r="E163" s="68"/>
      <c r="F163" s="69"/>
      <c r="G163" s="69"/>
      <c r="H163" s="70"/>
      <c r="I163" s="24" t="s">
        <v>404</v>
      </c>
      <c r="J163" s="6"/>
      <c r="K163" s="6"/>
      <c r="L163" s="6"/>
      <c r="M163" s="11"/>
    </row>
    <row r="164" spans="1:28">
      <c r="I164" s="24" t="s">
        <v>405</v>
      </c>
    </row>
    <row r="165" spans="1:28">
      <c r="A165" s="14" t="s">
        <v>331</v>
      </c>
      <c r="I165" s="24" t="s">
        <v>406</v>
      </c>
    </row>
    <row r="166" spans="1:28">
      <c r="A166" s="14" t="s">
        <v>332</v>
      </c>
      <c r="I166" s="24" t="s">
        <v>407</v>
      </c>
    </row>
    <row r="167" spans="1:28">
      <c r="I167" s="24" t="s">
        <v>408</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393</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7E77-BB48-4F1D-B29D-6E7659AB5FB0}">
  <dimension ref="A1:AB194"/>
  <sheetViews>
    <sheetView zoomScale="89" zoomScaleNormal="89" workbookViewId="0">
      <selection activeCell="B4" sqref="B4:B9"/>
    </sheetView>
  </sheetViews>
  <sheetFormatPr defaultColWidth="9.109375" defaultRowHeight="14.4"/>
  <cols>
    <col min="1" max="1" width="18.6640625" style="14" customWidth="1"/>
    <col min="2" max="3" width="11.109375" style="14" customWidth="1"/>
    <col min="4" max="5" width="7.6640625" style="14" customWidth="1"/>
    <col min="6" max="6" width="10.109375" style="14" customWidth="1"/>
    <col min="7" max="7" width="11.33203125" style="14" customWidth="1"/>
    <col min="8" max="8" width="9.109375" style="14"/>
    <col min="9" max="9" width="13.109375" style="14" customWidth="1"/>
    <col min="10" max="10" width="4.33203125" style="14" customWidth="1"/>
    <col min="11" max="12" width="9.109375" style="14"/>
    <col min="13" max="13" width="9" style="48" customWidth="1"/>
    <col min="14" max="16384" width="9.109375" style="14"/>
  </cols>
  <sheetData>
    <row r="1" spans="1:25" ht="33.6">
      <c r="B1" s="90" t="s">
        <v>0</v>
      </c>
      <c r="C1" s="62"/>
      <c r="Y1" s="77"/>
    </row>
    <row r="2" spans="1:25" s="48" customFormat="1" ht="21">
      <c r="B2" s="95" t="s">
        <v>1</v>
      </c>
      <c r="C2" s="96"/>
      <c r="Y2" s="78"/>
    </row>
    <row r="3" spans="1:25" s="48" customFormat="1" ht="18">
      <c r="B3" s="97" t="s">
        <v>2</v>
      </c>
      <c r="C3" s="96"/>
      <c r="Y3" s="79"/>
    </row>
    <row r="4" spans="1:25">
      <c r="A4" s="38" t="s">
        <v>3</v>
      </c>
      <c r="B4" s="44"/>
      <c r="C4" s="45"/>
      <c r="D4" s="45"/>
      <c r="E4" s="45"/>
      <c r="F4" s="45"/>
      <c r="G4" s="45"/>
      <c r="H4" s="45"/>
      <c r="I4" s="45"/>
      <c r="J4" s="45"/>
      <c r="K4" s="45"/>
      <c r="L4" s="45"/>
      <c r="M4" s="49"/>
      <c r="N4" s="45"/>
      <c r="O4" s="45"/>
      <c r="P4" s="45"/>
      <c r="Q4" s="45"/>
      <c r="R4" s="46"/>
    </row>
    <row r="5" spans="1:25">
      <c r="A5" s="38" t="s">
        <v>4</v>
      </c>
      <c r="B5" s="40"/>
      <c r="C5" s="40"/>
      <c r="D5" s="40"/>
      <c r="E5" s="40"/>
      <c r="F5" s="40"/>
      <c r="G5" s="40"/>
      <c r="H5" s="40"/>
      <c r="I5" s="40"/>
      <c r="J5" s="40"/>
      <c r="K5" s="40"/>
      <c r="L5" s="40"/>
      <c r="M5" s="50"/>
      <c r="N5" s="40"/>
      <c r="O5" s="40"/>
      <c r="P5" s="40"/>
      <c r="Q5" s="40"/>
      <c r="R5" s="41"/>
    </row>
    <row r="6" spans="1:25">
      <c r="A6" s="39" t="s">
        <v>5</v>
      </c>
      <c r="B6" s="44"/>
      <c r="C6" s="45"/>
      <c r="D6" s="45"/>
      <c r="E6" s="45"/>
      <c r="F6" s="45"/>
      <c r="G6" s="45"/>
      <c r="H6" s="45"/>
      <c r="I6" s="45"/>
      <c r="J6" s="45"/>
      <c r="K6" s="45"/>
      <c r="L6" s="45"/>
      <c r="M6" s="49"/>
      <c r="N6" s="45"/>
      <c r="O6" s="45"/>
      <c r="P6" s="45"/>
      <c r="Q6" s="45"/>
      <c r="R6" s="46"/>
    </row>
    <row r="7" spans="1:25">
      <c r="A7" s="80"/>
      <c r="B7" s="27"/>
      <c r="C7" s="40"/>
      <c r="D7" s="40"/>
      <c r="E7" s="40"/>
      <c r="F7" s="40"/>
      <c r="G7" s="40"/>
      <c r="H7" s="40"/>
      <c r="I7" s="40"/>
      <c r="J7" s="40"/>
      <c r="K7" s="40"/>
      <c r="L7" s="40"/>
      <c r="M7" s="50"/>
      <c r="N7" s="40"/>
      <c r="O7" s="40"/>
      <c r="P7" s="40"/>
      <c r="Q7" s="40"/>
      <c r="R7" s="41"/>
    </row>
    <row r="8" spans="1:25">
      <c r="A8" s="39" t="s">
        <v>6</v>
      </c>
      <c r="B8" s="126"/>
      <c r="C8" s="45"/>
      <c r="D8" s="45"/>
      <c r="E8" s="45"/>
      <c r="F8" s="45"/>
      <c r="G8" s="45"/>
      <c r="H8" s="45"/>
      <c r="I8" s="45"/>
      <c r="J8" s="45"/>
      <c r="K8" s="45"/>
      <c r="L8" s="45"/>
      <c r="M8" s="49"/>
      <c r="N8" s="45"/>
      <c r="O8" s="45"/>
      <c r="P8" s="45"/>
      <c r="Q8" s="45"/>
      <c r="R8" s="46"/>
    </row>
    <row r="9" spans="1:25">
      <c r="A9" s="37" t="s">
        <v>7</v>
      </c>
      <c r="B9" s="42"/>
      <c r="C9" s="42"/>
      <c r="D9" s="42"/>
      <c r="E9" s="42"/>
      <c r="F9" s="42"/>
      <c r="G9" s="42"/>
      <c r="H9" s="42"/>
      <c r="I9" s="42"/>
      <c r="J9" s="42"/>
      <c r="K9" s="42"/>
      <c r="L9" s="42"/>
      <c r="M9" s="51"/>
      <c r="N9" s="42"/>
      <c r="O9" s="42"/>
      <c r="P9" s="42"/>
      <c r="Q9" s="42"/>
      <c r="R9" s="43"/>
    </row>
    <row r="10" spans="1:25">
      <c r="A10" s="92"/>
      <c r="B10" s="89"/>
      <c r="C10" s="89"/>
      <c r="D10" s="89"/>
      <c r="E10" s="89"/>
      <c r="F10" s="89"/>
      <c r="G10" s="89"/>
      <c r="H10" s="89"/>
      <c r="I10" s="89"/>
      <c r="J10" s="89"/>
      <c r="K10" s="89"/>
      <c r="L10" s="89"/>
      <c r="M10" s="98"/>
      <c r="N10" s="89"/>
      <c r="O10" s="89"/>
      <c r="P10" s="89"/>
      <c r="Q10" s="89"/>
      <c r="R10" s="89"/>
    </row>
    <row r="11" spans="1:25" s="88" customFormat="1" ht="27">
      <c r="A11" s="88" t="s">
        <v>8</v>
      </c>
    </row>
    <row r="12" spans="1:25">
      <c r="B12" s="99" t="s">
        <v>9</v>
      </c>
      <c r="C12" s="89"/>
      <c r="D12" s="89"/>
      <c r="E12" s="89"/>
      <c r="F12" s="89"/>
      <c r="G12" s="89"/>
      <c r="H12" s="89"/>
      <c r="I12" s="89"/>
      <c r="J12" s="89"/>
      <c r="K12" s="89"/>
      <c r="L12" s="89"/>
      <c r="M12" s="98"/>
      <c r="N12" s="89"/>
      <c r="O12" s="89"/>
      <c r="P12" s="89"/>
      <c r="Q12" s="89"/>
      <c r="R12" s="89"/>
    </row>
    <row r="13" spans="1:25" s="94" customFormat="1">
      <c r="A13" s="93" t="s">
        <v>10</v>
      </c>
    </row>
    <row r="14" spans="1:25">
      <c r="B14" s="124" t="s">
        <v>391</v>
      </c>
      <c r="C14" s="14" t="s">
        <v>11</v>
      </c>
    </row>
    <row r="15" spans="1:25" s="94" customFormat="1">
      <c r="A15" s="93" t="s">
        <v>12</v>
      </c>
    </row>
    <row r="16" spans="1:25">
      <c r="B16" s="124" t="s">
        <v>391</v>
      </c>
      <c r="C16" s="14" t="s">
        <v>11</v>
      </c>
    </row>
    <row r="17" spans="1:28" s="94" customFormat="1">
      <c r="A17" s="93" t="s">
        <v>13</v>
      </c>
    </row>
    <row r="18" spans="1:28">
      <c r="B18" s="44"/>
      <c r="C18" s="45"/>
      <c r="D18" s="45"/>
      <c r="E18" s="45"/>
      <c r="F18" s="45"/>
      <c r="G18" s="45"/>
      <c r="H18" s="45"/>
      <c r="I18" s="45"/>
      <c r="J18" s="45"/>
      <c r="K18" s="45"/>
      <c r="L18" s="45"/>
      <c r="M18" s="49"/>
      <c r="N18" s="45"/>
      <c r="O18" s="45"/>
      <c r="P18" s="45"/>
      <c r="Q18" s="45"/>
      <c r="R18" s="46"/>
      <c r="S18" s="14" t="s">
        <v>15</v>
      </c>
    </row>
    <row r="19" spans="1:28">
      <c r="B19" s="89"/>
    </row>
    <row r="20" spans="1:28" s="65" customFormat="1">
      <c r="A20" s="82" t="s">
        <v>16</v>
      </c>
    </row>
    <row r="21" spans="1:28" s="47" customFormat="1" ht="29.4" thickBot="1">
      <c r="A21" s="53" t="s">
        <v>17</v>
      </c>
      <c r="B21" s="5"/>
      <c r="C21" s="5"/>
      <c r="D21" s="5"/>
      <c r="E21" s="5"/>
      <c r="F21" s="5"/>
      <c r="G21" s="5"/>
      <c r="H21" s="5"/>
      <c r="I21" s="5"/>
      <c r="J21" s="5"/>
      <c r="K21" s="5"/>
      <c r="L21" s="5"/>
      <c r="M21" s="52"/>
      <c r="N21" s="48"/>
      <c r="O21" s="48"/>
      <c r="P21" s="48"/>
      <c r="Q21" s="48"/>
      <c r="R21" s="48"/>
      <c r="S21" s="48"/>
      <c r="T21" s="48"/>
      <c r="U21" s="48"/>
      <c r="V21" s="48"/>
      <c r="W21" s="48"/>
      <c r="X21" s="48"/>
      <c r="Y21" s="48"/>
      <c r="Z21" s="48"/>
      <c r="AA21" s="48"/>
      <c r="AB21" s="48"/>
    </row>
    <row r="22" spans="1:28" ht="41.25" customHeight="1" thickBot="1">
      <c r="A22" s="56" t="s">
        <v>18</v>
      </c>
      <c r="B22" s="57" t="s">
        <v>19</v>
      </c>
      <c r="C22" s="57" t="s">
        <v>20</v>
      </c>
      <c r="D22" s="57" t="s">
        <v>21</v>
      </c>
      <c r="E22" s="57" t="s">
        <v>22</v>
      </c>
      <c r="F22" s="57" t="s">
        <v>23</v>
      </c>
      <c r="G22" s="57" t="s">
        <v>24</v>
      </c>
      <c r="H22" s="57" t="s">
        <v>25</v>
      </c>
      <c r="I22" s="107"/>
      <c r="J22" s="58" t="s">
        <v>27</v>
      </c>
      <c r="K22" s="58"/>
      <c r="L22" s="58"/>
      <c r="M22" s="59" t="s">
        <v>28</v>
      </c>
      <c r="N22" s="60"/>
      <c r="O22" s="60"/>
      <c r="P22" s="60"/>
      <c r="Q22" s="60"/>
      <c r="R22" s="60"/>
      <c r="S22" s="60"/>
      <c r="T22" s="61"/>
      <c r="U22" s="47"/>
      <c r="V22" s="47"/>
      <c r="W22" s="47"/>
      <c r="X22" s="47"/>
      <c r="Y22" s="47"/>
      <c r="Z22" s="47"/>
      <c r="AA22" s="47"/>
      <c r="AB22" s="47"/>
    </row>
    <row r="23" spans="1:28">
      <c r="A23" s="83" t="s">
        <v>29</v>
      </c>
      <c r="B23" s="127">
        <v>-2.455894442</v>
      </c>
      <c r="C23" s="74" t="s">
        <v>30</v>
      </c>
      <c r="D23" s="12">
        <v>0.17592262140645501</v>
      </c>
      <c r="E23" s="10">
        <v>11</v>
      </c>
      <c r="F23" s="10">
        <v>258.5</v>
      </c>
      <c r="G23" s="6">
        <v>-0.86</v>
      </c>
      <c r="H23" s="15">
        <f t="shared" ref="H23:H86" si="0">0.5-G23-0.01*(F23-25)</f>
        <v>-0.97500000000000009</v>
      </c>
      <c r="I23" s="54" t="s">
        <v>31</v>
      </c>
      <c r="J23" s="55"/>
      <c r="K23" s="15"/>
      <c r="L23" s="15"/>
      <c r="M23" s="11" t="s">
        <v>33</v>
      </c>
    </row>
    <row r="24" spans="1:28">
      <c r="A24" s="84" t="s">
        <v>35</v>
      </c>
      <c r="B24" s="128">
        <v>-1.612389995</v>
      </c>
      <c r="C24" s="74" t="s">
        <v>36</v>
      </c>
      <c r="D24" s="12">
        <v>0.14701293131372209</v>
      </c>
      <c r="E24" s="10">
        <v>16</v>
      </c>
      <c r="F24" s="10">
        <v>142.4</v>
      </c>
      <c r="G24" s="6">
        <v>1.31</v>
      </c>
      <c r="H24" s="15">
        <f t="shared" si="0"/>
        <v>-1.9840000000000002</v>
      </c>
      <c r="I24" s="54" t="s">
        <v>37</v>
      </c>
      <c r="J24" s="55"/>
      <c r="K24" s="15"/>
      <c r="L24" s="15"/>
      <c r="M24" s="11" t="s">
        <v>38</v>
      </c>
    </row>
    <row r="25" spans="1:28">
      <c r="A25" s="83" t="s">
        <v>40</v>
      </c>
      <c r="B25" s="128">
        <v>-2.3205174780000002</v>
      </c>
      <c r="C25" s="74" t="s">
        <v>41</v>
      </c>
      <c r="D25" s="12">
        <v>0.15746026945991629</v>
      </c>
      <c r="E25" s="10">
        <v>4</v>
      </c>
      <c r="F25" s="10">
        <v>92</v>
      </c>
      <c r="G25" s="6">
        <v>2.5299999999999998</v>
      </c>
      <c r="H25" s="15">
        <f t="shared" si="0"/>
        <v>-2.6999999999999997</v>
      </c>
      <c r="I25" s="54" t="s">
        <v>42</v>
      </c>
      <c r="J25" s="55"/>
      <c r="K25" s="15"/>
      <c r="L25" s="15"/>
      <c r="M25" s="11" t="s">
        <v>43</v>
      </c>
    </row>
    <row r="26" spans="1:28">
      <c r="A26" s="84" t="s">
        <v>45</v>
      </c>
      <c r="B26" s="128">
        <v>-3.8667417629999998</v>
      </c>
      <c r="C26" s="74" t="s">
        <v>46</v>
      </c>
      <c r="D26" s="12">
        <v>0.16999222507469616</v>
      </c>
      <c r="E26" s="10">
        <v>3</v>
      </c>
      <c r="F26" s="10">
        <v>234</v>
      </c>
      <c r="G26" s="6">
        <v>3.19</v>
      </c>
      <c r="H26" s="15">
        <f t="shared" si="0"/>
        <v>-4.7799999999999994</v>
      </c>
      <c r="I26" s="16" t="s">
        <v>47</v>
      </c>
      <c r="J26" s="30" t="s">
        <v>391</v>
      </c>
      <c r="K26" s="15"/>
      <c r="L26" s="15"/>
      <c r="M26" s="11" t="s">
        <v>48</v>
      </c>
    </row>
    <row r="27" spans="1:28">
      <c r="A27" s="84" t="s">
        <v>50</v>
      </c>
      <c r="B27" s="128">
        <v>-6.597767438</v>
      </c>
      <c r="C27" s="74" t="s">
        <v>51</v>
      </c>
      <c r="D27" s="12">
        <v>0.21168830858587184</v>
      </c>
      <c r="E27" s="10">
        <v>3</v>
      </c>
      <c r="F27" s="10">
        <v>139.25</v>
      </c>
      <c r="G27" s="6">
        <v>4.8600000000000003</v>
      </c>
      <c r="H27" s="15">
        <f t="shared" si="0"/>
        <v>-5.5025000000000004</v>
      </c>
      <c r="I27" s="16" t="s">
        <v>52</v>
      </c>
      <c r="J27" s="30"/>
      <c r="K27" s="15"/>
      <c r="L27" s="15"/>
      <c r="M27" s="11" t="s">
        <v>53</v>
      </c>
    </row>
    <row r="28" spans="1:28">
      <c r="A28" s="83" t="s">
        <v>55</v>
      </c>
      <c r="B28" s="128">
        <v>-6.3581617560000003</v>
      </c>
      <c r="C28" s="72"/>
      <c r="D28" s="12">
        <v>0.18412396392404196</v>
      </c>
      <c r="E28" s="10">
        <v>3</v>
      </c>
      <c r="F28" s="10">
        <v>224.00000000000003</v>
      </c>
      <c r="G28" s="6">
        <v>5.51</v>
      </c>
      <c r="H28" s="15">
        <f t="shared" si="0"/>
        <v>-7</v>
      </c>
      <c r="I28" s="16" t="s">
        <v>56</v>
      </c>
      <c r="J28" s="30"/>
      <c r="K28" s="15"/>
      <c r="L28" s="15"/>
      <c r="M28" s="11" t="s">
        <v>57</v>
      </c>
    </row>
    <row r="29" spans="1:28">
      <c r="A29" s="83" t="s">
        <v>59</v>
      </c>
      <c r="B29" s="128">
        <v>-3.325856001</v>
      </c>
      <c r="C29" s="72"/>
      <c r="D29" s="12">
        <v>0.14933733874523175</v>
      </c>
      <c r="E29" s="10">
        <v>6</v>
      </c>
      <c r="F29" s="10">
        <v>172.5</v>
      </c>
      <c r="G29" s="6">
        <v>1.78</v>
      </c>
      <c r="H29" s="15">
        <f t="shared" si="0"/>
        <v>-2.7549999999999999</v>
      </c>
      <c r="I29" s="16" t="s">
        <v>60</v>
      </c>
      <c r="J29" s="32"/>
      <c r="K29" s="15"/>
      <c r="L29" s="15"/>
      <c r="M29" s="11" t="s">
        <v>61</v>
      </c>
    </row>
    <row r="30" spans="1:28">
      <c r="A30" s="83" t="s">
        <v>63</v>
      </c>
      <c r="B30" s="128">
        <v>-1.790396587</v>
      </c>
      <c r="C30" s="72"/>
      <c r="D30" s="12">
        <v>0.14842266063120066</v>
      </c>
      <c r="E30" s="10">
        <v>4</v>
      </c>
      <c r="F30" s="10">
        <v>207.50000000000003</v>
      </c>
      <c r="G30" s="6">
        <v>1.86</v>
      </c>
      <c r="H30" s="15">
        <f t="shared" si="0"/>
        <v>-3.1850000000000005</v>
      </c>
      <c r="I30" s="31" t="s">
        <v>64</v>
      </c>
      <c r="J30" s="130"/>
      <c r="K30" s="34"/>
      <c r="L30" s="35"/>
      <c r="M30" s="11" t="s">
        <v>65</v>
      </c>
    </row>
    <row r="31" spans="1:28">
      <c r="A31" s="85" t="s">
        <v>66</v>
      </c>
      <c r="B31" s="128">
        <v>-1.864896723</v>
      </c>
      <c r="C31" s="72"/>
      <c r="D31" s="12">
        <v>0.1617973106900604</v>
      </c>
      <c r="E31" s="10">
        <v>10</v>
      </c>
      <c r="F31" s="10">
        <v>166.5</v>
      </c>
      <c r="G31" s="6">
        <v>0.79</v>
      </c>
      <c r="H31" s="15">
        <f t="shared" si="0"/>
        <v>-1.7050000000000001</v>
      </c>
      <c r="J31" s="15"/>
      <c r="K31" s="15"/>
      <c r="L31" s="15"/>
      <c r="M31" s="11" t="s">
        <v>67</v>
      </c>
    </row>
    <row r="32" spans="1:28">
      <c r="A32" s="84" t="s">
        <v>68</v>
      </c>
      <c r="B32" s="128">
        <v>-5.2939391819999999</v>
      </c>
      <c r="C32" s="72"/>
      <c r="D32" s="12">
        <v>0.21543706061278237</v>
      </c>
      <c r="E32" s="10">
        <v>6</v>
      </c>
      <c r="F32" s="10">
        <v>231.5</v>
      </c>
      <c r="G32" s="6">
        <v>2.4300000000000002</v>
      </c>
      <c r="H32" s="15">
        <f t="shared" si="0"/>
        <v>-3.9950000000000001</v>
      </c>
      <c r="I32" s="17" t="s">
        <v>69</v>
      </c>
      <c r="J32" s="18"/>
      <c r="K32" s="18"/>
      <c r="L32" s="19"/>
      <c r="M32" s="11" t="s">
        <v>70</v>
      </c>
    </row>
    <row r="33" spans="1:13">
      <c r="A33" s="86" t="s">
        <v>71</v>
      </c>
      <c r="B33" s="129">
        <v>-4.6996107220000001</v>
      </c>
      <c r="C33" s="73"/>
      <c r="D33" s="4">
        <v>0.12912520605069597</v>
      </c>
      <c r="E33" s="2">
        <v>3</v>
      </c>
      <c r="F33" s="13">
        <v>192.7</v>
      </c>
      <c r="G33" s="6">
        <v>2.63</v>
      </c>
      <c r="H33" s="15">
        <f t="shared" si="0"/>
        <v>-3.8069999999999995</v>
      </c>
      <c r="I33" s="131" t="s">
        <v>393</v>
      </c>
      <c r="J33" s="22"/>
      <c r="K33" s="22"/>
      <c r="L33" s="23"/>
      <c r="M33" s="11" t="s">
        <v>72</v>
      </c>
    </row>
    <row r="34" spans="1:13">
      <c r="A34" s="83" t="s">
        <v>74</v>
      </c>
      <c r="B34" s="128">
        <v>-12.996698970000001</v>
      </c>
      <c r="C34" s="72"/>
      <c r="D34" s="12">
        <v>0.14911462098310888</v>
      </c>
      <c r="E34" s="10">
        <v>6</v>
      </c>
      <c r="F34" s="10">
        <v>167</v>
      </c>
      <c r="G34" s="6">
        <v>6.32</v>
      </c>
      <c r="H34" s="15">
        <f t="shared" si="0"/>
        <v>-7.24</v>
      </c>
      <c r="I34" s="24"/>
      <c r="J34" s="7"/>
      <c r="K34" s="7"/>
      <c r="L34" s="25"/>
      <c r="M34" s="11" t="s">
        <v>75</v>
      </c>
    </row>
    <row r="35" spans="1:13">
      <c r="A35" s="84" t="s">
        <v>77</v>
      </c>
      <c r="B35" s="128">
        <v>-3.781276063</v>
      </c>
      <c r="C35" s="72"/>
      <c r="D35" s="12">
        <v>0.15809078703524676</v>
      </c>
      <c r="E35" s="10">
        <v>15</v>
      </c>
      <c r="F35" s="10">
        <v>191.5</v>
      </c>
      <c r="G35" s="6">
        <v>3.39</v>
      </c>
      <c r="H35" s="15">
        <f t="shared" si="0"/>
        <v>-4.5549999999999997</v>
      </c>
      <c r="I35" s="24"/>
      <c r="J35" s="7"/>
      <c r="K35" s="7"/>
      <c r="L35" s="25"/>
      <c r="M35" s="11" t="s">
        <v>78</v>
      </c>
    </row>
    <row r="36" spans="1:13">
      <c r="A36" s="85" t="s">
        <v>80</v>
      </c>
      <c r="B36" s="128">
        <v>-4.202304485</v>
      </c>
      <c r="C36" s="72"/>
      <c r="D36" s="12">
        <v>0.1911503089068218</v>
      </c>
      <c r="E36" s="10">
        <v>3</v>
      </c>
      <c r="F36" s="10">
        <v>246.2</v>
      </c>
      <c r="G36" s="6">
        <v>3.32</v>
      </c>
      <c r="H36" s="15">
        <f t="shared" si="0"/>
        <v>-5.032</v>
      </c>
      <c r="I36" s="26"/>
      <c r="J36" s="7"/>
      <c r="K36" s="7"/>
      <c r="L36" s="25"/>
      <c r="M36" s="11" t="s">
        <v>81</v>
      </c>
    </row>
    <row r="37" spans="1:13">
      <c r="A37" s="85" t="s">
        <v>73</v>
      </c>
      <c r="B37" s="128">
        <v>-3.3100336499999998</v>
      </c>
      <c r="C37" s="72"/>
      <c r="D37" s="12">
        <v>0.19050575600734274</v>
      </c>
      <c r="E37" s="10">
        <v>4</v>
      </c>
      <c r="F37" s="10">
        <v>304</v>
      </c>
      <c r="G37" s="6">
        <v>1.74</v>
      </c>
      <c r="H37" s="15">
        <f t="shared" si="0"/>
        <v>-4.03</v>
      </c>
      <c r="I37" s="26"/>
      <c r="J37" s="7"/>
      <c r="K37" s="7"/>
      <c r="L37" s="25"/>
      <c r="M37" s="11" t="s">
        <v>83</v>
      </c>
    </row>
    <row r="38" spans="1:13">
      <c r="A38" s="83" t="s">
        <v>76</v>
      </c>
      <c r="B38" s="128">
        <v>-5.9185422259999996</v>
      </c>
      <c r="C38" s="72"/>
      <c r="D38" s="12">
        <v>0.13682393527498057</v>
      </c>
      <c r="E38" s="10">
        <v>7</v>
      </c>
      <c r="F38" s="10">
        <v>187</v>
      </c>
      <c r="G38" s="6">
        <v>-0.87</v>
      </c>
      <c r="H38" s="15">
        <f t="shared" si="0"/>
        <v>-0.25</v>
      </c>
      <c r="I38" s="26"/>
      <c r="J38" s="7"/>
      <c r="K38" s="7"/>
      <c r="L38" s="25"/>
      <c r="M38" s="67" t="s">
        <v>85</v>
      </c>
    </row>
    <row r="39" spans="1:13">
      <c r="A39" s="83" t="s">
        <v>87</v>
      </c>
      <c r="B39" s="128">
        <v>-2.638803781</v>
      </c>
      <c r="C39" s="72"/>
      <c r="D39" s="12">
        <v>0.20462356367492032</v>
      </c>
      <c r="E39" s="10">
        <v>4</v>
      </c>
      <c r="F39" s="10">
        <v>221.5</v>
      </c>
      <c r="G39" s="6">
        <v>0.71</v>
      </c>
      <c r="H39" s="15">
        <f t="shared" si="0"/>
        <v>-2.1749999999999998</v>
      </c>
      <c r="I39" s="26"/>
      <c r="J39" s="7"/>
      <c r="K39" s="7"/>
      <c r="L39" s="25"/>
      <c r="M39" s="11" t="s">
        <v>88</v>
      </c>
    </row>
    <row r="40" spans="1:13">
      <c r="A40" s="83" t="s">
        <v>90</v>
      </c>
      <c r="B40" s="128">
        <v>-5.9237617599999997</v>
      </c>
      <c r="C40" s="72"/>
      <c r="D40" s="12">
        <v>0.18274602564465547</v>
      </c>
      <c r="E40" s="10">
        <v>6</v>
      </c>
      <c r="F40" s="10">
        <v>157.83333333333334</v>
      </c>
      <c r="G40" s="6">
        <v>3.51</v>
      </c>
      <c r="H40" s="15">
        <f t="shared" si="0"/>
        <v>-4.3383333333333329</v>
      </c>
      <c r="I40" s="26"/>
      <c r="J40" s="40"/>
      <c r="K40" s="40"/>
      <c r="L40" s="41"/>
      <c r="M40" s="11" t="s">
        <v>91</v>
      </c>
    </row>
    <row r="41" spans="1:13">
      <c r="A41" s="86" t="s">
        <v>93</v>
      </c>
      <c r="B41" s="129">
        <v>-1.3405819290000001</v>
      </c>
      <c r="C41" s="73"/>
      <c r="D41" s="4">
        <v>0.12610247911779729</v>
      </c>
      <c r="E41" s="2">
        <v>8</v>
      </c>
      <c r="F41" s="10">
        <v>140</v>
      </c>
      <c r="G41" s="6">
        <v>0.35</v>
      </c>
      <c r="H41" s="15">
        <f t="shared" si="0"/>
        <v>-1</v>
      </c>
      <c r="I41" s="26"/>
      <c r="J41" s="40"/>
      <c r="K41" s="40"/>
      <c r="L41" s="41"/>
      <c r="M41" s="11" t="s">
        <v>94</v>
      </c>
    </row>
    <row r="42" spans="1:13">
      <c r="A42" s="84" t="s">
        <v>96</v>
      </c>
      <c r="B42" s="128">
        <v>-3.2595789530000001</v>
      </c>
      <c r="C42" s="72"/>
      <c r="D42" s="12">
        <v>0.14493441954543959</v>
      </c>
      <c r="E42" s="10">
        <v>7</v>
      </c>
      <c r="F42" s="10">
        <v>127.93333333333334</v>
      </c>
      <c r="G42" s="6">
        <v>1.74</v>
      </c>
      <c r="H42" s="15">
        <f t="shared" si="0"/>
        <v>-2.2693333333333334</v>
      </c>
      <c r="I42" s="26"/>
      <c r="J42" s="40"/>
      <c r="K42" s="40"/>
      <c r="L42" s="41"/>
      <c r="M42" s="11" t="s">
        <v>97</v>
      </c>
    </row>
    <row r="43" spans="1:13">
      <c r="A43" s="84" t="s">
        <v>79</v>
      </c>
      <c r="B43" s="128">
        <v>-4.0169795290000003</v>
      </c>
      <c r="C43" s="72"/>
      <c r="D43" s="12">
        <v>0.14861388626870758</v>
      </c>
      <c r="E43" s="10">
        <v>7</v>
      </c>
      <c r="F43" s="10">
        <v>176</v>
      </c>
      <c r="G43" s="6">
        <v>4.4800000000000004</v>
      </c>
      <c r="H43" s="15">
        <f t="shared" si="0"/>
        <v>-5.49</v>
      </c>
      <c r="I43" s="26"/>
      <c r="J43" s="40"/>
      <c r="K43" s="40"/>
      <c r="L43" s="41"/>
      <c r="M43" s="11" t="s">
        <v>99</v>
      </c>
    </row>
    <row r="44" spans="1:13">
      <c r="A44" s="87" t="s">
        <v>101</v>
      </c>
      <c r="B44" s="129">
        <v>-5.9003011719999998</v>
      </c>
      <c r="C44" s="73"/>
      <c r="D44" s="4">
        <v>0.1280711495400205</v>
      </c>
      <c r="E44" s="2">
        <v>3</v>
      </c>
      <c r="F44" s="10">
        <v>159.69999999999999</v>
      </c>
      <c r="G44" s="6">
        <v>3.46</v>
      </c>
      <c r="H44" s="15">
        <f t="shared" si="0"/>
        <v>-4.3070000000000004</v>
      </c>
      <c r="I44" s="26"/>
      <c r="J44" s="40"/>
      <c r="K44" s="40"/>
      <c r="L44" s="41"/>
      <c r="M44" s="11" t="s">
        <v>102</v>
      </c>
    </row>
    <row r="45" spans="1:13">
      <c r="A45" s="86" t="s">
        <v>104</v>
      </c>
      <c r="B45" s="129">
        <v>-1.873206658</v>
      </c>
      <c r="C45" s="73"/>
      <c r="D45" s="4">
        <v>0.21683500301481054</v>
      </c>
      <c r="E45" s="2">
        <v>8</v>
      </c>
      <c r="F45" s="10">
        <v>142</v>
      </c>
      <c r="G45" s="6">
        <v>0.6</v>
      </c>
      <c r="H45" s="15">
        <f t="shared" si="0"/>
        <v>-1.27</v>
      </c>
      <c r="I45" s="26"/>
      <c r="J45" s="40"/>
      <c r="K45" s="40"/>
      <c r="L45" s="41"/>
      <c r="M45" s="11" t="s">
        <v>105</v>
      </c>
    </row>
    <row r="46" spans="1:13">
      <c r="A46" s="84" t="s">
        <v>107</v>
      </c>
      <c r="B46" s="128">
        <v>-3.4189831320000001</v>
      </c>
      <c r="C46" s="72"/>
      <c r="D46" s="12">
        <v>0.18255878892749886</v>
      </c>
      <c r="E46" s="10">
        <v>20</v>
      </c>
      <c r="F46" s="10">
        <v>267</v>
      </c>
      <c r="G46" s="6">
        <v>1.58</v>
      </c>
      <c r="H46" s="15">
        <f t="shared" si="0"/>
        <v>-3.5</v>
      </c>
      <c r="I46" s="26"/>
      <c r="J46" s="40"/>
      <c r="K46" s="40"/>
      <c r="L46" s="41"/>
      <c r="M46" s="11" t="s">
        <v>108</v>
      </c>
    </row>
    <row r="47" spans="1:13">
      <c r="A47" s="83" t="s">
        <v>110</v>
      </c>
      <c r="B47" s="128">
        <v>-4.8630418779999998</v>
      </c>
      <c r="C47" s="72"/>
      <c r="D47" s="12">
        <v>0.16704647063532602</v>
      </c>
      <c r="E47" s="10">
        <v>6</v>
      </c>
      <c r="F47" s="10">
        <v>110.00000000000001</v>
      </c>
      <c r="G47" s="6">
        <v>3.36</v>
      </c>
      <c r="H47" s="15">
        <f t="shared" si="0"/>
        <v>-3.71</v>
      </c>
      <c r="I47" s="26"/>
      <c r="J47" s="40"/>
      <c r="K47" s="40"/>
      <c r="L47" s="41"/>
      <c r="M47" s="11" t="s">
        <v>111</v>
      </c>
    </row>
    <row r="48" spans="1:13">
      <c r="A48" s="84" t="s">
        <v>82</v>
      </c>
      <c r="B48" s="128">
        <v>-3.8874244820000001</v>
      </c>
      <c r="C48" s="72"/>
      <c r="D48" s="12">
        <v>0.17164501312359953</v>
      </c>
      <c r="E48" s="10">
        <v>7</v>
      </c>
      <c r="F48" s="10">
        <v>182</v>
      </c>
      <c r="G48" s="6">
        <v>2.67</v>
      </c>
      <c r="H48" s="15">
        <f t="shared" si="0"/>
        <v>-3.74</v>
      </c>
      <c r="I48" s="26"/>
      <c r="J48" s="40"/>
      <c r="K48" s="40"/>
      <c r="L48" s="41"/>
      <c r="M48" s="11" t="s">
        <v>113</v>
      </c>
    </row>
    <row r="49" spans="1:13">
      <c r="A49" s="86" t="s">
        <v>115</v>
      </c>
      <c r="B49" s="129">
        <v>-3.7692041430000001</v>
      </c>
      <c r="C49" s="73"/>
      <c r="D49" s="4">
        <v>0.12558353028546052</v>
      </c>
      <c r="E49" s="2">
        <v>4</v>
      </c>
      <c r="F49" s="10">
        <v>222.00000000000003</v>
      </c>
      <c r="G49" s="6">
        <v>2.56</v>
      </c>
      <c r="H49" s="15">
        <f t="shared" si="0"/>
        <v>-4.03</v>
      </c>
      <c r="I49" s="26"/>
      <c r="J49" s="40"/>
      <c r="K49" s="40"/>
      <c r="L49" s="41"/>
      <c r="M49" s="11" t="s">
        <v>116</v>
      </c>
    </row>
    <row r="50" spans="1:13">
      <c r="A50" s="84" t="s">
        <v>118</v>
      </c>
      <c r="B50" s="128">
        <v>-13.17005443</v>
      </c>
      <c r="C50" s="72"/>
      <c r="D50" s="12">
        <v>0.1568133990664792</v>
      </c>
      <c r="E50" s="10">
        <v>6</v>
      </c>
      <c r="F50" s="10">
        <v>151</v>
      </c>
      <c r="G50" s="6">
        <v>3.27</v>
      </c>
      <c r="H50" s="15">
        <f t="shared" si="0"/>
        <v>-4.03</v>
      </c>
      <c r="I50" s="26"/>
      <c r="J50" s="40"/>
      <c r="K50" s="40"/>
      <c r="L50" s="41"/>
      <c r="M50" s="11" t="s">
        <v>119</v>
      </c>
    </row>
    <row r="51" spans="1:13">
      <c r="A51" s="87" t="s">
        <v>84</v>
      </c>
      <c r="B51" s="129">
        <v>-4.3054604469999997</v>
      </c>
      <c r="C51" s="73"/>
      <c r="D51" s="4">
        <v>0.12789394574374285</v>
      </c>
      <c r="E51" s="2">
        <v>5</v>
      </c>
      <c r="F51" s="10">
        <v>330</v>
      </c>
      <c r="G51" s="6">
        <v>2.87</v>
      </c>
      <c r="H51" s="15">
        <f t="shared" si="0"/>
        <v>-5.42</v>
      </c>
      <c r="I51" s="26"/>
      <c r="J51" s="40"/>
      <c r="K51" s="40"/>
      <c r="L51" s="41"/>
      <c r="M51" s="11" t="s">
        <v>120</v>
      </c>
    </row>
    <row r="52" spans="1:13">
      <c r="A52" s="84" t="s">
        <v>121</v>
      </c>
      <c r="B52" s="128">
        <v>-2.7455417500000001</v>
      </c>
      <c r="C52" s="72"/>
      <c r="D52" s="12">
        <v>0.18012800124370357</v>
      </c>
      <c r="E52" s="10">
        <v>3</v>
      </c>
      <c r="F52" s="10">
        <v>100</v>
      </c>
      <c r="G52" s="6">
        <v>3.53</v>
      </c>
      <c r="H52" s="15">
        <f t="shared" si="0"/>
        <v>-3.78</v>
      </c>
      <c r="I52" s="24"/>
      <c r="J52" s="7"/>
      <c r="K52" s="7"/>
      <c r="L52" s="25"/>
      <c r="M52" s="11" t="s">
        <v>122</v>
      </c>
    </row>
    <row r="53" spans="1:13">
      <c r="A53" s="83" t="s">
        <v>123</v>
      </c>
      <c r="B53" s="128">
        <v>-4.4459799980000003</v>
      </c>
      <c r="C53" s="72"/>
      <c r="D53" s="12">
        <v>0.18062104750721683</v>
      </c>
      <c r="E53" s="10">
        <v>16</v>
      </c>
      <c r="F53" s="10">
        <v>262.5</v>
      </c>
      <c r="G53" s="6">
        <v>1.9</v>
      </c>
      <c r="H53" s="15">
        <f t="shared" si="0"/>
        <v>-3.7749999999999999</v>
      </c>
      <c r="I53" s="24"/>
      <c r="J53" s="7"/>
      <c r="K53" s="7"/>
      <c r="L53" s="25"/>
      <c r="M53" s="11" t="s">
        <v>124</v>
      </c>
    </row>
    <row r="54" spans="1:13">
      <c r="A54" s="86" t="s">
        <v>125</v>
      </c>
      <c r="B54" s="129">
        <v>-3.2706069769999999</v>
      </c>
      <c r="C54" s="73"/>
      <c r="D54" s="4">
        <v>0.22156244268660033</v>
      </c>
      <c r="E54" s="2">
        <v>4</v>
      </c>
      <c r="F54" s="10">
        <v>328.85</v>
      </c>
      <c r="G54" s="6">
        <v>1.87</v>
      </c>
      <c r="H54" s="15">
        <f t="shared" si="0"/>
        <v>-4.4085000000000001</v>
      </c>
      <c r="I54" s="24"/>
      <c r="J54" s="7"/>
      <c r="K54" s="7"/>
      <c r="L54" s="25"/>
      <c r="M54" s="11" t="s">
        <v>126</v>
      </c>
    </row>
    <row r="55" spans="1:13">
      <c r="A55" s="84" t="s">
        <v>127</v>
      </c>
      <c r="B55" s="128">
        <v>-4.7832382129999997</v>
      </c>
      <c r="C55" s="72"/>
      <c r="D55" s="12">
        <v>0.18450811780713378</v>
      </c>
      <c r="E55" s="10">
        <v>33</v>
      </c>
      <c r="F55" s="10">
        <v>167.5</v>
      </c>
      <c r="G55" s="6">
        <v>4.3600000000000003</v>
      </c>
      <c r="H55" s="15">
        <f t="shared" si="0"/>
        <v>-5.2850000000000001</v>
      </c>
      <c r="I55" s="24"/>
      <c r="J55" s="7"/>
      <c r="K55" s="7"/>
      <c r="L55" s="25"/>
      <c r="M55" s="11" t="s">
        <v>128</v>
      </c>
    </row>
    <row r="56" spans="1:13">
      <c r="A56" s="84" t="s">
        <v>86</v>
      </c>
      <c r="B56" s="128">
        <v>-3.8826586110000001</v>
      </c>
      <c r="C56" s="72"/>
      <c r="D56" s="12">
        <v>0.15609203233531485</v>
      </c>
      <c r="E56" s="10">
        <v>3</v>
      </c>
      <c r="F56" s="10">
        <v>223</v>
      </c>
      <c r="G56" s="6">
        <v>2.99</v>
      </c>
      <c r="H56" s="15">
        <f t="shared" si="0"/>
        <v>-4.4700000000000006</v>
      </c>
      <c r="I56" s="24"/>
      <c r="J56" s="7"/>
      <c r="K56" s="7"/>
      <c r="L56" s="25"/>
      <c r="M56" s="11" t="s">
        <v>129</v>
      </c>
    </row>
    <row r="57" spans="1:13">
      <c r="A57" s="84" t="s">
        <v>89</v>
      </c>
      <c r="B57" s="128">
        <v>-4.5723446819999998</v>
      </c>
      <c r="C57" s="72"/>
      <c r="D57" s="12">
        <v>0.20872343532408041</v>
      </c>
      <c r="E57" s="10">
        <v>3</v>
      </c>
      <c r="F57" s="10">
        <v>210.5</v>
      </c>
      <c r="G57" s="6">
        <v>2.72</v>
      </c>
      <c r="H57" s="15">
        <f t="shared" si="0"/>
        <v>-4.0750000000000002</v>
      </c>
      <c r="I57" s="27"/>
      <c r="J57" s="28"/>
      <c r="K57" s="28"/>
      <c r="L57" s="29"/>
      <c r="M57" s="11" t="s">
        <v>130</v>
      </c>
    </row>
    <row r="58" spans="1:13">
      <c r="A58" s="86" t="s">
        <v>131</v>
      </c>
      <c r="B58" s="129">
        <v>-3.7108965600000001</v>
      </c>
      <c r="C58" s="73"/>
      <c r="D58" s="4">
        <v>0.1297319013416561</v>
      </c>
      <c r="E58" s="2">
        <v>3</v>
      </c>
      <c r="F58" s="10">
        <v>209.75</v>
      </c>
      <c r="G58" s="6">
        <v>3.37</v>
      </c>
      <c r="H58" s="15">
        <f t="shared" si="0"/>
        <v>-4.7175000000000002</v>
      </c>
      <c r="J58" s="15"/>
      <c r="K58" s="15"/>
      <c r="L58" s="15"/>
      <c r="M58" s="11" t="s">
        <v>132</v>
      </c>
    </row>
    <row r="59" spans="1:13">
      <c r="A59" s="83" t="s">
        <v>92</v>
      </c>
      <c r="B59" s="128">
        <v>-4.8281236639999996</v>
      </c>
      <c r="C59" s="72"/>
      <c r="D59" s="12">
        <v>0.14124198841117766</v>
      </c>
      <c r="E59" s="10">
        <v>3</v>
      </c>
      <c r="F59" s="10">
        <v>53.5</v>
      </c>
      <c r="G59" s="6">
        <v>3.43</v>
      </c>
      <c r="H59" s="15">
        <f t="shared" si="0"/>
        <v>-3.2150000000000003</v>
      </c>
      <c r="I59" s="71" t="s">
        <v>133</v>
      </c>
      <c r="J59" s="33">
        <v>93</v>
      </c>
      <c r="K59" s="35"/>
      <c r="L59" s="15"/>
      <c r="M59" s="11" t="s">
        <v>134</v>
      </c>
    </row>
    <row r="60" spans="1:13">
      <c r="A60" s="83" t="s">
        <v>135</v>
      </c>
      <c r="B60" s="128">
        <v>-0.53990602499999996</v>
      </c>
      <c r="C60" s="72"/>
      <c r="D60" s="12">
        <v>0.17069281866408892</v>
      </c>
      <c r="E60" s="10">
        <v>6</v>
      </c>
      <c r="F60" s="10">
        <v>270</v>
      </c>
      <c r="G60" s="6">
        <v>0.05</v>
      </c>
      <c r="H60" s="15">
        <f t="shared" si="0"/>
        <v>-2</v>
      </c>
      <c r="I60" s="71" t="s">
        <v>136</v>
      </c>
      <c r="J60" s="33">
        <v>31</v>
      </c>
      <c r="K60" s="35"/>
      <c r="L60" s="15"/>
      <c r="M60" s="11" t="s">
        <v>137</v>
      </c>
    </row>
    <row r="61" spans="1:13">
      <c r="A61" s="84" t="s">
        <v>138</v>
      </c>
      <c r="B61" s="128">
        <v>-2.5733262429999999</v>
      </c>
      <c r="C61" s="72"/>
      <c r="D61" s="12">
        <v>0.2061475968316322</v>
      </c>
      <c r="E61" s="10">
        <v>3</v>
      </c>
      <c r="F61" s="10">
        <v>143.75</v>
      </c>
      <c r="G61" s="6">
        <v>1.6</v>
      </c>
      <c r="H61" s="15">
        <f t="shared" si="0"/>
        <v>-2.2875000000000001</v>
      </c>
      <c r="I61" s="71" t="s">
        <v>139</v>
      </c>
      <c r="J61" s="76">
        <f>COUNTA(A23:A122)</f>
        <v>100</v>
      </c>
      <c r="K61" s="35"/>
      <c r="L61" s="15"/>
      <c r="M61" s="11" t="s">
        <v>140</v>
      </c>
    </row>
    <row r="62" spans="1:13">
      <c r="A62" s="83" t="s">
        <v>141</v>
      </c>
      <c r="B62" s="128">
        <v>-4.261222192</v>
      </c>
      <c r="C62" s="72"/>
      <c r="D62" s="12">
        <v>0.18021422622763517</v>
      </c>
      <c r="E62" s="10">
        <v>5</v>
      </c>
      <c r="F62" s="10">
        <v>214.5</v>
      </c>
      <c r="G62" s="6">
        <v>3.61</v>
      </c>
      <c r="H62" s="15">
        <f t="shared" si="0"/>
        <v>-5.0049999999999999</v>
      </c>
      <c r="I62" s="15"/>
      <c r="J62" s="15"/>
      <c r="K62" s="15"/>
      <c r="L62" s="15"/>
      <c r="M62" s="11" t="s">
        <v>142</v>
      </c>
    </row>
    <row r="63" spans="1:13">
      <c r="A63" s="84" t="s">
        <v>143</v>
      </c>
      <c r="B63" s="128">
        <v>-4.4505719340000001</v>
      </c>
      <c r="C63" s="72"/>
      <c r="D63" s="12">
        <v>0.19225415374507382</v>
      </c>
      <c r="E63" s="10">
        <v>8</v>
      </c>
      <c r="F63" s="10">
        <v>255.29999999999998</v>
      </c>
      <c r="G63" s="6">
        <v>3.82</v>
      </c>
      <c r="H63" s="15">
        <f t="shared" si="0"/>
        <v>-5.6229999999999993</v>
      </c>
      <c r="I63" s="20" t="s">
        <v>144</v>
      </c>
      <c r="J63" s="18"/>
      <c r="K63" s="18"/>
      <c r="L63" s="19"/>
      <c r="M63" s="11" t="s">
        <v>145</v>
      </c>
    </row>
    <row r="64" spans="1:13">
      <c r="A64" s="84" t="s">
        <v>146</v>
      </c>
      <c r="B64" s="128">
        <v>-3.1754640329999999</v>
      </c>
      <c r="C64" s="72"/>
      <c r="D64" s="12">
        <v>0.17</v>
      </c>
      <c r="E64" s="10">
        <v>3</v>
      </c>
      <c r="F64" s="10">
        <v>189</v>
      </c>
      <c r="G64" s="6">
        <v>1.34</v>
      </c>
      <c r="H64" s="15">
        <f t="shared" si="0"/>
        <v>-2.4800000000000004</v>
      </c>
      <c r="I64" s="21" t="s">
        <v>409</v>
      </c>
      <c r="J64" s="22"/>
      <c r="K64" s="22"/>
      <c r="L64" s="23"/>
      <c r="M64" s="11" t="s">
        <v>148</v>
      </c>
    </row>
    <row r="65" spans="1:13" ht="225.6">
      <c r="A65" s="84" t="s">
        <v>149</v>
      </c>
      <c r="B65" s="128">
        <v>-4.2596638560000004</v>
      </c>
      <c r="C65" s="72"/>
      <c r="D65" s="12">
        <v>0.19794493160510693</v>
      </c>
      <c r="E65" s="10">
        <v>4</v>
      </c>
      <c r="F65" s="10">
        <v>243.5</v>
      </c>
      <c r="G65" s="6">
        <v>1.34</v>
      </c>
      <c r="H65" s="15">
        <f t="shared" si="0"/>
        <v>-3.0250000000000004</v>
      </c>
      <c r="I65" s="133" t="s">
        <v>410</v>
      </c>
      <c r="J65" s="7"/>
      <c r="K65" s="7"/>
      <c r="L65" s="25"/>
      <c r="M65" s="11" t="s">
        <v>151</v>
      </c>
    </row>
    <row r="66" spans="1:13">
      <c r="A66" s="83" t="s">
        <v>95</v>
      </c>
      <c r="B66" s="128">
        <v>-2.9100256739999999</v>
      </c>
      <c r="C66" s="72"/>
      <c r="D66" s="12">
        <v>0.21056099074293383</v>
      </c>
      <c r="E66" s="10">
        <v>3</v>
      </c>
      <c r="F66" s="10">
        <v>36.5</v>
      </c>
      <c r="G66" s="6">
        <v>2.74</v>
      </c>
      <c r="H66" s="15">
        <f t="shared" si="0"/>
        <v>-2.3550000000000004</v>
      </c>
      <c r="I66" s="24" t="s">
        <v>397</v>
      </c>
      <c r="J66" s="7"/>
      <c r="K66" s="7"/>
      <c r="L66" s="25"/>
      <c r="M66" s="11" t="s">
        <v>152</v>
      </c>
    </row>
    <row r="67" spans="1:13">
      <c r="A67" s="85" t="s">
        <v>153</v>
      </c>
      <c r="B67" s="128">
        <v>-4.6705326700000001</v>
      </c>
      <c r="C67" s="72"/>
      <c r="D67" s="12">
        <v>0.21092434073951916</v>
      </c>
      <c r="E67" s="10">
        <v>10</v>
      </c>
      <c r="F67" s="10">
        <v>186</v>
      </c>
      <c r="G67" s="6">
        <v>3.4</v>
      </c>
      <c r="H67" s="15">
        <f t="shared" si="0"/>
        <v>-4.51</v>
      </c>
      <c r="I67" s="24" t="s">
        <v>398</v>
      </c>
      <c r="J67" s="7"/>
      <c r="K67" s="7"/>
      <c r="L67" s="25"/>
      <c r="M67" s="11" t="s">
        <v>154</v>
      </c>
    </row>
    <row r="68" spans="1:13">
      <c r="A68" s="83" t="s">
        <v>98</v>
      </c>
      <c r="B68" s="128">
        <v>-4.0352160389999998</v>
      </c>
      <c r="C68" s="72"/>
      <c r="D68" s="12">
        <v>0.18695478693957188</v>
      </c>
      <c r="E68" s="10">
        <v>3</v>
      </c>
      <c r="F68" s="10">
        <v>252.99999999999997</v>
      </c>
      <c r="G68" s="6">
        <v>2.35</v>
      </c>
      <c r="H68" s="15">
        <f t="shared" si="0"/>
        <v>-4.13</v>
      </c>
      <c r="I68" s="24" t="s">
        <v>399</v>
      </c>
      <c r="J68" s="7"/>
      <c r="K68" s="7"/>
      <c r="L68" s="25"/>
      <c r="M68" s="11" t="s">
        <v>155</v>
      </c>
    </row>
    <row r="69" spans="1:13">
      <c r="A69" s="85" t="s">
        <v>156</v>
      </c>
      <c r="B69" s="128">
        <v>-4.3126171839999996</v>
      </c>
      <c r="C69" s="72"/>
      <c r="D69" s="12">
        <v>0.20491085989689112</v>
      </c>
      <c r="E69" s="10">
        <v>23</v>
      </c>
      <c r="F69" s="10">
        <v>111.00000000000001</v>
      </c>
      <c r="G69" s="6">
        <v>3.68</v>
      </c>
      <c r="H69" s="15">
        <f t="shared" si="0"/>
        <v>-4.04</v>
      </c>
      <c r="I69" s="24" t="s">
        <v>400</v>
      </c>
      <c r="J69" s="7"/>
      <c r="K69" s="7"/>
      <c r="L69" s="25"/>
      <c r="M69" s="11" t="s">
        <v>157</v>
      </c>
    </row>
    <row r="70" spans="1:13">
      <c r="A70" s="83" t="s">
        <v>158</v>
      </c>
      <c r="B70" s="128">
        <v>-4.3858953119999997</v>
      </c>
      <c r="C70" s="72"/>
      <c r="D70" s="12">
        <v>0.15545016183846921</v>
      </c>
      <c r="E70" s="10">
        <v>6</v>
      </c>
      <c r="F70" s="10">
        <v>250</v>
      </c>
      <c r="G70" s="6">
        <v>-0.04</v>
      </c>
      <c r="H70" s="15">
        <f t="shared" si="0"/>
        <v>-1.71</v>
      </c>
      <c r="I70" s="24" t="s">
        <v>401</v>
      </c>
      <c r="J70" s="7"/>
      <c r="K70" s="7"/>
      <c r="L70" s="25"/>
      <c r="M70" s="11" t="s">
        <v>159</v>
      </c>
    </row>
    <row r="71" spans="1:13">
      <c r="A71" s="84" t="s">
        <v>160</v>
      </c>
      <c r="B71" s="128">
        <v>-1.379504726</v>
      </c>
      <c r="C71" s="72"/>
      <c r="D71" s="12">
        <v>0.13261436390895148</v>
      </c>
      <c r="E71" s="10">
        <v>3</v>
      </c>
      <c r="F71" s="10">
        <v>250</v>
      </c>
      <c r="G71" s="6">
        <v>-1.97</v>
      </c>
      <c r="H71" s="15">
        <f t="shared" si="0"/>
        <v>0.21999999999999975</v>
      </c>
      <c r="I71" s="24" t="s">
        <v>402</v>
      </c>
      <c r="J71" s="7"/>
      <c r="K71" s="7"/>
      <c r="L71" s="25"/>
      <c r="M71" s="11" t="s">
        <v>161</v>
      </c>
    </row>
    <row r="72" spans="1:13">
      <c r="A72" s="84" t="s">
        <v>162</v>
      </c>
      <c r="B72" s="128">
        <v>-5.6929505789999997</v>
      </c>
      <c r="C72" s="72"/>
      <c r="D72" s="12">
        <v>0.21159815676624968</v>
      </c>
      <c r="E72" s="10">
        <v>9</v>
      </c>
      <c r="F72" s="10">
        <v>208.5</v>
      </c>
      <c r="G72" s="6">
        <v>2.08</v>
      </c>
      <c r="H72" s="15">
        <f t="shared" si="0"/>
        <v>-3.415</v>
      </c>
      <c r="I72" s="24" t="s">
        <v>403</v>
      </c>
      <c r="J72" s="7"/>
      <c r="K72" s="7"/>
      <c r="L72" s="25"/>
      <c r="M72" s="11" t="s">
        <v>163</v>
      </c>
    </row>
    <row r="73" spans="1:13">
      <c r="A73" s="84" t="s">
        <v>164</v>
      </c>
      <c r="B73" s="128">
        <v>-3.6140406139999999</v>
      </c>
      <c r="C73" s="72"/>
      <c r="D73" s="12">
        <v>0.1900151243705871</v>
      </c>
      <c r="E73" s="10">
        <v>15</v>
      </c>
      <c r="F73" s="10">
        <v>220.00000000000003</v>
      </c>
      <c r="G73" s="6">
        <v>2.69</v>
      </c>
      <c r="H73" s="15">
        <f t="shared" si="0"/>
        <v>-4.1400000000000006</v>
      </c>
      <c r="I73" s="24" t="s">
        <v>404</v>
      </c>
      <c r="J73" s="7"/>
      <c r="K73" s="7"/>
      <c r="L73" s="25"/>
      <c r="M73" s="11" t="s">
        <v>165</v>
      </c>
    </row>
    <row r="74" spans="1:13">
      <c r="A74" s="84" t="s">
        <v>166</v>
      </c>
      <c r="B74" s="128">
        <v>-5.6548660699999997</v>
      </c>
      <c r="C74" s="72"/>
      <c r="D74" s="12">
        <v>0.16978183023026608</v>
      </c>
      <c r="E74" s="10">
        <v>10</v>
      </c>
      <c r="F74" s="10">
        <v>151</v>
      </c>
      <c r="G74" s="6">
        <v>4.43</v>
      </c>
      <c r="H74" s="15">
        <f t="shared" si="0"/>
        <v>-5.1899999999999995</v>
      </c>
      <c r="I74" s="24" t="s">
        <v>405</v>
      </c>
      <c r="J74" s="7"/>
      <c r="K74" s="7"/>
      <c r="L74" s="25"/>
      <c r="M74" s="11" t="s">
        <v>167</v>
      </c>
    </row>
    <row r="75" spans="1:13">
      <c r="A75" s="85" t="s">
        <v>100</v>
      </c>
      <c r="B75" s="128">
        <v>-6.1023941989999999</v>
      </c>
      <c r="C75" s="72"/>
      <c r="D75" s="12">
        <v>0.19416214604145643</v>
      </c>
      <c r="E75" s="10">
        <v>7</v>
      </c>
      <c r="F75" s="10">
        <v>154.5</v>
      </c>
      <c r="G75" s="6">
        <v>4.22</v>
      </c>
      <c r="H75" s="15">
        <f t="shared" si="0"/>
        <v>-5.0149999999999997</v>
      </c>
      <c r="I75" s="24" t="s">
        <v>406</v>
      </c>
      <c r="J75" s="7"/>
      <c r="K75" s="7"/>
      <c r="L75" s="25"/>
      <c r="M75" s="11" t="s">
        <v>168</v>
      </c>
    </row>
    <row r="76" spans="1:13">
      <c r="A76" s="84" t="s">
        <v>169</v>
      </c>
      <c r="B76" s="128">
        <v>-5.7667403439999996</v>
      </c>
      <c r="C76" s="72"/>
      <c r="D76" s="12">
        <v>0.16048013551961601</v>
      </c>
      <c r="E76" s="10">
        <v>5</v>
      </c>
      <c r="F76" s="10">
        <v>167.75</v>
      </c>
      <c r="G76" s="6">
        <v>2.87</v>
      </c>
      <c r="H76" s="15">
        <f t="shared" si="0"/>
        <v>-3.7975000000000003</v>
      </c>
      <c r="I76" s="24" t="s">
        <v>407</v>
      </c>
      <c r="J76" s="7"/>
      <c r="K76" s="7"/>
      <c r="L76" s="25"/>
      <c r="M76" s="11" t="s">
        <v>170</v>
      </c>
    </row>
    <row r="77" spans="1:13">
      <c r="A77" s="86" t="s">
        <v>171</v>
      </c>
      <c r="B77" s="129">
        <v>-5.7611347640000004</v>
      </c>
      <c r="C77" s="73"/>
      <c r="D77" s="4">
        <v>0.22239504833634874</v>
      </c>
      <c r="E77" s="2">
        <v>21</v>
      </c>
      <c r="F77" s="10">
        <v>159</v>
      </c>
      <c r="G77" s="6">
        <v>3.93</v>
      </c>
      <c r="H77" s="15">
        <f t="shared" si="0"/>
        <v>-4.7700000000000005</v>
      </c>
      <c r="I77" s="24" t="s">
        <v>408</v>
      </c>
      <c r="J77" s="7"/>
      <c r="K77" s="7"/>
      <c r="L77" s="25"/>
      <c r="M77" s="11" t="s">
        <v>172</v>
      </c>
    </row>
    <row r="78" spans="1:13">
      <c r="A78" s="84" t="s">
        <v>173</v>
      </c>
      <c r="B78" s="128">
        <v>-4.6304482890000003</v>
      </c>
      <c r="C78" s="72"/>
      <c r="D78" s="12">
        <v>0.21209434799218393</v>
      </c>
      <c r="E78" s="10">
        <v>5</v>
      </c>
      <c r="F78" s="10">
        <v>213.49999999999997</v>
      </c>
      <c r="G78" s="6">
        <v>3.04</v>
      </c>
      <c r="H78" s="15">
        <f t="shared" si="0"/>
        <v>-4.4249999999999998</v>
      </c>
      <c r="I78" s="24"/>
      <c r="J78" s="7"/>
      <c r="K78" s="7"/>
      <c r="L78" s="25"/>
      <c r="M78" s="11" t="s">
        <v>174</v>
      </c>
    </row>
    <row r="79" spans="1:13">
      <c r="A79" s="84" t="s">
        <v>175</v>
      </c>
      <c r="B79" s="128">
        <v>-6.481638147</v>
      </c>
      <c r="C79" s="72"/>
      <c r="D79" s="12">
        <v>0.1407224156406931</v>
      </c>
      <c r="E79" s="10">
        <v>11</v>
      </c>
      <c r="F79" s="10">
        <v>146</v>
      </c>
      <c r="G79" s="6">
        <v>4.21</v>
      </c>
      <c r="H79" s="15">
        <f t="shared" si="0"/>
        <v>-4.92</v>
      </c>
      <c r="I79" s="24"/>
      <c r="J79" s="7"/>
      <c r="K79" s="7"/>
      <c r="L79" s="25"/>
      <c r="M79" s="11" t="s">
        <v>176</v>
      </c>
    </row>
    <row r="80" spans="1:13">
      <c r="A80" s="84" t="s">
        <v>177</v>
      </c>
      <c r="B80" s="128">
        <v>-4.3664833940000003</v>
      </c>
      <c r="C80" s="72"/>
      <c r="D80" s="12">
        <v>0.21748916450754371</v>
      </c>
      <c r="E80" s="10">
        <v>5</v>
      </c>
      <c r="F80" s="10">
        <v>92.333333333333329</v>
      </c>
      <c r="G80" s="6">
        <v>4.21</v>
      </c>
      <c r="H80" s="15">
        <f t="shared" si="0"/>
        <v>-4.3833333333333329</v>
      </c>
      <c r="I80" s="24"/>
      <c r="J80" s="7"/>
      <c r="K80" s="7"/>
      <c r="L80" s="25"/>
      <c r="M80" s="11" t="s">
        <v>178</v>
      </c>
    </row>
    <row r="81" spans="1:13">
      <c r="A81" s="83" t="s">
        <v>179</v>
      </c>
      <c r="B81" s="128">
        <v>-4.4210480710000004</v>
      </c>
      <c r="C81" s="72"/>
      <c r="D81" s="12">
        <v>0.20531013145176411</v>
      </c>
      <c r="E81" s="10">
        <v>8</v>
      </c>
      <c r="F81" s="10">
        <v>256</v>
      </c>
      <c r="G81" s="6">
        <v>2.71</v>
      </c>
      <c r="H81" s="15">
        <f t="shared" si="0"/>
        <v>-4.5199999999999996</v>
      </c>
      <c r="I81" s="24"/>
      <c r="J81" s="7"/>
      <c r="K81" s="7"/>
      <c r="L81" s="25"/>
      <c r="M81" s="11" t="s">
        <v>180</v>
      </c>
    </row>
    <row r="82" spans="1:13">
      <c r="A82" s="83" t="s">
        <v>181</v>
      </c>
      <c r="B82" s="128">
        <v>-4.180608554</v>
      </c>
      <c r="C82" s="72"/>
      <c r="D82" s="12">
        <v>0.21176785142223761</v>
      </c>
      <c r="E82" s="10">
        <v>3</v>
      </c>
      <c r="F82" s="10">
        <v>80</v>
      </c>
      <c r="G82" s="6">
        <v>3.37</v>
      </c>
      <c r="H82" s="15">
        <f t="shared" si="0"/>
        <v>-3.42</v>
      </c>
      <c r="I82" s="24"/>
      <c r="J82" s="7"/>
      <c r="K82" s="7"/>
      <c r="L82" s="25"/>
      <c r="M82" s="11" t="s">
        <v>182</v>
      </c>
    </row>
    <row r="83" spans="1:13">
      <c r="A83" s="83" t="s">
        <v>183</v>
      </c>
      <c r="B83" s="128">
        <v>-4.2795872900000003</v>
      </c>
      <c r="C83" s="72"/>
      <c r="D83" s="12">
        <v>0.16217657762412213</v>
      </c>
      <c r="E83" s="10">
        <v>17</v>
      </c>
      <c r="F83" s="10">
        <v>153</v>
      </c>
      <c r="G83" s="6">
        <v>3.04</v>
      </c>
      <c r="H83" s="15">
        <f t="shared" si="0"/>
        <v>-3.8200000000000003</v>
      </c>
      <c r="I83" s="24"/>
      <c r="J83" s="7"/>
      <c r="K83" s="7"/>
      <c r="L83" s="25"/>
      <c r="M83" s="11" t="s">
        <v>184</v>
      </c>
    </row>
    <row r="84" spans="1:13">
      <c r="A84" s="84" t="s">
        <v>185</v>
      </c>
      <c r="B84" s="128">
        <v>-6.104202763</v>
      </c>
      <c r="C84" s="72"/>
      <c r="D84" s="12">
        <v>0.20448827496623867</v>
      </c>
      <c r="E84" s="10">
        <v>3</v>
      </c>
      <c r="F84" s="10">
        <v>349.84</v>
      </c>
      <c r="G84" s="6">
        <v>4.75</v>
      </c>
      <c r="H84" s="15">
        <f t="shared" si="0"/>
        <v>-7.4984000000000002</v>
      </c>
      <c r="I84" s="24"/>
      <c r="J84" s="7"/>
      <c r="K84" s="7"/>
      <c r="L84" s="25"/>
      <c r="M84" s="11" t="s">
        <v>186</v>
      </c>
    </row>
    <row r="85" spans="1:13">
      <c r="A85" s="84" t="s">
        <v>187</v>
      </c>
      <c r="B85" s="128">
        <v>-3.4519783409999998</v>
      </c>
      <c r="C85" s="72"/>
      <c r="D85" s="12">
        <v>0.14358294446577732</v>
      </c>
      <c r="E85" s="10">
        <v>6</v>
      </c>
      <c r="F85" s="10">
        <v>248</v>
      </c>
      <c r="G85" s="6">
        <v>2.65</v>
      </c>
      <c r="H85" s="15">
        <f t="shared" si="0"/>
        <v>-4.38</v>
      </c>
      <c r="I85" s="24"/>
      <c r="J85" s="7"/>
      <c r="K85" s="7"/>
      <c r="L85" s="25"/>
      <c r="M85" s="11" t="s">
        <v>188</v>
      </c>
    </row>
    <row r="86" spans="1:13">
      <c r="A86" s="84" t="s">
        <v>189</v>
      </c>
      <c r="B86" s="128">
        <v>-3.7145824959999998</v>
      </c>
      <c r="C86" s="72"/>
      <c r="D86" s="12">
        <v>0.15384096988991314</v>
      </c>
      <c r="E86" s="10">
        <v>11</v>
      </c>
      <c r="F86" s="10">
        <v>173</v>
      </c>
      <c r="G86" s="6">
        <v>2.1800000000000002</v>
      </c>
      <c r="H86" s="15">
        <f t="shared" si="0"/>
        <v>-3.16</v>
      </c>
      <c r="I86" s="24"/>
      <c r="J86" s="7"/>
      <c r="K86" s="7"/>
      <c r="L86" s="25"/>
      <c r="M86" s="11" t="s">
        <v>190</v>
      </c>
    </row>
    <row r="87" spans="1:13">
      <c r="A87" s="84" t="s">
        <v>191</v>
      </c>
      <c r="B87" s="128">
        <v>-3.5731610169999999</v>
      </c>
      <c r="C87" s="72"/>
      <c r="D87" s="12">
        <v>0.14176528631434945</v>
      </c>
      <c r="E87" s="10">
        <v>5</v>
      </c>
      <c r="F87" s="10">
        <v>143.75</v>
      </c>
      <c r="G87" s="6">
        <v>2.76</v>
      </c>
      <c r="H87" s="15">
        <f t="shared" ref="H87:H122" si="1">0.5-G87-0.01*(F87-25)</f>
        <v>-3.4474999999999998</v>
      </c>
      <c r="I87" s="24"/>
      <c r="J87" s="7"/>
      <c r="K87" s="7"/>
      <c r="L87" s="25"/>
      <c r="M87" s="11" t="s">
        <v>192</v>
      </c>
    </row>
    <row r="88" spans="1:13">
      <c r="A88" s="84" t="s">
        <v>193</v>
      </c>
      <c r="B88" s="128">
        <v>-3.212853967</v>
      </c>
      <c r="C88" s="72"/>
      <c r="D88" s="12">
        <v>0.16213928191469343</v>
      </c>
      <c r="E88" s="10">
        <v>19</v>
      </c>
      <c r="F88" s="10">
        <v>220.5</v>
      </c>
      <c r="G88" s="6">
        <v>1.27</v>
      </c>
      <c r="H88" s="15">
        <f t="shared" si="1"/>
        <v>-2.7250000000000001</v>
      </c>
      <c r="I88" s="24"/>
      <c r="J88" s="7"/>
      <c r="K88" s="7"/>
      <c r="L88" s="25"/>
      <c r="M88" s="11" t="s">
        <v>194</v>
      </c>
    </row>
    <row r="89" spans="1:13">
      <c r="A89" s="84" t="s">
        <v>195</v>
      </c>
      <c r="B89" s="128">
        <v>-4.3385362010000001</v>
      </c>
      <c r="C89" s="72"/>
      <c r="D89" s="12">
        <v>0.16127920198135692</v>
      </c>
      <c r="E89" s="10">
        <v>5</v>
      </c>
      <c r="F89" s="10">
        <v>214</v>
      </c>
      <c r="G89" s="6">
        <v>3.83</v>
      </c>
      <c r="H89" s="15">
        <f t="shared" si="1"/>
        <v>-5.2200000000000006</v>
      </c>
      <c r="I89" s="24"/>
      <c r="J89" s="7"/>
      <c r="K89" s="7"/>
      <c r="L89" s="25"/>
      <c r="M89" s="11" t="s">
        <v>196</v>
      </c>
    </row>
    <row r="90" spans="1:13">
      <c r="A90" s="85" t="s">
        <v>197</v>
      </c>
      <c r="B90" s="128">
        <v>-4.2059495360000003</v>
      </c>
      <c r="C90" s="72"/>
      <c r="D90" s="12">
        <v>0.13869006117838048</v>
      </c>
      <c r="E90" s="10">
        <v>3</v>
      </c>
      <c r="F90" s="10">
        <v>176</v>
      </c>
      <c r="G90" s="6">
        <v>2.88</v>
      </c>
      <c r="H90" s="15">
        <f t="shared" si="1"/>
        <v>-3.8899999999999997</v>
      </c>
      <c r="I90" s="24"/>
      <c r="J90" s="7"/>
      <c r="K90" s="7"/>
      <c r="L90" s="25"/>
      <c r="M90" s="11" t="s">
        <v>198</v>
      </c>
    </row>
    <row r="91" spans="1:13">
      <c r="A91" s="87" t="s">
        <v>199</v>
      </c>
      <c r="B91" s="129">
        <v>-1.5432531949999999</v>
      </c>
      <c r="C91" s="73"/>
      <c r="D91" s="4">
        <v>0.1259834086188602</v>
      </c>
      <c r="E91" s="2">
        <v>14</v>
      </c>
      <c r="F91" s="10">
        <v>253.5</v>
      </c>
      <c r="G91" s="6">
        <v>1.54</v>
      </c>
      <c r="H91" s="15">
        <f t="shared" si="1"/>
        <v>-3.3250000000000002</v>
      </c>
      <c r="I91" s="24"/>
      <c r="J91" s="7"/>
      <c r="K91" s="7"/>
      <c r="L91" s="25"/>
      <c r="M91" s="11" t="s">
        <v>200</v>
      </c>
    </row>
    <row r="92" spans="1:13">
      <c r="A92" s="84" t="s">
        <v>201</v>
      </c>
      <c r="B92" s="128">
        <v>-4.0930912099999999</v>
      </c>
      <c r="C92" s="72"/>
      <c r="D92" s="12">
        <v>0.16504944177542516</v>
      </c>
      <c r="E92" s="10">
        <v>5</v>
      </c>
      <c r="F92" s="10">
        <v>205.50000000000003</v>
      </c>
      <c r="G92" s="6">
        <v>2.4500000000000002</v>
      </c>
      <c r="H92" s="15">
        <f t="shared" si="1"/>
        <v>-3.7550000000000008</v>
      </c>
      <c r="I92" s="24"/>
      <c r="J92" s="7"/>
      <c r="K92" s="7"/>
      <c r="L92" s="25"/>
      <c r="M92" s="11" t="s">
        <v>202</v>
      </c>
    </row>
    <row r="93" spans="1:13">
      <c r="A93" s="85" t="s">
        <v>203</v>
      </c>
      <c r="B93" s="128">
        <v>-4.5305279650000001</v>
      </c>
      <c r="C93" s="72"/>
      <c r="D93" s="12">
        <v>0.19426266518058349</v>
      </c>
      <c r="E93" s="10">
        <v>3</v>
      </c>
      <c r="F93" s="10">
        <v>96</v>
      </c>
      <c r="G93" s="6">
        <v>3.49</v>
      </c>
      <c r="H93" s="15">
        <f t="shared" si="1"/>
        <v>-3.7</v>
      </c>
      <c r="I93" s="24"/>
      <c r="J93" s="7"/>
      <c r="K93" s="7"/>
      <c r="L93" s="25"/>
      <c r="M93" s="11" t="s">
        <v>204</v>
      </c>
    </row>
    <row r="94" spans="1:13">
      <c r="A94" s="84" t="s">
        <v>205</v>
      </c>
      <c r="B94" s="128">
        <v>-4.4729435750000004</v>
      </c>
      <c r="C94" s="72"/>
      <c r="D94" s="12">
        <v>0.18894337149737056</v>
      </c>
      <c r="E94" s="10">
        <v>12</v>
      </c>
      <c r="F94" s="10">
        <v>147.25</v>
      </c>
      <c r="G94" s="6">
        <v>3.86</v>
      </c>
      <c r="H94" s="15">
        <f t="shared" si="1"/>
        <v>-4.5824999999999996</v>
      </c>
      <c r="I94" s="24"/>
      <c r="J94" s="7"/>
      <c r="K94" s="7"/>
      <c r="L94" s="25"/>
      <c r="M94" s="11" t="s">
        <v>206</v>
      </c>
    </row>
    <row r="95" spans="1:13">
      <c r="A95" s="84" t="s">
        <v>207</v>
      </c>
      <c r="B95" s="128">
        <v>-3.8768713240000001</v>
      </c>
      <c r="C95" s="72"/>
      <c r="D95" s="12">
        <v>0.17391407185160324</v>
      </c>
      <c r="E95" s="10">
        <v>6</v>
      </c>
      <c r="F95" s="10">
        <v>97</v>
      </c>
      <c r="G95" s="6">
        <v>3.94</v>
      </c>
      <c r="H95" s="15">
        <f t="shared" si="1"/>
        <v>-4.16</v>
      </c>
      <c r="I95" s="24"/>
      <c r="J95" s="7"/>
      <c r="K95" s="7"/>
      <c r="L95" s="25"/>
      <c r="M95" s="11" t="s">
        <v>208</v>
      </c>
    </row>
    <row r="96" spans="1:13">
      <c r="A96" s="83" t="s">
        <v>209</v>
      </c>
      <c r="B96" s="128">
        <v>-2.0716968919999998</v>
      </c>
      <c r="C96" s="72"/>
      <c r="D96" s="12">
        <v>0.13764369691033657</v>
      </c>
      <c r="E96" s="10">
        <v>10</v>
      </c>
      <c r="F96" s="10">
        <v>134.5</v>
      </c>
      <c r="G96" s="6">
        <v>2.04</v>
      </c>
      <c r="H96" s="15">
        <f t="shared" si="1"/>
        <v>-2.6349999999999998</v>
      </c>
      <c r="I96" s="24"/>
      <c r="J96" s="7"/>
      <c r="K96" s="7"/>
      <c r="L96" s="25"/>
      <c r="M96" s="11" t="s">
        <v>210</v>
      </c>
    </row>
    <row r="97" spans="1:13">
      <c r="A97" s="84" t="s">
        <v>211</v>
      </c>
      <c r="B97" s="128">
        <v>-4.5251725159999996</v>
      </c>
      <c r="C97" s="72"/>
      <c r="D97" s="12">
        <v>0.16245746888591447</v>
      </c>
      <c r="E97" s="10">
        <v>7</v>
      </c>
      <c r="F97" s="10">
        <v>139</v>
      </c>
      <c r="G97" s="6">
        <v>2.66</v>
      </c>
      <c r="H97" s="15">
        <f t="shared" si="1"/>
        <v>-3.3000000000000003</v>
      </c>
      <c r="I97" s="24"/>
      <c r="J97" s="7"/>
      <c r="K97" s="7"/>
      <c r="L97" s="25"/>
      <c r="M97" s="11" t="s">
        <v>212</v>
      </c>
    </row>
    <row r="98" spans="1:13">
      <c r="A98" s="84" t="s">
        <v>213</v>
      </c>
      <c r="B98" s="128">
        <v>-3.2637986859999999</v>
      </c>
      <c r="C98" s="72"/>
      <c r="D98" s="12">
        <v>0.15322122505052199</v>
      </c>
      <c r="E98" s="10">
        <v>9</v>
      </c>
      <c r="F98" s="10">
        <v>170</v>
      </c>
      <c r="G98" s="6">
        <v>1.91</v>
      </c>
      <c r="H98" s="15">
        <f t="shared" si="1"/>
        <v>-2.86</v>
      </c>
      <c r="I98" s="24"/>
      <c r="J98" s="7"/>
      <c r="K98" s="7"/>
      <c r="L98" s="25"/>
      <c r="M98" s="11" t="s">
        <v>214</v>
      </c>
    </row>
    <row r="99" spans="1:13">
      <c r="A99" s="83" t="s">
        <v>215</v>
      </c>
      <c r="B99" s="128">
        <v>-3.5045232880000001</v>
      </c>
      <c r="C99" s="72"/>
      <c r="D99" s="12">
        <v>0.15273607916541068</v>
      </c>
      <c r="E99" s="10">
        <v>10</v>
      </c>
      <c r="F99" s="10">
        <v>326</v>
      </c>
      <c r="G99" s="6">
        <v>2.44</v>
      </c>
      <c r="H99" s="15">
        <f t="shared" si="1"/>
        <v>-4.95</v>
      </c>
      <c r="I99" s="24"/>
      <c r="J99" s="7"/>
      <c r="K99" s="7"/>
      <c r="L99" s="25"/>
      <c r="M99" s="11" t="s">
        <v>216</v>
      </c>
    </row>
    <row r="100" spans="1:13">
      <c r="A100" s="84" t="s">
        <v>217</v>
      </c>
      <c r="B100" s="128">
        <v>-3.660942989</v>
      </c>
      <c r="C100" s="72"/>
      <c r="D100" s="12">
        <v>0.18404701512102448</v>
      </c>
      <c r="E100" s="10">
        <v>5</v>
      </c>
      <c r="F100" s="10">
        <v>232.50000000000003</v>
      </c>
      <c r="G100" s="6">
        <v>1.8</v>
      </c>
      <c r="H100" s="15">
        <f t="shared" si="1"/>
        <v>-3.375</v>
      </c>
      <c r="I100" s="24"/>
      <c r="J100" s="7"/>
      <c r="K100" s="7"/>
      <c r="L100" s="25"/>
      <c r="M100" s="11" t="s">
        <v>218</v>
      </c>
    </row>
    <row r="101" spans="1:13">
      <c r="A101" s="84" t="s">
        <v>219</v>
      </c>
      <c r="B101" s="128">
        <v>-2.5688782720000001</v>
      </c>
      <c r="C101" s="72"/>
      <c r="D101" s="12">
        <v>0.13604063752604376</v>
      </c>
      <c r="E101" s="10">
        <v>4</v>
      </c>
      <c r="F101" s="10">
        <v>281.5</v>
      </c>
      <c r="G101" s="6">
        <v>0.54</v>
      </c>
      <c r="H101" s="15">
        <f t="shared" si="1"/>
        <v>-2.605</v>
      </c>
      <c r="I101" s="24"/>
      <c r="J101" s="7"/>
      <c r="K101" s="7"/>
      <c r="L101" s="25"/>
      <c r="M101" s="11" t="s">
        <v>220</v>
      </c>
    </row>
    <row r="102" spans="1:13">
      <c r="A102" s="84" t="s">
        <v>221</v>
      </c>
      <c r="B102" s="128">
        <v>-3.9678394639999999</v>
      </c>
      <c r="C102" s="72"/>
      <c r="D102" s="12">
        <v>0.19798964803022484</v>
      </c>
      <c r="E102" s="10">
        <v>4</v>
      </c>
      <c r="F102" s="10">
        <v>197.1</v>
      </c>
      <c r="G102" s="6">
        <v>2.2000000000000002</v>
      </c>
      <c r="H102" s="15">
        <f t="shared" si="1"/>
        <v>-3.4210000000000003</v>
      </c>
      <c r="I102" s="24"/>
      <c r="J102" s="7"/>
      <c r="K102" s="7"/>
      <c r="L102" s="25"/>
      <c r="M102" s="11" t="s">
        <v>222</v>
      </c>
    </row>
    <row r="103" spans="1:13">
      <c r="A103" s="85" t="s">
        <v>223</v>
      </c>
      <c r="B103" s="128">
        <v>-4.5075166209999997</v>
      </c>
      <c r="C103" s="72"/>
      <c r="D103" s="12">
        <v>0.13486720020739137</v>
      </c>
      <c r="E103" s="10">
        <v>4</v>
      </c>
      <c r="F103" s="10">
        <v>33</v>
      </c>
      <c r="G103" s="6">
        <v>4.24</v>
      </c>
      <c r="H103" s="15">
        <f t="shared" si="1"/>
        <v>-3.8200000000000003</v>
      </c>
      <c r="I103" s="24"/>
      <c r="J103" s="7"/>
      <c r="K103" s="7"/>
      <c r="L103" s="25"/>
      <c r="M103" s="11" t="s">
        <v>224</v>
      </c>
    </row>
    <row r="104" spans="1:13">
      <c r="A104" s="84" t="s">
        <v>225</v>
      </c>
      <c r="B104" s="128">
        <v>-4.560924033</v>
      </c>
      <c r="C104" s="72"/>
      <c r="D104" s="12">
        <v>0.18801274760604275</v>
      </c>
      <c r="E104" s="10">
        <v>11</v>
      </c>
      <c r="F104" s="10">
        <v>60</v>
      </c>
      <c r="G104" s="6">
        <v>4.24</v>
      </c>
      <c r="H104" s="15">
        <f t="shared" si="1"/>
        <v>-4.09</v>
      </c>
      <c r="I104" s="24"/>
      <c r="J104" s="7"/>
      <c r="K104" s="7"/>
      <c r="L104" s="25"/>
      <c r="M104" s="11" t="s">
        <v>226</v>
      </c>
    </row>
    <row r="105" spans="1:13">
      <c r="A105" s="84" t="s">
        <v>227</v>
      </c>
      <c r="B105" s="128">
        <v>-5.378293749</v>
      </c>
      <c r="C105" s="72"/>
      <c r="D105" s="12">
        <v>0.1664014074224209</v>
      </c>
      <c r="E105" s="10">
        <v>4</v>
      </c>
      <c r="F105" s="10">
        <v>130.5</v>
      </c>
      <c r="G105" s="6">
        <v>5.22</v>
      </c>
      <c r="H105" s="15">
        <f t="shared" si="1"/>
        <v>-5.7749999999999995</v>
      </c>
      <c r="I105" s="24"/>
      <c r="J105" s="7"/>
      <c r="K105" s="7"/>
      <c r="L105" s="25"/>
      <c r="M105" s="11" t="s">
        <v>228</v>
      </c>
    </row>
    <row r="106" spans="1:13">
      <c r="A106" s="85" t="s">
        <v>103</v>
      </c>
      <c r="B106" s="128">
        <v>-3.9480455559999998</v>
      </c>
      <c r="C106" s="72"/>
      <c r="D106" s="12">
        <v>0.17506472136100007</v>
      </c>
      <c r="E106" s="10">
        <v>7</v>
      </c>
      <c r="F106" s="10">
        <v>254</v>
      </c>
      <c r="G106" s="6">
        <v>2.97</v>
      </c>
      <c r="H106" s="15">
        <f t="shared" si="1"/>
        <v>-4.76</v>
      </c>
      <c r="I106" s="24"/>
      <c r="J106" s="7"/>
      <c r="K106" s="7"/>
      <c r="L106" s="25"/>
      <c r="M106" s="11" t="s">
        <v>229</v>
      </c>
    </row>
    <row r="107" spans="1:13">
      <c r="A107" s="85" t="s">
        <v>230</v>
      </c>
      <c r="B107" s="128">
        <v>-11.23742552</v>
      </c>
      <c r="C107" s="72"/>
      <c r="D107" s="12">
        <v>0.1605416460069265</v>
      </c>
      <c r="E107" s="10">
        <v>5</v>
      </c>
      <c r="F107" s="10">
        <v>121</v>
      </c>
      <c r="G107" s="6">
        <v>5.91</v>
      </c>
      <c r="H107" s="15">
        <f t="shared" si="1"/>
        <v>-6.37</v>
      </c>
      <c r="I107" s="24"/>
      <c r="J107" s="7"/>
      <c r="K107" s="7"/>
      <c r="L107" s="25"/>
      <c r="M107" s="11" t="s">
        <v>231</v>
      </c>
    </row>
    <row r="108" spans="1:13">
      <c r="A108" s="84" t="s">
        <v>232</v>
      </c>
      <c r="B108" s="128">
        <v>-5.7375376119999997</v>
      </c>
      <c r="C108" s="72"/>
      <c r="D108" s="12">
        <v>0.15756984748208766</v>
      </c>
      <c r="E108" s="10">
        <v>5</v>
      </c>
      <c r="F108" s="10">
        <v>206.99999999999997</v>
      </c>
      <c r="G108" s="6">
        <v>2.56</v>
      </c>
      <c r="H108" s="15">
        <f t="shared" si="1"/>
        <v>-3.88</v>
      </c>
      <c r="I108" s="24"/>
      <c r="J108" s="7"/>
      <c r="K108" s="7"/>
      <c r="L108" s="25"/>
      <c r="M108" s="11" t="s">
        <v>233</v>
      </c>
    </row>
    <row r="109" spans="1:13">
      <c r="A109" s="83" t="s">
        <v>234</v>
      </c>
      <c r="B109" s="128">
        <v>-4.3957697260000002</v>
      </c>
      <c r="C109" s="72"/>
      <c r="D109" s="12">
        <v>0.16160362353179636</v>
      </c>
      <c r="E109" s="10">
        <v>6</v>
      </c>
      <c r="F109" s="10">
        <v>134.5</v>
      </c>
      <c r="G109" s="6">
        <v>4.8499999999999996</v>
      </c>
      <c r="H109" s="15">
        <f t="shared" si="1"/>
        <v>-5.4449999999999994</v>
      </c>
      <c r="I109" s="24"/>
      <c r="J109" s="7"/>
      <c r="K109" s="7"/>
      <c r="L109" s="25"/>
      <c r="M109" s="11" t="s">
        <v>235</v>
      </c>
    </row>
    <row r="110" spans="1:13">
      <c r="A110" s="83" t="s">
        <v>236</v>
      </c>
      <c r="B110" s="128">
        <v>-3.4178337289999998</v>
      </c>
      <c r="C110" s="72"/>
      <c r="D110" s="12">
        <v>0.18685765827673947</v>
      </c>
      <c r="E110" s="10">
        <v>6</v>
      </c>
      <c r="F110" s="10">
        <v>275</v>
      </c>
      <c r="G110" s="6">
        <v>2.09</v>
      </c>
      <c r="H110" s="15">
        <f t="shared" si="1"/>
        <v>-4.09</v>
      </c>
      <c r="I110" s="24"/>
      <c r="J110" s="7"/>
      <c r="K110" s="7"/>
      <c r="L110" s="25"/>
      <c r="M110" s="11" t="s">
        <v>237</v>
      </c>
    </row>
    <row r="111" spans="1:13">
      <c r="A111" s="84" t="s">
        <v>238</v>
      </c>
      <c r="B111" s="128">
        <v>-5.8938772019999996</v>
      </c>
      <c r="C111" s="72"/>
      <c r="D111" s="12">
        <v>0.13950112944748669</v>
      </c>
      <c r="E111" s="10">
        <v>9</v>
      </c>
      <c r="F111" s="10">
        <v>220.00000000000003</v>
      </c>
      <c r="G111" s="6">
        <v>1.8</v>
      </c>
      <c r="H111" s="15">
        <f t="shared" si="1"/>
        <v>-3.2500000000000004</v>
      </c>
      <c r="I111" s="24"/>
      <c r="J111" s="7"/>
      <c r="K111" s="7"/>
      <c r="L111" s="25"/>
      <c r="M111" s="11" t="s">
        <v>239</v>
      </c>
    </row>
    <row r="112" spans="1:13">
      <c r="A112" s="87" t="s">
        <v>240</v>
      </c>
      <c r="B112" s="129">
        <v>-2.8401685809999999</v>
      </c>
      <c r="C112" s="73"/>
      <c r="D112" s="4">
        <v>0.22014005046870977</v>
      </c>
      <c r="E112" s="2">
        <v>9</v>
      </c>
      <c r="F112" s="10">
        <v>202</v>
      </c>
      <c r="G112" s="6">
        <v>1.53</v>
      </c>
      <c r="H112" s="15">
        <f t="shared" si="1"/>
        <v>-2.8</v>
      </c>
      <c r="I112" s="24"/>
      <c r="J112" s="7"/>
      <c r="K112" s="7"/>
      <c r="L112" s="25"/>
      <c r="M112" s="11" t="s">
        <v>241</v>
      </c>
    </row>
    <row r="113" spans="1:28">
      <c r="A113" s="84" t="s">
        <v>242</v>
      </c>
      <c r="B113" s="128">
        <v>-2.8664074319999999</v>
      </c>
      <c r="C113" s="72"/>
      <c r="D113" s="12">
        <v>0.14014083879485537</v>
      </c>
      <c r="E113" s="10">
        <v>3</v>
      </c>
      <c r="F113" s="10">
        <v>243.00000000000003</v>
      </c>
      <c r="G113" s="6">
        <v>1.48</v>
      </c>
      <c r="H113" s="15">
        <f t="shared" si="1"/>
        <v>-3.16</v>
      </c>
      <c r="I113" s="24"/>
      <c r="J113" s="7"/>
      <c r="K113" s="7"/>
      <c r="L113" s="25"/>
      <c r="M113" s="11" t="s">
        <v>243</v>
      </c>
    </row>
    <row r="114" spans="1:28">
      <c r="A114" s="85" t="s">
        <v>244</v>
      </c>
      <c r="B114" s="128">
        <v>-2.7232808830000002</v>
      </c>
      <c r="C114" s="72"/>
      <c r="D114" s="12">
        <v>0.13726989684757951</v>
      </c>
      <c r="E114" s="10">
        <v>3</v>
      </c>
      <c r="F114" s="10">
        <v>191</v>
      </c>
      <c r="G114" s="6">
        <v>1.67</v>
      </c>
      <c r="H114" s="15">
        <f t="shared" si="1"/>
        <v>-2.83</v>
      </c>
      <c r="I114" s="24"/>
      <c r="J114" s="7"/>
      <c r="K114" s="7"/>
      <c r="L114" s="25"/>
      <c r="M114" s="11" t="s">
        <v>245</v>
      </c>
    </row>
    <row r="115" spans="1:28">
      <c r="A115" s="84" t="s">
        <v>246</v>
      </c>
      <c r="B115" s="128">
        <v>-5.2010005230000003</v>
      </c>
      <c r="C115" s="72"/>
      <c r="D115" s="12">
        <v>0.21357402153711522</v>
      </c>
      <c r="E115" s="10">
        <v>7</v>
      </c>
      <c r="F115" s="10">
        <v>183.5</v>
      </c>
      <c r="G115" s="6">
        <v>4.37</v>
      </c>
      <c r="H115" s="15">
        <f t="shared" si="1"/>
        <v>-5.4550000000000001</v>
      </c>
      <c r="I115" s="24"/>
      <c r="J115" s="7"/>
      <c r="K115" s="7"/>
      <c r="L115" s="25"/>
      <c r="M115" s="11" t="s">
        <v>247</v>
      </c>
    </row>
    <row r="116" spans="1:28">
      <c r="A116" s="84" t="s">
        <v>248</v>
      </c>
      <c r="B116" s="128">
        <v>-3.2802664830000001</v>
      </c>
      <c r="C116" s="72"/>
      <c r="D116" s="12">
        <v>0.10564411177747912</v>
      </c>
      <c r="E116" s="10">
        <v>3</v>
      </c>
      <c r="F116" s="10">
        <v>149</v>
      </c>
      <c r="G116" s="6">
        <v>2.62</v>
      </c>
      <c r="H116" s="15">
        <f t="shared" si="1"/>
        <v>-3.3600000000000003</v>
      </c>
      <c r="I116" s="24"/>
      <c r="J116" s="7"/>
      <c r="K116" s="7"/>
      <c r="L116" s="25"/>
      <c r="M116" s="11" t="s">
        <v>249</v>
      </c>
    </row>
    <row r="117" spans="1:28">
      <c r="A117" s="83" t="s">
        <v>250</v>
      </c>
      <c r="B117" s="128">
        <v>-3.1686802300000001</v>
      </c>
      <c r="C117" s="72"/>
      <c r="D117" s="12">
        <v>0.14623917640453388</v>
      </c>
      <c r="E117" s="10">
        <v>8</v>
      </c>
      <c r="F117" s="10">
        <v>165</v>
      </c>
      <c r="G117" s="6">
        <v>-0.37</v>
      </c>
      <c r="H117" s="15">
        <f t="shared" si="1"/>
        <v>-0.53000000000000014</v>
      </c>
      <c r="I117" s="24"/>
      <c r="J117" s="7"/>
      <c r="K117" s="7"/>
      <c r="L117" s="25"/>
      <c r="M117" s="11" t="s">
        <v>251</v>
      </c>
    </row>
    <row r="118" spans="1:28">
      <c r="A118" s="84" t="s">
        <v>252</v>
      </c>
      <c r="B118" s="128">
        <v>-2.9233952109999999</v>
      </c>
      <c r="C118" s="72"/>
      <c r="D118" s="12">
        <v>0.16291639539032501</v>
      </c>
      <c r="E118" s="10">
        <v>10</v>
      </c>
      <c r="F118" s="10">
        <v>225</v>
      </c>
      <c r="G118" s="6">
        <v>0.81</v>
      </c>
      <c r="H118" s="15">
        <f t="shared" si="1"/>
        <v>-2.31</v>
      </c>
      <c r="I118" s="24"/>
      <c r="J118" s="7"/>
      <c r="K118" s="7"/>
      <c r="L118" s="25"/>
      <c r="M118" s="11" t="s">
        <v>253</v>
      </c>
    </row>
    <row r="119" spans="1:28">
      <c r="A119" s="84" t="s">
        <v>254</v>
      </c>
      <c r="B119" s="128">
        <v>-3.8060458060000002</v>
      </c>
      <c r="C119" s="72"/>
      <c r="D119" s="12">
        <v>0.21166647357477791</v>
      </c>
      <c r="E119" s="10">
        <v>5</v>
      </c>
      <c r="F119" s="10">
        <v>270</v>
      </c>
      <c r="G119" s="6">
        <v>0.62</v>
      </c>
      <c r="H119" s="15">
        <f t="shared" si="1"/>
        <v>-2.5700000000000003</v>
      </c>
      <c r="I119" s="24"/>
      <c r="J119" s="7"/>
      <c r="K119" s="7"/>
      <c r="L119" s="25"/>
      <c r="M119" s="11" t="s">
        <v>255</v>
      </c>
    </row>
    <row r="120" spans="1:28">
      <c r="A120" s="83" t="s">
        <v>256</v>
      </c>
      <c r="B120" s="128">
        <v>-4.4158627800000003</v>
      </c>
      <c r="C120" s="72"/>
      <c r="D120" s="12">
        <v>0.14175650298978676</v>
      </c>
      <c r="E120" s="10">
        <v>9</v>
      </c>
      <c r="F120" s="10">
        <v>312.66666666666669</v>
      </c>
      <c r="G120" s="6">
        <v>0.83</v>
      </c>
      <c r="H120" s="15">
        <f t="shared" si="1"/>
        <v>-3.206666666666667</v>
      </c>
      <c r="I120" s="24"/>
      <c r="J120" s="7"/>
      <c r="K120" s="7"/>
      <c r="L120" s="25"/>
      <c r="M120" s="11" t="s">
        <v>257</v>
      </c>
    </row>
    <row r="121" spans="1:28">
      <c r="A121" s="84" t="s">
        <v>258</v>
      </c>
      <c r="B121" s="128">
        <v>-4.6231855619999997</v>
      </c>
      <c r="C121" s="72"/>
      <c r="D121" s="12">
        <v>0.2034688635346244</v>
      </c>
      <c r="E121" s="10">
        <v>11</v>
      </c>
      <c r="F121" s="10">
        <v>161</v>
      </c>
      <c r="G121" s="6">
        <v>3.61</v>
      </c>
      <c r="H121" s="15">
        <f t="shared" si="1"/>
        <v>-4.47</v>
      </c>
      <c r="I121" s="24"/>
      <c r="J121" s="7"/>
      <c r="K121" s="7"/>
      <c r="L121" s="25"/>
      <c r="M121" s="11" t="s">
        <v>259</v>
      </c>
    </row>
    <row r="122" spans="1:28">
      <c r="A122" s="83" t="s">
        <v>109</v>
      </c>
      <c r="B122" s="128">
        <v>-2.5694212489999999</v>
      </c>
      <c r="C122" s="72"/>
      <c r="D122" s="12">
        <v>0.20579636821699754</v>
      </c>
      <c r="E122" s="10">
        <v>3</v>
      </c>
      <c r="F122" s="10">
        <v>300</v>
      </c>
      <c r="G122" s="6">
        <v>-1.06</v>
      </c>
      <c r="H122" s="15">
        <f t="shared" si="1"/>
        <v>-1.19</v>
      </c>
      <c r="I122" s="36"/>
      <c r="J122" s="28"/>
      <c r="K122" s="28"/>
      <c r="L122" s="29"/>
      <c r="M122" s="11" t="s">
        <v>260</v>
      </c>
    </row>
    <row r="123" spans="1:28">
      <c r="A123" s="11"/>
      <c r="C123" s="66" t="s">
        <v>261</v>
      </c>
      <c r="D123" s="81">
        <f>AVERAGE(D23:D122)</f>
        <v>0.17115851538193166</v>
      </c>
      <c r="E123" s="68"/>
      <c r="F123" s="69"/>
      <c r="G123" s="69"/>
      <c r="H123" s="91" t="s">
        <v>262</v>
      </c>
      <c r="I123" s="69"/>
      <c r="J123" s="6"/>
      <c r="K123" s="6"/>
      <c r="L123" s="6"/>
      <c r="M123" s="11"/>
    </row>
    <row r="124" spans="1:28">
      <c r="A124" s="11"/>
      <c r="C124" s="66" t="s">
        <v>263</v>
      </c>
      <c r="D124" s="81">
        <f>MIN(D23:D122)</f>
        <v>0.10564411177747912</v>
      </c>
      <c r="E124" s="68"/>
      <c r="F124" s="69"/>
      <c r="G124" s="69"/>
      <c r="H124" s="70" t="s">
        <v>264</v>
      </c>
      <c r="I124" s="69"/>
      <c r="J124" s="6"/>
      <c r="K124" s="6"/>
      <c r="L124" s="6"/>
      <c r="M124" s="11"/>
    </row>
    <row r="125" spans="1:28">
      <c r="A125" s="11"/>
      <c r="C125" s="66" t="s">
        <v>265</v>
      </c>
      <c r="D125" s="81">
        <f>MAX(D23:D122)</f>
        <v>0.22239504833634874</v>
      </c>
      <c r="E125" s="68"/>
      <c r="F125" s="69"/>
      <c r="G125" s="69"/>
      <c r="H125" s="70"/>
      <c r="I125" s="69"/>
      <c r="J125" s="6"/>
      <c r="K125" s="6"/>
      <c r="L125" s="6"/>
      <c r="M125" s="11"/>
    </row>
    <row r="126" spans="1:28" s="48" customFormat="1">
      <c r="A126" s="8"/>
      <c r="B126" s="6"/>
      <c r="C126" s="6"/>
      <c r="D126" s="9"/>
      <c r="E126" s="6"/>
      <c r="F126" s="6"/>
      <c r="G126" s="6"/>
      <c r="H126" s="6"/>
      <c r="I126" s="6"/>
      <c r="J126" s="6"/>
      <c r="K126" s="6"/>
      <c r="L126" s="6"/>
      <c r="M126" s="11"/>
      <c r="N126" s="14"/>
      <c r="O126" s="14"/>
      <c r="P126" s="14"/>
      <c r="Q126" s="14"/>
      <c r="R126" s="14"/>
      <c r="S126" s="14"/>
      <c r="T126" s="14"/>
      <c r="U126" s="14"/>
      <c r="V126" s="14"/>
      <c r="W126" s="14"/>
      <c r="X126" s="14"/>
      <c r="Y126" s="14"/>
      <c r="Z126" s="14"/>
      <c r="AA126" s="14"/>
      <c r="AB126" s="14"/>
    </row>
    <row r="127" spans="1:28" s="47" customFormat="1" ht="32.25" customHeight="1" thickBot="1">
      <c r="A127" s="53" t="s">
        <v>266</v>
      </c>
      <c r="B127" s="9"/>
      <c r="C127" s="9"/>
      <c r="D127" s="9"/>
      <c r="E127" s="9"/>
      <c r="F127" s="9"/>
      <c r="G127" s="9"/>
      <c r="H127" s="9"/>
      <c r="I127" s="9"/>
      <c r="J127" s="9"/>
      <c r="K127" s="9"/>
      <c r="L127" s="9"/>
      <c r="M127" s="11"/>
      <c r="N127" s="48"/>
      <c r="O127" s="48"/>
      <c r="P127" s="48"/>
      <c r="Q127" s="48"/>
      <c r="R127" s="48"/>
      <c r="S127" s="48"/>
      <c r="T127" s="48"/>
      <c r="U127" s="48"/>
      <c r="V127" s="48"/>
      <c r="W127" s="48"/>
      <c r="X127" s="48"/>
      <c r="Y127" s="48"/>
      <c r="Z127" s="48"/>
      <c r="AA127" s="48"/>
      <c r="AB127" s="48"/>
    </row>
    <row r="128" spans="1:28" ht="43.5" customHeight="1" thickBot="1">
      <c r="A128" s="56" t="s">
        <v>18</v>
      </c>
      <c r="B128" s="57" t="s">
        <v>267</v>
      </c>
      <c r="C128" s="57" t="s">
        <v>20</v>
      </c>
      <c r="D128" s="57" t="s">
        <v>21</v>
      </c>
      <c r="E128" s="57" t="s">
        <v>22</v>
      </c>
      <c r="F128" s="57" t="s">
        <v>23</v>
      </c>
      <c r="G128" s="57" t="s">
        <v>24</v>
      </c>
      <c r="H128" s="57" t="s">
        <v>25</v>
      </c>
      <c r="I128" s="107"/>
      <c r="J128" s="58" t="s">
        <v>27</v>
      </c>
      <c r="K128" s="58"/>
      <c r="L128" s="58"/>
      <c r="M128" s="59" t="s">
        <v>28</v>
      </c>
      <c r="N128" s="60"/>
      <c r="O128" s="60"/>
      <c r="P128" s="60"/>
      <c r="Q128" s="60"/>
      <c r="R128" s="60"/>
      <c r="S128" s="60"/>
      <c r="T128" s="60"/>
      <c r="U128" s="60"/>
      <c r="V128" s="61"/>
      <c r="W128" s="47"/>
      <c r="X128" s="47"/>
      <c r="Y128" s="47"/>
      <c r="Z128" s="47"/>
      <c r="AA128" s="47"/>
      <c r="AB128" s="47"/>
    </row>
    <row r="129" spans="1:13">
      <c r="A129" s="84" t="s">
        <v>268</v>
      </c>
      <c r="B129" s="127">
        <v>-2.8001846549999998</v>
      </c>
      <c r="C129" s="74" t="s">
        <v>30</v>
      </c>
      <c r="D129" s="12">
        <v>0.50033555401430185</v>
      </c>
      <c r="E129" s="10">
        <v>3</v>
      </c>
      <c r="F129" s="10">
        <v>180</v>
      </c>
      <c r="G129" s="1">
        <v>1.91</v>
      </c>
      <c r="H129" s="15">
        <f t="shared" ref="H129:H160" si="2">0.5-G129-0.01*(F129-25)</f>
        <v>-2.96</v>
      </c>
      <c r="I129" s="54" t="s">
        <v>31</v>
      </c>
      <c r="J129" s="55"/>
      <c r="K129" s="15"/>
      <c r="L129" s="15"/>
      <c r="M129" s="3" t="s">
        <v>269</v>
      </c>
    </row>
    <row r="130" spans="1:13">
      <c r="A130" s="84" t="s">
        <v>270</v>
      </c>
      <c r="B130" s="30">
        <v>-11.07578408</v>
      </c>
      <c r="C130" s="74" t="s">
        <v>36</v>
      </c>
      <c r="D130" s="12">
        <v>0.5</v>
      </c>
      <c r="E130" s="6">
        <v>5</v>
      </c>
      <c r="F130" s="10">
        <v>156</v>
      </c>
      <c r="G130" s="1">
        <v>6.94</v>
      </c>
      <c r="H130" s="15">
        <f t="shared" si="2"/>
        <v>-7.75</v>
      </c>
      <c r="I130" s="54" t="s">
        <v>37</v>
      </c>
      <c r="J130" s="55"/>
      <c r="K130" s="15"/>
      <c r="L130" s="15"/>
      <c r="M130" s="3" t="s">
        <v>271</v>
      </c>
    </row>
    <row r="131" spans="1:13">
      <c r="A131" s="85" t="s">
        <v>272</v>
      </c>
      <c r="B131" s="128">
        <v>-4.8426367670000001</v>
      </c>
      <c r="C131" s="74" t="s">
        <v>41</v>
      </c>
      <c r="D131" s="12">
        <v>0.6530957900260097</v>
      </c>
      <c r="E131" s="10">
        <v>3</v>
      </c>
      <c r="F131" s="10">
        <v>208</v>
      </c>
      <c r="G131" s="1">
        <v>5.18</v>
      </c>
      <c r="H131" s="15">
        <f t="shared" si="2"/>
        <v>-6.51</v>
      </c>
      <c r="I131" s="54" t="s">
        <v>42</v>
      </c>
      <c r="J131" s="55"/>
      <c r="K131" s="15"/>
      <c r="L131" s="15"/>
      <c r="M131" s="3" t="s">
        <v>273</v>
      </c>
    </row>
    <row r="132" spans="1:13">
      <c r="A132" s="84" t="s">
        <v>274</v>
      </c>
      <c r="B132" s="128">
        <v>-2.2904905520000001</v>
      </c>
      <c r="C132" s="74" t="s">
        <v>46</v>
      </c>
      <c r="D132" s="12">
        <v>0.59285217963150294</v>
      </c>
      <c r="E132" s="10">
        <v>3</v>
      </c>
      <c r="F132" s="10">
        <v>100</v>
      </c>
      <c r="G132" s="1">
        <v>2.37</v>
      </c>
      <c r="H132" s="15">
        <f t="shared" si="2"/>
        <v>-2.62</v>
      </c>
      <c r="I132" s="16" t="s">
        <v>47</v>
      </c>
      <c r="J132" s="30" t="s">
        <v>391</v>
      </c>
      <c r="K132" s="15"/>
      <c r="L132" s="15"/>
      <c r="M132" s="3" t="s">
        <v>275</v>
      </c>
    </row>
    <row r="133" spans="1:13">
      <c r="A133" s="84" t="s">
        <v>276</v>
      </c>
      <c r="B133" s="128">
        <v>-7.4470756749999998</v>
      </c>
      <c r="C133" s="74" t="s">
        <v>51</v>
      </c>
      <c r="D133" s="12">
        <v>0.51067901383936642</v>
      </c>
      <c r="E133" s="10">
        <v>5</v>
      </c>
      <c r="F133" s="10">
        <v>217</v>
      </c>
      <c r="G133" s="1">
        <v>3.19</v>
      </c>
      <c r="H133" s="15">
        <f t="shared" si="2"/>
        <v>-4.6099999999999994</v>
      </c>
      <c r="I133" s="16" t="s">
        <v>52</v>
      </c>
      <c r="J133" s="30"/>
      <c r="K133" s="15"/>
      <c r="L133" s="15"/>
      <c r="M133" s="3" t="s">
        <v>277</v>
      </c>
    </row>
    <row r="134" spans="1:13">
      <c r="A134" s="84" t="s">
        <v>278</v>
      </c>
      <c r="B134" s="128">
        <v>-4.2463929599999997</v>
      </c>
      <c r="C134" s="72"/>
      <c r="D134" s="12">
        <v>0.83065522865171437</v>
      </c>
      <c r="E134" s="10">
        <v>3</v>
      </c>
      <c r="F134" s="10">
        <v>209.50000000000003</v>
      </c>
      <c r="G134" s="1">
        <v>4.41</v>
      </c>
      <c r="H134" s="15">
        <f t="shared" si="2"/>
        <v>-5.7550000000000008</v>
      </c>
      <c r="I134" s="16" t="s">
        <v>56</v>
      </c>
      <c r="J134" s="30"/>
      <c r="K134" s="15"/>
      <c r="L134" s="15"/>
      <c r="M134" s="3" t="s">
        <v>279</v>
      </c>
    </row>
    <row r="135" spans="1:13">
      <c r="A135" s="84" t="s">
        <v>280</v>
      </c>
      <c r="B135" s="128">
        <v>-5.7992419670000004</v>
      </c>
      <c r="C135" s="72"/>
      <c r="D135" s="12">
        <v>0.51097181417141646</v>
      </c>
      <c r="E135" s="10">
        <v>6</v>
      </c>
      <c r="F135" s="10">
        <v>97.5</v>
      </c>
      <c r="G135" s="1">
        <v>5.19</v>
      </c>
      <c r="H135" s="15">
        <f t="shared" si="2"/>
        <v>-5.415</v>
      </c>
      <c r="I135" s="16" t="s">
        <v>60</v>
      </c>
      <c r="J135" s="32"/>
      <c r="K135" s="15"/>
      <c r="L135" s="15"/>
      <c r="M135" s="3" t="s">
        <v>281</v>
      </c>
    </row>
    <row r="136" spans="1:13">
      <c r="A136" s="83" t="s">
        <v>282</v>
      </c>
      <c r="B136" s="128">
        <v>-9.6574975439999999</v>
      </c>
      <c r="C136" s="72"/>
      <c r="D136" s="12">
        <v>0.92735432696895004</v>
      </c>
      <c r="E136" s="10">
        <v>5</v>
      </c>
      <c r="F136" s="10">
        <v>211</v>
      </c>
      <c r="G136" s="1">
        <v>7.49</v>
      </c>
      <c r="H136" s="15">
        <f t="shared" si="2"/>
        <v>-8.85</v>
      </c>
      <c r="I136" s="31" t="s">
        <v>64</v>
      </c>
      <c r="J136" s="130"/>
      <c r="K136" s="34"/>
      <c r="L136" s="35"/>
      <c r="M136" s="3" t="s">
        <v>283</v>
      </c>
    </row>
    <row r="137" spans="1:13">
      <c r="A137" s="84" t="s">
        <v>112</v>
      </c>
      <c r="B137" s="128">
        <v>-5.0641362550000002</v>
      </c>
      <c r="C137" s="72"/>
      <c r="D137" s="12">
        <v>0.68239272333923895</v>
      </c>
      <c r="E137" s="10">
        <v>3</v>
      </c>
      <c r="F137" s="10">
        <v>177</v>
      </c>
      <c r="G137" s="1">
        <v>3.37</v>
      </c>
      <c r="H137" s="15">
        <f t="shared" si="2"/>
        <v>-4.3900000000000006</v>
      </c>
      <c r="J137" s="15"/>
      <c r="K137" s="15"/>
      <c r="L137" s="15"/>
      <c r="M137" s="3" t="s">
        <v>284</v>
      </c>
    </row>
    <row r="138" spans="1:13">
      <c r="A138" s="84" t="s">
        <v>285</v>
      </c>
      <c r="B138" s="128">
        <v>-6.3190640849999999</v>
      </c>
      <c r="C138" s="72"/>
      <c r="D138" s="12">
        <v>0.520951861602862</v>
      </c>
      <c r="E138" s="10">
        <v>10</v>
      </c>
      <c r="F138" s="10">
        <v>228.6</v>
      </c>
      <c r="G138" s="1">
        <v>4.22</v>
      </c>
      <c r="H138" s="15">
        <f t="shared" si="2"/>
        <v>-5.7560000000000002</v>
      </c>
      <c r="I138" s="17" t="s">
        <v>286</v>
      </c>
      <c r="J138" s="18"/>
      <c r="K138" s="18"/>
      <c r="L138" s="19"/>
      <c r="M138" s="3" t="s">
        <v>287</v>
      </c>
    </row>
    <row r="139" spans="1:13">
      <c r="A139" s="83" t="s">
        <v>288</v>
      </c>
      <c r="B139" s="128">
        <v>-1.9130207859999999</v>
      </c>
      <c r="C139" s="72"/>
      <c r="D139" s="12">
        <v>0.53906642829149898</v>
      </c>
      <c r="E139" s="10">
        <v>3</v>
      </c>
      <c r="F139" s="10">
        <v>161.5</v>
      </c>
      <c r="G139" s="1">
        <v>-0.21</v>
      </c>
      <c r="H139" s="15">
        <f t="shared" si="2"/>
        <v>-0.65500000000000003</v>
      </c>
      <c r="I139" s="131" t="s">
        <v>393</v>
      </c>
      <c r="J139" s="22"/>
      <c r="K139" s="22"/>
      <c r="L139" s="23"/>
      <c r="M139" s="3" t="s">
        <v>289</v>
      </c>
    </row>
    <row r="140" spans="1:13">
      <c r="A140" s="83" t="s">
        <v>290</v>
      </c>
      <c r="B140" s="128">
        <v>-4.7908940790000001</v>
      </c>
      <c r="C140" s="72"/>
      <c r="D140" s="12">
        <v>0.56233984781338708</v>
      </c>
      <c r="E140" s="10">
        <v>11</v>
      </c>
      <c r="F140" s="10">
        <v>213.49999999999997</v>
      </c>
      <c r="G140" s="1">
        <v>3.04</v>
      </c>
      <c r="H140" s="15">
        <f t="shared" si="2"/>
        <v>-4.4249999999999998</v>
      </c>
      <c r="I140" s="24"/>
      <c r="J140" s="7"/>
      <c r="K140" s="7"/>
      <c r="L140" s="25"/>
      <c r="M140" s="3" t="s">
        <v>291</v>
      </c>
    </row>
    <row r="141" spans="1:13">
      <c r="A141" s="85" t="s">
        <v>292</v>
      </c>
      <c r="B141" s="128">
        <v>-3.3297493880000002</v>
      </c>
      <c r="C141" s="72"/>
      <c r="D141" s="12">
        <v>0.54710381306524825</v>
      </c>
      <c r="E141" s="10">
        <v>4</v>
      </c>
      <c r="F141" s="10">
        <v>168.5</v>
      </c>
      <c r="G141" s="1">
        <v>3.35</v>
      </c>
      <c r="H141" s="15">
        <f t="shared" si="2"/>
        <v>-4.2850000000000001</v>
      </c>
      <c r="I141" s="24"/>
      <c r="J141" s="7"/>
      <c r="K141" s="7"/>
      <c r="L141" s="25"/>
      <c r="M141" s="3" t="s">
        <v>293</v>
      </c>
    </row>
    <row r="142" spans="1:13">
      <c r="A142" s="83" t="s">
        <v>114</v>
      </c>
      <c r="B142" s="128">
        <v>-2.8233788120000001</v>
      </c>
      <c r="C142" s="72"/>
      <c r="D142" s="12">
        <v>0.54612637818466869</v>
      </c>
      <c r="E142" s="10">
        <v>3</v>
      </c>
      <c r="F142" s="13">
        <v>124.1</v>
      </c>
      <c r="G142" s="1">
        <v>2.81</v>
      </c>
      <c r="H142" s="15">
        <f t="shared" si="2"/>
        <v>-3.3010000000000002</v>
      </c>
      <c r="I142" s="26"/>
      <c r="J142" s="7"/>
      <c r="K142" s="7"/>
      <c r="L142" s="25"/>
      <c r="M142" s="3" t="s">
        <v>294</v>
      </c>
    </row>
    <row r="143" spans="1:13">
      <c r="A143" s="83" t="s">
        <v>295</v>
      </c>
      <c r="B143" s="128">
        <v>-6.2121363450000002</v>
      </c>
      <c r="C143" s="72"/>
      <c r="D143" s="12">
        <v>0.51160213896594608</v>
      </c>
      <c r="E143" s="10">
        <v>4</v>
      </c>
      <c r="F143" s="10">
        <v>165</v>
      </c>
      <c r="G143" s="1">
        <v>4.8899999999999997</v>
      </c>
      <c r="H143" s="15">
        <f t="shared" si="2"/>
        <v>-5.79</v>
      </c>
      <c r="I143" s="26"/>
      <c r="J143" s="7"/>
      <c r="K143" s="7"/>
      <c r="L143" s="25"/>
      <c r="M143" s="3" t="s">
        <v>296</v>
      </c>
    </row>
    <row r="144" spans="1:13">
      <c r="A144" s="83" t="s">
        <v>117</v>
      </c>
      <c r="B144" s="128">
        <v>-6.0743888850000003</v>
      </c>
      <c r="C144" s="72"/>
      <c r="D144" s="12">
        <v>0.65141515533308314</v>
      </c>
      <c r="E144" s="10">
        <v>4</v>
      </c>
      <c r="F144" s="10">
        <v>161.1</v>
      </c>
      <c r="G144" s="1">
        <v>4.76</v>
      </c>
      <c r="H144" s="15">
        <f t="shared" si="2"/>
        <v>-5.6209999999999996</v>
      </c>
      <c r="I144" s="26"/>
      <c r="J144" s="7"/>
      <c r="K144" s="7"/>
      <c r="L144" s="25"/>
      <c r="M144" s="3" t="s">
        <v>297</v>
      </c>
    </row>
    <row r="145" spans="1:28">
      <c r="A145" s="85" t="s">
        <v>298</v>
      </c>
      <c r="B145" s="128">
        <v>-3.5901255989999998</v>
      </c>
      <c r="C145" s="72"/>
      <c r="D145" s="12">
        <v>0.65883215509381909</v>
      </c>
      <c r="E145" s="10">
        <v>3</v>
      </c>
      <c r="F145" s="10">
        <v>155</v>
      </c>
      <c r="G145" s="1">
        <v>3.74</v>
      </c>
      <c r="H145" s="15">
        <f t="shared" si="2"/>
        <v>-4.54</v>
      </c>
      <c r="I145" s="26"/>
      <c r="J145" s="7"/>
      <c r="K145" s="7"/>
      <c r="L145" s="25"/>
      <c r="M145" s="3" t="s">
        <v>299</v>
      </c>
    </row>
    <row r="146" spans="1:28">
      <c r="A146" s="84" t="s">
        <v>300</v>
      </c>
      <c r="B146" s="128">
        <v>-10.744458330000001</v>
      </c>
      <c r="C146" s="72"/>
      <c r="D146" s="12">
        <v>0.61400477095750339</v>
      </c>
      <c r="E146" s="10">
        <v>3</v>
      </c>
      <c r="F146" s="10">
        <v>165.4</v>
      </c>
      <c r="G146" s="1">
        <v>5.58</v>
      </c>
      <c r="H146" s="15">
        <f t="shared" si="2"/>
        <v>-6.484</v>
      </c>
      <c r="I146" s="26"/>
      <c r="J146" s="7"/>
      <c r="K146" s="7"/>
      <c r="L146" s="25"/>
      <c r="M146" s="3" t="s">
        <v>301</v>
      </c>
    </row>
    <row r="147" spans="1:28">
      <c r="A147" s="84" t="s">
        <v>302</v>
      </c>
      <c r="B147" s="128">
        <v>-6.2543074479999996</v>
      </c>
      <c r="C147" s="72"/>
      <c r="D147" s="12">
        <v>0.50406532001413251</v>
      </c>
      <c r="E147" s="10">
        <v>6</v>
      </c>
      <c r="F147" s="10">
        <v>161</v>
      </c>
      <c r="G147" s="1">
        <v>6.45</v>
      </c>
      <c r="H147" s="15">
        <f t="shared" si="2"/>
        <v>-7.3100000000000005</v>
      </c>
      <c r="I147" s="27"/>
      <c r="J147" s="28"/>
      <c r="K147" s="28"/>
      <c r="L147" s="29"/>
      <c r="M147" s="3" t="s">
        <v>303</v>
      </c>
    </row>
    <row r="148" spans="1:28">
      <c r="A148" s="84" t="s">
        <v>304</v>
      </c>
      <c r="B148" s="128">
        <v>-7.9098860369999997</v>
      </c>
      <c r="C148" s="72"/>
      <c r="D148" s="12">
        <v>0.75493366325441691</v>
      </c>
      <c r="E148" s="10">
        <v>4</v>
      </c>
      <c r="F148" s="10">
        <v>193.5</v>
      </c>
      <c r="G148" s="1">
        <v>5.41</v>
      </c>
      <c r="H148" s="15">
        <f t="shared" si="2"/>
        <v>-6.5950000000000006</v>
      </c>
      <c r="J148" s="15"/>
      <c r="K148" s="15"/>
      <c r="L148" s="15"/>
      <c r="M148" s="3" t="s">
        <v>305</v>
      </c>
    </row>
    <row r="149" spans="1:28">
      <c r="A149" s="84" t="s">
        <v>306</v>
      </c>
      <c r="B149" s="128">
        <v>-4.4584092660000003</v>
      </c>
      <c r="C149" s="72"/>
      <c r="D149" s="12">
        <v>0.50089358058597189</v>
      </c>
      <c r="E149" s="10">
        <v>3</v>
      </c>
      <c r="F149" s="10">
        <v>156</v>
      </c>
      <c r="G149" s="1">
        <v>2.9</v>
      </c>
      <c r="H149" s="15">
        <f t="shared" si="2"/>
        <v>-3.71</v>
      </c>
      <c r="I149" s="71" t="s">
        <v>133</v>
      </c>
      <c r="J149" s="33">
        <v>93</v>
      </c>
      <c r="K149" s="35"/>
      <c r="L149" s="15"/>
      <c r="M149" s="3" t="s">
        <v>307</v>
      </c>
    </row>
    <row r="150" spans="1:28">
      <c r="A150" s="85" t="s">
        <v>308</v>
      </c>
      <c r="B150" s="128">
        <v>-5.6442611229999997</v>
      </c>
      <c r="C150" s="72"/>
      <c r="D150" s="12">
        <v>0.6587984329866341</v>
      </c>
      <c r="E150" s="10">
        <v>4</v>
      </c>
      <c r="F150" s="10">
        <v>183.5</v>
      </c>
      <c r="G150" s="1">
        <v>3.16</v>
      </c>
      <c r="H150" s="15">
        <f t="shared" si="2"/>
        <v>-4.2450000000000001</v>
      </c>
      <c r="I150" s="71" t="s">
        <v>136</v>
      </c>
      <c r="J150" s="33">
        <v>31</v>
      </c>
      <c r="K150" s="35"/>
      <c r="L150" s="15"/>
      <c r="M150" s="3" t="s">
        <v>309</v>
      </c>
    </row>
    <row r="151" spans="1:28">
      <c r="A151" s="85" t="s">
        <v>310</v>
      </c>
      <c r="B151" s="128">
        <v>-2.1204172909999999</v>
      </c>
      <c r="C151" s="72"/>
      <c r="D151" s="12">
        <v>0.59871706042825668</v>
      </c>
      <c r="E151" s="10">
        <v>3</v>
      </c>
      <c r="F151" s="10">
        <v>61</v>
      </c>
      <c r="G151" s="1">
        <v>1.77</v>
      </c>
      <c r="H151" s="15">
        <f t="shared" si="2"/>
        <v>-1.63</v>
      </c>
      <c r="I151" s="71" t="s">
        <v>139</v>
      </c>
      <c r="J151" s="76">
        <f>COUNTA(A129:A160)</f>
        <v>32</v>
      </c>
      <c r="K151" s="35"/>
      <c r="L151" s="15"/>
      <c r="M151" s="3" t="s">
        <v>311</v>
      </c>
    </row>
    <row r="152" spans="1:28">
      <c r="A152" s="84" t="s">
        <v>312</v>
      </c>
      <c r="B152" s="128">
        <v>-4.3135216789999999</v>
      </c>
      <c r="C152" s="72"/>
      <c r="D152" s="12">
        <v>0.57115657899345518</v>
      </c>
      <c r="E152" s="10">
        <v>7</v>
      </c>
      <c r="F152" s="10">
        <v>177</v>
      </c>
      <c r="G152" s="1">
        <v>3.17</v>
      </c>
      <c r="H152" s="15">
        <f t="shared" si="2"/>
        <v>-4.1899999999999995</v>
      </c>
      <c r="I152" s="15"/>
      <c r="J152" s="15"/>
      <c r="K152" s="15"/>
      <c r="L152" s="15"/>
      <c r="M152" s="3" t="s">
        <v>313</v>
      </c>
    </row>
    <row r="153" spans="1:28">
      <c r="A153" s="83" t="s">
        <v>314</v>
      </c>
      <c r="B153" s="128">
        <v>-6.2949459159999996</v>
      </c>
      <c r="C153" s="72"/>
      <c r="D153" s="12">
        <v>0.55807775121880254</v>
      </c>
      <c r="E153" s="10">
        <v>6</v>
      </c>
      <c r="F153" s="10">
        <v>145</v>
      </c>
      <c r="G153" s="1">
        <v>6.08</v>
      </c>
      <c r="H153" s="15">
        <f t="shared" si="2"/>
        <v>-6.78</v>
      </c>
      <c r="I153" s="20" t="s">
        <v>144</v>
      </c>
      <c r="J153" s="18"/>
      <c r="K153" s="18"/>
      <c r="L153" s="19"/>
      <c r="M153" s="3" t="s">
        <v>315</v>
      </c>
    </row>
    <row r="154" spans="1:28">
      <c r="A154" s="83" t="s">
        <v>316</v>
      </c>
      <c r="B154" s="128">
        <v>-8.2591137640000003</v>
      </c>
      <c r="C154" s="72"/>
      <c r="D154" s="12">
        <v>0.66417698790166113</v>
      </c>
      <c r="E154" s="10">
        <v>3</v>
      </c>
      <c r="F154" s="13">
        <v>175.8</v>
      </c>
      <c r="G154" s="1">
        <v>4.62</v>
      </c>
      <c r="H154" s="15">
        <f t="shared" si="2"/>
        <v>-5.6280000000000001</v>
      </c>
      <c r="I154" s="21" t="s">
        <v>409</v>
      </c>
      <c r="J154" s="22"/>
      <c r="K154" s="22"/>
      <c r="L154" s="23"/>
      <c r="M154" s="3" t="s">
        <v>317</v>
      </c>
    </row>
    <row r="155" spans="1:28" ht="225.6">
      <c r="A155" s="84" t="s">
        <v>318</v>
      </c>
      <c r="B155" s="128">
        <v>-6.7168874609999998</v>
      </c>
      <c r="C155" s="72"/>
      <c r="D155" s="12">
        <v>0.57716593661781801</v>
      </c>
      <c r="E155" s="10">
        <v>3</v>
      </c>
      <c r="F155" s="10">
        <v>349.84</v>
      </c>
      <c r="G155" s="1">
        <v>3.09</v>
      </c>
      <c r="H155" s="15">
        <f t="shared" si="2"/>
        <v>-5.8384</v>
      </c>
      <c r="I155" s="133" t="s">
        <v>410</v>
      </c>
      <c r="J155" s="7"/>
      <c r="K155" s="7"/>
      <c r="L155" s="25"/>
      <c r="M155" s="3" t="s">
        <v>319</v>
      </c>
    </row>
    <row r="156" spans="1:28">
      <c r="A156" s="85" t="s">
        <v>320</v>
      </c>
      <c r="B156" s="128">
        <v>-3.1833837210000002</v>
      </c>
      <c r="C156" s="72"/>
      <c r="D156" s="12">
        <v>0.70324590282883903</v>
      </c>
      <c r="E156" s="10">
        <v>3</v>
      </c>
      <c r="F156" s="10">
        <v>204</v>
      </c>
      <c r="G156" s="1">
        <v>0.88</v>
      </c>
      <c r="H156" s="15">
        <f t="shared" si="2"/>
        <v>-2.17</v>
      </c>
      <c r="I156" s="24" t="s">
        <v>397</v>
      </c>
      <c r="J156" s="7"/>
      <c r="K156" s="7"/>
      <c r="L156" s="25"/>
      <c r="M156" s="3" t="s">
        <v>321</v>
      </c>
    </row>
    <row r="157" spans="1:28">
      <c r="A157" s="84" t="s">
        <v>322</v>
      </c>
      <c r="B157" s="128">
        <v>-6.6624506229999998</v>
      </c>
      <c r="C157" s="72"/>
      <c r="D157" s="12">
        <v>0.7237903588794764</v>
      </c>
      <c r="E157" s="10">
        <v>7</v>
      </c>
      <c r="F157" s="10">
        <v>97.8</v>
      </c>
      <c r="G157" s="1">
        <v>6</v>
      </c>
      <c r="H157" s="15">
        <f t="shared" si="2"/>
        <v>-6.2279999999999998</v>
      </c>
      <c r="I157" s="24" t="s">
        <v>398</v>
      </c>
      <c r="J157" s="7"/>
      <c r="K157" s="7"/>
      <c r="L157" s="25"/>
      <c r="M157" s="3" t="s">
        <v>323</v>
      </c>
    </row>
    <row r="158" spans="1:28">
      <c r="A158" s="84" t="s">
        <v>324</v>
      </c>
      <c r="B158" s="128">
        <v>-12.34230498</v>
      </c>
      <c r="C158" s="72"/>
      <c r="D158" s="12">
        <v>0.84033450922624497</v>
      </c>
      <c r="E158" s="10">
        <v>5</v>
      </c>
      <c r="F158" s="10">
        <v>262</v>
      </c>
      <c r="G158" s="1">
        <v>7.26</v>
      </c>
      <c r="H158" s="15">
        <f t="shared" si="2"/>
        <v>-9.129999999999999</v>
      </c>
      <c r="I158" s="24" t="s">
        <v>399</v>
      </c>
      <c r="J158" s="7"/>
      <c r="K158" s="7"/>
      <c r="L158" s="25"/>
      <c r="M158" s="3" t="s">
        <v>325</v>
      </c>
    </row>
    <row r="159" spans="1:28">
      <c r="A159" s="84" t="s">
        <v>326</v>
      </c>
      <c r="B159" s="128">
        <v>-7.7181491969999998</v>
      </c>
      <c r="C159" s="72"/>
      <c r="D159" s="12">
        <v>0.70969645885144073</v>
      </c>
      <c r="E159" s="10">
        <v>11</v>
      </c>
      <c r="F159" s="10">
        <v>149.6</v>
      </c>
      <c r="G159" s="1">
        <v>6.45</v>
      </c>
      <c r="H159" s="15">
        <f t="shared" si="2"/>
        <v>-7.1959999999999997</v>
      </c>
      <c r="I159" s="24" t="s">
        <v>400</v>
      </c>
      <c r="J159" s="7"/>
      <c r="K159" s="7"/>
      <c r="L159" s="25"/>
      <c r="M159" s="3" t="s">
        <v>327</v>
      </c>
    </row>
    <row r="160" spans="1:28" s="63" customFormat="1">
      <c r="A160" s="83" t="s">
        <v>328</v>
      </c>
      <c r="B160" s="128">
        <v>-4.5317790819999999</v>
      </c>
      <c r="C160" s="72"/>
      <c r="D160" s="12">
        <v>0.49644864464459931</v>
      </c>
      <c r="E160" s="10">
        <v>4</v>
      </c>
      <c r="F160" s="10">
        <v>304.5</v>
      </c>
      <c r="G160" s="1">
        <v>2.69</v>
      </c>
      <c r="H160" s="15">
        <f t="shared" si="2"/>
        <v>-4.9849999999999994</v>
      </c>
      <c r="I160" s="24" t="s">
        <v>401</v>
      </c>
      <c r="J160" s="28"/>
      <c r="K160" s="28"/>
      <c r="L160" s="29"/>
      <c r="M160" s="3" t="s">
        <v>329</v>
      </c>
      <c r="N160" s="14"/>
      <c r="O160" s="14"/>
      <c r="P160" s="14"/>
      <c r="Q160" s="14"/>
      <c r="R160" s="14"/>
      <c r="S160" s="14"/>
      <c r="T160" s="14"/>
      <c r="U160" s="14"/>
      <c r="V160" s="14"/>
      <c r="W160" s="14"/>
      <c r="X160" s="14"/>
      <c r="Y160" s="14"/>
      <c r="Z160" s="14"/>
      <c r="AA160" s="14"/>
      <c r="AB160" s="14"/>
    </row>
    <row r="161" spans="1:28">
      <c r="A161" s="63"/>
      <c r="B161" s="63"/>
      <c r="C161" s="66" t="s">
        <v>261</v>
      </c>
      <c r="D161" s="81">
        <f>AVERAGE(D129:D160)</f>
        <v>0.61629001144944573</v>
      </c>
      <c r="E161" s="63"/>
      <c r="F161" s="63"/>
      <c r="G161" s="63"/>
      <c r="H161" s="91" t="s">
        <v>262</v>
      </c>
      <c r="I161" s="24" t="s">
        <v>402</v>
      </c>
      <c r="J161" s="64"/>
      <c r="K161" s="64"/>
      <c r="L161" s="64"/>
      <c r="M161" s="65"/>
      <c r="N161" s="63"/>
      <c r="O161" s="63"/>
      <c r="P161" s="63"/>
      <c r="Q161" s="63"/>
      <c r="R161" s="63"/>
      <c r="S161" s="63"/>
      <c r="T161" s="63"/>
      <c r="U161" s="63"/>
      <c r="V161" s="63"/>
      <c r="W161" s="63"/>
      <c r="X161" s="63"/>
      <c r="Y161" s="63"/>
      <c r="Z161" s="63"/>
      <c r="AA161" s="63"/>
      <c r="AB161" s="63"/>
    </row>
    <row r="162" spans="1:28">
      <c r="A162" s="11"/>
      <c r="C162" s="66" t="s">
        <v>263</v>
      </c>
      <c r="D162" s="81">
        <f>MIN(D129:D160)</f>
        <v>0.49644864464459931</v>
      </c>
      <c r="E162" s="68"/>
      <c r="F162" s="69"/>
      <c r="G162" s="69"/>
      <c r="H162" s="70" t="s">
        <v>330</v>
      </c>
      <c r="I162" s="24" t="s">
        <v>403</v>
      </c>
      <c r="J162" s="6"/>
      <c r="K162" s="6"/>
      <c r="L162" s="6"/>
      <c r="M162" s="11"/>
    </row>
    <row r="163" spans="1:28">
      <c r="A163" s="11"/>
      <c r="C163" s="66" t="s">
        <v>265</v>
      </c>
      <c r="D163" s="81">
        <f>MAX(D129:D160)</f>
        <v>0.92735432696895004</v>
      </c>
      <c r="E163" s="68"/>
      <c r="F163" s="69"/>
      <c r="G163" s="69"/>
      <c r="H163" s="70"/>
      <c r="I163" s="24" t="s">
        <v>404</v>
      </c>
      <c r="J163" s="6"/>
      <c r="K163" s="6"/>
      <c r="L163" s="6"/>
      <c r="M163" s="11"/>
    </row>
    <row r="164" spans="1:28">
      <c r="I164" s="24" t="s">
        <v>405</v>
      </c>
    </row>
    <row r="165" spans="1:28">
      <c r="A165" s="14" t="s">
        <v>331</v>
      </c>
      <c r="I165" s="24" t="s">
        <v>406</v>
      </c>
    </row>
    <row r="166" spans="1:28">
      <c r="A166" s="14" t="s">
        <v>332</v>
      </c>
      <c r="I166" s="24" t="s">
        <v>407</v>
      </c>
    </row>
    <row r="167" spans="1:28">
      <c r="I167" s="24" t="s">
        <v>408</v>
      </c>
    </row>
    <row r="168" spans="1:28">
      <c r="A168" s="14" t="s">
        <v>333</v>
      </c>
    </row>
    <row r="169" spans="1:28">
      <c r="A169" s="14" t="s">
        <v>334</v>
      </c>
    </row>
    <row r="170" spans="1:28" ht="15.75" customHeight="1"/>
    <row r="171" spans="1:28" s="48" customFormat="1" ht="18">
      <c r="A171" s="108" t="s">
        <v>335</v>
      </c>
    </row>
    <row r="172" spans="1:28" s="48" customFormat="1" ht="18">
      <c r="A172" s="100" t="s">
        <v>336</v>
      </c>
    </row>
    <row r="173" spans="1:28" s="48" customFormat="1" ht="15.6">
      <c r="A173" s="100" t="s">
        <v>337</v>
      </c>
    </row>
    <row r="174" spans="1:28" s="48" customFormat="1">
      <c r="A174" s="101" t="s">
        <v>338</v>
      </c>
    </row>
    <row r="175" spans="1:28" s="48" customFormat="1">
      <c r="A175" s="102" t="s">
        <v>339</v>
      </c>
    </row>
    <row r="176" spans="1:28" s="48" customFormat="1">
      <c r="A176" s="103" t="s">
        <v>340</v>
      </c>
    </row>
    <row r="177" spans="1:1" s="48" customFormat="1">
      <c r="A177" s="48" t="s">
        <v>341</v>
      </c>
    </row>
    <row r="178" spans="1:1" s="48" customFormat="1">
      <c r="A178" s="104" t="s">
        <v>342</v>
      </c>
    </row>
    <row r="179" spans="1:1" s="48" customFormat="1">
      <c r="A179" s="48" t="s">
        <v>343</v>
      </c>
    </row>
    <row r="180" spans="1:1" s="48" customFormat="1">
      <c r="A180" s="103" t="s">
        <v>344</v>
      </c>
    </row>
    <row r="181" spans="1:1" s="48" customFormat="1">
      <c r="A181" s="48" t="s">
        <v>345</v>
      </c>
    </row>
    <row r="182" spans="1:1" s="48" customFormat="1">
      <c r="A182" s="48" t="s">
        <v>346</v>
      </c>
    </row>
    <row r="183" spans="1:1" s="48" customFormat="1">
      <c r="A183" s="101" t="s">
        <v>347</v>
      </c>
    </row>
    <row r="184" spans="1:1" s="48" customFormat="1">
      <c r="A184" s="101" t="s">
        <v>348</v>
      </c>
    </row>
    <row r="185" spans="1:1" s="48" customFormat="1">
      <c r="A185" s="48" t="s">
        <v>349</v>
      </c>
    </row>
    <row r="186" spans="1:1" s="48" customFormat="1">
      <c r="A186" s="48" t="s">
        <v>350</v>
      </c>
    </row>
    <row r="187" spans="1:1" s="48" customFormat="1">
      <c r="A187" s="104" t="s">
        <v>351</v>
      </c>
    </row>
    <row r="188" spans="1:1" s="48" customFormat="1">
      <c r="A188" s="104" t="s">
        <v>352</v>
      </c>
    </row>
    <row r="189" spans="1:1" s="48" customFormat="1">
      <c r="A189" s="105" t="s">
        <v>353</v>
      </c>
    </row>
    <row r="190" spans="1:1" s="48" customFormat="1">
      <c r="A190" s="104" t="s">
        <v>354</v>
      </c>
    </row>
    <row r="191" spans="1:1" s="48" customFormat="1">
      <c r="A191" s="106" t="s">
        <v>355</v>
      </c>
    </row>
    <row r="192" spans="1:1" s="48" customFormat="1"/>
    <row r="193" spans="1:17">
      <c r="A193" s="75" t="s">
        <v>356</v>
      </c>
    </row>
    <row r="194" spans="1:17">
      <c r="A194" s="44" t="s">
        <v>393</v>
      </c>
      <c r="B194" s="45"/>
      <c r="C194" s="45"/>
      <c r="D194" s="45"/>
      <c r="E194" s="45"/>
      <c r="F194" s="45"/>
      <c r="G194" s="45"/>
      <c r="H194" s="45"/>
      <c r="I194" s="45"/>
      <c r="J194" s="45"/>
      <c r="K194" s="45"/>
      <c r="L194" s="45"/>
      <c r="M194" s="49"/>
      <c r="N194" s="45"/>
      <c r="O194" s="45"/>
      <c r="P194" s="45"/>
      <c r="Q194" s="46"/>
    </row>
  </sheetData>
  <pageMargins left="0" right="0" top="0" bottom="0" header="0.3" footer="0.3"/>
  <pageSetup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3</vt:i4>
      </vt:variant>
    </vt:vector>
  </HeadingPairs>
  <TitlesOfParts>
    <vt:vector size="41" baseType="lpstr">
      <vt:lpstr>SET1 and SET2</vt:lpstr>
      <vt:lpstr>ASTU</vt:lpstr>
      <vt:lpstr>RFSP_A</vt:lpstr>
      <vt:lpstr>RFSP_B</vt:lpstr>
      <vt:lpstr>JMSA_A</vt:lpstr>
      <vt:lpstr>JMSA_B</vt:lpstr>
      <vt:lpstr>JMSA_C</vt:lpstr>
      <vt:lpstr>YUMPU_A</vt:lpstr>
      <vt:lpstr>YUMPU_B</vt:lpstr>
      <vt:lpstr>HPSU_A</vt:lpstr>
      <vt:lpstr>HPSU_B</vt:lpstr>
      <vt:lpstr>YTACU</vt:lpstr>
      <vt:lpstr>FLWMU</vt:lpstr>
      <vt:lpstr>ASLL_A</vt:lpstr>
      <vt:lpstr>ASLL_B</vt:lpstr>
      <vt:lpstr>ASLL_C</vt:lpstr>
      <vt:lpstr>PMSA_A</vt:lpstr>
      <vt:lpstr>PMSA_B</vt:lpstr>
      <vt:lpstr>PMSA_C</vt:lpstr>
      <vt:lpstr>UMUT_A</vt:lpstr>
      <vt:lpstr>UMUT_B</vt:lpstr>
      <vt:lpstr>UMUT_C</vt:lpstr>
      <vt:lpstr>JCSU_A</vt:lpstr>
      <vt:lpstr>JCSU_B</vt:lpstr>
      <vt:lpstr>SGURV</vt:lpstr>
      <vt:lpstr>MLKC_A</vt:lpstr>
      <vt:lpstr>MLKC_B</vt:lpstr>
      <vt:lpstr>MLKC_C</vt:lpstr>
      <vt:lpstr>MCSMD</vt:lpstr>
      <vt:lpstr>XWUC_A</vt:lpstr>
      <vt:lpstr>XWUC_B</vt:lpstr>
      <vt:lpstr>TDIPG</vt:lpstr>
      <vt:lpstr>KSMIT</vt:lpstr>
      <vt:lpstr>NMUPI</vt:lpstr>
      <vt:lpstr>JHTNY</vt:lpstr>
      <vt:lpstr>JHUNC_A</vt:lpstr>
      <vt:lpstr>JHUNC_B</vt:lpstr>
      <vt:lpstr>JHUNC_C</vt:lpstr>
      <vt:lpstr>RFSP_A!Sol_challenge2_models</vt:lpstr>
      <vt:lpstr>RFSP_B!Sol_challenge2_models</vt:lpstr>
      <vt:lpstr>RFSP_B!Sol_challenge2_models_1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Solubility Challenge 2</dc:title>
  <dc:subject/>
  <dc:creator>Alex Avdeef;Antonio Llinas</dc:creator>
  <cp:keywords/>
  <dc:description/>
  <cp:lastModifiedBy>Deana's Laptop 2017</cp:lastModifiedBy>
  <cp:revision/>
  <dcterms:created xsi:type="dcterms:W3CDTF">2019-04-11T21:10:11Z</dcterms:created>
  <dcterms:modified xsi:type="dcterms:W3CDTF">2020-08-14T18:09:17Z</dcterms:modified>
  <cp:category/>
  <cp:contentStatus/>
</cp:coreProperties>
</file>