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hil_Goerdt/git/cpd_project/"/>
    </mc:Choice>
  </mc:AlternateContent>
  <bookViews>
    <workbookView xWindow="0" yWindow="460" windowWidth="25600" windowHeight="15460" tabRatio="500" activeTab="1"/>
  </bookViews>
  <sheets>
    <sheet name="X_CLAIMED_PERF_F" sheetId="1" r:id="rId1"/>
    <sheet name="X_MODEL_D" sheetId="2" r:id="rId2"/>
    <sheet name="X_BODY_STYLE" sheetId="4" r:id="rId3"/>
    <sheet name="X_MAKE_D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3" i="2"/>
  <c r="B4" i="2"/>
  <c r="B3" i="2"/>
  <c r="A2" i="2"/>
  <c r="B2" i="2"/>
</calcChain>
</file>

<file path=xl/sharedStrings.xml><?xml version="1.0" encoding="utf-8"?>
<sst xmlns="http://schemas.openxmlformats.org/spreadsheetml/2006/main" count="160" uniqueCount="109">
  <si>
    <t>CAR_CODE</t>
  </si>
  <si>
    <t>POWER_BHP</t>
  </si>
  <si>
    <t>POWER_PS</t>
  </si>
  <si>
    <t>POWER_TQ_LB_FT</t>
  </si>
  <si>
    <t>POWER_TQ_NM</t>
  </si>
  <si>
    <t>CLAIMED_0_TO_60_MPH</t>
  </si>
  <si>
    <t>CLAIMED_0_TO_100_KPH</t>
  </si>
  <si>
    <t>CLAIMED_VMAX_MPH</t>
  </si>
  <si>
    <t>CLAIMED_VMAX_KPH</t>
  </si>
  <si>
    <t>CLAIMED_BRAKING_DIST</t>
  </si>
  <si>
    <t>CLAIMED_BRAKING_DIST_SPD</t>
  </si>
  <si>
    <t>CLAIMED_BREAKING_DIST_SPD_UOM</t>
  </si>
  <si>
    <t>BODY_STYLE</t>
  </si>
  <si>
    <t>DRIVE_TYPE</t>
  </si>
  <si>
    <t>HYBRID_FLAG</t>
  </si>
  <si>
    <t>E_CAR_FLAG</t>
  </si>
  <si>
    <t>CLAIMED_CITY_MPG</t>
  </si>
  <si>
    <t>CLAIMED_HWY_MPG</t>
  </si>
  <si>
    <t>CLAIMED_COMBINED_MPG</t>
  </si>
  <si>
    <t>DISPLACEMENT</t>
  </si>
  <si>
    <t>DISPLACEMENT_UOM</t>
  </si>
  <si>
    <t>ENGINE_CONFIG</t>
  </si>
  <si>
    <t>CYLINDER_COUNT</t>
  </si>
  <si>
    <t>MAN_TRANS_AVAIL_FLAG</t>
  </si>
  <si>
    <t>AUTO_TRANS_AVAIL_FLAG</t>
  </si>
  <si>
    <t>BASE_PRICE</t>
  </si>
  <si>
    <t>DUAL_CLUTCH_TRANS_AVAIL_FLAG</t>
  </si>
  <si>
    <t>MAKE_ID</t>
  </si>
  <si>
    <t>MODEL_ID</t>
  </si>
  <si>
    <t>TRIM_ID</t>
  </si>
  <si>
    <t>TRIM_NAME</t>
  </si>
  <si>
    <t>MAKE_NAME</t>
  </si>
  <si>
    <t>PARENT_COMPANY_ID</t>
  </si>
  <si>
    <t>PARENT_COMPANY_NAME</t>
  </si>
  <si>
    <t>COUNTRY_OF_ORIGIN</t>
  </si>
  <si>
    <t>CITY_OF_ORIGIN</t>
  </si>
  <si>
    <t>MODEL_NAME</t>
  </si>
  <si>
    <t>Porsche</t>
  </si>
  <si>
    <t>Carrera</t>
  </si>
  <si>
    <t>Coupe</t>
  </si>
  <si>
    <t>N</t>
  </si>
  <si>
    <t>Flat</t>
  </si>
  <si>
    <t>L</t>
  </si>
  <si>
    <t>RWD</t>
  </si>
  <si>
    <t>Y</t>
  </si>
  <si>
    <t>NUM_MAN_TRANS_GEARS</t>
  </si>
  <si>
    <t>NUM_AUTO_TRANS_GEARS</t>
  </si>
  <si>
    <t>NUM_DUAL_CLUTCH_TRANS_GEARS</t>
  </si>
  <si>
    <t>BASE_PRICE_CURR_CODE</t>
  </si>
  <si>
    <t>USD</t>
  </si>
  <si>
    <t>MAX_POWER_RPM</t>
  </si>
  <si>
    <t>MAX_TQ_RPM</t>
  </si>
  <si>
    <t>MODEL_YEAR</t>
  </si>
  <si>
    <t>TRANS_FLAG</t>
  </si>
  <si>
    <t>M</t>
  </si>
  <si>
    <t>DC</t>
  </si>
  <si>
    <t>HIEGHT</t>
  </si>
  <si>
    <t>HEIGHT_UOM</t>
  </si>
  <si>
    <t>WIDTH</t>
  </si>
  <si>
    <t>WIDTH_UOM</t>
  </si>
  <si>
    <t>LENGTH</t>
  </si>
  <si>
    <t>LENGTH_UOM</t>
  </si>
  <si>
    <t>WHEELBASE</t>
  </si>
  <si>
    <t>WHEELBASE_UOM</t>
  </si>
  <si>
    <t>Inches</t>
  </si>
  <si>
    <t>ENGINE_LOC</t>
  </si>
  <si>
    <t>Rear</t>
  </si>
  <si>
    <t>COMPRESSION_RATIO</t>
  </si>
  <si>
    <t>12.5:1</t>
  </si>
  <si>
    <t>NUM_DOORS</t>
  </si>
  <si>
    <t>HATCHBACK_AVAIL_FLAG</t>
  </si>
  <si>
    <t>CONV_FLAG</t>
  </si>
  <si>
    <t>CONV_TOP_TYPE</t>
  </si>
  <si>
    <t>CONV_TOP_MATERIAL</t>
  </si>
  <si>
    <t>Volkswagen AG</t>
  </si>
  <si>
    <t>Germany</t>
  </si>
  <si>
    <t>Stuttgart</t>
  </si>
  <si>
    <t>YEAR_FOUNDED</t>
  </si>
  <si>
    <t>FOUNDER_NAME</t>
  </si>
  <si>
    <t>Ferdinand Porsche</t>
  </si>
  <si>
    <t>WEBSITE_URL</t>
  </si>
  <si>
    <t>www.porsche.com</t>
  </si>
  <si>
    <t>DRY_WEIGHT</t>
  </si>
  <si>
    <t>Boxster</t>
  </si>
  <si>
    <t>Base</t>
  </si>
  <si>
    <t>Roadster</t>
  </si>
  <si>
    <t>BODY_STYLE_ID</t>
  </si>
  <si>
    <t>BODY_STYLE_NAME</t>
  </si>
  <si>
    <t>DESCRIPTION</t>
  </si>
  <si>
    <t>A two door, two seat convertible.</t>
  </si>
  <si>
    <t>MAX_NUM_SEATS</t>
  </si>
  <si>
    <t>Two Door Hatchback</t>
  </si>
  <si>
    <t>A two door car.</t>
  </si>
  <si>
    <t>A hatchback that has two passenger doors.</t>
  </si>
  <si>
    <t>Four Door Hatchback</t>
  </si>
  <si>
    <t>Mid</t>
  </si>
  <si>
    <t>Power</t>
  </si>
  <si>
    <t>Soft</t>
  </si>
  <si>
    <t>Cayenne</t>
  </si>
  <si>
    <t>GTS</t>
  </si>
  <si>
    <t>SUV</t>
  </si>
  <si>
    <t>V</t>
  </si>
  <si>
    <t>Front</t>
  </si>
  <si>
    <t>AWD</t>
  </si>
  <si>
    <t>DRY_WEIGHT_UOM</t>
  </si>
  <si>
    <t>LBS</t>
  </si>
  <si>
    <t>10011010</t>
  </si>
  <si>
    <t>10011110</t>
  </si>
  <si>
    <t>10011210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</si>
</sst>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orsch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7" sqref="A7"/>
    </sheetView>
  </sheetViews>
  <sheetFormatPr baseColWidth="10" defaultRowHeight="16" x14ac:dyDescent="0.2"/>
  <cols>
    <col min="1" max="1" width="10" bestFit="1" customWidth="1"/>
    <col min="2" max="3" width="11.6640625" bestFit="1" customWidth="1"/>
    <col min="4" max="4" width="10.1640625" bestFit="1" customWidth="1"/>
    <col min="5" max="5" width="17" bestFit="1" customWidth="1"/>
    <col min="6" max="6" width="16.33203125" bestFit="1" customWidth="1"/>
    <col min="7" max="7" width="14.6640625" bestFit="1" customWidth="1"/>
    <col min="8" max="8" width="13.1640625" bestFit="1" customWidth="1"/>
    <col min="9" max="9" width="21.83203125" bestFit="1" customWidth="1"/>
    <col min="10" max="10" width="22.1640625" bestFit="1" customWidth="1"/>
    <col min="11" max="11" width="19.6640625" bestFit="1" customWidth="1"/>
    <col min="12" max="12" width="19" bestFit="1" customWidth="1"/>
    <col min="13" max="13" width="21.6640625" bestFit="1" customWidth="1"/>
    <col min="14" max="14" width="25.83203125" bestFit="1" customWidth="1"/>
    <col min="15" max="15" width="32.1640625" bestFit="1" customWidth="1"/>
    <col min="16" max="16" width="29.6640625" bestFit="1" customWidth="1"/>
    <col min="17" max="17" width="30.1640625" bestFit="1" customWidth="1"/>
    <col min="18" max="18" width="35.33203125" bestFit="1" customWidth="1"/>
  </cols>
  <sheetData>
    <row r="1" spans="1:18" x14ac:dyDescent="0.2">
      <c r="A1" t="s">
        <v>0</v>
      </c>
      <c r="B1" t="s">
        <v>53</v>
      </c>
      <c r="C1" t="s">
        <v>1</v>
      </c>
      <c r="D1" t="s">
        <v>2</v>
      </c>
      <c r="E1" t="s">
        <v>50</v>
      </c>
      <c r="F1" t="s">
        <v>3</v>
      </c>
      <c r="G1" t="s">
        <v>4</v>
      </c>
      <c r="H1" t="s">
        <v>51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16</v>
      </c>
      <c r="Q1" t="s">
        <v>17</v>
      </c>
      <c r="R1" t="s">
        <v>18</v>
      </c>
    </row>
    <row r="2" spans="1:18" x14ac:dyDescent="0.2">
      <c r="A2" t="s">
        <v>106</v>
      </c>
      <c r="B2" t="s">
        <v>54</v>
      </c>
      <c r="C2">
        <v>350</v>
      </c>
      <c r="E2">
        <v>7400</v>
      </c>
      <c r="F2">
        <v>287</v>
      </c>
      <c r="I2">
        <v>4.5999999999999996</v>
      </c>
      <c r="K2">
        <v>179</v>
      </c>
      <c r="P2">
        <v>19</v>
      </c>
      <c r="Q2">
        <v>27</v>
      </c>
    </row>
    <row r="3" spans="1:18" x14ac:dyDescent="0.2">
      <c r="A3" t="s">
        <v>106</v>
      </c>
      <c r="B3" t="s">
        <v>55</v>
      </c>
      <c r="C3">
        <v>350</v>
      </c>
      <c r="E3">
        <v>7400</v>
      </c>
      <c r="F3">
        <v>287</v>
      </c>
      <c r="I3">
        <v>4.4000000000000004</v>
      </c>
      <c r="K3">
        <v>178</v>
      </c>
      <c r="P3">
        <v>20</v>
      </c>
      <c r="Q3">
        <v>28</v>
      </c>
    </row>
    <row r="4" spans="1:18" x14ac:dyDescent="0.2">
      <c r="A4" t="s">
        <v>107</v>
      </c>
      <c r="B4" t="s">
        <v>54</v>
      </c>
      <c r="C4">
        <v>265</v>
      </c>
      <c r="E4">
        <v>6700</v>
      </c>
      <c r="F4">
        <v>206</v>
      </c>
      <c r="I4">
        <v>5.5</v>
      </c>
      <c r="K4">
        <v>164</v>
      </c>
      <c r="P4">
        <v>20</v>
      </c>
      <c r="Q4">
        <v>30</v>
      </c>
    </row>
    <row r="5" spans="1:18" x14ac:dyDescent="0.2">
      <c r="A5" t="s">
        <v>107</v>
      </c>
      <c r="B5" t="s">
        <v>55</v>
      </c>
      <c r="C5">
        <v>265</v>
      </c>
      <c r="E5">
        <v>6700</v>
      </c>
      <c r="F5">
        <v>206</v>
      </c>
      <c r="I5">
        <v>5.4</v>
      </c>
      <c r="K5">
        <v>162</v>
      </c>
      <c r="P5">
        <v>22</v>
      </c>
      <c r="Q5">
        <v>32</v>
      </c>
    </row>
    <row r="6" spans="1:18" x14ac:dyDescent="0.2">
      <c r="A6" t="s">
        <v>108</v>
      </c>
      <c r="B6" t="s">
        <v>54</v>
      </c>
      <c r="C6">
        <v>405</v>
      </c>
      <c r="E6">
        <v>6500</v>
      </c>
      <c r="F6">
        <v>369</v>
      </c>
      <c r="H6">
        <v>3500</v>
      </c>
      <c r="I6">
        <v>5.5</v>
      </c>
      <c r="K6">
        <v>159</v>
      </c>
      <c r="P6">
        <v>11</v>
      </c>
      <c r="Q6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abSelected="1" workbookViewId="0">
      <selection activeCell="B4" sqref="B4"/>
    </sheetView>
  </sheetViews>
  <sheetFormatPr baseColWidth="10" defaultRowHeight="16" x14ac:dyDescent="0.2"/>
  <cols>
    <col min="1" max="1" width="10" bestFit="1" customWidth="1"/>
    <col min="2" max="2" width="8.6640625" bestFit="1" customWidth="1"/>
    <col min="3" max="3" width="12.1640625" bestFit="1" customWidth="1"/>
    <col min="4" max="4" width="9.83203125" bestFit="1" customWidth="1"/>
    <col min="5" max="5" width="13.33203125" bestFit="1" customWidth="1"/>
    <col min="6" max="6" width="8.1640625" bestFit="1" customWidth="1"/>
    <col min="7" max="7" width="11.5" bestFit="1" customWidth="1"/>
    <col min="8" max="8" width="12.33203125" bestFit="1" customWidth="1"/>
    <col min="9" max="9" width="14.1640625" bestFit="1" customWidth="1"/>
    <col min="10" max="10" width="11.33203125" bestFit="1" customWidth="1"/>
    <col min="11" max="11" width="12.33203125" bestFit="1" customWidth="1"/>
    <col min="12" max="12" width="11.5" bestFit="1" customWidth="1"/>
    <col min="13" max="13" width="14.6640625" bestFit="1" customWidth="1"/>
    <col min="14" max="14" width="11.6640625" bestFit="1" customWidth="1"/>
    <col min="15" max="15" width="16" bestFit="1" customWidth="1"/>
    <col min="16" max="16" width="13.83203125" bestFit="1" customWidth="1"/>
    <col min="17" max="17" width="19" bestFit="1" customWidth="1"/>
    <col min="18" max="18" width="19.33203125" bestFit="1" customWidth="1"/>
    <col min="19" max="19" width="11" bestFit="1" customWidth="1"/>
    <col min="20" max="20" width="12.1640625" bestFit="1" customWidth="1"/>
    <col min="21" max="21" width="22.1640625" bestFit="1" customWidth="1"/>
    <col min="22" max="22" width="11" bestFit="1" customWidth="1"/>
    <col min="23" max="24" width="22.1640625" customWidth="1"/>
    <col min="25" max="25" width="22.6640625" bestFit="1" customWidth="1"/>
    <col min="26" max="26" width="23.33203125" bestFit="1" customWidth="1"/>
    <col min="27" max="27" width="23.1640625" bestFit="1" customWidth="1"/>
    <col min="28" max="28" width="24" bestFit="1" customWidth="1"/>
    <col min="29" max="29" width="30.5" bestFit="1" customWidth="1"/>
    <col min="30" max="30" width="31.1640625" bestFit="1" customWidth="1"/>
    <col min="32" max="32" width="22" bestFit="1" customWidth="1"/>
    <col min="33" max="33" width="7.33203125" bestFit="1" customWidth="1"/>
    <col min="34" max="34" width="12.6640625" bestFit="1" customWidth="1"/>
    <col min="35" max="35" width="6.83203125" bestFit="1" customWidth="1"/>
    <col min="36" max="36" width="12.1640625" bestFit="1" customWidth="1"/>
    <col min="37" max="37" width="7.6640625" bestFit="1" customWidth="1"/>
    <col min="38" max="38" width="13" bestFit="1" customWidth="1"/>
    <col min="39" max="39" width="11" bestFit="1" customWidth="1"/>
    <col min="40" max="40" width="16.33203125" bestFit="1" customWidth="1"/>
    <col min="41" max="41" width="12.1640625" bestFit="1" customWidth="1"/>
  </cols>
  <sheetData>
    <row r="1" spans="1:42" x14ac:dyDescent="0.2">
      <c r="A1" t="s">
        <v>0</v>
      </c>
      <c r="B1" t="s">
        <v>27</v>
      </c>
      <c r="C1" t="s">
        <v>31</v>
      </c>
      <c r="D1" t="s">
        <v>28</v>
      </c>
      <c r="E1" t="s">
        <v>36</v>
      </c>
      <c r="F1" t="s">
        <v>29</v>
      </c>
      <c r="G1" t="s">
        <v>30</v>
      </c>
      <c r="H1" t="s">
        <v>52</v>
      </c>
      <c r="I1" t="s">
        <v>86</v>
      </c>
      <c r="J1" t="s">
        <v>12</v>
      </c>
      <c r="K1" t="s">
        <v>14</v>
      </c>
      <c r="L1" t="s">
        <v>15</v>
      </c>
      <c r="M1" t="s">
        <v>21</v>
      </c>
      <c r="N1" t="s">
        <v>65</v>
      </c>
      <c r="O1" t="s">
        <v>22</v>
      </c>
      <c r="P1" t="s">
        <v>19</v>
      </c>
      <c r="Q1" t="s">
        <v>20</v>
      </c>
      <c r="R1" t="s">
        <v>67</v>
      </c>
      <c r="S1" t="s">
        <v>13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23</v>
      </c>
      <c r="Z1" t="s">
        <v>45</v>
      </c>
      <c r="AA1" t="s">
        <v>24</v>
      </c>
      <c r="AB1" t="s">
        <v>46</v>
      </c>
      <c r="AC1" t="s">
        <v>26</v>
      </c>
      <c r="AD1" t="s">
        <v>47</v>
      </c>
      <c r="AE1" t="s">
        <v>25</v>
      </c>
      <c r="AF1" t="s">
        <v>48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82</v>
      </c>
      <c r="AP1" t="s">
        <v>104</v>
      </c>
    </row>
    <row r="2" spans="1:42" x14ac:dyDescent="0.2">
      <c r="A2" t="str">
        <f>CONCATENATE(B2,D2,F2)</f>
        <v>10011010</v>
      </c>
      <c r="B2">
        <f>VLOOKUP(C2,X_MAKE_D!A:B,2,FALSE)</f>
        <v>1001</v>
      </c>
      <c r="C2" t="s">
        <v>37</v>
      </c>
      <c r="D2">
        <v>10</v>
      </c>
      <c r="E2">
        <v>911</v>
      </c>
      <c r="F2">
        <v>10</v>
      </c>
      <c r="G2" t="s">
        <v>38</v>
      </c>
      <c r="H2">
        <v>2015</v>
      </c>
      <c r="J2" t="s">
        <v>39</v>
      </c>
      <c r="K2" t="s">
        <v>40</v>
      </c>
      <c r="L2" t="s">
        <v>40</v>
      </c>
      <c r="M2" t="s">
        <v>41</v>
      </c>
      <c r="N2" t="s">
        <v>66</v>
      </c>
      <c r="O2">
        <v>6</v>
      </c>
      <c r="P2">
        <v>3.4</v>
      </c>
      <c r="Q2" t="s">
        <v>42</v>
      </c>
      <c r="R2" t="s">
        <v>68</v>
      </c>
      <c r="S2" t="s">
        <v>43</v>
      </c>
      <c r="T2">
        <v>2</v>
      </c>
      <c r="U2" t="s">
        <v>40</v>
      </c>
      <c r="V2" t="s">
        <v>40</v>
      </c>
      <c r="Y2" t="s">
        <v>44</v>
      </c>
      <c r="Z2">
        <v>7</v>
      </c>
      <c r="AA2" t="s">
        <v>40</v>
      </c>
      <c r="AC2" t="s">
        <v>44</v>
      </c>
      <c r="AD2">
        <v>7</v>
      </c>
      <c r="AE2">
        <v>84300</v>
      </c>
      <c r="AF2" t="s">
        <v>49</v>
      </c>
      <c r="AG2">
        <v>51.3</v>
      </c>
      <c r="AH2" t="s">
        <v>64</v>
      </c>
      <c r="AI2">
        <v>71.180000000000007</v>
      </c>
      <c r="AJ2" t="s">
        <v>64</v>
      </c>
      <c r="AK2">
        <v>176.81</v>
      </c>
      <c r="AL2" t="s">
        <v>64</v>
      </c>
      <c r="AM2">
        <v>96.46</v>
      </c>
      <c r="AN2" t="s">
        <v>64</v>
      </c>
      <c r="AO2">
        <v>3042</v>
      </c>
      <c r="AP2" t="s">
        <v>105</v>
      </c>
    </row>
    <row r="3" spans="1:42" x14ac:dyDescent="0.2">
      <c r="A3" t="str">
        <f t="shared" ref="A3:A4" si="0">CONCATENATE(B3,D3,F3)</f>
        <v>10011110</v>
      </c>
      <c r="B3">
        <f>VLOOKUP(C3,X_MAKE_D!A:B,2,FALSE)</f>
        <v>1001</v>
      </c>
      <c r="C3" t="s">
        <v>37</v>
      </c>
      <c r="D3">
        <v>11</v>
      </c>
      <c r="E3" t="s">
        <v>83</v>
      </c>
      <c r="F3">
        <v>10</v>
      </c>
      <c r="G3" t="s">
        <v>84</v>
      </c>
      <c r="H3">
        <v>2015</v>
      </c>
      <c r="J3" t="s">
        <v>85</v>
      </c>
      <c r="K3" t="s">
        <v>40</v>
      </c>
      <c r="L3" t="s">
        <v>40</v>
      </c>
      <c r="M3" t="s">
        <v>41</v>
      </c>
      <c r="N3" t="s">
        <v>95</v>
      </c>
      <c r="O3">
        <v>6</v>
      </c>
      <c r="P3">
        <v>2.7</v>
      </c>
      <c r="Q3" t="s">
        <v>42</v>
      </c>
      <c r="R3" t="s">
        <v>68</v>
      </c>
      <c r="S3" t="s">
        <v>43</v>
      </c>
      <c r="T3">
        <v>2</v>
      </c>
      <c r="U3" t="s">
        <v>40</v>
      </c>
      <c r="V3" t="s">
        <v>44</v>
      </c>
      <c r="W3" t="s">
        <v>96</v>
      </c>
      <c r="X3" t="s">
        <v>97</v>
      </c>
      <c r="Y3" t="s">
        <v>44</v>
      </c>
      <c r="Z3">
        <v>6</v>
      </c>
      <c r="AA3" t="s">
        <v>40</v>
      </c>
      <c r="AC3" t="s">
        <v>44</v>
      </c>
      <c r="AD3">
        <v>7</v>
      </c>
      <c r="AE3">
        <v>52100</v>
      </c>
      <c r="AF3" t="s">
        <v>49</v>
      </c>
      <c r="AG3">
        <v>50.5</v>
      </c>
      <c r="AH3" t="s">
        <v>64</v>
      </c>
      <c r="AI3">
        <v>70.900000000000006</v>
      </c>
      <c r="AJ3" t="s">
        <v>64</v>
      </c>
      <c r="AK3">
        <v>172.2</v>
      </c>
      <c r="AL3" t="s">
        <v>64</v>
      </c>
      <c r="AM3">
        <v>97.4</v>
      </c>
      <c r="AN3" t="s">
        <v>64</v>
      </c>
      <c r="AO3">
        <v>2888</v>
      </c>
      <c r="AP3" t="s">
        <v>105</v>
      </c>
    </row>
    <row r="4" spans="1:42" x14ac:dyDescent="0.2">
      <c r="A4" t="str">
        <f t="shared" si="0"/>
        <v>10011210</v>
      </c>
      <c r="B4">
        <f>VLOOKUP(C4,X_MAKE_D!A:B,2,FALSE)</f>
        <v>1001</v>
      </c>
      <c r="C4" t="s">
        <v>37</v>
      </c>
      <c r="D4">
        <v>12</v>
      </c>
      <c r="E4" t="s">
        <v>98</v>
      </c>
      <c r="F4">
        <v>10</v>
      </c>
      <c r="G4" t="s">
        <v>99</v>
      </c>
      <c r="H4">
        <v>2009</v>
      </c>
      <c r="J4" t="s">
        <v>100</v>
      </c>
      <c r="K4" t="s">
        <v>40</v>
      </c>
      <c r="L4" t="s">
        <v>40</v>
      </c>
      <c r="M4" t="s">
        <v>101</v>
      </c>
      <c r="N4" t="s">
        <v>102</v>
      </c>
      <c r="O4">
        <v>8</v>
      </c>
      <c r="P4">
        <v>4.8</v>
      </c>
      <c r="Q4" t="s">
        <v>42</v>
      </c>
      <c r="R4" t="s">
        <v>68</v>
      </c>
      <c r="S4" t="s">
        <v>103</v>
      </c>
      <c r="T4">
        <v>4</v>
      </c>
      <c r="U4" t="s">
        <v>40</v>
      </c>
      <c r="V4" t="s">
        <v>40</v>
      </c>
      <c r="Y4" t="s">
        <v>44</v>
      </c>
      <c r="Z4">
        <v>6</v>
      </c>
      <c r="AA4" t="s">
        <v>40</v>
      </c>
      <c r="AC4" t="s">
        <v>44</v>
      </c>
      <c r="AD4">
        <v>7</v>
      </c>
      <c r="AE4">
        <v>70195</v>
      </c>
      <c r="AF4" t="s">
        <v>49</v>
      </c>
      <c r="AO4">
        <v>5300</v>
      </c>
      <c r="AP4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baseColWidth="10" defaultRowHeight="16" x14ac:dyDescent="0.2"/>
  <cols>
    <col min="1" max="1" width="14.1640625" bestFit="1" customWidth="1"/>
    <col min="2" max="2" width="18" bestFit="1" customWidth="1"/>
    <col min="3" max="3" width="12.1640625" bestFit="1" customWidth="1"/>
    <col min="4" max="4" width="16.1640625" bestFit="1" customWidth="1"/>
    <col min="5" max="5" width="62.5" bestFit="1" customWidth="1"/>
  </cols>
  <sheetData>
    <row r="1" spans="1:5" x14ac:dyDescent="0.2">
      <c r="A1" t="s">
        <v>86</v>
      </c>
      <c r="B1" t="s">
        <v>87</v>
      </c>
      <c r="C1" t="s">
        <v>69</v>
      </c>
      <c r="D1" t="s">
        <v>90</v>
      </c>
      <c r="E1" t="s">
        <v>88</v>
      </c>
    </row>
    <row r="2" spans="1:5" x14ac:dyDescent="0.2">
      <c r="A2">
        <v>1</v>
      </c>
      <c r="B2" t="s">
        <v>39</v>
      </c>
      <c r="C2">
        <v>2</v>
      </c>
      <c r="D2">
        <v>5</v>
      </c>
      <c r="E2" t="s">
        <v>92</v>
      </c>
    </row>
    <row r="3" spans="1:5" x14ac:dyDescent="0.2">
      <c r="A3">
        <v>2</v>
      </c>
      <c r="B3" t="s">
        <v>85</v>
      </c>
      <c r="C3">
        <v>2</v>
      </c>
      <c r="D3">
        <v>2</v>
      </c>
      <c r="E3" t="s">
        <v>89</v>
      </c>
    </row>
    <row r="4" spans="1:5" x14ac:dyDescent="0.2">
      <c r="A4">
        <v>3</v>
      </c>
      <c r="B4" t="s">
        <v>91</v>
      </c>
      <c r="C4">
        <v>2</v>
      </c>
      <c r="D4">
        <v>5</v>
      </c>
      <c r="E4" t="s">
        <v>93</v>
      </c>
    </row>
    <row r="5" spans="1:5" x14ac:dyDescent="0.2">
      <c r="A5">
        <v>4</v>
      </c>
      <c r="B5" t="s">
        <v>94</v>
      </c>
      <c r="C5">
        <v>4</v>
      </c>
      <c r="D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1" sqref="B1:B1048576"/>
    </sheetView>
  </sheetViews>
  <sheetFormatPr baseColWidth="10" defaultRowHeight="16" x14ac:dyDescent="0.2"/>
  <cols>
    <col min="1" max="1" width="12.1640625" bestFit="1" customWidth="1"/>
    <col min="3" max="3" width="19.83203125" bestFit="1" customWidth="1"/>
    <col min="4" max="4" width="23.33203125" bestFit="1" customWidth="1"/>
    <col min="5" max="5" width="19.33203125" bestFit="1" customWidth="1"/>
    <col min="6" max="6" width="14.83203125" bestFit="1" customWidth="1"/>
    <col min="7" max="7" width="14.5" bestFit="1" customWidth="1"/>
    <col min="8" max="8" width="16.1640625" bestFit="1" customWidth="1"/>
    <col min="9" max="9" width="16.33203125" bestFit="1" customWidth="1"/>
  </cols>
  <sheetData>
    <row r="1" spans="1:9" x14ac:dyDescent="0.2">
      <c r="A1" t="s">
        <v>31</v>
      </c>
      <c r="B1" t="s">
        <v>27</v>
      </c>
      <c r="C1" t="s">
        <v>32</v>
      </c>
      <c r="D1" t="s">
        <v>33</v>
      </c>
      <c r="E1" t="s">
        <v>34</v>
      </c>
      <c r="F1" t="s">
        <v>35</v>
      </c>
      <c r="G1" t="s">
        <v>77</v>
      </c>
      <c r="H1" t="s">
        <v>78</v>
      </c>
      <c r="I1" t="s">
        <v>80</v>
      </c>
    </row>
    <row r="2" spans="1:9" x14ac:dyDescent="0.2">
      <c r="A2" t="s">
        <v>37</v>
      </c>
      <c r="B2">
        <v>1001</v>
      </c>
      <c r="C2">
        <v>1</v>
      </c>
      <c r="D2" t="s">
        <v>74</v>
      </c>
      <c r="E2" t="s">
        <v>75</v>
      </c>
      <c r="F2" t="s">
        <v>76</v>
      </c>
      <c r="G2">
        <v>1931</v>
      </c>
      <c r="H2" t="s">
        <v>79</v>
      </c>
      <c r="I2" s="1" t="s">
        <v>81</v>
      </c>
    </row>
  </sheetData>
  <hyperlinks>
    <hyperlink ref="I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X_CLAIMED_PERF_F</vt:lpstr>
      <vt:lpstr>X_MODEL_D</vt:lpstr>
      <vt:lpstr>X_BODY_STYLE</vt:lpstr>
      <vt:lpstr>X_MAKE_D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2015-07-29T19:25:39Z</dcterms:created>
  <dcterms:modified xsi:type="dcterms:W3CDTF">2015-07-29T21:23:19Z</dcterms:modified>
</cp:coreProperties>
</file>