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FuLagann\Desktop\Folder\Downloads\"/>
    </mc:Choice>
  </mc:AlternateContent>
  <bookViews>
    <workbookView xWindow="0" yWindow="0" windowWidth="23970" windowHeight="6165" firstSheet="1" activeTab="1"/>
  </bookViews>
  <sheets>
    <sheet name="Directions" sheetId="1" r:id="rId1"/>
    <sheet name="Summary" sheetId="2" r:id="rId2"/>
    <sheet name="Contact Info" sheetId="3" r:id="rId3"/>
    <sheet name="Schedule of October" sheetId="4" r:id="rId4"/>
    <sheet name="Credit Building" sheetId="5" r:id="rId5"/>
    <sheet name="Educational Plan" sheetId="6" r:id="rId6"/>
  </sheets>
  <definedNames>
    <definedName name="ClassTable">'Educational Plan'!$A$3:$D$54</definedName>
  </definedNames>
  <calcPr calcId="152511"/>
</workbook>
</file>

<file path=xl/calcChain.xml><?xml version="1.0" encoding="utf-8"?>
<calcChain xmlns="http://schemas.openxmlformats.org/spreadsheetml/2006/main">
  <c r="N9" i="6" l="1"/>
  <c r="N4" i="6"/>
  <c r="N5" i="6"/>
  <c r="N6" i="6"/>
  <c r="N7" i="6"/>
  <c r="N8" i="6"/>
  <c r="N3" i="6"/>
  <c r="D4" i="5" l="1"/>
  <c r="D5" i="5" s="1"/>
  <c r="D6" i="5" s="1"/>
  <c r="D7" i="5" s="1"/>
  <c r="D8" i="5" s="1"/>
  <c r="D9" i="5" s="1"/>
  <c r="D10" i="5" s="1"/>
  <c r="D11" i="5" s="1"/>
  <c r="D12" i="5" s="1"/>
  <c r="D13" i="5" s="1"/>
  <c r="D14" i="5" s="1"/>
  <c r="D15" i="5" s="1"/>
  <c r="D16" i="5" s="1"/>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J2" i="4" l="1"/>
  <c r="A63" i="1" l="1"/>
  <c r="A64" i="1" s="1"/>
  <c r="A65" i="1" s="1"/>
  <c r="A47" i="1" l="1"/>
  <c r="A48" i="1" s="1"/>
  <c r="A49" i="1" s="1"/>
  <c r="A50" i="1" s="1"/>
  <c r="A51" i="1" s="1"/>
  <c r="A52" i="1" s="1"/>
  <c r="A53" i="1" s="1"/>
  <c r="A54" i="1" s="1"/>
  <c r="A55" i="1" s="1"/>
  <c r="A56" i="1" s="1"/>
  <c r="A57" i="1" s="1"/>
  <c r="A58" i="1" s="1"/>
  <c r="A59" i="1" s="1"/>
  <c r="A60" i="1" s="1"/>
  <c r="A61" i="1" s="1"/>
  <c r="A62" i="1" s="1"/>
  <c r="F25" i="1"/>
</calcChain>
</file>

<file path=xl/comments1.xml><?xml version="1.0" encoding="utf-8"?>
<comments xmlns="http://schemas.openxmlformats.org/spreadsheetml/2006/main">
  <authors>
    <author>Susan Mazzola</author>
  </authors>
  <commentList>
    <comment ref="G2" authorId="0" shapeId="0">
      <text>
        <r>
          <rPr>
            <b/>
            <sz val="9"/>
            <color indexed="81"/>
            <rFont val="Tahoma"/>
            <family val="2"/>
          </rPr>
          <t>Susan Mazzola:</t>
        </r>
        <r>
          <rPr>
            <sz val="9"/>
            <color indexed="81"/>
            <rFont val="Tahoma"/>
            <family val="2"/>
          </rPr>
          <t xml:space="preserve">
Used for instructor grading</t>
        </r>
      </text>
    </comment>
  </commentList>
</comments>
</file>

<file path=xl/sharedStrings.xml><?xml version="1.0" encoding="utf-8"?>
<sst xmlns="http://schemas.openxmlformats.org/spreadsheetml/2006/main" count="499" uniqueCount="290">
  <si>
    <t>Functions</t>
  </si>
  <si>
    <t>Charts</t>
  </si>
  <si>
    <t>Formulas</t>
  </si>
  <si>
    <t>Headers/Footers</t>
  </si>
  <si>
    <t>Lookup Table</t>
  </si>
  <si>
    <t>Macros</t>
  </si>
  <si>
    <t>Named Ranges</t>
  </si>
  <si>
    <t>PivotTable</t>
  </si>
  <si>
    <t>Sheet tab names</t>
  </si>
  <si>
    <t>Sort</t>
  </si>
  <si>
    <t>Spell Check</t>
  </si>
  <si>
    <t>Subtotals</t>
  </si>
  <si>
    <t>Sum</t>
  </si>
  <si>
    <t>offensive, profane, pornographic, threatening, sexually explicit, or illegal material.</t>
  </si>
  <si>
    <t>knowledge of the program to make that determination.</t>
  </si>
  <si>
    <t>appearance through your entire project. You don’t have to have every worksheet look the</t>
  </si>
  <si>
    <t>same but most well designed projects have similar look through the project.</t>
  </si>
  <si>
    <t>Your project must have the following:</t>
  </si>
  <si>
    <t>Final Project - Computer 138 - Excel</t>
  </si>
  <si>
    <t>Projects may not contain any inappropriate material. No abusive, harassing, libelous, obscene,</t>
  </si>
  <si>
    <t>Projects should be attractive in appearance. This can be accomplished by using a common</t>
  </si>
  <si>
    <t>The summary needs to be at least two full paragraphs in length.</t>
  </si>
  <si>
    <t>b) Not all formulas will be appropriate for each project. You will need to use your</t>
  </si>
  <si>
    <t>Word Art</t>
  </si>
  <si>
    <t>Clip Art</t>
  </si>
  <si>
    <t>Possible</t>
  </si>
  <si>
    <t>Earned</t>
  </si>
  <si>
    <t>Auto Tracker (Purchase, Maintenance, Mileage)</t>
  </si>
  <si>
    <t>Budgets &amp; Finances</t>
  </si>
  <si>
    <t>Calendars &amp; Schedule</t>
  </si>
  <si>
    <t>Charitable Donations</t>
  </si>
  <si>
    <t>Childcare (Behavior Chart, Potty Training, Baby Activity, Childcare Log,</t>
  </si>
  <si>
    <t>Contacts &amp; Addresses</t>
  </si>
  <si>
    <t>Diet</t>
  </si>
  <si>
    <t>Educational Plan</t>
  </si>
  <si>
    <t>Employment Plan including Financial Schedule</t>
  </si>
  <si>
    <t>Fitness</t>
  </si>
  <si>
    <t>Hobbies (Quilting, Crocheting, Guns, Fishing, Snowboarding, etc)</t>
  </si>
  <si>
    <t>Home Organization (Inventory, Grocery List, Meal Planner, Vacation Checklist, Camping Checklist, Family Tree)</t>
  </si>
  <si>
    <t>Loans (Home, Auto, Boat, Education)</t>
  </si>
  <si>
    <t>Prove that you have used Excel to its full advantage for your worksheets.</t>
  </si>
  <si>
    <t>(Using a textbox makes formatting easier, you still have to spell check your Worksheet.)</t>
  </si>
  <si>
    <t>Formulas must be used for calculations.</t>
  </si>
  <si>
    <t>If or Sumif(s)</t>
  </si>
  <si>
    <t>Conditional Formatting</t>
  </si>
  <si>
    <r>
      <t xml:space="preserve">a) </t>
    </r>
    <r>
      <rPr>
        <sz val="12"/>
        <color theme="1"/>
        <rFont val="Calibri"/>
        <family val="2"/>
        <scheme val="minor"/>
      </rPr>
      <t>Use formulas such as: IF, LOOKUP, PMT, SUM, SUMIF, AVERAGEIF, MIN, MAX,  etc</t>
    </r>
  </si>
  <si>
    <r>
      <t>c)</t>
    </r>
    <r>
      <rPr>
        <sz val="7"/>
        <color theme="1"/>
        <rFont val="Calibri"/>
        <family val="2"/>
        <scheme val="minor"/>
      </rPr>
      <t xml:space="preserve"> </t>
    </r>
    <r>
      <rPr>
        <sz val="12"/>
        <color theme="1"/>
        <rFont val="Calibri"/>
        <family val="2"/>
        <scheme val="minor"/>
      </rPr>
      <t>Use Macros to navigate through the project.</t>
    </r>
  </si>
  <si>
    <t>Submit Projects through Blackboard.</t>
  </si>
  <si>
    <t>d) Attach Macros to buttons and or to ClipArt.</t>
  </si>
  <si>
    <t>Student Name:</t>
  </si>
  <si>
    <t>Enter "your full name" in the yellow area above. Make is your first Worksheet in your project.</t>
  </si>
  <si>
    <t>From the Worksheet Selection List below select four different topics to create four well designed worksheets.</t>
  </si>
  <si>
    <t>Do NOT turn in a template or downloaded worksheets from the Internet and claim them as your own work.</t>
  </si>
  <si>
    <t>On the Second Worksheet write a Project Summary explaining how to use this project.</t>
  </si>
  <si>
    <t>Replace "Topic 1" thru "Topic 4" with your own titles.</t>
  </si>
  <si>
    <t>Mark with an "X"  the Functions you used on your Worksheets</t>
  </si>
  <si>
    <t>Mark with X if
Used</t>
  </si>
  <si>
    <t>Your Own Idea (only one worksheet can be your own topic unless approved by your instructor)</t>
  </si>
  <si>
    <t>e) Use Print Preview to evaluate the Printability of your worksheets.</t>
  </si>
  <si>
    <t>Sports Team Activity (Track for your team or your children’s activities)</t>
  </si>
  <si>
    <r>
      <t xml:space="preserve">Worksheet Selection List - Select 4 topics from 1-15 and then only 1 item in the parenthesis
</t>
    </r>
    <r>
      <rPr>
        <b/>
        <sz val="11"/>
        <color theme="1"/>
        <rFont val="Calibri"/>
        <family val="2"/>
        <scheme val="minor"/>
      </rPr>
      <t xml:space="preserve"> Example: 1. Auto tracker-car maintenance, 2.Educational Plan, 3. Diet Plan, and 4.Home Organization-Camping Checklist)</t>
    </r>
    <r>
      <rPr>
        <b/>
        <sz val="12"/>
        <color theme="1"/>
        <rFont val="Calibri"/>
        <family val="2"/>
        <scheme val="minor"/>
      </rPr>
      <t xml:space="preserve">
</t>
    </r>
  </si>
  <si>
    <t>Custom Views</t>
  </si>
  <si>
    <t>Data Table</t>
  </si>
  <si>
    <t>Your Own feature(s)</t>
  </si>
  <si>
    <t>Paul Gonzalez-Becerra</t>
  </si>
  <si>
    <t>X</t>
  </si>
  <si>
    <t>Phone #</t>
  </si>
  <si>
    <t>First Name</t>
  </si>
  <si>
    <t>Last Name</t>
  </si>
  <si>
    <t>Gonzalez</t>
  </si>
  <si>
    <t>Becerra</t>
  </si>
  <si>
    <t>Freeman</t>
  </si>
  <si>
    <t>Castro</t>
  </si>
  <si>
    <t>Kendra</t>
  </si>
  <si>
    <t>Tyler</t>
  </si>
  <si>
    <t>Rosa</t>
  </si>
  <si>
    <t>Jorge</t>
  </si>
  <si>
    <t>George</t>
  </si>
  <si>
    <t>Alex</t>
  </si>
  <si>
    <t>Holmes</t>
  </si>
  <si>
    <t>City, State</t>
  </si>
  <si>
    <t>Firebaugh, CA</t>
  </si>
  <si>
    <t>Visalia, CA</t>
  </si>
  <si>
    <t>Corcoron, CA</t>
  </si>
  <si>
    <t>559-967-8526</t>
  </si>
  <si>
    <t>559-972-4208</t>
  </si>
  <si>
    <t>559-967-1730</t>
  </si>
  <si>
    <t>559-731-1617</t>
  </si>
  <si>
    <t>559-920-5991</t>
  </si>
  <si>
    <t>559-308-3502</t>
  </si>
  <si>
    <t>James</t>
  </si>
  <si>
    <t>Rudd</t>
  </si>
  <si>
    <t>559-723-9780</t>
  </si>
  <si>
    <t>Jonny</t>
  </si>
  <si>
    <t>Norman</t>
  </si>
  <si>
    <t>559-916-1499</t>
  </si>
  <si>
    <t>Guadalupe</t>
  </si>
  <si>
    <t>Camacho</t>
  </si>
  <si>
    <t>Tulare, CA</t>
  </si>
  <si>
    <t>559-302-6891</t>
  </si>
  <si>
    <t>Jeremy</t>
  </si>
  <si>
    <t>Day</t>
  </si>
  <si>
    <t>559-713-8488</t>
  </si>
  <si>
    <t>Marcos</t>
  </si>
  <si>
    <t>Ramos</t>
  </si>
  <si>
    <t>Goshen, CA</t>
  </si>
  <si>
    <t>559-736-0659</t>
  </si>
  <si>
    <t>Michelle</t>
  </si>
  <si>
    <t>Yang</t>
  </si>
  <si>
    <t>559-786-5560</t>
  </si>
  <si>
    <t>Nancy</t>
  </si>
  <si>
    <t>559-972-3479</t>
  </si>
  <si>
    <t>Richard</t>
  </si>
  <si>
    <t>Las Vegas, NV</t>
  </si>
  <si>
    <t>702-461-8993</t>
  </si>
  <si>
    <t>Rosalia</t>
  </si>
  <si>
    <t>Lienna</t>
  </si>
  <si>
    <t>559-631-8153</t>
  </si>
  <si>
    <t>Roman</t>
  </si>
  <si>
    <t>Guzman</t>
  </si>
  <si>
    <t>559-786-5857</t>
  </si>
  <si>
    <t>Candida</t>
  </si>
  <si>
    <t>Gorge</t>
  </si>
  <si>
    <t>661-459-6950</t>
  </si>
  <si>
    <t>Christian</t>
  </si>
  <si>
    <t>Beckley</t>
  </si>
  <si>
    <t>Lindsay, CA</t>
  </si>
  <si>
    <t>559-306-7939</t>
  </si>
  <si>
    <t>Cory</t>
  </si>
  <si>
    <t>Lewis</t>
  </si>
  <si>
    <t>Woodlake, CA</t>
  </si>
  <si>
    <t>559-553-5690</t>
  </si>
  <si>
    <t>Daniela</t>
  </si>
  <si>
    <t>Rios</t>
  </si>
  <si>
    <t>559-731-2927</t>
  </si>
  <si>
    <t>Date</t>
  </si>
  <si>
    <t>Name</t>
  </si>
  <si>
    <t>Start Time</t>
  </si>
  <si>
    <t>End Time</t>
  </si>
  <si>
    <t>Car Insurace Payment</t>
  </si>
  <si>
    <t>COMP 138</t>
  </si>
  <si>
    <t>COMP 229</t>
  </si>
  <si>
    <t>MATH 066</t>
  </si>
  <si>
    <t>October Schedule</t>
  </si>
  <si>
    <t>SHPE Meeting</t>
  </si>
  <si>
    <t>Game Programming Workshop</t>
  </si>
  <si>
    <t>Work</t>
  </si>
  <si>
    <t>IT 220</t>
  </si>
  <si>
    <t>PHIL 025</t>
  </si>
  <si>
    <t>Friend's Brithday</t>
  </si>
  <si>
    <t>Payday</t>
  </si>
  <si>
    <t>SETA Meeting</t>
  </si>
  <si>
    <t>SINE Meeting</t>
  </si>
  <si>
    <t>JPL Field Trip</t>
  </si>
  <si>
    <t>PHIL 025 - 2nd Draft Due</t>
  </si>
  <si>
    <t>Car Payment</t>
  </si>
  <si>
    <t>Cal Grant Payday</t>
  </si>
  <si>
    <t>Calendars &amp; Schedules</t>
  </si>
  <si>
    <t>Total Estimated Income This Month:</t>
  </si>
  <si>
    <t>Credit Card Transactions</t>
  </si>
  <si>
    <t>Transaction Name</t>
  </si>
  <si>
    <t>Amount Spent</t>
  </si>
  <si>
    <t>Total Debt (Time of use)</t>
  </si>
  <si>
    <t>Internet Bill</t>
  </si>
  <si>
    <t>Networking Book: Chapters 2 and 3</t>
  </si>
  <si>
    <t>In' N' Out</t>
  </si>
  <si>
    <t>COMP Textbooks</t>
  </si>
  <si>
    <t>COS Parking Permit</t>
  </si>
  <si>
    <t>COS Food Store</t>
  </si>
  <si>
    <t>Taco Bell</t>
  </si>
  <si>
    <t>LabCorp Bill</t>
  </si>
  <si>
    <t>Credit Card Payment</t>
  </si>
  <si>
    <t>Domino's Pizza</t>
  </si>
  <si>
    <t>Gas @ 76 Station</t>
  </si>
  <si>
    <t>Walmart ( Kendra's Birthday )</t>
  </si>
  <si>
    <t>Riemer's Candies</t>
  </si>
  <si>
    <t>Nintendo Credit</t>
  </si>
  <si>
    <t>The Habit</t>
  </si>
  <si>
    <t>COS Cashier</t>
  </si>
  <si>
    <t>Bowling</t>
  </si>
  <si>
    <t>Denny's</t>
  </si>
  <si>
    <t>COS Café</t>
  </si>
  <si>
    <t>Walmart ( Groceries )</t>
  </si>
  <si>
    <t>Gas @ Shell Station</t>
  </si>
  <si>
    <t>My IT Lab</t>
  </si>
  <si>
    <t>Little Caesars</t>
  </si>
  <si>
    <t>COS Bookstore</t>
  </si>
  <si>
    <t>RadioShack</t>
  </si>
  <si>
    <t>Hometown Buffet</t>
  </si>
  <si>
    <t>Autozone</t>
  </si>
  <si>
    <t>Sequoia Textbooks</t>
  </si>
  <si>
    <t>Amazon</t>
  </si>
  <si>
    <t>George's Phonebill</t>
  </si>
  <si>
    <t>Savemart</t>
  </si>
  <si>
    <t>Ross</t>
  </si>
  <si>
    <t>Corner Bakery</t>
  </si>
  <si>
    <t>Rite Aid</t>
  </si>
  <si>
    <t>IT 220 Materials</t>
  </si>
  <si>
    <t>7-Eleven</t>
  </si>
  <si>
    <t>Car Wash</t>
  </si>
  <si>
    <t>99 Cents Only Store</t>
  </si>
  <si>
    <t>Game from Steam</t>
  </si>
  <si>
    <t>CSCI 40</t>
  </si>
  <si>
    <t>CSCI 41</t>
  </si>
  <si>
    <t>CSCI 60</t>
  </si>
  <si>
    <t>CSCI 112</t>
  </si>
  <si>
    <t>CSCI 113</t>
  </si>
  <si>
    <t>CSCI 115</t>
  </si>
  <si>
    <t>CSCI 117</t>
  </si>
  <si>
    <t>CSCI 119</t>
  </si>
  <si>
    <t>CSCI 144</t>
  </si>
  <si>
    <t>CSCI 124</t>
  </si>
  <si>
    <t>CSCI 126</t>
  </si>
  <si>
    <t>CSCI 130</t>
  </si>
  <si>
    <t>CSCI 134</t>
  </si>
  <si>
    <t>CSCI 146</t>
  </si>
  <si>
    <t>CSCI 148</t>
  </si>
  <si>
    <t>CSCI 150</t>
  </si>
  <si>
    <t>CSCI 154</t>
  </si>
  <si>
    <t>CSCI 156</t>
  </si>
  <si>
    <t>CSCI 164</t>
  </si>
  <si>
    <t>CSCI 166</t>
  </si>
  <si>
    <t>CSCI 172</t>
  </si>
  <si>
    <t>CSCI 174</t>
  </si>
  <si>
    <t>CSCI 176</t>
  </si>
  <si>
    <t>CSCI 177</t>
  </si>
  <si>
    <t>CSCI 186</t>
  </si>
  <si>
    <t>CSCI 188</t>
  </si>
  <si>
    <t>CSCI 191T</t>
  </si>
  <si>
    <t>Units</t>
  </si>
  <si>
    <t>Legend</t>
  </si>
  <si>
    <t>Semester #</t>
  </si>
  <si>
    <t>Class 1</t>
  </si>
  <si>
    <t>Class 2</t>
  </si>
  <si>
    <t>Class 3</t>
  </si>
  <si>
    <t>Class 4</t>
  </si>
  <si>
    <t>Class 5</t>
  </si>
  <si>
    <t>Units Total</t>
  </si>
  <si>
    <t>Class ID</t>
  </si>
  <si>
    <t>Requires</t>
  </si>
  <si>
    <t>Typically Offered</t>
  </si>
  <si>
    <t>N/A</t>
  </si>
  <si>
    <t>Fall, Spring</t>
  </si>
  <si>
    <t>CSCI 41, CSCI 60</t>
  </si>
  <si>
    <t>Spring</t>
  </si>
  <si>
    <t>Fall</t>
  </si>
  <si>
    <t>CSCI 41, CSCI 60, MATH 75</t>
  </si>
  <si>
    <t>CSCI41, CSCI 60</t>
  </si>
  <si>
    <t>CSCI 112, CSCI 115, CSCI 119</t>
  </si>
  <si>
    <t>CSCI 41, CSCI 112</t>
  </si>
  <si>
    <t>CSCI 113, CSCI 144</t>
  </si>
  <si>
    <t>CSCI 152</t>
  </si>
  <si>
    <t>MATH 76, CSCI 41, CSCI 112</t>
  </si>
  <si>
    <t>CSCI 173</t>
  </si>
  <si>
    <t>CSCI 115, CSCI 119</t>
  </si>
  <si>
    <t>CSCI 144, CSCI 156</t>
  </si>
  <si>
    <t>CSCI 200</t>
  </si>
  <si>
    <t>CSCI 213</t>
  </si>
  <si>
    <t>CSCI 112, CSCI 113</t>
  </si>
  <si>
    <t>CSCI 217</t>
  </si>
  <si>
    <t>CSCI 226</t>
  </si>
  <si>
    <t>CSCI 126, CSCI 144</t>
  </si>
  <si>
    <t>CSCI 230</t>
  </si>
  <si>
    <t>CSCI 244</t>
  </si>
  <si>
    <t>CSCI 246</t>
  </si>
  <si>
    <t>CSCI 250</t>
  </si>
  <si>
    <t>CSCI 252</t>
  </si>
  <si>
    <t>CSCI 253</t>
  </si>
  <si>
    <t>CSCI 256</t>
  </si>
  <si>
    <t>CSCI 272</t>
  </si>
  <si>
    <t>CSCI 274</t>
  </si>
  <si>
    <t>CSCI 282</t>
  </si>
  <si>
    <t>CSCI 284</t>
  </si>
  <si>
    <t>CSCI 298</t>
  </si>
  <si>
    <t>CSCI 299</t>
  </si>
  <si>
    <t>PHYS 4B</t>
  </si>
  <si>
    <t>PHYS 4BL</t>
  </si>
  <si>
    <t>PLSI 2</t>
  </si>
  <si>
    <t>SPAN 2A</t>
  </si>
  <si>
    <t>GEOG 4</t>
  </si>
  <si>
    <t>COMM 3</t>
  </si>
  <si>
    <t>Class 6</t>
  </si>
  <si>
    <t>Season</t>
  </si>
  <si>
    <t>Major Requirements for Bachelor's Degree</t>
  </si>
  <si>
    <t>Major Requirements for Master's Degree</t>
  </si>
  <si>
    <t>GE Requirements</t>
  </si>
  <si>
    <t>Major Electives for Bachelor's Degree</t>
  </si>
  <si>
    <t>Major Electives for Master's Degree</t>
  </si>
  <si>
    <t>Total Units:</t>
  </si>
  <si>
    <t>Summary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</si>
</sst>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11" x14ac:knownFonts="1">
    <font>
      <sz val="11"/>
      <color theme="1"/>
      <name val="Calibri"/>
      <family val="2"/>
      <scheme val="minor"/>
    </font>
    <font>
      <sz val="12"/>
      <color theme="1"/>
      <name val="Calibri"/>
      <family val="2"/>
      <scheme val="minor"/>
    </font>
    <font>
      <sz val="7"/>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0"/>
      <name val="Calibri"/>
      <family val="2"/>
      <scheme val="minor"/>
    </font>
    <font>
      <sz val="11"/>
      <name val="Calibri"/>
      <family val="2"/>
      <scheme val="minor"/>
    </font>
  </fonts>
  <fills count="15">
    <fill>
      <patternFill patternType="none"/>
    </fill>
    <fill>
      <patternFill patternType="gray125"/>
    </fill>
    <fill>
      <patternFill patternType="solid">
        <fgColor rgb="FFFFFF9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4AA452"/>
        <bgColor indexed="64"/>
      </patternFill>
    </fill>
    <fill>
      <patternFill patternType="solid">
        <fgColor theme="1"/>
        <bgColor indexed="64"/>
      </patternFill>
    </fill>
    <fill>
      <patternFill patternType="solid">
        <fgColor rgb="FF92D050"/>
        <bgColor indexed="64"/>
      </patternFill>
    </fill>
    <fill>
      <patternFill patternType="solid">
        <fgColor rgb="FF6AB4E6"/>
        <bgColor indexed="64"/>
      </patternFill>
    </fill>
    <fill>
      <patternFill patternType="solid">
        <fgColor theme="4" tint="0.39997558519241921"/>
        <bgColor indexed="64"/>
      </patternFill>
    </fill>
    <fill>
      <patternFill patternType="solid">
        <fgColor rgb="FF0070C0"/>
        <bgColor indexed="64"/>
      </patternFill>
    </fill>
    <fill>
      <patternFill patternType="solid">
        <fgColor rgb="FFFFFFBD"/>
        <bgColor indexed="64"/>
      </patternFill>
    </fill>
    <fill>
      <patternFill patternType="solid">
        <fgColor rgb="FFB48BBD"/>
        <bgColor indexed="64"/>
      </patternFill>
    </fill>
    <fill>
      <patternFill patternType="solid">
        <fgColor rgb="FF3366CC"/>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n">
        <color indexed="64"/>
      </left>
      <right style="thin">
        <color indexed="64"/>
      </right>
      <top style="double">
        <color indexed="64"/>
      </top>
      <bottom style="thin">
        <color indexed="64"/>
      </bottom>
      <diagonal/>
    </border>
  </borders>
  <cellStyleXfs count="3">
    <xf numFmtId="0" fontId="0" fillId="0" borderId="0"/>
    <xf numFmtId="43" fontId="8" fillId="0" borderId="0" applyFont="0" applyFill="0" applyBorder="0" applyAlignment="0" applyProtection="0"/>
    <xf numFmtId="44" fontId="8" fillId="0" borderId="0" applyFont="0" applyFill="0" applyBorder="0" applyAlignment="0" applyProtection="0"/>
  </cellStyleXfs>
  <cellXfs count="131">
    <xf numFmtId="0" fontId="0" fillId="0" borderId="0" xfId="0"/>
    <xf numFmtId="0" fontId="0" fillId="0" borderId="0" xfId="0" applyFont="1"/>
    <xf numFmtId="0" fontId="0" fillId="0" borderId="2" xfId="0" applyFont="1" applyBorder="1"/>
    <xf numFmtId="0" fontId="0" fillId="0" borderId="4" xfId="0" applyBorder="1" applyAlignment="1">
      <alignment horizontal="right"/>
    </xf>
    <xf numFmtId="0" fontId="0" fillId="0" borderId="0" xfId="0" applyBorder="1"/>
    <xf numFmtId="0" fontId="0" fillId="0" borderId="0" xfId="0" applyFont="1" applyBorder="1"/>
    <xf numFmtId="0" fontId="0" fillId="0" borderId="4" xfId="0" quotePrefix="1" applyBorder="1" applyAlignment="1">
      <alignment horizontal="right"/>
    </xf>
    <xf numFmtId="0" fontId="0" fillId="0" borderId="4" xfId="0" applyBorder="1"/>
    <xf numFmtId="0" fontId="1" fillId="0" borderId="0" xfId="0" applyFont="1" applyBorder="1"/>
    <xf numFmtId="0" fontId="0" fillId="0" borderId="4" xfId="0" applyFont="1" applyBorder="1"/>
    <xf numFmtId="0" fontId="0" fillId="0" borderId="0" xfId="0" applyFont="1" applyFill="1" applyBorder="1"/>
    <xf numFmtId="0" fontId="0" fillId="0" borderId="0" xfId="0" applyFill="1" applyBorder="1"/>
    <xf numFmtId="0" fontId="1" fillId="0" borderId="6" xfId="0" applyFont="1" applyBorder="1" applyAlignment="1">
      <alignment vertical="top" wrapText="1"/>
    </xf>
    <xf numFmtId="0" fontId="0" fillId="0" borderId="10" xfId="0" applyFont="1" applyBorder="1"/>
    <xf numFmtId="0" fontId="1" fillId="0" borderId="9" xfId="0" applyFont="1" applyBorder="1" applyAlignment="1">
      <alignment vertical="top" wrapText="1"/>
    </xf>
    <xf numFmtId="0" fontId="0" fillId="0" borderId="1" xfId="0" applyFont="1" applyBorder="1"/>
    <xf numFmtId="0" fontId="0" fillId="0" borderId="4" xfId="0" applyFont="1" applyFill="1" applyBorder="1"/>
    <xf numFmtId="0" fontId="0" fillId="0" borderId="0" xfId="0" applyBorder="1" applyAlignment="1">
      <alignment vertical="center"/>
    </xf>
    <xf numFmtId="0" fontId="0" fillId="0" borderId="12" xfId="0" applyFont="1" applyFill="1" applyBorder="1"/>
    <xf numFmtId="0" fontId="0" fillId="0" borderId="13" xfId="0" applyBorder="1" applyAlignment="1">
      <alignment vertical="center"/>
    </xf>
    <xf numFmtId="0" fontId="0" fillId="0" borderId="13" xfId="0" applyFont="1" applyBorder="1"/>
    <xf numFmtId="0" fontId="0" fillId="0" borderId="15" xfId="0" applyFont="1" applyFill="1" applyBorder="1"/>
    <xf numFmtId="0" fontId="0" fillId="0" borderId="16" xfId="0" applyBorder="1" applyAlignment="1">
      <alignment vertical="center"/>
    </xf>
    <xf numFmtId="0" fontId="0" fillId="0" borderId="16" xfId="0" applyFont="1" applyBorder="1"/>
    <xf numFmtId="0" fontId="3" fillId="0" borderId="23" xfId="0" applyFont="1" applyBorder="1"/>
    <xf numFmtId="0" fontId="3" fillId="0" borderId="24" xfId="0" applyFont="1" applyBorder="1"/>
    <xf numFmtId="0" fontId="0" fillId="0" borderId="27" xfId="0" applyBorder="1"/>
    <xf numFmtId="0" fontId="0" fillId="0" borderId="28" xfId="0" applyFont="1" applyBorder="1"/>
    <xf numFmtId="0" fontId="0" fillId="0" borderId="11" xfId="0" applyFont="1" applyBorder="1"/>
    <xf numFmtId="0" fontId="0" fillId="0" borderId="29" xfId="0" applyFont="1" applyBorder="1"/>
    <xf numFmtId="0" fontId="0" fillId="0" borderId="30" xfId="0" applyFont="1" applyBorder="1"/>
    <xf numFmtId="0" fontId="3" fillId="0" borderId="31" xfId="0" applyFont="1" applyBorder="1"/>
    <xf numFmtId="0" fontId="3" fillId="0" borderId="32" xfId="0" applyFont="1" applyBorder="1"/>
    <xf numFmtId="0" fontId="0" fillId="0" borderId="33" xfId="0" applyFont="1" applyBorder="1"/>
    <xf numFmtId="0" fontId="0" fillId="0" borderId="34" xfId="0" applyBorder="1" applyAlignment="1">
      <alignment vertical="center"/>
    </xf>
    <xf numFmtId="0" fontId="0" fillId="5" borderId="34" xfId="0" applyFont="1" applyFill="1" applyBorder="1"/>
    <xf numFmtId="0" fontId="0" fillId="0" borderId="34" xfId="0" applyFont="1" applyBorder="1"/>
    <xf numFmtId="0" fontId="0" fillId="0" borderId="35" xfId="0" applyFont="1" applyBorder="1"/>
    <xf numFmtId="0" fontId="0" fillId="0" borderId="36" xfId="0" applyFont="1" applyBorder="1"/>
    <xf numFmtId="0" fontId="0" fillId="0" borderId="37" xfId="0" applyFont="1" applyFill="1" applyBorder="1"/>
    <xf numFmtId="0" fontId="0" fillId="0" borderId="39" xfId="0" applyFont="1" applyBorder="1"/>
    <xf numFmtId="0" fontId="0" fillId="0" borderId="2" xfId="0" applyFont="1" applyBorder="1" applyAlignment="1">
      <alignment horizontal="right"/>
    </xf>
    <xf numFmtId="0" fontId="0" fillId="0" borderId="12" xfId="0" applyFont="1" applyBorder="1"/>
    <xf numFmtId="0" fontId="4" fillId="3" borderId="1" xfId="0" applyFont="1" applyFill="1" applyBorder="1"/>
    <xf numFmtId="0" fontId="0" fillId="3" borderId="2" xfId="0" applyFont="1" applyFill="1" applyBorder="1"/>
    <xf numFmtId="0" fontId="3" fillId="3" borderId="21" xfId="0" applyFont="1" applyFill="1" applyBorder="1"/>
    <xf numFmtId="0" fontId="3" fillId="3" borderId="22" xfId="0" applyFont="1" applyFill="1" applyBorder="1"/>
    <xf numFmtId="0" fontId="4" fillId="3" borderId="4" xfId="0" applyFont="1" applyFill="1" applyBorder="1"/>
    <xf numFmtId="0" fontId="0" fillId="3" borderId="0" xfId="0" applyFont="1" applyFill="1" applyBorder="1"/>
    <xf numFmtId="0" fontId="3" fillId="0" borderId="41" xfId="0" applyFont="1" applyBorder="1" applyAlignment="1">
      <alignment horizontal="center"/>
    </xf>
    <xf numFmtId="0" fontId="3" fillId="0" borderId="42" xfId="0" applyFont="1" applyBorder="1" applyAlignment="1">
      <alignment horizontal="center"/>
    </xf>
    <xf numFmtId="0" fontId="3" fillId="0" borderId="43" xfId="0" applyFont="1" applyBorder="1" applyAlignment="1">
      <alignment horizontal="center" wrapText="1"/>
    </xf>
    <xf numFmtId="0" fontId="3" fillId="0" borderId="40" xfId="0" applyFont="1" applyBorder="1" applyAlignment="1">
      <alignment horizontal="left"/>
    </xf>
    <xf numFmtId="0" fontId="5" fillId="4" borderId="8" xfId="0" applyFont="1" applyFill="1" applyBorder="1" applyAlignment="1">
      <alignment horizontal="center" vertical="top" wrapText="1"/>
    </xf>
    <xf numFmtId="0" fontId="5" fillId="4" borderId="22" xfId="0" applyFont="1" applyFill="1" applyBorder="1" applyAlignment="1">
      <alignment horizontal="center" vertical="top" wrapText="1"/>
    </xf>
    <xf numFmtId="0" fontId="0" fillId="0" borderId="44" xfId="0" applyFont="1" applyBorder="1"/>
    <xf numFmtId="0" fontId="0" fillId="0" borderId="4" xfId="0" applyFont="1" applyBorder="1" applyAlignment="1">
      <alignment horizontal="right"/>
    </xf>
    <xf numFmtId="0" fontId="0" fillId="0" borderId="17" xfId="0" applyFont="1" applyBorder="1" applyAlignment="1">
      <alignment horizontal="center" vertical="center"/>
    </xf>
    <xf numFmtId="0" fontId="0" fillId="0" borderId="38" xfId="0" applyFont="1" applyBorder="1" applyAlignment="1">
      <alignment horizontal="center" vertical="center"/>
    </xf>
    <xf numFmtId="0" fontId="0" fillId="0" borderId="11" xfId="0" applyFont="1" applyBorder="1" applyAlignment="1">
      <alignment horizontal="center" vertical="center"/>
    </xf>
    <xf numFmtId="0" fontId="0" fillId="0" borderId="5" xfId="0" applyFont="1" applyBorder="1" applyAlignment="1">
      <alignment horizontal="center" vertical="center"/>
    </xf>
    <xf numFmtId="0" fontId="0" fillId="0" borderId="14" xfId="0" applyFont="1" applyBorder="1" applyAlignment="1">
      <alignment horizontal="center" vertical="center"/>
    </xf>
    <xf numFmtId="0" fontId="5" fillId="3" borderId="1" xfId="0" applyFont="1" applyFill="1" applyBorder="1" applyAlignment="1">
      <alignment horizontal="center" wrapText="1"/>
    </xf>
    <xf numFmtId="0" fontId="5" fillId="3" borderId="2" xfId="0" applyFont="1" applyFill="1" applyBorder="1" applyAlignment="1">
      <alignment horizontal="center"/>
    </xf>
    <xf numFmtId="0" fontId="5" fillId="3" borderId="3" xfId="0" applyFont="1" applyFill="1" applyBorder="1" applyAlignment="1">
      <alignment horizontal="center"/>
    </xf>
    <xf numFmtId="0" fontId="0" fillId="2" borderId="18" xfId="0" applyFont="1" applyFill="1" applyBorder="1" applyAlignment="1">
      <alignment horizontal="center"/>
    </xf>
    <xf numFmtId="0" fontId="0" fillId="2" borderId="19" xfId="0" applyFont="1" applyFill="1" applyBorder="1" applyAlignment="1">
      <alignment horizontal="center"/>
    </xf>
    <xf numFmtId="0" fontId="0" fillId="2" borderId="20" xfId="0" applyFont="1" applyFill="1" applyBorder="1" applyAlignment="1">
      <alignment horizontal="center"/>
    </xf>
    <xf numFmtId="0" fontId="5" fillId="3" borderId="1"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3" xfId="0" applyFont="1" applyFill="1" applyBorder="1" applyAlignment="1">
      <alignment horizontal="center" vertical="top" wrapText="1"/>
    </xf>
    <xf numFmtId="0" fontId="5" fillId="4" borderId="21" xfId="0" applyFont="1" applyFill="1" applyBorder="1" applyAlignment="1">
      <alignment horizontal="center" vertical="top" wrapText="1"/>
    </xf>
    <xf numFmtId="0" fontId="5" fillId="4" borderId="8" xfId="0" applyFont="1" applyFill="1" applyBorder="1" applyAlignment="1">
      <alignment horizontal="center" vertical="top" wrapText="1"/>
    </xf>
    <xf numFmtId="0" fontId="0" fillId="0" borderId="25" xfId="0" applyBorder="1"/>
    <xf numFmtId="0" fontId="0" fillId="0" borderId="27" xfId="0" applyBorder="1"/>
    <xf numFmtId="0" fontId="0" fillId="0" borderId="25" xfId="0" applyFont="1" applyBorder="1"/>
    <xf numFmtId="0" fontId="0" fillId="0" borderId="23" xfId="0" applyFont="1" applyBorder="1"/>
    <xf numFmtId="0" fontId="0" fillId="0" borderId="27" xfId="0" applyFont="1" applyBorder="1"/>
    <xf numFmtId="0" fontId="0" fillId="0" borderId="26" xfId="0" applyFont="1" applyBorder="1"/>
    <xf numFmtId="0" fontId="0" fillId="0" borderId="28" xfId="0" applyFont="1" applyBorder="1"/>
    <xf numFmtId="0" fontId="0" fillId="0" borderId="26" xfId="0" applyFont="1" applyBorder="1" applyAlignment="1">
      <alignment horizontal="center"/>
    </xf>
    <xf numFmtId="0" fontId="0" fillId="0" borderId="24" xfId="0" applyFont="1" applyBorder="1" applyAlignment="1">
      <alignment horizontal="center"/>
    </xf>
    <xf numFmtId="0" fontId="0" fillId="0" borderId="28" xfId="0" applyFont="1" applyBorder="1" applyAlignment="1">
      <alignment horizontal="center"/>
    </xf>
    <xf numFmtId="0" fontId="0" fillId="0" borderId="25" xfId="0" applyFont="1" applyBorder="1" applyAlignment="1">
      <alignment horizontal="center"/>
    </xf>
    <xf numFmtId="0" fontId="0" fillId="0" borderId="23" xfId="0" applyFont="1" applyBorder="1" applyAlignment="1">
      <alignment horizontal="center"/>
    </xf>
    <xf numFmtId="0" fontId="0" fillId="0" borderId="27" xfId="0" applyFont="1" applyBorder="1" applyAlignment="1">
      <alignment horizontal="center"/>
    </xf>
    <xf numFmtId="0" fontId="1" fillId="0" borderId="6" xfId="0" applyFont="1" applyBorder="1" applyAlignment="1">
      <alignment horizontal="center" vertical="center" wrapText="1"/>
    </xf>
    <xf numFmtId="0" fontId="0" fillId="0" borderId="6" xfId="0" applyFont="1" applyBorder="1" applyAlignment="1">
      <alignment horizontal="center" vertical="center"/>
    </xf>
    <xf numFmtId="0" fontId="0" fillId="0" borderId="11" xfId="0" applyBorder="1" applyAlignment="1">
      <alignment horizontal="center" vertical="center"/>
    </xf>
    <xf numFmtId="0" fontId="1" fillId="0" borderId="9" xfId="0" applyFont="1" applyBorder="1" applyAlignment="1">
      <alignment horizontal="center" vertical="center" wrapText="1"/>
    </xf>
    <xf numFmtId="0" fontId="0" fillId="0" borderId="9" xfId="0" applyFont="1" applyBorder="1" applyAlignment="1">
      <alignment horizontal="center" vertical="center"/>
    </xf>
    <xf numFmtId="0" fontId="0" fillId="0" borderId="7" xfId="0" applyFont="1" applyBorder="1" applyAlignment="1">
      <alignment horizontal="center" vertical="center"/>
    </xf>
    <xf numFmtId="0" fontId="3" fillId="0" borderId="0" xfId="0" applyFont="1"/>
    <xf numFmtId="0" fontId="3" fillId="0" borderId="0" xfId="0" applyFont="1" applyAlignment="1">
      <alignment horizontal="center"/>
    </xf>
    <xf numFmtId="14" fontId="0" fillId="0" borderId="0" xfId="0" applyNumberFormat="1"/>
    <xf numFmtId="18"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right"/>
    </xf>
    <xf numFmtId="44" fontId="0" fillId="0" borderId="0" xfId="2" applyFont="1"/>
    <xf numFmtId="44" fontId="0" fillId="0" borderId="0" xfId="2" applyNumberFormat="1" applyFont="1"/>
    <xf numFmtId="0" fontId="3" fillId="3" borderId="0" xfId="0" applyFont="1" applyFill="1" applyAlignment="1">
      <alignment horizontal="center"/>
    </xf>
    <xf numFmtId="4" fontId="0" fillId="0" borderId="0" xfId="1" applyNumberFormat="1" applyFont="1"/>
    <xf numFmtId="4" fontId="0" fillId="0" borderId="0" xfId="0" applyNumberFormat="1"/>
    <xf numFmtId="0" fontId="9" fillId="9" borderId="0" xfId="0" applyFont="1" applyFill="1" applyBorder="1"/>
    <xf numFmtId="0" fontId="10" fillId="8" borderId="0" xfId="0" applyFont="1" applyFill="1" applyBorder="1"/>
    <xf numFmtId="0" fontId="9" fillId="6" borderId="0" xfId="0" applyFont="1" applyFill="1" applyBorder="1"/>
    <xf numFmtId="0" fontId="0" fillId="10" borderId="6" xfId="0" applyFill="1" applyBorder="1"/>
    <xf numFmtId="0" fontId="0" fillId="4" borderId="6" xfId="0" applyFill="1" applyBorder="1"/>
    <xf numFmtId="0" fontId="9" fillId="11" borderId="6" xfId="0" applyFont="1" applyFill="1" applyBorder="1"/>
    <xf numFmtId="0" fontId="0" fillId="0" borderId="46" xfId="0" applyBorder="1"/>
    <xf numFmtId="0" fontId="3" fillId="0" borderId="45" xfId="0" applyFont="1" applyBorder="1" applyAlignment="1">
      <alignment horizontal="center" vertical="center"/>
    </xf>
    <xf numFmtId="0" fontId="3" fillId="0" borderId="34" xfId="0" applyFont="1" applyBorder="1" applyAlignment="1">
      <alignment horizontal="center" vertical="center"/>
    </xf>
    <xf numFmtId="0" fontId="3" fillId="0" borderId="6" xfId="0" applyFont="1" applyBorder="1" applyAlignment="1">
      <alignment horizontal="center" vertical="center"/>
    </xf>
    <xf numFmtId="0" fontId="0" fillId="12" borderId="6" xfId="0" applyFill="1" applyBorder="1"/>
    <xf numFmtId="0" fontId="0" fillId="7" borderId="0" xfId="0" applyFill="1" applyBorder="1"/>
    <xf numFmtId="0" fontId="9" fillId="6" borderId="16" xfId="0" applyFont="1" applyFill="1" applyBorder="1"/>
    <xf numFmtId="0" fontId="9" fillId="13" borderId="0" xfId="0" applyFont="1" applyFill="1" applyBorder="1"/>
    <xf numFmtId="0" fontId="9" fillId="14" borderId="0" xfId="0" applyFont="1" applyFill="1" applyBorder="1"/>
    <xf numFmtId="0" fontId="0" fillId="7" borderId="16" xfId="0" applyFill="1" applyBorder="1"/>
    <xf numFmtId="0" fontId="0" fillId="0" borderId="6" xfId="0" applyBorder="1" applyAlignment="1">
      <alignment horizontal="center"/>
    </xf>
    <xf numFmtId="0" fontId="0" fillId="0" borderId="6" xfId="0" applyBorder="1" applyAlignment="1">
      <alignment horizontal="left" vertical="center"/>
    </xf>
    <xf numFmtId="0" fontId="10" fillId="0" borderId="6" xfId="0" applyFont="1" applyFill="1" applyBorder="1" applyAlignment="1">
      <alignment horizontal="left" vertical="center"/>
    </xf>
    <xf numFmtId="0" fontId="0" fillId="8" borderId="6" xfId="0" applyFill="1" applyBorder="1"/>
    <xf numFmtId="0" fontId="0" fillId="13" borderId="6" xfId="0" applyFill="1" applyBorder="1"/>
    <xf numFmtId="0" fontId="0" fillId="6" borderId="6" xfId="0" applyFill="1" applyBorder="1"/>
    <xf numFmtId="0" fontId="0" fillId="9" borderId="6" xfId="0" applyFill="1" applyBorder="1"/>
    <xf numFmtId="0" fontId="10" fillId="14" borderId="6" xfId="0" applyFont="1" applyFill="1" applyBorder="1"/>
    <xf numFmtId="0" fontId="0" fillId="0" borderId="6" xfId="0" applyBorder="1" applyAlignment="1">
      <alignment horizontal="right"/>
    </xf>
    <xf numFmtId="0" fontId="0" fillId="0" borderId="47" xfId="0" applyFill="1" applyBorder="1"/>
    <xf numFmtId="0" fontId="10" fillId="8" borderId="16" xfId="0" applyFont="1" applyFill="1" applyBorder="1"/>
  </cellXfs>
  <cellStyles count="3">
    <cellStyle name="Comma" xfId="1" builtinId="3"/>
    <cellStyle name="Currency" xfId="2" builtinId="4"/>
    <cellStyle name="Normal" xfId="0" builtinId="0"/>
  </cellStyles>
  <dxfs count="6">
    <dxf>
      <font>
        <color rgb="FF00B050"/>
      </font>
    </dxf>
    <dxf>
      <font>
        <color rgb="FFCE640C"/>
      </font>
    </dxf>
    <dxf>
      <font>
        <color rgb="FFD80000"/>
      </font>
    </dxf>
    <dxf>
      <font>
        <color theme="4" tint="-0.24994659260841701"/>
      </font>
      <border>
        <left/>
        <right/>
        <top/>
        <bottom/>
        <vertical/>
        <horizontal/>
      </border>
    </dxf>
    <dxf>
      <font>
        <color rgb="FFC00000"/>
      </font>
    </dxf>
    <dxf>
      <font>
        <b/>
      </font>
      <alignment horizontal="center" vertical="bottom" textRotation="0" wrapText="0" indent="0" justifyLastLine="0" shrinkToFit="0" readingOrder="0"/>
    </dxf>
  </dxfs>
  <tableStyles count="0" defaultTableStyle="TableStyleMedium9" defaultPivotStyle="PivotStyleLight16"/>
  <colors>
    <mruColors>
      <color rgb="FFCCCC00"/>
      <color rgb="FF99CC00"/>
      <color rgb="FF00CC00"/>
      <color rgb="FF3366CC"/>
      <color rgb="FFB48BBD"/>
      <color rgb="FF4AA452"/>
      <color rgb="FF6AB4E6"/>
      <color rgb="FF395A29"/>
      <color rgb="FF8AD5FF"/>
      <color rgb="FFFFFF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28575</xdr:rowOff>
    </xdr:from>
    <xdr:to>
      <xdr:col>9</xdr:col>
      <xdr:colOff>9525</xdr:colOff>
      <xdr:row>14</xdr:row>
      <xdr:rowOff>47625</xdr:rowOff>
    </xdr:to>
    <xdr:sp macro="" textlink="">
      <xdr:nvSpPr>
        <xdr:cNvPr id="2" name="TextBox 1"/>
        <xdr:cNvSpPr txBox="1"/>
      </xdr:nvSpPr>
      <xdr:spPr>
        <a:xfrm>
          <a:off x="609600" y="409575"/>
          <a:ext cx="4886325" cy="230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The first two worksheets are pretty easy to navigate, just a simple sort search to find who or what you’re looking for. The Credit Builder worksheet works a little differently, it does not use a table, but instead goes by 4 columns with different rules, the name of the transaction, the amount spent, the approximate date used, and the total amount of money I owe the bank.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The last one is probably the most confusing, the big main blue one is the list of all the classes required to get a Bachelor’s/Master’s degree at Fresno State. The Mid-Dark blue is Major Requirements for Bachelor’s Degree, while the Dark blue is Major Requirements for Master’s Degree. More over to the right is an estimated schedule for achieving both Bachelor’s and Master’s Degree, color coded and provided with a small legend.</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66675</xdr:colOff>
      <xdr:row>3</xdr:row>
      <xdr:rowOff>28576</xdr:rowOff>
    </xdr:from>
    <xdr:to>
      <xdr:col>6</xdr:col>
      <xdr:colOff>571500</xdr:colOff>
      <xdr:row>8</xdr:row>
      <xdr:rowOff>99836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14925" y="600076"/>
          <a:ext cx="1114425" cy="1023760"/>
        </a:xfrm>
        <a:prstGeom prst="rect">
          <a:avLst/>
        </a:prstGeom>
        <a:noFill/>
        <a:ln>
          <a:noFill/>
        </a:ln>
      </xdr:spPr>
    </xdr:pic>
    <xdr:clientData/>
  </xdr:twoCellAnchor>
</xdr:wsDr>
</file>

<file path=xl/tables/table1.xml><?xml version="1.0" encoding="utf-8"?>
<table xmlns="http://schemas.openxmlformats.org/spreadsheetml/2006/main" id="2" name="AddressBook" displayName="AddressBook" ref="A1:D21" totalsRowShown="0">
  <autoFilter ref="A1:D21"/>
  <tableColumns count="4">
    <tableColumn id="1" name="First Name"/>
    <tableColumn id="2" name="Last Name"/>
    <tableColumn id="4" name="City, State"/>
    <tableColumn id="5" name="Phone #"/>
  </tableColumns>
  <tableStyleInfo name="TableStyleMedium1" showFirstColumn="0" showLastColumn="0" showRowStripes="1" showColumnStripes="0"/>
</table>
</file>

<file path=xl/tables/table2.xml><?xml version="1.0" encoding="utf-8"?>
<table xmlns="http://schemas.openxmlformats.org/spreadsheetml/2006/main" id="3" name="OctSchedule" displayName="OctSchedule" ref="A3:D74" totalsRowShown="0" headerRowDxfId="5">
  <autoFilter ref="A3:D74"/>
  <tableColumns count="4">
    <tableColumn id="1" name="Date"/>
    <tableColumn id="2" name="Name"/>
    <tableColumn id="3" name="Start Time"/>
    <tableColumn id="4" name="End Tim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H65"/>
  <sheetViews>
    <sheetView workbookViewId="0">
      <selection activeCell="C60" sqref="C60"/>
    </sheetView>
  </sheetViews>
  <sheetFormatPr defaultRowHeight="15" x14ac:dyDescent="0.25"/>
  <cols>
    <col min="1" max="1" width="5.28515625" style="1" customWidth="1"/>
    <col min="2" max="2" width="33.85546875" style="1" customWidth="1"/>
    <col min="3" max="3" width="22.5703125" style="1" customWidth="1"/>
    <col min="4" max="4" width="32.140625" style="1" customWidth="1"/>
    <col min="5" max="5" width="16.28515625" style="1" customWidth="1"/>
    <col min="6" max="6" width="14.28515625" style="1" customWidth="1"/>
    <col min="7" max="7" width="9.140625" style="1"/>
    <col min="8" max="8" width="3.42578125" style="5" customWidth="1"/>
    <col min="9" max="16384" width="9.140625" style="1"/>
  </cols>
  <sheetData>
    <row r="1" spans="1:7" ht="24" customHeight="1" thickBot="1" x14ac:dyDescent="0.3">
      <c r="A1" s="15"/>
      <c r="B1" s="2"/>
      <c r="C1" s="2"/>
      <c r="D1" s="41" t="s">
        <v>49</v>
      </c>
      <c r="E1" s="65" t="s">
        <v>64</v>
      </c>
      <c r="F1" s="66"/>
      <c r="G1" s="67"/>
    </row>
    <row r="2" spans="1:7" ht="21" x14ac:dyDescent="0.35">
      <c r="A2" s="43" t="s">
        <v>18</v>
      </c>
      <c r="B2" s="44"/>
      <c r="C2" s="44"/>
      <c r="D2" s="44"/>
      <c r="E2" s="44"/>
      <c r="F2" s="45" t="s">
        <v>25</v>
      </c>
      <c r="G2" s="46" t="s">
        <v>26</v>
      </c>
    </row>
    <row r="3" spans="1:7" x14ac:dyDescent="0.25">
      <c r="A3" s="56">
        <v>1</v>
      </c>
      <c r="B3" s="5" t="s">
        <v>50</v>
      </c>
      <c r="C3" s="5"/>
      <c r="D3" s="5"/>
      <c r="E3" s="5"/>
      <c r="F3" s="24"/>
      <c r="G3" s="25"/>
    </row>
    <row r="4" spans="1:7" x14ac:dyDescent="0.25">
      <c r="A4" s="3">
        <v>2</v>
      </c>
      <c r="B4" s="4" t="s">
        <v>19</v>
      </c>
      <c r="C4" s="5"/>
      <c r="D4" s="5"/>
      <c r="E4" s="5"/>
      <c r="F4" s="73"/>
      <c r="G4" s="78"/>
    </row>
    <row r="5" spans="1:7" x14ac:dyDescent="0.25">
      <c r="A5" s="3"/>
      <c r="B5" s="4" t="s">
        <v>13</v>
      </c>
      <c r="C5" s="5"/>
      <c r="D5" s="5"/>
      <c r="E5" s="5"/>
      <c r="F5" s="74"/>
      <c r="G5" s="79"/>
    </row>
    <row r="6" spans="1:7" x14ac:dyDescent="0.25">
      <c r="A6" s="6">
        <v>3</v>
      </c>
      <c r="B6" s="4" t="s">
        <v>51</v>
      </c>
      <c r="C6" s="5"/>
      <c r="D6" s="5"/>
      <c r="E6" s="5"/>
      <c r="F6" s="26"/>
      <c r="G6" s="27"/>
    </row>
    <row r="7" spans="1:7" x14ac:dyDescent="0.25">
      <c r="A7" s="6">
        <v>4</v>
      </c>
      <c r="B7" s="4" t="s">
        <v>54</v>
      </c>
      <c r="C7" s="5"/>
      <c r="D7" s="5"/>
      <c r="E7" s="5"/>
      <c r="F7" s="13"/>
      <c r="G7" s="28"/>
    </row>
    <row r="8" spans="1:7" x14ac:dyDescent="0.25">
      <c r="A8" s="6">
        <v>5</v>
      </c>
      <c r="B8" s="4" t="s">
        <v>20</v>
      </c>
      <c r="C8" s="5"/>
      <c r="D8" s="5"/>
      <c r="E8" s="5"/>
      <c r="F8" s="13">
        <v>20</v>
      </c>
      <c r="G8" s="28"/>
    </row>
    <row r="9" spans="1:7" x14ac:dyDescent="0.25">
      <c r="A9" s="7"/>
      <c r="B9" s="4" t="s">
        <v>15</v>
      </c>
      <c r="C9" s="5"/>
      <c r="D9" s="5"/>
      <c r="E9" s="5"/>
      <c r="F9" s="75"/>
      <c r="G9" s="80"/>
    </row>
    <row r="10" spans="1:7" x14ac:dyDescent="0.25">
      <c r="A10" s="7"/>
      <c r="B10" s="4" t="s">
        <v>16</v>
      </c>
      <c r="C10" s="5"/>
      <c r="D10" s="5"/>
      <c r="E10" s="5"/>
      <c r="F10" s="76"/>
      <c r="G10" s="81"/>
    </row>
    <row r="11" spans="1:7" x14ac:dyDescent="0.25">
      <c r="A11" s="6">
        <v>6</v>
      </c>
      <c r="B11" s="11" t="s">
        <v>52</v>
      </c>
      <c r="C11" s="5"/>
      <c r="D11" s="5"/>
      <c r="E11" s="5"/>
      <c r="F11" s="76"/>
      <c r="G11" s="81"/>
    </row>
    <row r="12" spans="1:7" ht="21" x14ac:dyDescent="0.35">
      <c r="A12" s="47" t="s">
        <v>17</v>
      </c>
      <c r="B12" s="48"/>
      <c r="C12" s="48"/>
      <c r="D12" s="5"/>
      <c r="E12" s="5"/>
      <c r="F12" s="77"/>
      <c r="G12" s="82"/>
    </row>
    <row r="13" spans="1:7" ht="15.75" x14ac:dyDescent="0.25">
      <c r="A13" s="6">
        <v>7</v>
      </c>
      <c r="B13" s="8" t="s">
        <v>53</v>
      </c>
      <c r="C13" s="5"/>
      <c r="D13" s="5"/>
      <c r="E13" s="5"/>
      <c r="F13" s="13">
        <v>10</v>
      </c>
      <c r="G13" s="28"/>
    </row>
    <row r="14" spans="1:7" x14ac:dyDescent="0.25">
      <c r="A14" s="3"/>
      <c r="B14" s="5" t="s">
        <v>21</v>
      </c>
      <c r="C14" s="5"/>
      <c r="D14" s="5"/>
      <c r="E14" s="5"/>
      <c r="F14" s="83"/>
      <c r="G14" s="80"/>
    </row>
    <row r="15" spans="1:7" x14ac:dyDescent="0.25">
      <c r="A15" s="3"/>
      <c r="B15" s="10" t="s">
        <v>41</v>
      </c>
      <c r="C15" s="5"/>
      <c r="D15" s="5"/>
      <c r="E15" s="5"/>
      <c r="F15" s="84"/>
      <c r="G15" s="81"/>
    </row>
    <row r="16" spans="1:7" x14ac:dyDescent="0.25">
      <c r="A16" s="6">
        <v>8</v>
      </c>
      <c r="B16" s="4" t="s">
        <v>40</v>
      </c>
      <c r="C16" s="5"/>
      <c r="D16" s="5"/>
      <c r="E16" s="5"/>
      <c r="F16" s="85"/>
      <c r="G16" s="82"/>
    </row>
    <row r="17" spans="1:7" x14ac:dyDescent="0.25">
      <c r="A17" s="6">
        <v>9</v>
      </c>
      <c r="B17" s="4" t="s">
        <v>42</v>
      </c>
      <c r="C17" s="5"/>
      <c r="D17" s="5"/>
      <c r="E17" s="5"/>
      <c r="F17" s="13">
        <v>80</v>
      </c>
      <c r="G17" s="28"/>
    </row>
    <row r="18" spans="1:7" ht="15.75" x14ac:dyDescent="0.25">
      <c r="A18" s="7"/>
      <c r="B18" s="4" t="s">
        <v>45</v>
      </c>
      <c r="C18" s="5"/>
      <c r="D18" s="5"/>
      <c r="E18" s="5"/>
      <c r="F18" s="83"/>
      <c r="G18" s="80"/>
    </row>
    <row r="19" spans="1:7" x14ac:dyDescent="0.25">
      <c r="A19" s="7"/>
      <c r="B19" s="4" t="s">
        <v>22</v>
      </c>
      <c r="C19" s="5"/>
      <c r="D19" s="5"/>
      <c r="E19" s="5"/>
      <c r="F19" s="84"/>
      <c r="G19" s="81"/>
    </row>
    <row r="20" spans="1:7" x14ac:dyDescent="0.25">
      <c r="A20" s="7"/>
      <c r="B20" s="4" t="s">
        <v>14</v>
      </c>
      <c r="C20" s="5"/>
      <c r="D20" s="5"/>
      <c r="E20" s="5"/>
      <c r="F20" s="84"/>
      <c r="G20" s="81"/>
    </row>
    <row r="21" spans="1:7" ht="15.75" x14ac:dyDescent="0.25">
      <c r="A21" s="7"/>
      <c r="B21" s="4" t="s">
        <v>46</v>
      </c>
      <c r="C21" s="5"/>
      <c r="D21" s="5"/>
      <c r="E21" s="5"/>
      <c r="F21" s="85"/>
      <c r="G21" s="82"/>
    </row>
    <row r="22" spans="1:7" x14ac:dyDescent="0.25">
      <c r="A22" s="9"/>
      <c r="B22" s="10" t="s">
        <v>48</v>
      </c>
      <c r="C22" s="5"/>
      <c r="D22" s="5"/>
      <c r="E22" s="5"/>
      <c r="F22" s="13">
        <v>20</v>
      </c>
      <c r="G22" s="28"/>
    </row>
    <row r="23" spans="1:7" x14ac:dyDescent="0.25">
      <c r="A23" s="6"/>
      <c r="B23" s="10" t="s">
        <v>58</v>
      </c>
      <c r="C23" s="5"/>
      <c r="D23" s="5"/>
      <c r="E23" s="5"/>
      <c r="F23" s="13"/>
      <c r="G23" s="28"/>
    </row>
    <row r="24" spans="1:7" ht="16.5" thickBot="1" x14ac:dyDescent="0.3">
      <c r="A24" s="9">
        <v>10</v>
      </c>
      <c r="B24" s="8" t="s">
        <v>47</v>
      </c>
      <c r="C24" s="5"/>
      <c r="D24" s="5"/>
      <c r="E24" s="5"/>
      <c r="F24" s="29">
        <v>20</v>
      </c>
      <c r="G24" s="30"/>
    </row>
    <row r="25" spans="1:7" ht="16.5" thickTop="1" thickBot="1" x14ac:dyDescent="0.3">
      <c r="A25" s="42"/>
      <c r="B25" s="20"/>
      <c r="C25" s="20"/>
      <c r="D25" s="20"/>
      <c r="E25" s="20"/>
      <c r="F25" s="31">
        <f>SUM(F4:F24)</f>
        <v>150</v>
      </c>
      <c r="G25" s="32"/>
    </row>
    <row r="26" spans="1:7" ht="58.5" customHeight="1" x14ac:dyDescent="0.25">
      <c r="A26" s="62" t="s">
        <v>60</v>
      </c>
      <c r="B26" s="63"/>
      <c r="C26" s="63"/>
      <c r="D26" s="63"/>
      <c r="E26" s="63"/>
      <c r="F26" s="64"/>
      <c r="G26" s="5"/>
    </row>
    <row r="27" spans="1:7" ht="45.75" thickBot="1" x14ac:dyDescent="0.3">
      <c r="A27" s="52"/>
      <c r="B27" s="49"/>
      <c r="C27" s="49"/>
      <c r="D27" s="49"/>
      <c r="E27" s="50"/>
      <c r="F27" s="51" t="s">
        <v>56</v>
      </c>
      <c r="G27" s="5"/>
    </row>
    <row r="28" spans="1:7" x14ac:dyDescent="0.25">
      <c r="A28" s="21">
        <v>1</v>
      </c>
      <c r="B28" s="22" t="s">
        <v>27</v>
      </c>
      <c r="C28" s="23"/>
      <c r="D28" s="23"/>
      <c r="E28" s="33"/>
      <c r="F28" s="57"/>
      <c r="G28" s="5"/>
    </row>
    <row r="29" spans="1:7" x14ac:dyDescent="0.25">
      <c r="A29" s="39">
        <v>2</v>
      </c>
      <c r="B29" s="34" t="s">
        <v>28</v>
      </c>
      <c r="C29" s="35"/>
      <c r="D29" s="36"/>
      <c r="E29" s="37"/>
      <c r="F29" s="58" t="s">
        <v>65</v>
      </c>
      <c r="G29" s="4"/>
    </row>
    <row r="30" spans="1:7" x14ac:dyDescent="0.25">
      <c r="A30" s="39">
        <v>3</v>
      </c>
      <c r="B30" s="34" t="s">
        <v>29</v>
      </c>
      <c r="C30" s="36"/>
      <c r="D30" s="36"/>
      <c r="E30" s="37"/>
      <c r="F30" s="58" t="s">
        <v>65</v>
      </c>
      <c r="G30" s="4"/>
    </row>
    <row r="31" spans="1:7" x14ac:dyDescent="0.25">
      <c r="A31" s="39">
        <v>4</v>
      </c>
      <c r="B31" s="34" t="s">
        <v>30</v>
      </c>
      <c r="C31" s="36"/>
      <c r="D31" s="36"/>
      <c r="E31" s="37"/>
      <c r="F31" s="58"/>
      <c r="G31" s="4"/>
    </row>
    <row r="32" spans="1:7" x14ac:dyDescent="0.25">
      <c r="A32" s="39">
        <v>5</v>
      </c>
      <c r="B32" s="34" t="s">
        <v>31</v>
      </c>
      <c r="C32" s="36"/>
      <c r="D32" s="36"/>
      <c r="E32" s="37"/>
      <c r="F32" s="59"/>
      <c r="G32" s="4"/>
    </row>
    <row r="33" spans="1:7" x14ac:dyDescent="0.25">
      <c r="A33" s="39">
        <v>6</v>
      </c>
      <c r="B33" s="34" t="s">
        <v>32</v>
      </c>
      <c r="C33" s="36"/>
      <c r="D33" s="36"/>
      <c r="E33" s="37"/>
      <c r="F33" s="58" t="s">
        <v>65</v>
      </c>
      <c r="G33" s="4"/>
    </row>
    <row r="34" spans="1:7" x14ac:dyDescent="0.25">
      <c r="A34" s="39">
        <v>7</v>
      </c>
      <c r="B34" s="34" t="s">
        <v>33</v>
      </c>
      <c r="C34" s="36"/>
      <c r="D34" s="36"/>
      <c r="E34" s="37"/>
      <c r="F34" s="58"/>
      <c r="G34" s="4"/>
    </row>
    <row r="35" spans="1:7" x14ac:dyDescent="0.25">
      <c r="A35" s="39">
        <v>8</v>
      </c>
      <c r="B35" s="34" t="s">
        <v>34</v>
      </c>
      <c r="C35" s="36"/>
      <c r="D35" s="36"/>
      <c r="E35" s="37"/>
      <c r="F35" s="58" t="s">
        <v>65</v>
      </c>
      <c r="G35" s="4"/>
    </row>
    <row r="36" spans="1:7" x14ac:dyDescent="0.25">
      <c r="A36" s="39">
        <v>9</v>
      </c>
      <c r="B36" s="34" t="s">
        <v>35</v>
      </c>
      <c r="C36" s="36"/>
      <c r="D36" s="36"/>
      <c r="E36" s="37"/>
      <c r="F36" s="58"/>
      <c r="G36" s="4"/>
    </row>
    <row r="37" spans="1:7" x14ac:dyDescent="0.25">
      <c r="A37" s="21">
        <v>10</v>
      </c>
      <c r="B37" s="22" t="s">
        <v>36</v>
      </c>
      <c r="C37" s="23"/>
      <c r="D37" s="23"/>
      <c r="E37" s="33"/>
      <c r="F37" s="57"/>
      <c r="G37" s="4"/>
    </row>
    <row r="38" spans="1:7" x14ac:dyDescent="0.25">
      <c r="A38" s="39">
        <v>11</v>
      </c>
      <c r="B38" s="17" t="s">
        <v>37</v>
      </c>
      <c r="C38" s="5"/>
      <c r="D38" s="36"/>
      <c r="E38" s="37"/>
      <c r="F38" s="60"/>
      <c r="G38" s="4"/>
    </row>
    <row r="39" spans="1:7" x14ac:dyDescent="0.25">
      <c r="A39" s="39">
        <v>12</v>
      </c>
      <c r="B39" s="34" t="s">
        <v>38</v>
      </c>
      <c r="C39" s="36"/>
      <c r="D39" s="36"/>
      <c r="E39" s="37"/>
      <c r="F39" s="59"/>
      <c r="G39" s="4"/>
    </row>
    <row r="40" spans="1:7" x14ac:dyDescent="0.25">
      <c r="A40" s="21">
        <v>13</v>
      </c>
      <c r="B40" s="22" t="s">
        <v>39</v>
      </c>
      <c r="C40" s="23"/>
      <c r="D40" s="23"/>
      <c r="E40" s="33"/>
      <c r="F40" s="59"/>
      <c r="G40" s="4"/>
    </row>
    <row r="41" spans="1:7" x14ac:dyDescent="0.25">
      <c r="A41" s="16">
        <v>14</v>
      </c>
      <c r="B41" s="17" t="s">
        <v>59</v>
      </c>
      <c r="C41" s="5"/>
      <c r="D41" s="5"/>
      <c r="E41" s="38"/>
      <c r="F41" s="60"/>
      <c r="G41" s="4"/>
    </row>
    <row r="42" spans="1:7" ht="15.75" thickBot="1" x14ac:dyDescent="0.3">
      <c r="A42" s="18">
        <v>15</v>
      </c>
      <c r="B42" s="19" t="s">
        <v>57</v>
      </c>
      <c r="C42" s="20"/>
      <c r="D42" s="20"/>
      <c r="E42" s="40"/>
      <c r="F42" s="61"/>
      <c r="G42" s="4"/>
    </row>
    <row r="43" spans="1:7" ht="15.75" thickBot="1" x14ac:dyDescent="0.3">
      <c r="E43" s="5"/>
      <c r="F43" s="4"/>
      <c r="G43" s="4"/>
    </row>
    <row r="44" spans="1:7" ht="16.5" customHeight="1" thickBot="1" x14ac:dyDescent="0.3">
      <c r="A44" s="68" t="s">
        <v>55</v>
      </c>
      <c r="B44" s="69"/>
      <c r="C44" s="69"/>
      <c r="D44" s="69"/>
      <c r="E44" s="69"/>
      <c r="F44" s="70"/>
      <c r="G44" s="4"/>
    </row>
    <row r="45" spans="1:7" ht="47.25" x14ac:dyDescent="0.25">
      <c r="A45" s="71" t="s">
        <v>0</v>
      </c>
      <c r="B45" s="72"/>
      <c r="C45" s="53" t="s">
        <v>32</v>
      </c>
      <c r="D45" s="53" t="s">
        <v>157</v>
      </c>
      <c r="E45" s="53" t="s">
        <v>28</v>
      </c>
      <c r="F45" s="54" t="s">
        <v>34</v>
      </c>
      <c r="G45" s="4"/>
    </row>
    <row r="46" spans="1:7" ht="15.75" x14ac:dyDescent="0.25">
      <c r="A46" s="13">
        <v>1</v>
      </c>
      <c r="B46" s="12" t="s">
        <v>1</v>
      </c>
      <c r="C46" s="86"/>
      <c r="D46" s="86"/>
      <c r="E46" s="87"/>
      <c r="F46" s="88"/>
      <c r="G46" s="4"/>
    </row>
    <row r="47" spans="1:7" ht="15.75" x14ac:dyDescent="0.25">
      <c r="A47" s="13">
        <f>A46+1</f>
        <v>2</v>
      </c>
      <c r="B47" s="12" t="s">
        <v>24</v>
      </c>
      <c r="C47" s="86"/>
      <c r="D47" s="86" t="s">
        <v>65</v>
      </c>
      <c r="E47" s="87"/>
      <c r="F47" s="88"/>
      <c r="G47" s="4"/>
    </row>
    <row r="48" spans="1:7" ht="15.75" x14ac:dyDescent="0.25">
      <c r="A48" s="13">
        <f t="shared" ref="A48:A65" si="0">A47+1</f>
        <v>3</v>
      </c>
      <c r="B48" s="12" t="s">
        <v>44</v>
      </c>
      <c r="C48" s="86"/>
      <c r="D48" s="86"/>
      <c r="E48" s="87" t="s">
        <v>65</v>
      </c>
      <c r="F48" s="88"/>
      <c r="G48" s="4"/>
    </row>
    <row r="49" spans="1:7" ht="15.75" x14ac:dyDescent="0.25">
      <c r="A49" s="13">
        <f t="shared" si="0"/>
        <v>4</v>
      </c>
      <c r="B49" s="12" t="s">
        <v>61</v>
      </c>
      <c r="C49" s="86"/>
      <c r="D49" s="86"/>
      <c r="E49" s="87"/>
      <c r="F49" s="88"/>
      <c r="G49" s="4"/>
    </row>
    <row r="50" spans="1:7" ht="15.75" x14ac:dyDescent="0.25">
      <c r="A50" s="13">
        <f t="shared" si="0"/>
        <v>5</v>
      </c>
      <c r="B50" s="12" t="s">
        <v>62</v>
      </c>
      <c r="C50" s="86" t="s">
        <v>65</v>
      </c>
      <c r="D50" s="86" t="s">
        <v>65</v>
      </c>
      <c r="E50" s="87" t="s">
        <v>65</v>
      </c>
      <c r="F50" s="88" t="s">
        <v>65</v>
      </c>
      <c r="G50" s="4"/>
    </row>
    <row r="51" spans="1:7" ht="15.75" x14ac:dyDescent="0.25">
      <c r="A51" s="13">
        <f t="shared" si="0"/>
        <v>6</v>
      </c>
      <c r="B51" s="12" t="s">
        <v>2</v>
      </c>
      <c r="C51" s="86"/>
      <c r="D51" s="86" t="s">
        <v>65</v>
      </c>
      <c r="E51" s="87" t="s">
        <v>65</v>
      </c>
      <c r="F51" s="88" t="s">
        <v>65</v>
      </c>
      <c r="G51" s="4"/>
    </row>
    <row r="52" spans="1:7" ht="15.75" x14ac:dyDescent="0.25">
      <c r="A52" s="13">
        <f t="shared" si="0"/>
        <v>7</v>
      </c>
      <c r="B52" s="12" t="s">
        <v>3</v>
      </c>
      <c r="C52" s="86" t="s">
        <v>65</v>
      </c>
      <c r="D52" s="86" t="s">
        <v>65</v>
      </c>
      <c r="E52" s="87" t="s">
        <v>65</v>
      </c>
      <c r="F52" s="88" t="s">
        <v>65</v>
      </c>
      <c r="G52" s="4"/>
    </row>
    <row r="53" spans="1:7" ht="15.75" x14ac:dyDescent="0.25">
      <c r="A53" s="13">
        <f t="shared" si="0"/>
        <v>8</v>
      </c>
      <c r="B53" s="12" t="s">
        <v>43</v>
      </c>
      <c r="C53" s="86"/>
      <c r="D53" s="86"/>
      <c r="E53" s="87"/>
      <c r="F53" s="88" t="s">
        <v>65</v>
      </c>
      <c r="G53" s="4"/>
    </row>
    <row r="54" spans="1:7" s="5" customFormat="1" ht="15.75" x14ac:dyDescent="0.25">
      <c r="A54" s="13">
        <f t="shared" si="0"/>
        <v>9</v>
      </c>
      <c r="B54" s="12" t="s">
        <v>62</v>
      </c>
      <c r="C54" s="86" t="s">
        <v>65</v>
      </c>
      <c r="D54" s="86" t="s">
        <v>65</v>
      </c>
      <c r="E54" s="87" t="s">
        <v>65</v>
      </c>
      <c r="F54" s="59" t="s">
        <v>65</v>
      </c>
    </row>
    <row r="55" spans="1:7" ht="15.75" x14ac:dyDescent="0.25">
      <c r="A55" s="13">
        <f t="shared" si="0"/>
        <v>10</v>
      </c>
      <c r="B55" s="12" t="s">
        <v>4</v>
      </c>
      <c r="C55" s="86"/>
      <c r="D55" s="86"/>
      <c r="E55" s="87"/>
      <c r="F55" s="59" t="s">
        <v>65</v>
      </c>
    </row>
    <row r="56" spans="1:7" ht="15.75" x14ac:dyDescent="0.25">
      <c r="A56" s="13">
        <f t="shared" si="0"/>
        <v>11</v>
      </c>
      <c r="B56" s="12" t="s">
        <v>5</v>
      </c>
      <c r="C56" s="86"/>
      <c r="D56" s="86"/>
      <c r="E56" s="87"/>
      <c r="F56" s="59"/>
    </row>
    <row r="57" spans="1:7" ht="15.75" x14ac:dyDescent="0.25">
      <c r="A57" s="13">
        <f t="shared" si="0"/>
        <v>12</v>
      </c>
      <c r="B57" s="12" t="s">
        <v>6</v>
      </c>
      <c r="C57" s="86" t="s">
        <v>65</v>
      </c>
      <c r="D57" s="86" t="s">
        <v>65</v>
      </c>
      <c r="E57" s="87"/>
      <c r="F57" s="59" t="s">
        <v>65</v>
      </c>
    </row>
    <row r="58" spans="1:7" ht="15.75" x14ac:dyDescent="0.25">
      <c r="A58" s="13">
        <f t="shared" si="0"/>
        <v>13</v>
      </c>
      <c r="B58" s="12" t="s">
        <v>7</v>
      </c>
      <c r="C58" s="86"/>
      <c r="D58" s="86"/>
      <c r="E58" s="87"/>
      <c r="F58" s="59"/>
    </row>
    <row r="59" spans="1:7" ht="15.75" x14ac:dyDescent="0.25">
      <c r="A59" s="13">
        <f t="shared" si="0"/>
        <v>14</v>
      </c>
      <c r="B59" s="12" t="s">
        <v>8</v>
      </c>
      <c r="C59" s="86" t="s">
        <v>65</v>
      </c>
      <c r="D59" s="86" t="s">
        <v>65</v>
      </c>
      <c r="E59" s="87" t="s">
        <v>65</v>
      </c>
      <c r="F59" s="59"/>
    </row>
    <row r="60" spans="1:7" ht="15.75" x14ac:dyDescent="0.25">
      <c r="A60" s="13">
        <f t="shared" si="0"/>
        <v>15</v>
      </c>
      <c r="B60" s="12" t="s">
        <v>9</v>
      </c>
      <c r="C60" s="86" t="s">
        <v>65</v>
      </c>
      <c r="D60" s="86" t="s">
        <v>65</v>
      </c>
      <c r="E60" s="87"/>
      <c r="F60" s="59"/>
    </row>
    <row r="61" spans="1:7" ht="15.75" x14ac:dyDescent="0.25">
      <c r="A61" s="13">
        <f t="shared" si="0"/>
        <v>16</v>
      </c>
      <c r="B61" s="12" t="s">
        <v>10</v>
      </c>
      <c r="C61" s="86"/>
      <c r="D61" s="86"/>
      <c r="E61" s="87"/>
      <c r="F61" s="59"/>
    </row>
    <row r="62" spans="1:7" ht="15.75" x14ac:dyDescent="0.25">
      <c r="A62" s="13">
        <f t="shared" si="0"/>
        <v>17</v>
      </c>
      <c r="B62" s="12" t="s">
        <v>11</v>
      </c>
      <c r="C62" s="86"/>
      <c r="D62" s="86"/>
      <c r="E62" s="87" t="s">
        <v>65</v>
      </c>
      <c r="F62" s="59" t="s">
        <v>65</v>
      </c>
    </row>
    <row r="63" spans="1:7" ht="15.75" x14ac:dyDescent="0.25">
      <c r="A63" s="13">
        <f t="shared" si="0"/>
        <v>18</v>
      </c>
      <c r="B63" s="12" t="s">
        <v>12</v>
      </c>
      <c r="C63" s="86"/>
      <c r="D63" s="86" t="s">
        <v>65</v>
      </c>
      <c r="E63" s="87"/>
      <c r="F63" s="59" t="s">
        <v>65</v>
      </c>
    </row>
    <row r="64" spans="1:7" ht="15.75" x14ac:dyDescent="0.25">
      <c r="A64" s="13">
        <f t="shared" si="0"/>
        <v>19</v>
      </c>
      <c r="B64" s="12" t="s">
        <v>23</v>
      </c>
      <c r="C64" s="86"/>
      <c r="D64" s="86"/>
      <c r="E64" s="87"/>
      <c r="F64" s="59"/>
    </row>
    <row r="65" spans="1:6" ht="16.5" thickBot="1" x14ac:dyDescent="0.3">
      <c r="A65" s="55">
        <f t="shared" si="0"/>
        <v>20</v>
      </c>
      <c r="B65" s="14" t="s">
        <v>63</v>
      </c>
      <c r="C65" s="89"/>
      <c r="D65" s="89"/>
      <c r="E65" s="90"/>
      <c r="F65" s="91"/>
    </row>
  </sheetData>
  <mergeCells count="12">
    <mergeCell ref="A26:F26"/>
    <mergeCell ref="E1:G1"/>
    <mergeCell ref="A44:F44"/>
    <mergeCell ref="A45:B45"/>
    <mergeCell ref="F4:F5"/>
    <mergeCell ref="F9:F12"/>
    <mergeCell ref="G4:G5"/>
    <mergeCell ref="G9:G12"/>
    <mergeCell ref="F14:F16"/>
    <mergeCell ref="G14:G16"/>
    <mergeCell ref="F18:F21"/>
    <mergeCell ref="G18:G21"/>
  </mergeCells>
  <pageMargins left="0.7" right="0.7" top="0.75" bottom="0.75" header="0.3" footer="0.3"/>
  <pageSetup scale="65" orientation="portrait" r:id="rId1"/>
  <headerFooter>
    <oddHeader xml:space="preserve">&amp;LMs. Mazola - Comp 138&amp;CFinal Project&amp;RWorth 150 points
</oddHeader>
  </headerFooter>
  <ignoredErrors>
    <ignoredError sqref="A14"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I2"/>
  <sheetViews>
    <sheetView tabSelected="1" workbookViewId="0">
      <selection activeCell="G16" sqref="G16"/>
    </sheetView>
  </sheetViews>
  <sheetFormatPr defaultRowHeight="15" x14ac:dyDescent="0.25"/>
  <sheetData>
    <row r="2" spans="2:9" x14ac:dyDescent="0.25">
      <c r="B2" s="96" t="s">
        <v>289</v>
      </c>
      <c r="C2" s="96"/>
      <c r="D2" s="96"/>
      <c r="E2" s="96"/>
      <c r="F2" s="96"/>
      <c r="G2" s="96"/>
      <c r="H2" s="96"/>
      <c r="I2" s="96"/>
    </row>
  </sheetData>
  <mergeCells count="1">
    <mergeCell ref="B2:I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election activeCell="C2" sqref="C2:C21"/>
    </sheetView>
  </sheetViews>
  <sheetFormatPr defaultRowHeight="15" x14ac:dyDescent="0.25"/>
  <cols>
    <col min="1" max="2" width="16.42578125" customWidth="1"/>
    <col min="3" max="4" width="21.28515625" customWidth="1"/>
    <col min="5" max="5" width="15.28515625" customWidth="1"/>
  </cols>
  <sheetData>
    <row r="1" spans="1:4" x14ac:dyDescent="0.25">
      <c r="A1" t="s">
        <v>67</v>
      </c>
      <c r="B1" t="s">
        <v>68</v>
      </c>
      <c r="C1" t="s">
        <v>80</v>
      </c>
      <c r="D1" t="s">
        <v>66</v>
      </c>
    </row>
    <row r="2" spans="1:4" x14ac:dyDescent="0.25">
      <c r="A2" t="s">
        <v>77</v>
      </c>
      <c r="B2" t="s">
        <v>69</v>
      </c>
      <c r="C2" t="s">
        <v>81</v>
      </c>
      <c r="D2" t="s">
        <v>84</v>
      </c>
    </row>
    <row r="3" spans="1:4" x14ac:dyDescent="0.25">
      <c r="A3" t="s">
        <v>76</v>
      </c>
      <c r="B3" t="s">
        <v>69</v>
      </c>
      <c r="C3" t="s">
        <v>82</v>
      </c>
      <c r="D3" t="s">
        <v>85</v>
      </c>
    </row>
    <row r="4" spans="1:4" x14ac:dyDescent="0.25">
      <c r="A4" t="s">
        <v>75</v>
      </c>
      <c r="B4" t="s">
        <v>70</v>
      </c>
      <c r="C4" t="s">
        <v>82</v>
      </c>
      <c r="D4" t="s">
        <v>86</v>
      </c>
    </row>
    <row r="5" spans="1:4" x14ac:dyDescent="0.25">
      <c r="A5" t="s">
        <v>74</v>
      </c>
      <c r="B5" t="s">
        <v>71</v>
      </c>
      <c r="C5" t="s">
        <v>82</v>
      </c>
      <c r="D5" t="s">
        <v>89</v>
      </c>
    </row>
    <row r="6" spans="1:4" x14ac:dyDescent="0.25">
      <c r="A6" t="s">
        <v>73</v>
      </c>
      <c r="B6" t="s">
        <v>72</v>
      </c>
      <c r="C6" t="s">
        <v>82</v>
      </c>
      <c r="D6" t="s">
        <v>87</v>
      </c>
    </row>
    <row r="7" spans="1:4" x14ac:dyDescent="0.25">
      <c r="A7" t="s">
        <v>78</v>
      </c>
      <c r="B7" t="s">
        <v>79</v>
      </c>
      <c r="C7" t="s">
        <v>83</v>
      </c>
      <c r="D7" t="s">
        <v>88</v>
      </c>
    </row>
    <row r="8" spans="1:4" x14ac:dyDescent="0.25">
      <c r="A8" t="s">
        <v>90</v>
      </c>
      <c r="B8" t="s">
        <v>91</v>
      </c>
      <c r="C8" t="s">
        <v>82</v>
      </c>
      <c r="D8" t="s">
        <v>92</v>
      </c>
    </row>
    <row r="9" spans="1:4" x14ac:dyDescent="0.25">
      <c r="A9" t="s">
        <v>93</v>
      </c>
      <c r="B9" t="s">
        <v>94</v>
      </c>
      <c r="C9" t="s">
        <v>82</v>
      </c>
      <c r="D9" t="s">
        <v>95</v>
      </c>
    </row>
    <row r="10" spans="1:4" x14ac:dyDescent="0.25">
      <c r="A10" t="s">
        <v>96</v>
      </c>
      <c r="B10" t="s">
        <v>97</v>
      </c>
      <c r="C10" t="s">
        <v>98</v>
      </c>
      <c r="D10" t="s">
        <v>99</v>
      </c>
    </row>
    <row r="11" spans="1:4" x14ac:dyDescent="0.25">
      <c r="A11" t="s">
        <v>100</v>
      </c>
      <c r="B11" t="s">
        <v>101</v>
      </c>
      <c r="C11" t="s">
        <v>82</v>
      </c>
      <c r="D11" t="s">
        <v>102</v>
      </c>
    </row>
    <row r="12" spans="1:4" x14ac:dyDescent="0.25">
      <c r="A12" t="s">
        <v>103</v>
      </c>
      <c r="B12" t="s">
        <v>104</v>
      </c>
      <c r="C12" t="s">
        <v>105</v>
      </c>
      <c r="D12" t="s">
        <v>106</v>
      </c>
    </row>
    <row r="13" spans="1:4" x14ac:dyDescent="0.25">
      <c r="A13" t="s">
        <v>107</v>
      </c>
      <c r="B13" t="s">
        <v>108</v>
      </c>
      <c r="C13" t="s">
        <v>82</v>
      </c>
      <c r="D13" t="s">
        <v>109</v>
      </c>
    </row>
    <row r="14" spans="1:4" x14ac:dyDescent="0.25">
      <c r="A14" t="s">
        <v>110</v>
      </c>
      <c r="B14" t="s">
        <v>69</v>
      </c>
      <c r="C14" t="s">
        <v>81</v>
      </c>
      <c r="D14" t="s">
        <v>111</v>
      </c>
    </row>
    <row r="15" spans="1:4" x14ac:dyDescent="0.25">
      <c r="A15" t="s">
        <v>112</v>
      </c>
      <c r="B15" t="s">
        <v>69</v>
      </c>
      <c r="C15" t="s">
        <v>113</v>
      </c>
      <c r="D15" t="s">
        <v>114</v>
      </c>
    </row>
    <row r="16" spans="1:4" x14ac:dyDescent="0.25">
      <c r="A16" t="s">
        <v>115</v>
      </c>
      <c r="B16" t="s">
        <v>116</v>
      </c>
      <c r="C16" t="s">
        <v>82</v>
      </c>
      <c r="D16" t="s">
        <v>117</v>
      </c>
    </row>
    <row r="17" spans="1:4" x14ac:dyDescent="0.25">
      <c r="A17" t="s">
        <v>118</v>
      </c>
      <c r="B17" t="s">
        <v>119</v>
      </c>
      <c r="C17" t="s">
        <v>82</v>
      </c>
      <c r="D17" t="s">
        <v>120</v>
      </c>
    </row>
    <row r="18" spans="1:4" x14ac:dyDescent="0.25">
      <c r="A18" t="s">
        <v>121</v>
      </c>
      <c r="B18" t="s">
        <v>122</v>
      </c>
      <c r="C18" t="s">
        <v>98</v>
      </c>
      <c r="D18" t="s">
        <v>123</v>
      </c>
    </row>
    <row r="19" spans="1:4" x14ac:dyDescent="0.25">
      <c r="A19" t="s">
        <v>124</v>
      </c>
      <c r="B19" t="s">
        <v>125</v>
      </c>
      <c r="C19" t="s">
        <v>126</v>
      </c>
      <c r="D19" t="s">
        <v>127</v>
      </c>
    </row>
    <row r="20" spans="1:4" x14ac:dyDescent="0.25">
      <c r="A20" t="s">
        <v>128</v>
      </c>
      <c r="B20" t="s">
        <v>129</v>
      </c>
      <c r="C20" t="s">
        <v>130</v>
      </c>
      <c r="D20" t="s">
        <v>131</v>
      </c>
    </row>
    <row r="21" spans="1:4" x14ac:dyDescent="0.25">
      <c r="A21" t="s">
        <v>132</v>
      </c>
      <c r="B21" t="s">
        <v>133</v>
      </c>
      <c r="C21" t="s">
        <v>82</v>
      </c>
      <c r="D21" t="s">
        <v>134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74"/>
  <sheetViews>
    <sheetView workbookViewId="0">
      <selection activeCell="G14" sqref="G14"/>
    </sheetView>
  </sheetViews>
  <sheetFormatPr defaultRowHeight="15" x14ac:dyDescent="0.25"/>
  <cols>
    <col min="1" max="1" width="12.7109375" customWidth="1"/>
    <col min="2" max="2" width="28.42578125" bestFit="1" customWidth="1"/>
    <col min="3" max="4" width="12.7109375" customWidth="1"/>
    <col min="10" max="10" width="15.28515625" customWidth="1"/>
  </cols>
  <sheetData>
    <row r="2" spans="1:10" x14ac:dyDescent="0.25">
      <c r="A2" s="97" t="s">
        <v>143</v>
      </c>
      <c r="B2" s="97"/>
      <c r="C2" s="97"/>
      <c r="D2" s="97"/>
      <c r="F2" s="98" t="s">
        <v>158</v>
      </c>
      <c r="G2" s="98"/>
      <c r="H2" s="98"/>
      <c r="I2" s="98"/>
      <c r="J2" s="100">
        <f>(HOUR(DSUM(OctSchedule[],4,OctSchedule[]))-HOUR(DSUM(OctSchedule[],3,OctSchedule[])))*9</f>
        <v>-153</v>
      </c>
    </row>
    <row r="3" spans="1:10" x14ac:dyDescent="0.25">
      <c r="A3" s="93" t="s">
        <v>135</v>
      </c>
      <c r="B3" s="93" t="s">
        <v>136</v>
      </c>
      <c r="C3" s="93" t="s">
        <v>137</v>
      </c>
      <c r="D3" s="93" t="s">
        <v>138</v>
      </c>
    </row>
    <row r="4" spans="1:10" x14ac:dyDescent="0.25">
      <c r="A4" s="94">
        <v>42278</v>
      </c>
      <c r="B4" t="s">
        <v>139</v>
      </c>
      <c r="C4" s="95">
        <v>0</v>
      </c>
      <c r="D4" s="95">
        <v>0.99930555555555556</v>
      </c>
    </row>
    <row r="5" spans="1:10" x14ac:dyDescent="0.25">
      <c r="A5" s="94">
        <v>42278</v>
      </c>
      <c r="B5" t="s">
        <v>140</v>
      </c>
      <c r="C5" s="95">
        <v>0.34027777777777773</v>
      </c>
      <c r="D5" s="95">
        <v>0.41666666666666669</v>
      </c>
      <c r="E5" s="95"/>
      <c r="H5" s="99"/>
    </row>
    <row r="6" spans="1:10" x14ac:dyDescent="0.25">
      <c r="A6" s="94">
        <v>42278</v>
      </c>
      <c r="B6" t="s">
        <v>141</v>
      </c>
      <c r="C6" s="95">
        <v>0.4236111111111111</v>
      </c>
      <c r="D6" s="95">
        <v>0.5</v>
      </c>
    </row>
    <row r="7" spans="1:10" x14ac:dyDescent="0.25">
      <c r="A7" s="94">
        <v>42278</v>
      </c>
      <c r="B7" t="s">
        <v>142</v>
      </c>
      <c r="C7" s="95">
        <v>0.71527777777777779</v>
      </c>
      <c r="D7" s="95">
        <v>0.79166666666666663</v>
      </c>
    </row>
    <row r="8" spans="1:10" x14ac:dyDescent="0.25">
      <c r="A8" s="94">
        <v>42279</v>
      </c>
      <c r="B8" t="s">
        <v>144</v>
      </c>
      <c r="C8" s="95">
        <v>0.5</v>
      </c>
      <c r="D8" s="95">
        <v>0.54166666666666663</v>
      </c>
    </row>
    <row r="9" spans="1:10" x14ac:dyDescent="0.25">
      <c r="A9" s="94">
        <v>42279</v>
      </c>
      <c r="B9" t="s">
        <v>145</v>
      </c>
      <c r="C9" s="95">
        <v>0.75</v>
      </c>
      <c r="D9" s="95">
        <v>0.83333333333333337</v>
      </c>
    </row>
    <row r="10" spans="1:10" x14ac:dyDescent="0.25">
      <c r="A10" s="94">
        <v>42280</v>
      </c>
      <c r="B10" t="s">
        <v>146</v>
      </c>
      <c r="C10" s="95">
        <v>0.55208333333333337</v>
      </c>
      <c r="D10" s="95">
        <v>0.63541666666666663</v>
      </c>
    </row>
    <row r="11" spans="1:10" x14ac:dyDescent="0.25">
      <c r="A11" s="94">
        <v>42281</v>
      </c>
      <c r="B11" t="s">
        <v>146</v>
      </c>
      <c r="C11" s="95">
        <v>0.5</v>
      </c>
      <c r="D11" s="95">
        <v>0.64583333333333337</v>
      </c>
    </row>
    <row r="12" spans="1:10" x14ac:dyDescent="0.25">
      <c r="A12" s="94">
        <v>42282</v>
      </c>
      <c r="B12" t="s">
        <v>147</v>
      </c>
      <c r="C12" s="95">
        <v>0.59027777777777779</v>
      </c>
      <c r="D12" s="95">
        <v>0.66666666666666663</v>
      </c>
    </row>
    <row r="13" spans="1:10" x14ac:dyDescent="0.25">
      <c r="A13" s="94">
        <v>42282</v>
      </c>
      <c r="B13" t="s">
        <v>148</v>
      </c>
      <c r="C13" s="95">
        <v>0.75694444444444453</v>
      </c>
      <c r="D13" s="95">
        <v>0.875</v>
      </c>
    </row>
    <row r="14" spans="1:10" x14ac:dyDescent="0.25">
      <c r="A14" s="94">
        <v>42283</v>
      </c>
      <c r="B14" t="s">
        <v>140</v>
      </c>
      <c r="C14" s="95">
        <v>0.34027777777777773</v>
      </c>
      <c r="D14" s="95">
        <v>0.41666666666666669</v>
      </c>
    </row>
    <row r="15" spans="1:10" x14ac:dyDescent="0.25">
      <c r="A15" s="94">
        <v>42283</v>
      </c>
      <c r="B15" t="s">
        <v>141</v>
      </c>
      <c r="C15" s="95">
        <v>0.4236111111111111</v>
      </c>
      <c r="D15" s="95">
        <v>0.5</v>
      </c>
    </row>
    <row r="16" spans="1:10" x14ac:dyDescent="0.25">
      <c r="A16" s="94">
        <v>42283</v>
      </c>
      <c r="B16" t="s">
        <v>142</v>
      </c>
      <c r="C16" s="95">
        <v>0.71527777777777779</v>
      </c>
      <c r="D16" s="95">
        <v>0.79166666666666663</v>
      </c>
    </row>
    <row r="17" spans="1:4" x14ac:dyDescent="0.25">
      <c r="A17" s="94">
        <v>42284</v>
      </c>
      <c r="B17" t="s">
        <v>149</v>
      </c>
      <c r="C17" s="95">
        <v>0</v>
      </c>
      <c r="D17" s="95">
        <v>0.99930555555555556</v>
      </c>
    </row>
    <row r="18" spans="1:4" x14ac:dyDescent="0.25">
      <c r="A18" s="94">
        <v>42284</v>
      </c>
      <c r="B18" t="s">
        <v>147</v>
      </c>
      <c r="C18" s="95">
        <v>0.59027777777777779</v>
      </c>
      <c r="D18" s="95">
        <v>0.66666666666666663</v>
      </c>
    </row>
    <row r="19" spans="1:4" x14ac:dyDescent="0.25">
      <c r="A19" s="94">
        <v>42285</v>
      </c>
      <c r="B19" t="s">
        <v>140</v>
      </c>
      <c r="C19" s="95">
        <v>0.34027777777777773</v>
      </c>
      <c r="D19" s="95">
        <v>0.41666666666666669</v>
      </c>
    </row>
    <row r="20" spans="1:4" x14ac:dyDescent="0.25">
      <c r="A20" s="94">
        <v>42285</v>
      </c>
      <c r="B20" t="s">
        <v>141</v>
      </c>
      <c r="C20" s="95">
        <v>0.4236111111111111</v>
      </c>
      <c r="D20" s="95">
        <v>0.5</v>
      </c>
    </row>
    <row r="21" spans="1:4" x14ac:dyDescent="0.25">
      <c r="A21" s="94">
        <v>42285</v>
      </c>
      <c r="B21" t="s">
        <v>142</v>
      </c>
      <c r="C21" s="95">
        <v>0.71527777777777779</v>
      </c>
      <c r="D21" s="95">
        <v>0.79166666666666663</v>
      </c>
    </row>
    <row r="22" spans="1:4" x14ac:dyDescent="0.25">
      <c r="A22" s="94">
        <v>42286</v>
      </c>
      <c r="B22" t="s">
        <v>149</v>
      </c>
      <c r="C22" s="95">
        <v>0</v>
      </c>
      <c r="D22" s="95">
        <v>0.99930555555555556</v>
      </c>
    </row>
    <row r="23" spans="1:4" x14ac:dyDescent="0.25">
      <c r="A23" s="94">
        <v>42286</v>
      </c>
      <c r="B23" t="s">
        <v>150</v>
      </c>
      <c r="C23" s="95">
        <v>0.29166666666666669</v>
      </c>
      <c r="D23" s="95">
        <v>0.54166666666666663</v>
      </c>
    </row>
    <row r="24" spans="1:4" x14ac:dyDescent="0.25">
      <c r="A24" s="94">
        <v>42286</v>
      </c>
      <c r="B24" t="s">
        <v>151</v>
      </c>
      <c r="C24" s="95">
        <v>0.5</v>
      </c>
      <c r="D24" s="95">
        <v>0.54166666666666663</v>
      </c>
    </row>
    <row r="25" spans="1:4" x14ac:dyDescent="0.25">
      <c r="A25" s="94">
        <v>42286</v>
      </c>
      <c r="B25" t="s">
        <v>152</v>
      </c>
      <c r="C25" s="95">
        <v>0.54166666666666663</v>
      </c>
      <c r="D25" s="95">
        <v>0.58333333333333337</v>
      </c>
    </row>
    <row r="26" spans="1:4" x14ac:dyDescent="0.25">
      <c r="A26" s="94">
        <v>42286</v>
      </c>
      <c r="B26" t="s">
        <v>145</v>
      </c>
      <c r="C26" s="95">
        <v>0.75</v>
      </c>
      <c r="D26" s="95">
        <v>0.83333333333333337</v>
      </c>
    </row>
    <row r="27" spans="1:4" x14ac:dyDescent="0.25">
      <c r="A27" s="94">
        <v>42287</v>
      </c>
      <c r="B27" t="s">
        <v>153</v>
      </c>
      <c r="C27" s="95">
        <v>0.29166666666666669</v>
      </c>
      <c r="D27" s="95">
        <v>0.875</v>
      </c>
    </row>
    <row r="28" spans="1:4" x14ac:dyDescent="0.25">
      <c r="A28" s="94">
        <v>42288</v>
      </c>
      <c r="B28" t="s">
        <v>146</v>
      </c>
      <c r="C28" s="95">
        <v>0.5</v>
      </c>
      <c r="D28" s="95">
        <v>0.60416666666666663</v>
      </c>
    </row>
    <row r="29" spans="1:4" x14ac:dyDescent="0.25">
      <c r="A29" s="94">
        <v>42289</v>
      </c>
      <c r="B29" t="s">
        <v>147</v>
      </c>
      <c r="C29" s="95">
        <v>0.59027777777777779</v>
      </c>
      <c r="D29" s="95">
        <v>0.66666666666666663</v>
      </c>
    </row>
    <row r="30" spans="1:4" x14ac:dyDescent="0.25">
      <c r="A30" s="94">
        <v>42289</v>
      </c>
      <c r="B30" t="s">
        <v>148</v>
      </c>
      <c r="C30" s="95">
        <v>0.75694444444444453</v>
      </c>
      <c r="D30" s="95">
        <v>0.875</v>
      </c>
    </row>
    <row r="31" spans="1:4" x14ac:dyDescent="0.25">
      <c r="A31" s="94">
        <v>42290</v>
      </c>
      <c r="B31" t="s">
        <v>140</v>
      </c>
      <c r="C31" s="95">
        <v>0.34027777777777773</v>
      </c>
      <c r="D31" s="95">
        <v>0.41666666666666669</v>
      </c>
    </row>
    <row r="32" spans="1:4" x14ac:dyDescent="0.25">
      <c r="A32" s="94">
        <v>42290</v>
      </c>
      <c r="B32" t="s">
        <v>141</v>
      </c>
      <c r="C32" s="95">
        <v>0.4236111111111111</v>
      </c>
      <c r="D32" s="95">
        <v>0.5</v>
      </c>
    </row>
    <row r="33" spans="1:4" x14ac:dyDescent="0.25">
      <c r="A33" s="94">
        <v>42290</v>
      </c>
      <c r="B33" t="s">
        <v>142</v>
      </c>
      <c r="C33" s="95">
        <v>0.71527777777777779</v>
      </c>
      <c r="D33" s="95">
        <v>0.79166666666666663</v>
      </c>
    </row>
    <row r="34" spans="1:4" x14ac:dyDescent="0.25">
      <c r="A34" s="94">
        <v>42291</v>
      </c>
      <c r="B34" t="s">
        <v>154</v>
      </c>
      <c r="C34" s="95">
        <v>0</v>
      </c>
      <c r="D34" s="95">
        <v>0.99930555555555556</v>
      </c>
    </row>
    <row r="35" spans="1:4" x14ac:dyDescent="0.25">
      <c r="A35" s="94">
        <v>42291</v>
      </c>
      <c r="B35" t="s">
        <v>147</v>
      </c>
      <c r="C35" s="95">
        <v>0.59027777777777779</v>
      </c>
      <c r="D35" s="95">
        <v>0.66666666666666663</v>
      </c>
    </row>
    <row r="36" spans="1:4" x14ac:dyDescent="0.25">
      <c r="A36" s="94">
        <v>42292</v>
      </c>
      <c r="B36" t="s">
        <v>140</v>
      </c>
      <c r="C36" s="95">
        <v>0.34027777777777773</v>
      </c>
      <c r="D36" s="95">
        <v>0.41666666666666669</v>
      </c>
    </row>
    <row r="37" spans="1:4" x14ac:dyDescent="0.25">
      <c r="A37" s="94">
        <v>42292</v>
      </c>
      <c r="B37" t="s">
        <v>141</v>
      </c>
      <c r="C37" s="95">
        <v>0.4236111111111111</v>
      </c>
      <c r="D37" s="95">
        <v>0.5</v>
      </c>
    </row>
    <row r="38" spans="1:4" x14ac:dyDescent="0.25">
      <c r="A38" s="94">
        <v>42292</v>
      </c>
      <c r="B38" t="s">
        <v>142</v>
      </c>
      <c r="C38" s="95">
        <v>0.71527777777777779</v>
      </c>
      <c r="D38" s="95">
        <v>0.79166666666666663</v>
      </c>
    </row>
    <row r="39" spans="1:4" x14ac:dyDescent="0.25">
      <c r="A39" s="94">
        <v>42293</v>
      </c>
      <c r="B39" t="s">
        <v>144</v>
      </c>
      <c r="C39" s="95">
        <v>0.5</v>
      </c>
      <c r="D39" s="95">
        <v>0.54166666666666663</v>
      </c>
    </row>
    <row r="40" spans="1:4" x14ac:dyDescent="0.25">
      <c r="A40" s="94">
        <v>42293</v>
      </c>
      <c r="B40" t="s">
        <v>145</v>
      </c>
      <c r="C40" s="95">
        <v>0.75</v>
      </c>
      <c r="D40" s="95">
        <v>0.83333333333333337</v>
      </c>
    </row>
    <row r="41" spans="1:4" x14ac:dyDescent="0.25">
      <c r="A41" s="94">
        <v>42294</v>
      </c>
      <c r="B41" t="s">
        <v>155</v>
      </c>
      <c r="C41" s="95">
        <v>0</v>
      </c>
      <c r="D41" s="95">
        <v>0.99930555555555556</v>
      </c>
    </row>
    <row r="42" spans="1:4" x14ac:dyDescent="0.25">
      <c r="A42" s="94">
        <v>42294</v>
      </c>
      <c r="B42" t="s">
        <v>146</v>
      </c>
      <c r="C42" s="95">
        <v>0.57291666666666663</v>
      </c>
      <c r="D42" s="95">
        <v>0.65625</v>
      </c>
    </row>
    <row r="43" spans="1:4" x14ac:dyDescent="0.25">
      <c r="A43" s="94">
        <v>42294</v>
      </c>
      <c r="B43" t="s">
        <v>146</v>
      </c>
      <c r="C43" s="95">
        <v>0.76041666666666663</v>
      </c>
      <c r="D43" s="95">
        <v>0.84375</v>
      </c>
    </row>
    <row r="44" spans="1:4" x14ac:dyDescent="0.25">
      <c r="A44" s="94">
        <v>42295</v>
      </c>
      <c r="B44" t="s">
        <v>146</v>
      </c>
      <c r="C44" s="95">
        <v>0.5</v>
      </c>
      <c r="D44" s="95">
        <v>0.60416666666666663</v>
      </c>
    </row>
    <row r="45" spans="1:4" x14ac:dyDescent="0.25">
      <c r="A45" s="94">
        <v>42296</v>
      </c>
      <c r="B45" t="s">
        <v>147</v>
      </c>
      <c r="C45" s="95">
        <v>0.59027777777777779</v>
      </c>
      <c r="D45" s="95">
        <v>0.66666666666666663</v>
      </c>
    </row>
    <row r="46" spans="1:4" x14ac:dyDescent="0.25">
      <c r="A46" s="94">
        <v>42296</v>
      </c>
      <c r="B46" t="s">
        <v>148</v>
      </c>
      <c r="C46" s="95">
        <v>0.75694444444444453</v>
      </c>
      <c r="D46" s="95">
        <v>0.875</v>
      </c>
    </row>
    <row r="47" spans="1:4" x14ac:dyDescent="0.25">
      <c r="A47" s="94">
        <v>42297</v>
      </c>
      <c r="B47" t="s">
        <v>140</v>
      </c>
      <c r="C47" s="95">
        <v>0.34027777777777773</v>
      </c>
      <c r="D47" s="95">
        <v>0.41666666666666669</v>
      </c>
    </row>
    <row r="48" spans="1:4" x14ac:dyDescent="0.25">
      <c r="A48" s="94">
        <v>42297</v>
      </c>
      <c r="B48" t="s">
        <v>141</v>
      </c>
      <c r="C48" s="95">
        <v>0.4236111111111111</v>
      </c>
      <c r="D48" s="95">
        <v>0.5</v>
      </c>
    </row>
    <row r="49" spans="1:4" x14ac:dyDescent="0.25">
      <c r="A49" s="94">
        <v>42297</v>
      </c>
      <c r="B49" t="s">
        <v>142</v>
      </c>
      <c r="C49" s="95">
        <v>0.71527777777777779</v>
      </c>
      <c r="D49" s="95">
        <v>0.79166666666666663</v>
      </c>
    </row>
    <row r="50" spans="1:4" x14ac:dyDescent="0.25">
      <c r="A50" s="94">
        <v>42298</v>
      </c>
      <c r="B50" t="s">
        <v>156</v>
      </c>
      <c r="C50" s="95">
        <v>0</v>
      </c>
      <c r="D50" s="95">
        <v>0.99930555555555556</v>
      </c>
    </row>
    <row r="51" spans="1:4" x14ac:dyDescent="0.25">
      <c r="A51" s="94">
        <v>42298</v>
      </c>
      <c r="B51" t="s">
        <v>147</v>
      </c>
      <c r="C51" s="95">
        <v>0.59027777777777779</v>
      </c>
      <c r="D51" s="95">
        <v>0.66666666666666663</v>
      </c>
    </row>
    <row r="52" spans="1:4" x14ac:dyDescent="0.25">
      <c r="A52" s="94">
        <v>42298</v>
      </c>
      <c r="B52" t="s">
        <v>146</v>
      </c>
      <c r="C52" s="95">
        <v>0.71875</v>
      </c>
      <c r="D52" s="95">
        <v>0.8125</v>
      </c>
    </row>
    <row r="53" spans="1:4" x14ac:dyDescent="0.25">
      <c r="A53" s="94">
        <v>42299</v>
      </c>
      <c r="B53" t="s">
        <v>140</v>
      </c>
      <c r="C53" s="95">
        <v>0.34027777777777773</v>
      </c>
      <c r="D53" s="95">
        <v>0.41666666666666669</v>
      </c>
    </row>
    <row r="54" spans="1:4" x14ac:dyDescent="0.25">
      <c r="A54" s="94">
        <v>42299</v>
      </c>
      <c r="B54" t="s">
        <v>141</v>
      </c>
      <c r="C54" s="95">
        <v>0.4236111111111111</v>
      </c>
      <c r="D54" s="95">
        <v>0.5</v>
      </c>
    </row>
    <row r="55" spans="1:4" x14ac:dyDescent="0.25">
      <c r="A55" s="94">
        <v>42299</v>
      </c>
      <c r="B55" t="s">
        <v>142</v>
      </c>
      <c r="C55" s="95">
        <v>0.71527777777777779</v>
      </c>
      <c r="D55" s="95">
        <v>0.79166666666666663</v>
      </c>
    </row>
    <row r="56" spans="1:4" x14ac:dyDescent="0.25">
      <c r="A56" s="94">
        <v>42300</v>
      </c>
      <c r="B56" t="s">
        <v>150</v>
      </c>
      <c r="C56" s="95">
        <v>0.29166666666666669</v>
      </c>
      <c r="D56" s="95">
        <v>0.54166666666666663</v>
      </c>
    </row>
    <row r="57" spans="1:4" x14ac:dyDescent="0.25">
      <c r="A57" s="94">
        <v>42300</v>
      </c>
      <c r="B57" t="s">
        <v>151</v>
      </c>
      <c r="C57" s="95">
        <v>0.5</v>
      </c>
      <c r="D57" s="95">
        <v>0.54166666666666663</v>
      </c>
    </row>
    <row r="58" spans="1:4" x14ac:dyDescent="0.25">
      <c r="A58" s="94">
        <v>42300</v>
      </c>
      <c r="B58" t="s">
        <v>152</v>
      </c>
      <c r="C58" s="95">
        <v>0.54166666666666663</v>
      </c>
      <c r="D58" s="95">
        <v>0.58333333333333337</v>
      </c>
    </row>
    <row r="59" spans="1:4" x14ac:dyDescent="0.25">
      <c r="A59" s="94">
        <v>42300</v>
      </c>
      <c r="B59" t="s">
        <v>145</v>
      </c>
      <c r="C59" s="95">
        <v>0.75</v>
      </c>
      <c r="D59" s="95">
        <v>0.83333333333333337</v>
      </c>
    </row>
    <row r="60" spans="1:4" x14ac:dyDescent="0.25">
      <c r="A60" s="94">
        <v>42301</v>
      </c>
      <c r="B60" t="s">
        <v>146</v>
      </c>
      <c r="C60" s="95">
        <v>0.65625</v>
      </c>
      <c r="D60" s="95">
        <v>0.83333333333333337</v>
      </c>
    </row>
    <row r="61" spans="1:4" x14ac:dyDescent="0.25">
      <c r="A61" s="94">
        <v>42302</v>
      </c>
      <c r="B61" t="s">
        <v>146</v>
      </c>
      <c r="C61" s="95">
        <v>0.5</v>
      </c>
      <c r="D61" s="95">
        <v>0.60416666666666663</v>
      </c>
    </row>
    <row r="62" spans="1:4" x14ac:dyDescent="0.25">
      <c r="A62" s="94">
        <v>42303</v>
      </c>
      <c r="B62" t="s">
        <v>147</v>
      </c>
      <c r="C62" s="95">
        <v>0.59027777777777779</v>
      </c>
      <c r="D62" s="95">
        <v>0.66666666666666663</v>
      </c>
    </row>
    <row r="63" spans="1:4" x14ac:dyDescent="0.25">
      <c r="A63" s="94">
        <v>42303</v>
      </c>
      <c r="B63" t="s">
        <v>148</v>
      </c>
      <c r="C63" s="95">
        <v>0.75694444444444453</v>
      </c>
      <c r="D63" s="95">
        <v>0.875</v>
      </c>
    </row>
    <row r="64" spans="1:4" x14ac:dyDescent="0.25">
      <c r="A64" s="94">
        <v>42304</v>
      </c>
      <c r="B64" t="s">
        <v>140</v>
      </c>
      <c r="C64" s="95">
        <v>0.34027777777777773</v>
      </c>
      <c r="D64" s="95">
        <v>0.41666666666666669</v>
      </c>
    </row>
    <row r="65" spans="1:4" x14ac:dyDescent="0.25">
      <c r="A65" s="94">
        <v>42304</v>
      </c>
      <c r="B65" t="s">
        <v>141</v>
      </c>
      <c r="C65" s="95">
        <v>0.4236111111111111</v>
      </c>
      <c r="D65" s="95">
        <v>0.5</v>
      </c>
    </row>
    <row r="66" spans="1:4" x14ac:dyDescent="0.25">
      <c r="A66" s="94">
        <v>42304</v>
      </c>
      <c r="B66" t="s">
        <v>142</v>
      </c>
      <c r="C66" s="95">
        <v>0.71527777777777779</v>
      </c>
      <c r="D66" s="95">
        <v>0.79166666666666663</v>
      </c>
    </row>
    <row r="67" spans="1:4" x14ac:dyDescent="0.25">
      <c r="A67" s="94">
        <v>42305</v>
      </c>
      <c r="B67" t="s">
        <v>147</v>
      </c>
      <c r="C67" s="95">
        <v>0.59027777777777779</v>
      </c>
      <c r="D67" s="95">
        <v>0.66666666666666663</v>
      </c>
    </row>
    <row r="68" spans="1:4" x14ac:dyDescent="0.25">
      <c r="A68" s="94">
        <v>42305</v>
      </c>
      <c r="B68" t="s">
        <v>146</v>
      </c>
      <c r="C68" s="95">
        <v>0.6875</v>
      </c>
      <c r="D68" s="95">
        <v>0.80208333333333337</v>
      </c>
    </row>
    <row r="69" spans="1:4" x14ac:dyDescent="0.25">
      <c r="A69" s="94">
        <v>42306</v>
      </c>
      <c r="B69" t="s">
        <v>140</v>
      </c>
      <c r="C69" s="95">
        <v>0.34027777777777773</v>
      </c>
      <c r="D69" s="95">
        <v>0.41666666666666669</v>
      </c>
    </row>
    <row r="70" spans="1:4" x14ac:dyDescent="0.25">
      <c r="A70" s="94">
        <v>42306</v>
      </c>
      <c r="B70" t="s">
        <v>141</v>
      </c>
      <c r="C70" s="95">
        <v>0.4236111111111111</v>
      </c>
      <c r="D70" s="95">
        <v>0.5</v>
      </c>
    </row>
    <row r="71" spans="1:4" x14ac:dyDescent="0.25">
      <c r="A71" s="94">
        <v>42306</v>
      </c>
      <c r="B71" t="s">
        <v>142</v>
      </c>
      <c r="C71" s="95">
        <v>0.71527777777777779</v>
      </c>
      <c r="D71" s="95">
        <v>0.79166666666666663</v>
      </c>
    </row>
    <row r="72" spans="1:4" x14ac:dyDescent="0.25">
      <c r="A72" s="94">
        <v>42307</v>
      </c>
      <c r="B72" t="s">
        <v>144</v>
      </c>
      <c r="C72" s="95">
        <v>0.5</v>
      </c>
      <c r="D72" s="95">
        <v>0.54166666666666663</v>
      </c>
    </row>
    <row r="73" spans="1:4" x14ac:dyDescent="0.25">
      <c r="A73" s="94">
        <v>42307</v>
      </c>
      <c r="B73" t="s">
        <v>145</v>
      </c>
      <c r="C73" s="95">
        <v>0.75</v>
      </c>
      <c r="D73" s="95">
        <v>0.83333333333333337</v>
      </c>
    </row>
    <row r="74" spans="1:4" x14ac:dyDescent="0.25">
      <c r="A74" s="94">
        <v>42308</v>
      </c>
      <c r="B74" t="s">
        <v>146</v>
      </c>
      <c r="C74" s="95">
        <v>0.54166666666666663</v>
      </c>
      <c r="D74" s="95">
        <v>0.83333333333333337</v>
      </c>
    </row>
  </sheetData>
  <mergeCells count="2">
    <mergeCell ref="A2:D2"/>
    <mergeCell ref="F2:I2"/>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0"/>
  <sheetViews>
    <sheetView workbookViewId="0">
      <selection activeCell="D60" sqref="D60"/>
    </sheetView>
  </sheetViews>
  <sheetFormatPr defaultRowHeight="15" x14ac:dyDescent="0.25"/>
  <cols>
    <col min="1" max="1" width="32.42578125" customWidth="1"/>
    <col min="2" max="2" width="14.28515625" customWidth="1"/>
    <col min="3" max="3" width="13" customWidth="1"/>
    <col min="4" max="4" width="22.7109375" customWidth="1"/>
  </cols>
  <sheetData>
    <row r="1" spans="1:4" x14ac:dyDescent="0.25">
      <c r="A1" s="96" t="s">
        <v>159</v>
      </c>
      <c r="B1" s="96"/>
      <c r="C1" s="96"/>
      <c r="D1" s="96"/>
    </row>
    <row r="3" spans="1:4" x14ac:dyDescent="0.25">
      <c r="A3" s="101" t="s">
        <v>160</v>
      </c>
      <c r="B3" s="101" t="s">
        <v>161</v>
      </c>
      <c r="C3" s="101" t="s">
        <v>135</v>
      </c>
      <c r="D3" s="101" t="s">
        <v>162</v>
      </c>
    </row>
    <row r="4" spans="1:4" x14ac:dyDescent="0.25">
      <c r="A4" t="s">
        <v>163</v>
      </c>
      <c r="B4" s="102">
        <v>55.62</v>
      </c>
      <c r="C4" s="94">
        <v>42241</v>
      </c>
      <c r="D4" s="102">
        <f>B4</f>
        <v>55.62</v>
      </c>
    </row>
    <row r="5" spans="1:4" x14ac:dyDescent="0.25">
      <c r="A5" t="s">
        <v>164</v>
      </c>
      <c r="B5" s="102">
        <v>14.98</v>
      </c>
      <c r="C5" s="94">
        <v>42242</v>
      </c>
      <c r="D5" s="102">
        <f t="shared" ref="D5:D58" si="0">B5+D4</f>
        <v>70.599999999999994</v>
      </c>
    </row>
    <row r="6" spans="1:4" x14ac:dyDescent="0.25">
      <c r="A6" t="s">
        <v>165</v>
      </c>
      <c r="B6" s="102">
        <v>11.15</v>
      </c>
      <c r="C6" s="94">
        <v>42242</v>
      </c>
      <c r="D6" s="102">
        <f t="shared" si="0"/>
        <v>81.75</v>
      </c>
    </row>
    <row r="7" spans="1:4" x14ac:dyDescent="0.25">
      <c r="A7" t="s">
        <v>166</v>
      </c>
      <c r="B7" s="102">
        <v>48.04</v>
      </c>
      <c r="C7" s="94">
        <v>42242</v>
      </c>
      <c r="D7" s="102">
        <f t="shared" si="0"/>
        <v>129.79</v>
      </c>
    </row>
    <row r="8" spans="1:4" x14ac:dyDescent="0.25">
      <c r="A8" t="s">
        <v>167</v>
      </c>
      <c r="B8" s="102">
        <v>25</v>
      </c>
      <c r="C8" s="94">
        <v>42246</v>
      </c>
      <c r="D8" s="102">
        <f t="shared" si="0"/>
        <v>154.79</v>
      </c>
    </row>
    <row r="9" spans="1:4" x14ac:dyDescent="0.25">
      <c r="A9" t="s">
        <v>168</v>
      </c>
      <c r="B9" s="102">
        <v>4.07</v>
      </c>
      <c r="C9" s="94">
        <v>42247</v>
      </c>
      <c r="D9" s="102">
        <f t="shared" si="0"/>
        <v>158.85999999999999</v>
      </c>
    </row>
    <row r="10" spans="1:4" x14ac:dyDescent="0.25">
      <c r="A10" t="s">
        <v>169</v>
      </c>
      <c r="B10" s="102">
        <v>5.19</v>
      </c>
      <c r="C10" s="94">
        <v>42247</v>
      </c>
      <c r="D10" s="102">
        <f t="shared" si="0"/>
        <v>164.04999999999998</v>
      </c>
    </row>
    <row r="11" spans="1:4" x14ac:dyDescent="0.25">
      <c r="A11" t="s">
        <v>170</v>
      </c>
      <c r="B11" s="102">
        <v>7.49</v>
      </c>
      <c r="C11" s="94">
        <v>42248</v>
      </c>
      <c r="D11" s="102">
        <f t="shared" si="0"/>
        <v>171.54</v>
      </c>
    </row>
    <row r="12" spans="1:4" x14ac:dyDescent="0.25">
      <c r="A12" t="s">
        <v>167</v>
      </c>
      <c r="B12" s="102">
        <v>25</v>
      </c>
      <c r="C12" s="94">
        <v>42248</v>
      </c>
      <c r="D12" s="102">
        <f t="shared" si="0"/>
        <v>196.54</v>
      </c>
    </row>
    <row r="13" spans="1:4" x14ac:dyDescent="0.25">
      <c r="A13" s="92" t="s">
        <v>171</v>
      </c>
      <c r="B13" s="102">
        <v>-154.79</v>
      </c>
      <c r="C13" s="94">
        <v>42249</v>
      </c>
      <c r="D13" s="102">
        <f t="shared" si="0"/>
        <v>41.75</v>
      </c>
    </row>
    <row r="14" spans="1:4" x14ac:dyDescent="0.25">
      <c r="A14" t="s">
        <v>172</v>
      </c>
      <c r="B14" s="103">
        <v>12.97</v>
      </c>
      <c r="C14" s="94">
        <v>42249</v>
      </c>
      <c r="D14" s="102">
        <f t="shared" si="0"/>
        <v>54.72</v>
      </c>
    </row>
    <row r="15" spans="1:4" x14ac:dyDescent="0.25">
      <c r="A15" t="s">
        <v>173</v>
      </c>
      <c r="B15" s="103">
        <v>24.25</v>
      </c>
      <c r="C15" s="94">
        <v>42250</v>
      </c>
      <c r="D15" s="102">
        <f t="shared" si="0"/>
        <v>78.97</v>
      </c>
    </row>
    <row r="16" spans="1:4" x14ac:dyDescent="0.25">
      <c r="A16" t="s">
        <v>174</v>
      </c>
      <c r="B16" s="103">
        <v>12.83</v>
      </c>
      <c r="C16" s="94">
        <v>42250</v>
      </c>
      <c r="D16" s="102">
        <f t="shared" si="0"/>
        <v>91.8</v>
      </c>
    </row>
    <row r="17" spans="1:4" x14ac:dyDescent="0.25">
      <c r="A17" t="s">
        <v>175</v>
      </c>
      <c r="B17" s="103">
        <v>7.29</v>
      </c>
      <c r="C17" s="94">
        <v>42252</v>
      </c>
      <c r="D17" s="102">
        <f t="shared" si="0"/>
        <v>99.09</v>
      </c>
    </row>
    <row r="18" spans="1:4" x14ac:dyDescent="0.25">
      <c r="A18" t="s">
        <v>176</v>
      </c>
      <c r="B18" s="103">
        <v>10</v>
      </c>
      <c r="C18" s="94">
        <v>42254</v>
      </c>
      <c r="D18" s="102">
        <f t="shared" si="0"/>
        <v>109.09</v>
      </c>
    </row>
    <row r="19" spans="1:4" x14ac:dyDescent="0.25">
      <c r="A19" t="s">
        <v>177</v>
      </c>
      <c r="B19" s="103">
        <v>11.96</v>
      </c>
      <c r="C19" s="94">
        <v>42254</v>
      </c>
      <c r="D19" s="102">
        <f t="shared" si="0"/>
        <v>121.05000000000001</v>
      </c>
    </row>
    <row r="20" spans="1:4" x14ac:dyDescent="0.25">
      <c r="A20" t="s">
        <v>178</v>
      </c>
      <c r="B20" s="103">
        <v>75</v>
      </c>
      <c r="C20" s="94">
        <v>42255</v>
      </c>
      <c r="D20" s="102">
        <f t="shared" si="0"/>
        <v>196.05</v>
      </c>
    </row>
    <row r="21" spans="1:4" x14ac:dyDescent="0.25">
      <c r="A21" t="s">
        <v>179</v>
      </c>
      <c r="B21" s="103">
        <v>4</v>
      </c>
      <c r="C21" s="94">
        <v>42255</v>
      </c>
      <c r="D21" s="102">
        <f t="shared" si="0"/>
        <v>200.05</v>
      </c>
    </row>
    <row r="22" spans="1:4" x14ac:dyDescent="0.25">
      <c r="A22" t="s">
        <v>180</v>
      </c>
      <c r="B22" s="103">
        <v>30.38</v>
      </c>
      <c r="C22" s="94">
        <v>42255</v>
      </c>
      <c r="D22" s="102">
        <f t="shared" si="0"/>
        <v>230.43</v>
      </c>
    </row>
    <row r="23" spans="1:4" x14ac:dyDescent="0.25">
      <c r="A23" t="s">
        <v>181</v>
      </c>
      <c r="B23" s="103">
        <v>5.67</v>
      </c>
      <c r="C23" s="94">
        <v>42257</v>
      </c>
      <c r="D23" s="102">
        <f t="shared" si="0"/>
        <v>236.1</v>
      </c>
    </row>
    <row r="24" spans="1:4" x14ac:dyDescent="0.25">
      <c r="A24" t="s">
        <v>173</v>
      </c>
      <c r="B24" s="103">
        <v>32.01</v>
      </c>
      <c r="C24" s="94">
        <v>42257</v>
      </c>
      <c r="D24" s="102">
        <f t="shared" si="0"/>
        <v>268.11</v>
      </c>
    </row>
    <row r="25" spans="1:4" x14ac:dyDescent="0.25">
      <c r="A25" t="s">
        <v>182</v>
      </c>
      <c r="B25" s="103">
        <v>23.57</v>
      </c>
      <c r="C25" s="94">
        <v>42258</v>
      </c>
      <c r="D25" s="102">
        <f t="shared" si="0"/>
        <v>291.68</v>
      </c>
    </row>
    <row r="26" spans="1:4" x14ac:dyDescent="0.25">
      <c r="A26" s="92" t="s">
        <v>171</v>
      </c>
      <c r="B26" s="103">
        <v>-291.77999999999997</v>
      </c>
      <c r="C26" s="94">
        <v>42266</v>
      </c>
      <c r="D26" s="102">
        <f t="shared" si="0"/>
        <v>-9.9999999999965894E-2</v>
      </c>
    </row>
    <row r="27" spans="1:4" x14ac:dyDescent="0.25">
      <c r="A27" s="1" t="s">
        <v>183</v>
      </c>
      <c r="B27" s="103">
        <v>34.479999999999997</v>
      </c>
      <c r="C27" s="94">
        <v>42272</v>
      </c>
      <c r="D27" s="102">
        <f t="shared" si="0"/>
        <v>34.380000000000031</v>
      </c>
    </row>
    <row r="28" spans="1:4" x14ac:dyDescent="0.25">
      <c r="A28" t="s">
        <v>184</v>
      </c>
      <c r="B28" s="103">
        <v>84.47</v>
      </c>
      <c r="C28" s="94">
        <v>42272</v>
      </c>
      <c r="D28" s="102">
        <f t="shared" si="0"/>
        <v>118.85000000000002</v>
      </c>
    </row>
    <row r="29" spans="1:4" x14ac:dyDescent="0.25">
      <c r="A29" t="s">
        <v>185</v>
      </c>
      <c r="B29" s="103">
        <v>17.149999999999999</v>
      </c>
      <c r="C29" s="94">
        <v>42275</v>
      </c>
      <c r="D29" s="102">
        <f t="shared" si="0"/>
        <v>136.00000000000003</v>
      </c>
    </row>
    <row r="30" spans="1:4" x14ac:dyDescent="0.25">
      <c r="A30" t="s">
        <v>186</v>
      </c>
      <c r="B30" s="103">
        <v>6.16</v>
      </c>
      <c r="C30" s="94">
        <v>42276</v>
      </c>
      <c r="D30" s="102">
        <f t="shared" si="0"/>
        <v>142.16000000000003</v>
      </c>
    </row>
    <row r="31" spans="1:4" x14ac:dyDescent="0.25">
      <c r="A31" s="92" t="s">
        <v>171</v>
      </c>
      <c r="B31" s="103">
        <v>-100</v>
      </c>
      <c r="C31" s="94">
        <v>42277</v>
      </c>
      <c r="D31" s="102">
        <f t="shared" si="0"/>
        <v>42.160000000000025</v>
      </c>
    </row>
    <row r="32" spans="1:4" x14ac:dyDescent="0.25">
      <c r="A32" t="s">
        <v>163</v>
      </c>
      <c r="B32" s="103">
        <v>55.62</v>
      </c>
      <c r="C32" s="94">
        <v>42277</v>
      </c>
      <c r="D32" s="102">
        <f t="shared" si="0"/>
        <v>97.78000000000003</v>
      </c>
    </row>
    <row r="33" spans="1:4" x14ac:dyDescent="0.25">
      <c r="A33" t="s">
        <v>173</v>
      </c>
      <c r="B33" s="103">
        <v>16.27</v>
      </c>
      <c r="C33" s="94">
        <v>42278</v>
      </c>
      <c r="D33" s="102">
        <f t="shared" si="0"/>
        <v>114.05000000000003</v>
      </c>
    </row>
    <row r="34" spans="1:4" x14ac:dyDescent="0.25">
      <c r="A34" t="s">
        <v>187</v>
      </c>
      <c r="B34" s="103">
        <v>10.199999999999999</v>
      </c>
      <c r="C34" s="94">
        <v>42279</v>
      </c>
      <c r="D34" s="102">
        <f t="shared" si="0"/>
        <v>124.25000000000003</v>
      </c>
    </row>
    <row r="35" spans="1:4" x14ac:dyDescent="0.25">
      <c r="A35" t="s">
        <v>169</v>
      </c>
      <c r="B35" s="103">
        <v>14.88</v>
      </c>
      <c r="C35" s="94">
        <v>42279</v>
      </c>
      <c r="D35" s="102">
        <f t="shared" si="0"/>
        <v>139.13000000000002</v>
      </c>
    </row>
    <row r="36" spans="1:4" x14ac:dyDescent="0.25">
      <c r="A36" t="s">
        <v>188</v>
      </c>
      <c r="B36" s="103">
        <v>36.31</v>
      </c>
      <c r="C36" s="94">
        <v>42279</v>
      </c>
      <c r="D36" s="102">
        <f t="shared" si="0"/>
        <v>175.44000000000003</v>
      </c>
    </row>
    <row r="37" spans="1:4" x14ac:dyDescent="0.25">
      <c r="A37" t="s">
        <v>189</v>
      </c>
      <c r="B37" s="103">
        <v>32.46</v>
      </c>
      <c r="C37" s="94">
        <v>42280</v>
      </c>
      <c r="D37" s="102">
        <f t="shared" si="0"/>
        <v>207.90000000000003</v>
      </c>
    </row>
    <row r="38" spans="1:4" x14ac:dyDescent="0.25">
      <c r="A38" t="s">
        <v>190</v>
      </c>
      <c r="B38" s="103">
        <v>5.95</v>
      </c>
      <c r="C38" s="94">
        <v>42281</v>
      </c>
      <c r="D38" s="102">
        <f t="shared" si="0"/>
        <v>213.85000000000002</v>
      </c>
    </row>
    <row r="39" spans="1:4" x14ac:dyDescent="0.25">
      <c r="A39" t="s">
        <v>191</v>
      </c>
      <c r="B39" s="103">
        <v>11.48</v>
      </c>
      <c r="C39" s="94">
        <v>42281</v>
      </c>
      <c r="D39" s="102">
        <f t="shared" si="0"/>
        <v>225.33</v>
      </c>
    </row>
    <row r="40" spans="1:4" x14ac:dyDescent="0.25">
      <c r="A40" t="s">
        <v>191</v>
      </c>
      <c r="B40" s="103">
        <v>31.98</v>
      </c>
      <c r="C40" s="94">
        <v>42281</v>
      </c>
      <c r="D40" s="102">
        <f t="shared" si="0"/>
        <v>257.31</v>
      </c>
    </row>
    <row r="41" spans="1:4" x14ac:dyDescent="0.25">
      <c r="A41" s="92" t="s">
        <v>171</v>
      </c>
      <c r="B41" s="103">
        <v>-257.31</v>
      </c>
      <c r="C41" s="94">
        <v>42284</v>
      </c>
      <c r="D41" s="102">
        <f t="shared" si="0"/>
        <v>0</v>
      </c>
    </row>
    <row r="42" spans="1:4" x14ac:dyDescent="0.25">
      <c r="A42" t="s">
        <v>192</v>
      </c>
      <c r="B42" s="103">
        <v>100</v>
      </c>
      <c r="C42" s="94">
        <v>42298</v>
      </c>
      <c r="D42" s="102">
        <f t="shared" si="0"/>
        <v>100</v>
      </c>
    </row>
    <row r="43" spans="1:4" x14ac:dyDescent="0.25">
      <c r="A43" t="s">
        <v>173</v>
      </c>
      <c r="B43" s="103">
        <v>26.23</v>
      </c>
      <c r="C43" s="94">
        <v>42299</v>
      </c>
      <c r="D43" s="102">
        <f t="shared" si="0"/>
        <v>126.23</v>
      </c>
    </row>
    <row r="44" spans="1:4" x14ac:dyDescent="0.25">
      <c r="A44" t="s">
        <v>193</v>
      </c>
      <c r="B44" s="103">
        <v>3.91</v>
      </c>
      <c r="C44" s="94">
        <v>42299</v>
      </c>
      <c r="D44" s="102">
        <f t="shared" si="0"/>
        <v>130.14000000000001</v>
      </c>
    </row>
    <row r="45" spans="1:4" x14ac:dyDescent="0.25">
      <c r="A45" t="s">
        <v>194</v>
      </c>
      <c r="B45" s="103">
        <v>42.19</v>
      </c>
      <c r="C45" s="94">
        <v>42299</v>
      </c>
      <c r="D45" s="102">
        <f t="shared" si="0"/>
        <v>172.33</v>
      </c>
    </row>
    <row r="46" spans="1:4" x14ac:dyDescent="0.25">
      <c r="A46" t="s">
        <v>180</v>
      </c>
      <c r="B46" s="103">
        <v>50.25</v>
      </c>
      <c r="C46" s="94">
        <v>42302</v>
      </c>
      <c r="D46" s="102">
        <f t="shared" si="0"/>
        <v>222.58</v>
      </c>
    </row>
    <row r="47" spans="1:4" x14ac:dyDescent="0.25">
      <c r="A47" s="92" t="s">
        <v>171</v>
      </c>
      <c r="B47" s="103">
        <v>-122.58</v>
      </c>
      <c r="C47" s="94">
        <v>42303</v>
      </c>
      <c r="D47" s="102">
        <f t="shared" si="0"/>
        <v>100.00000000000001</v>
      </c>
    </row>
    <row r="48" spans="1:4" x14ac:dyDescent="0.25">
      <c r="A48" t="s">
        <v>195</v>
      </c>
      <c r="B48" s="103">
        <v>13.5</v>
      </c>
      <c r="C48" s="94">
        <v>42305</v>
      </c>
      <c r="D48" s="102">
        <f t="shared" si="0"/>
        <v>113.50000000000001</v>
      </c>
    </row>
    <row r="49" spans="1:4" x14ac:dyDescent="0.25">
      <c r="A49" t="s">
        <v>196</v>
      </c>
      <c r="B49" s="103">
        <v>21.64</v>
      </c>
      <c r="C49" s="94">
        <v>42305</v>
      </c>
      <c r="D49" s="102">
        <f t="shared" si="0"/>
        <v>135.14000000000001</v>
      </c>
    </row>
    <row r="50" spans="1:4" x14ac:dyDescent="0.25">
      <c r="A50" t="s">
        <v>197</v>
      </c>
      <c r="B50" s="103">
        <v>29.96</v>
      </c>
      <c r="C50" s="94">
        <v>42305</v>
      </c>
      <c r="D50" s="102">
        <f t="shared" si="0"/>
        <v>165.10000000000002</v>
      </c>
    </row>
    <row r="51" spans="1:4" x14ac:dyDescent="0.25">
      <c r="A51" t="s">
        <v>181</v>
      </c>
      <c r="B51" s="103">
        <v>13.06</v>
      </c>
      <c r="C51" s="94">
        <v>42307</v>
      </c>
      <c r="D51" s="102">
        <f t="shared" si="0"/>
        <v>178.16000000000003</v>
      </c>
    </row>
    <row r="52" spans="1:4" x14ac:dyDescent="0.25">
      <c r="A52" t="s">
        <v>198</v>
      </c>
      <c r="B52" s="103">
        <v>3.96</v>
      </c>
      <c r="C52" s="94">
        <v>42307</v>
      </c>
      <c r="D52" s="102">
        <f t="shared" si="0"/>
        <v>182.12000000000003</v>
      </c>
    </row>
    <row r="53" spans="1:4" x14ac:dyDescent="0.25">
      <c r="A53" t="s">
        <v>199</v>
      </c>
      <c r="B53" s="103">
        <v>6</v>
      </c>
      <c r="C53" s="94">
        <v>42308</v>
      </c>
      <c r="D53" s="102">
        <f t="shared" si="0"/>
        <v>188.12000000000003</v>
      </c>
    </row>
    <row r="54" spans="1:4" x14ac:dyDescent="0.25">
      <c r="A54" t="s">
        <v>200</v>
      </c>
      <c r="B54" s="103">
        <v>10.15</v>
      </c>
      <c r="C54" s="94">
        <v>42308</v>
      </c>
      <c r="D54" s="102">
        <f t="shared" si="0"/>
        <v>198.27000000000004</v>
      </c>
    </row>
    <row r="55" spans="1:4" x14ac:dyDescent="0.25">
      <c r="A55" t="s">
        <v>163</v>
      </c>
      <c r="B55" s="103">
        <v>55.61</v>
      </c>
      <c r="C55" s="94">
        <v>42308</v>
      </c>
      <c r="D55" s="102">
        <f t="shared" si="0"/>
        <v>253.88000000000005</v>
      </c>
    </row>
    <row r="56" spans="1:4" x14ac:dyDescent="0.25">
      <c r="A56" t="s">
        <v>186</v>
      </c>
      <c r="B56" s="103">
        <v>5.97</v>
      </c>
      <c r="C56" s="94">
        <v>42308</v>
      </c>
      <c r="D56" s="102">
        <f t="shared" si="0"/>
        <v>259.85000000000008</v>
      </c>
    </row>
    <row r="57" spans="1:4" x14ac:dyDescent="0.25">
      <c r="A57" t="s">
        <v>201</v>
      </c>
      <c r="B57" s="103">
        <v>5.09</v>
      </c>
      <c r="C57" s="94">
        <v>42308</v>
      </c>
      <c r="D57" s="102">
        <f t="shared" si="0"/>
        <v>264.94000000000005</v>
      </c>
    </row>
    <row r="58" spans="1:4" x14ac:dyDescent="0.25">
      <c r="A58" s="92" t="s">
        <v>171</v>
      </c>
      <c r="B58" s="103">
        <v>-253.88</v>
      </c>
      <c r="C58" s="94">
        <v>42309</v>
      </c>
      <c r="D58" s="102">
        <f t="shared" si="0"/>
        <v>11.060000000000059</v>
      </c>
    </row>
    <row r="59" spans="1:4" x14ac:dyDescent="0.25">
      <c r="B59" s="103"/>
    </row>
    <row r="60" spans="1:4" x14ac:dyDescent="0.25">
      <c r="B60" s="103"/>
    </row>
  </sheetData>
  <mergeCells count="1">
    <mergeCell ref="A1:D1"/>
  </mergeCells>
  <conditionalFormatting sqref="B4:B60">
    <cfRule type="cellIs" dxfId="4" priority="4" operator="greaterThan">
      <formula>0</formula>
    </cfRule>
    <cfRule type="cellIs" dxfId="3" priority="5" operator="lessThan">
      <formula>0</formula>
    </cfRule>
  </conditionalFormatting>
  <conditionalFormatting sqref="D4:D58">
    <cfRule type="cellIs" dxfId="2" priority="1" operator="between">
      <formula>200</formula>
      <formula>300</formula>
    </cfRule>
    <cfRule type="cellIs" dxfId="1" priority="2" operator="between">
      <formula>100</formula>
      <formula>200</formula>
    </cfRule>
    <cfRule type="cellIs" dxfId="0" priority="3" operator="between">
      <formula>0</formula>
      <formula>100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N54"/>
  <sheetViews>
    <sheetView topLeftCell="E1" workbookViewId="0">
      <selection activeCell="D11" sqref="D11"/>
    </sheetView>
  </sheetViews>
  <sheetFormatPr defaultRowHeight="15" x14ac:dyDescent="0.25"/>
  <cols>
    <col min="1" max="1" width="9.28515625" bestFit="1" customWidth="1"/>
    <col min="2" max="2" width="39.42578125" bestFit="1" customWidth="1"/>
    <col min="4" max="4" width="17" customWidth="1"/>
    <col min="6" max="7" width="11.5703125" customWidth="1"/>
    <col min="14" max="14" width="11.7109375" customWidth="1"/>
  </cols>
  <sheetData>
    <row r="2" spans="1:14" x14ac:dyDescent="0.25">
      <c r="A2" s="93" t="s">
        <v>238</v>
      </c>
      <c r="B2" s="93" t="s">
        <v>239</v>
      </c>
      <c r="C2" s="93" t="s">
        <v>229</v>
      </c>
      <c r="D2" s="93" t="s">
        <v>240</v>
      </c>
      <c r="F2" s="111" t="s">
        <v>231</v>
      </c>
      <c r="G2" s="112" t="s">
        <v>282</v>
      </c>
      <c r="H2" s="112" t="s">
        <v>232</v>
      </c>
      <c r="I2" s="112" t="s">
        <v>233</v>
      </c>
      <c r="J2" s="112" t="s">
        <v>234</v>
      </c>
      <c r="K2" s="112" t="s">
        <v>235</v>
      </c>
      <c r="L2" s="112" t="s">
        <v>236</v>
      </c>
      <c r="M2" s="112" t="s">
        <v>281</v>
      </c>
      <c r="N2" s="113" t="s">
        <v>237</v>
      </c>
    </row>
    <row r="3" spans="1:14" x14ac:dyDescent="0.25">
      <c r="A3" s="107" t="s">
        <v>202</v>
      </c>
      <c r="B3" s="108" t="s">
        <v>241</v>
      </c>
      <c r="C3" s="108">
        <v>4</v>
      </c>
      <c r="D3" s="108" t="s">
        <v>242</v>
      </c>
      <c r="F3" s="114">
        <v>1</v>
      </c>
      <c r="G3" s="114" t="s">
        <v>245</v>
      </c>
      <c r="H3" s="104" t="s">
        <v>203</v>
      </c>
      <c r="I3" s="104" t="s">
        <v>204</v>
      </c>
      <c r="J3" s="117" t="s">
        <v>275</v>
      </c>
      <c r="K3" s="117" t="s">
        <v>276</v>
      </c>
      <c r="L3" s="106" t="s">
        <v>256</v>
      </c>
      <c r="M3" s="117" t="s">
        <v>278</v>
      </c>
      <c r="N3" s="110">
        <f>IFERROR(VLOOKUP(H3, ClassTable, 3, FALSE), 0)+IFERROR(VLOOKUP(I3, ClassTable, 3, FALSE), 0)+IFERROR(VLOOKUP(J3, ClassTable, 3, FALSE), 0)+IFERROR(VLOOKUP(K3, ClassTable, 3, FALSE), 0)+IFERROR(VLOOKUP(L3, ClassTable, 3, FALSE), 0)+IFERROR(VLOOKUP(M3, ClassTable, 3, FALSE), 0)</f>
        <v>16</v>
      </c>
    </row>
    <row r="4" spans="1:14" x14ac:dyDescent="0.25">
      <c r="A4" s="107" t="s">
        <v>203</v>
      </c>
      <c r="B4" s="108" t="s">
        <v>202</v>
      </c>
      <c r="C4" s="108">
        <v>4</v>
      </c>
      <c r="D4" s="108" t="s">
        <v>242</v>
      </c>
      <c r="F4" s="114">
        <v>2</v>
      </c>
      <c r="G4" s="114" t="s">
        <v>244</v>
      </c>
      <c r="H4" s="104" t="s">
        <v>205</v>
      </c>
      <c r="I4" s="104" t="s">
        <v>207</v>
      </c>
      <c r="J4" s="117" t="s">
        <v>279</v>
      </c>
      <c r="K4" s="117" t="s">
        <v>277</v>
      </c>
      <c r="L4" s="115"/>
      <c r="M4" s="115"/>
      <c r="N4" s="110">
        <f>IFERROR(VLOOKUP(H4, ClassTable, 3, FALSE), 0)+IFERROR(VLOOKUP(I4, ClassTable, 3, FALSE), 0)+IFERROR(VLOOKUP(J4, ClassTable, 3, FALSE), 0)+IFERROR(VLOOKUP(K4, ClassTable, 3, FALSE), 0)+IFERROR(VLOOKUP(L4, ClassTable, 3, FALSE), 0)+IFERROR(VLOOKUP(M4, ClassTable, 3, FALSE), 0)</f>
        <v>14</v>
      </c>
    </row>
    <row r="5" spans="1:14" x14ac:dyDescent="0.25">
      <c r="A5" s="107" t="s">
        <v>204</v>
      </c>
      <c r="B5" s="108" t="s">
        <v>202</v>
      </c>
      <c r="C5" s="108">
        <v>4</v>
      </c>
      <c r="D5" s="108" t="s">
        <v>242</v>
      </c>
      <c r="F5" s="114">
        <v>3</v>
      </c>
      <c r="G5" s="114" t="s">
        <v>245</v>
      </c>
      <c r="H5" s="104" t="s">
        <v>209</v>
      </c>
      <c r="I5" s="118" t="s">
        <v>217</v>
      </c>
      <c r="J5" s="104" t="s">
        <v>208</v>
      </c>
      <c r="K5" s="104" t="s">
        <v>206</v>
      </c>
      <c r="L5" s="104" t="s">
        <v>210</v>
      </c>
      <c r="M5" s="115"/>
      <c r="N5" s="110">
        <f>IFERROR(VLOOKUP(H5, ClassTable, 3, FALSE), 0)+IFERROR(VLOOKUP(I5, ClassTable, 3, FALSE), 0)+IFERROR(VLOOKUP(J5, ClassTable, 3, FALSE), 0)+IFERROR(VLOOKUP(K5, ClassTable, 3, FALSE), 0)+IFERROR(VLOOKUP(L5, ClassTable, 3, FALSE), 0)+IFERROR(VLOOKUP(M5, ClassTable, 3, FALSE), 0)</f>
        <v>18</v>
      </c>
    </row>
    <row r="6" spans="1:14" x14ac:dyDescent="0.25">
      <c r="A6" s="107" t="s">
        <v>205</v>
      </c>
      <c r="B6" s="108" t="s">
        <v>243</v>
      </c>
      <c r="C6" s="108">
        <v>4</v>
      </c>
      <c r="D6" s="108" t="s">
        <v>244</v>
      </c>
      <c r="F6" s="114">
        <v>4</v>
      </c>
      <c r="G6" s="114" t="s">
        <v>244</v>
      </c>
      <c r="H6" s="118" t="s">
        <v>251</v>
      </c>
      <c r="I6" s="105" t="s">
        <v>265</v>
      </c>
      <c r="J6" s="118" t="s">
        <v>213</v>
      </c>
      <c r="K6" s="106" t="s">
        <v>257</v>
      </c>
      <c r="L6" s="106" t="s">
        <v>223</v>
      </c>
      <c r="M6" s="115"/>
      <c r="N6" s="110">
        <f>IFERROR(VLOOKUP(H6, ClassTable, 3, FALSE), 0)+IFERROR(VLOOKUP(I6, ClassTable, 3, FALSE), 0)+IFERROR(VLOOKUP(J6, ClassTable, 3, FALSE), 0)+IFERROR(VLOOKUP(K6, ClassTable, 3, FALSE), 0)+IFERROR(VLOOKUP(L6, ClassTable, 3, FALSE), 0)+IFERROR(VLOOKUP(M6, ClassTable, 3, FALSE), 0)</f>
        <v>15</v>
      </c>
    </row>
    <row r="7" spans="1:14" x14ac:dyDescent="0.25">
      <c r="A7" s="107" t="s">
        <v>206</v>
      </c>
      <c r="B7" s="108" t="s">
        <v>203</v>
      </c>
      <c r="C7" s="108">
        <v>4</v>
      </c>
      <c r="D7" s="108" t="s">
        <v>245</v>
      </c>
      <c r="F7" s="114">
        <v>5</v>
      </c>
      <c r="G7" s="114" t="s">
        <v>245</v>
      </c>
      <c r="H7" s="118" t="s">
        <v>220</v>
      </c>
      <c r="I7" s="118" t="s">
        <v>222</v>
      </c>
      <c r="J7" s="105" t="s">
        <v>262</v>
      </c>
      <c r="K7" s="118" t="s">
        <v>216</v>
      </c>
      <c r="L7" s="115"/>
      <c r="M7" s="115"/>
      <c r="N7" s="110">
        <f>IFERROR(VLOOKUP(H7, ClassTable, 3, FALSE), 0)+IFERROR(VLOOKUP(I7, ClassTable, 3, FALSE), 0)+IFERROR(VLOOKUP(J7, ClassTable, 3, FALSE), 0)+IFERROR(VLOOKUP(K7, ClassTable, 3, FALSE), 0)+IFERROR(VLOOKUP(L7, ClassTable, 3, FALSE), 0)+IFERROR(VLOOKUP(M7, ClassTable, 3, FALSE), 0)</f>
        <v>12</v>
      </c>
    </row>
    <row r="8" spans="1:14" ht="15.75" thickBot="1" x14ac:dyDescent="0.3">
      <c r="A8" s="107" t="s">
        <v>207</v>
      </c>
      <c r="B8" s="108" t="s">
        <v>246</v>
      </c>
      <c r="C8" s="108">
        <v>4</v>
      </c>
      <c r="D8" s="108" t="s">
        <v>244</v>
      </c>
      <c r="F8" s="114">
        <v>6</v>
      </c>
      <c r="G8" s="114" t="s">
        <v>244</v>
      </c>
      <c r="H8" s="116" t="s">
        <v>273</v>
      </c>
      <c r="I8" s="130" t="s">
        <v>269</v>
      </c>
      <c r="J8" s="116" t="s">
        <v>259</v>
      </c>
      <c r="K8" s="119"/>
      <c r="L8" s="119"/>
      <c r="M8" s="119"/>
      <c r="N8" s="110">
        <f>IFERROR(VLOOKUP(H8, ClassTable, 3, FALSE), 0)+IFERROR(VLOOKUP(I8, ClassTable, 3, FALSE), 0)+IFERROR(VLOOKUP(J8, ClassTable, 3, FALSE), 0)+IFERROR(VLOOKUP(K8, ClassTable, 3, FALSE), 0)+IFERROR(VLOOKUP(L8, ClassTable, 3, FALSE), 0)+IFERROR(VLOOKUP(M8, ClassTable, 3, FALSE), 0)</f>
        <v>9</v>
      </c>
    </row>
    <row r="9" spans="1:14" ht="15.75" thickTop="1" x14ac:dyDescent="0.25">
      <c r="A9" s="107" t="s">
        <v>208</v>
      </c>
      <c r="B9" s="108" t="s">
        <v>247</v>
      </c>
      <c r="C9" s="108">
        <v>4</v>
      </c>
      <c r="D9" s="108" t="s">
        <v>245</v>
      </c>
      <c r="L9" s="128" t="s">
        <v>288</v>
      </c>
      <c r="M9" s="128"/>
      <c r="N9" s="129">
        <f>SUM(N3:N8)</f>
        <v>84</v>
      </c>
    </row>
    <row r="10" spans="1:14" x14ac:dyDescent="0.25">
      <c r="A10" s="107" t="s">
        <v>209</v>
      </c>
      <c r="B10" s="108" t="s">
        <v>243</v>
      </c>
      <c r="C10" s="108">
        <v>4</v>
      </c>
      <c r="D10" s="108" t="s">
        <v>245</v>
      </c>
    </row>
    <row r="11" spans="1:14" x14ac:dyDescent="0.25">
      <c r="A11" s="108" t="s">
        <v>211</v>
      </c>
      <c r="B11" s="108" t="s">
        <v>207</v>
      </c>
      <c r="C11" s="108">
        <v>3</v>
      </c>
      <c r="D11" s="108"/>
      <c r="F11" s="120" t="s">
        <v>230</v>
      </c>
      <c r="G11" s="120"/>
      <c r="H11" s="120"/>
      <c r="I11" s="120"/>
      <c r="J11" s="120"/>
    </row>
    <row r="12" spans="1:14" x14ac:dyDescent="0.25">
      <c r="A12" s="108" t="s">
        <v>212</v>
      </c>
      <c r="B12" s="108" t="s">
        <v>211</v>
      </c>
      <c r="C12" s="108">
        <v>3</v>
      </c>
      <c r="D12" s="108" t="s">
        <v>244</v>
      </c>
      <c r="F12" s="126"/>
      <c r="G12" s="121" t="s">
        <v>283</v>
      </c>
      <c r="H12" s="121"/>
      <c r="I12" s="121"/>
      <c r="J12" s="121"/>
    </row>
    <row r="13" spans="1:14" x14ac:dyDescent="0.25">
      <c r="A13" s="108" t="s">
        <v>213</v>
      </c>
      <c r="B13" s="108" t="s">
        <v>207</v>
      </c>
      <c r="C13" s="108">
        <v>3</v>
      </c>
      <c r="D13" s="108" t="s">
        <v>244</v>
      </c>
      <c r="F13" s="125"/>
      <c r="G13" s="121" t="s">
        <v>284</v>
      </c>
      <c r="H13" s="121"/>
      <c r="I13" s="121"/>
      <c r="J13" s="121"/>
    </row>
    <row r="14" spans="1:14" x14ac:dyDescent="0.25">
      <c r="A14" s="108" t="s">
        <v>214</v>
      </c>
      <c r="B14" s="108" t="s">
        <v>248</v>
      </c>
      <c r="C14" s="108">
        <v>3</v>
      </c>
      <c r="D14" s="108"/>
      <c r="F14" s="124"/>
      <c r="G14" s="121" t="s">
        <v>285</v>
      </c>
      <c r="H14" s="121"/>
      <c r="I14" s="121"/>
      <c r="J14" s="121"/>
    </row>
    <row r="15" spans="1:14" x14ac:dyDescent="0.25">
      <c r="A15" s="107" t="s">
        <v>210</v>
      </c>
      <c r="B15" s="108" t="s">
        <v>249</v>
      </c>
      <c r="C15" s="108">
        <v>3</v>
      </c>
      <c r="D15" s="108" t="s">
        <v>245</v>
      </c>
      <c r="F15" s="127"/>
      <c r="G15" s="122" t="s">
        <v>286</v>
      </c>
      <c r="H15" s="122"/>
      <c r="I15" s="122"/>
      <c r="J15" s="122"/>
    </row>
    <row r="16" spans="1:14" x14ac:dyDescent="0.25">
      <c r="A16" s="108" t="s">
        <v>215</v>
      </c>
      <c r="B16" s="108" t="s">
        <v>250</v>
      </c>
      <c r="C16" s="108">
        <v>3</v>
      </c>
      <c r="D16" s="108"/>
      <c r="F16" s="123"/>
      <c r="G16" s="121" t="s">
        <v>287</v>
      </c>
      <c r="H16" s="121"/>
      <c r="I16" s="121"/>
      <c r="J16" s="121"/>
    </row>
    <row r="17" spans="1:4" x14ac:dyDescent="0.25">
      <c r="A17" s="108" t="s">
        <v>216</v>
      </c>
      <c r="B17" s="108" t="s">
        <v>250</v>
      </c>
      <c r="C17" s="108">
        <v>3</v>
      </c>
      <c r="D17" s="108"/>
    </row>
    <row r="18" spans="1:4" x14ac:dyDescent="0.25">
      <c r="A18" s="108" t="s">
        <v>217</v>
      </c>
      <c r="B18" s="108" t="s">
        <v>203</v>
      </c>
      <c r="C18" s="108">
        <v>3</v>
      </c>
      <c r="D18" s="108" t="s">
        <v>245</v>
      </c>
    </row>
    <row r="19" spans="1:4" x14ac:dyDescent="0.25">
      <c r="A19" s="108" t="s">
        <v>251</v>
      </c>
      <c r="B19" s="108" t="s">
        <v>217</v>
      </c>
      <c r="C19" s="108">
        <v>3</v>
      </c>
      <c r="D19" s="108" t="s">
        <v>244</v>
      </c>
    </row>
    <row r="20" spans="1:4" x14ac:dyDescent="0.25">
      <c r="A20" s="108" t="s">
        <v>218</v>
      </c>
      <c r="B20" s="108" t="s">
        <v>246</v>
      </c>
      <c r="C20" s="108">
        <v>3</v>
      </c>
      <c r="D20" s="108" t="s">
        <v>245</v>
      </c>
    </row>
    <row r="21" spans="1:4" x14ac:dyDescent="0.25">
      <c r="A21" s="108" t="s">
        <v>219</v>
      </c>
      <c r="B21" s="108" t="s">
        <v>210</v>
      </c>
      <c r="C21" s="108">
        <v>3</v>
      </c>
      <c r="D21" s="108" t="s">
        <v>245</v>
      </c>
    </row>
    <row r="22" spans="1:4" x14ac:dyDescent="0.25">
      <c r="A22" s="108" t="s">
        <v>220</v>
      </c>
      <c r="B22" s="108" t="s">
        <v>208</v>
      </c>
      <c r="C22" s="108">
        <v>3</v>
      </c>
      <c r="D22" s="108"/>
    </row>
    <row r="23" spans="1:4" x14ac:dyDescent="0.25">
      <c r="A23" s="108" t="s">
        <v>221</v>
      </c>
      <c r="B23" s="108" t="s">
        <v>221</v>
      </c>
      <c r="C23" s="108">
        <v>3</v>
      </c>
      <c r="D23" s="108"/>
    </row>
    <row r="24" spans="1:4" x14ac:dyDescent="0.25">
      <c r="A24" s="108" t="s">
        <v>222</v>
      </c>
      <c r="B24" s="108" t="s">
        <v>252</v>
      </c>
      <c r="C24" s="108">
        <v>3</v>
      </c>
      <c r="D24" s="108"/>
    </row>
    <row r="25" spans="1:4" x14ac:dyDescent="0.25">
      <c r="A25" s="108" t="s">
        <v>253</v>
      </c>
      <c r="B25" s="108" t="s">
        <v>222</v>
      </c>
      <c r="C25" s="108">
        <v>3</v>
      </c>
      <c r="D25" s="108"/>
    </row>
    <row r="26" spans="1:4" x14ac:dyDescent="0.25">
      <c r="A26" s="109" t="s">
        <v>223</v>
      </c>
      <c r="B26" s="108" t="s">
        <v>254</v>
      </c>
      <c r="C26" s="108">
        <v>3</v>
      </c>
      <c r="D26" s="108"/>
    </row>
    <row r="27" spans="1:4" x14ac:dyDescent="0.25">
      <c r="A27" s="108" t="s">
        <v>224</v>
      </c>
      <c r="B27" s="108" t="s">
        <v>250</v>
      </c>
      <c r="C27" s="108">
        <v>3</v>
      </c>
      <c r="D27" s="108"/>
    </row>
    <row r="28" spans="1:4" x14ac:dyDescent="0.25">
      <c r="A28" s="108" t="s">
        <v>225</v>
      </c>
      <c r="B28" s="108" t="s">
        <v>250</v>
      </c>
      <c r="C28" s="108">
        <v>3</v>
      </c>
      <c r="D28" s="108"/>
    </row>
    <row r="29" spans="1:4" x14ac:dyDescent="0.25">
      <c r="A29" s="108" t="s">
        <v>226</v>
      </c>
      <c r="B29" s="108" t="s">
        <v>209</v>
      </c>
      <c r="C29" s="108">
        <v>3</v>
      </c>
      <c r="D29" s="108"/>
    </row>
    <row r="30" spans="1:4" x14ac:dyDescent="0.25">
      <c r="A30" s="109" t="s">
        <v>227</v>
      </c>
      <c r="B30" s="108" t="s">
        <v>209</v>
      </c>
      <c r="C30" s="108">
        <v>3</v>
      </c>
      <c r="D30" s="108"/>
    </row>
    <row r="31" spans="1:4" x14ac:dyDescent="0.25">
      <c r="A31" s="108" t="s">
        <v>228</v>
      </c>
      <c r="B31" s="108" t="s">
        <v>255</v>
      </c>
      <c r="C31" s="108">
        <v>3</v>
      </c>
      <c r="D31" s="108"/>
    </row>
    <row r="32" spans="1:4" x14ac:dyDescent="0.25">
      <c r="A32" s="109" t="s">
        <v>256</v>
      </c>
      <c r="B32" s="108" t="s">
        <v>241</v>
      </c>
      <c r="C32" s="108">
        <v>1</v>
      </c>
      <c r="D32" s="108"/>
    </row>
    <row r="33" spans="1:4" x14ac:dyDescent="0.25">
      <c r="A33" s="109" t="s">
        <v>257</v>
      </c>
      <c r="B33" s="108" t="s">
        <v>258</v>
      </c>
      <c r="C33" s="108">
        <v>3</v>
      </c>
      <c r="D33" s="108"/>
    </row>
    <row r="34" spans="1:4" x14ac:dyDescent="0.25">
      <c r="A34" s="109" t="s">
        <v>259</v>
      </c>
      <c r="B34" s="108" t="s">
        <v>208</v>
      </c>
      <c r="C34" s="108">
        <v>3</v>
      </c>
      <c r="D34" s="108"/>
    </row>
    <row r="35" spans="1:4" x14ac:dyDescent="0.25">
      <c r="A35" s="108" t="s">
        <v>260</v>
      </c>
      <c r="B35" s="108" t="s">
        <v>261</v>
      </c>
      <c r="C35" s="108">
        <v>3</v>
      </c>
      <c r="D35" s="108"/>
    </row>
    <row r="36" spans="1:4" x14ac:dyDescent="0.25">
      <c r="A36" s="108" t="s">
        <v>262</v>
      </c>
      <c r="B36" s="108" t="s">
        <v>213</v>
      </c>
      <c r="C36" s="108">
        <v>3</v>
      </c>
      <c r="D36" s="108"/>
    </row>
    <row r="37" spans="1:4" x14ac:dyDescent="0.25">
      <c r="A37" s="108" t="s">
        <v>263</v>
      </c>
      <c r="B37" s="108" t="s">
        <v>210</v>
      </c>
      <c r="C37" s="108">
        <v>3</v>
      </c>
      <c r="D37" s="108"/>
    </row>
    <row r="38" spans="1:4" x14ac:dyDescent="0.25">
      <c r="A38" s="109" t="s">
        <v>264</v>
      </c>
      <c r="B38" s="108" t="s">
        <v>210</v>
      </c>
      <c r="C38" s="108">
        <v>3</v>
      </c>
      <c r="D38" s="108"/>
    </row>
    <row r="39" spans="1:4" x14ac:dyDescent="0.25">
      <c r="A39" s="108" t="s">
        <v>265</v>
      </c>
      <c r="B39" s="108" t="s">
        <v>217</v>
      </c>
      <c r="C39" s="108">
        <v>3</v>
      </c>
      <c r="D39" s="108"/>
    </row>
    <row r="40" spans="1:4" x14ac:dyDescent="0.25">
      <c r="A40" s="108" t="s">
        <v>266</v>
      </c>
      <c r="B40" s="108" t="s">
        <v>217</v>
      </c>
      <c r="C40" s="108">
        <v>3</v>
      </c>
      <c r="D40" s="108"/>
    </row>
    <row r="41" spans="1:4" x14ac:dyDescent="0.25">
      <c r="A41" s="108" t="s">
        <v>267</v>
      </c>
      <c r="B41" s="108" t="s">
        <v>241</v>
      </c>
      <c r="C41" s="108">
        <v>3</v>
      </c>
      <c r="D41" s="108"/>
    </row>
    <row r="42" spans="1:4" x14ac:dyDescent="0.25">
      <c r="A42" s="108" t="s">
        <v>268</v>
      </c>
      <c r="B42" s="108" t="s">
        <v>241</v>
      </c>
      <c r="C42" s="108">
        <v>3</v>
      </c>
      <c r="D42" s="108"/>
    </row>
    <row r="43" spans="1:4" x14ac:dyDescent="0.25">
      <c r="A43" s="108" t="s">
        <v>269</v>
      </c>
      <c r="B43" s="108" t="s">
        <v>222</v>
      </c>
      <c r="C43" s="108">
        <v>3</v>
      </c>
      <c r="D43" s="108"/>
    </row>
    <row r="44" spans="1:4" x14ac:dyDescent="0.25">
      <c r="A44" s="108" t="s">
        <v>270</v>
      </c>
      <c r="B44" s="108" t="s">
        <v>223</v>
      </c>
      <c r="C44" s="108">
        <v>3</v>
      </c>
      <c r="D44" s="108"/>
    </row>
    <row r="45" spans="1:4" x14ac:dyDescent="0.25">
      <c r="A45" s="108" t="s">
        <v>271</v>
      </c>
      <c r="B45" s="108" t="s">
        <v>227</v>
      </c>
      <c r="C45" s="108">
        <v>3</v>
      </c>
      <c r="D45" s="108"/>
    </row>
    <row r="46" spans="1:4" x14ac:dyDescent="0.25">
      <c r="A46" s="108" t="s">
        <v>272</v>
      </c>
      <c r="B46" s="108" t="s">
        <v>226</v>
      </c>
      <c r="C46" s="108">
        <v>3</v>
      </c>
      <c r="D46" s="108"/>
    </row>
    <row r="47" spans="1:4" x14ac:dyDescent="0.25">
      <c r="A47" s="108" t="s">
        <v>273</v>
      </c>
      <c r="B47" s="108" t="s">
        <v>241</v>
      </c>
      <c r="C47" s="108">
        <v>3</v>
      </c>
      <c r="D47" s="108"/>
    </row>
    <row r="48" spans="1:4" x14ac:dyDescent="0.25">
      <c r="A48" s="108" t="s">
        <v>274</v>
      </c>
      <c r="B48" s="108" t="s">
        <v>241</v>
      </c>
      <c r="C48" s="108">
        <v>3</v>
      </c>
      <c r="D48" s="108"/>
    </row>
    <row r="49" spans="1:4" x14ac:dyDescent="0.25">
      <c r="A49" s="108" t="s">
        <v>275</v>
      </c>
      <c r="B49" s="108" t="s">
        <v>241</v>
      </c>
      <c r="C49" s="108">
        <v>3</v>
      </c>
      <c r="D49" s="108"/>
    </row>
    <row r="50" spans="1:4" x14ac:dyDescent="0.25">
      <c r="A50" s="108" t="s">
        <v>276</v>
      </c>
      <c r="B50" s="108" t="s">
        <v>241</v>
      </c>
      <c r="C50" s="108">
        <v>1</v>
      </c>
      <c r="D50" s="108"/>
    </row>
    <row r="51" spans="1:4" x14ac:dyDescent="0.25">
      <c r="A51" s="108" t="s">
        <v>277</v>
      </c>
      <c r="B51" s="108" t="s">
        <v>241</v>
      </c>
      <c r="C51" s="108">
        <v>3</v>
      </c>
      <c r="D51" s="108"/>
    </row>
    <row r="52" spans="1:4" x14ac:dyDescent="0.25">
      <c r="A52" s="108" t="s">
        <v>278</v>
      </c>
      <c r="B52" s="108" t="s">
        <v>241</v>
      </c>
      <c r="C52" s="108">
        <v>3</v>
      </c>
      <c r="D52" s="108"/>
    </row>
    <row r="53" spans="1:4" x14ac:dyDescent="0.25">
      <c r="A53" s="108" t="s">
        <v>279</v>
      </c>
      <c r="B53" s="108" t="s">
        <v>241</v>
      </c>
      <c r="C53" s="108">
        <v>3</v>
      </c>
      <c r="D53" s="108"/>
    </row>
    <row r="54" spans="1:4" x14ac:dyDescent="0.25">
      <c r="A54" s="108" t="s">
        <v>280</v>
      </c>
      <c r="B54" s="108" t="s">
        <v>241</v>
      </c>
      <c r="C54" s="108">
        <v>3</v>
      </c>
      <c r="D54" s="108"/>
    </row>
  </sheetData>
  <mergeCells count="7">
    <mergeCell ref="L9:M9"/>
    <mergeCell ref="F11:J11"/>
    <mergeCell ref="G12:J12"/>
    <mergeCell ref="G13:J13"/>
    <mergeCell ref="G14:J14"/>
    <mergeCell ref="G15:J15"/>
    <mergeCell ref="G16:J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Directions</vt:lpstr>
      <vt:lpstr>Summary</vt:lpstr>
      <vt:lpstr>Contact Info</vt:lpstr>
      <vt:lpstr>Schedule of October</vt:lpstr>
      <vt:lpstr>Credit Building</vt:lpstr>
      <vt:lpstr>Educational Plan</vt:lpstr>
      <vt:lpstr>ClassTable</vt:lpstr>
    </vt:vector>
  </TitlesOfParts>
  <Company>College of the Sequoias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Mazzola</dc:creator>
  <cp:lastModifiedBy>FuLagann</cp:lastModifiedBy>
  <cp:lastPrinted>2012-10-13T00:02:33Z</cp:lastPrinted>
  <dcterms:created xsi:type="dcterms:W3CDTF">2007-09-18T15:36:54Z</dcterms:created>
  <dcterms:modified xsi:type="dcterms:W3CDTF">2015-11-02T06:42:05Z</dcterms:modified>
</cp:coreProperties>
</file>