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ralmohanna\Desktop\MSD 1\2024\Proactive\PR\"/>
    </mc:Choice>
  </mc:AlternateContent>
  <xr:revisionPtr revIDLastSave="0" documentId="13_ncr:1_{EAF61DCA-0F40-40B3-8703-1B4043EC2BCB}" xr6:coauthVersionLast="47" xr6:coauthVersionMax="47" xr10:uidLastSave="{00000000-0000-0000-0000-000000000000}"/>
  <bookViews>
    <workbookView xWindow="-108" yWindow="-108" windowWidth="23256" windowHeight="12456" xr2:uid="{E16F2082-3592-45FB-B4C9-56DCDCEE02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7" i="1" l="1"/>
  <c r="F25" i="1"/>
  <c r="E25" i="1"/>
  <c r="J23" i="1" l="1"/>
  <c r="E24" i="1"/>
  <c r="E26" i="1" s="1"/>
  <c r="C24" i="1"/>
  <c r="D24" i="1"/>
  <c r="D26" i="1" s="1"/>
  <c r="D28" i="1" s="1"/>
  <c r="E28" i="1" l="1"/>
  <c r="F24" i="1"/>
  <c r="J24" i="1" l="1"/>
  <c r="F26" i="1"/>
  <c r="F28" i="1" s="1"/>
  <c r="E29" i="1"/>
  <c r="F29" i="1" l="1"/>
</calcChain>
</file>

<file path=xl/sharedStrings.xml><?xml version="1.0" encoding="utf-8"?>
<sst xmlns="http://schemas.openxmlformats.org/spreadsheetml/2006/main" count="38" uniqueCount="38">
  <si>
    <t xml:space="preserve">Product name </t>
  </si>
  <si>
    <t xml:space="preserve">product photo </t>
  </si>
  <si>
    <t xml:space="preserve">product Describtion </t>
  </si>
  <si>
    <t>HS Code</t>
  </si>
  <si>
    <t xml:space="preserve">Total Installed Capacity </t>
  </si>
  <si>
    <t xml:space="preserve">No.of shifts </t>
  </si>
  <si>
    <t>Unit of Measurment</t>
  </si>
  <si>
    <t>Ton</t>
  </si>
  <si>
    <t xml:space="preserve">8 hours,one shift, 312 days   </t>
  </si>
  <si>
    <t>Local Production</t>
  </si>
  <si>
    <t>Company Name</t>
  </si>
  <si>
    <t xml:space="preserve">Installed Capacity </t>
  </si>
  <si>
    <t>2021</t>
  </si>
  <si>
    <t>2022</t>
  </si>
  <si>
    <t>2023</t>
  </si>
  <si>
    <t>Price</t>
  </si>
  <si>
    <t>Price Specificaton</t>
  </si>
  <si>
    <t xml:space="preserve">Export % </t>
  </si>
  <si>
    <t>Utilization</t>
  </si>
  <si>
    <t>Local Demand Growth rate%</t>
  </si>
  <si>
    <t>Market Future Expected Growth rate%</t>
  </si>
  <si>
    <t xml:space="preserve">General Comments </t>
  </si>
  <si>
    <t>Comments ( Historical )</t>
  </si>
  <si>
    <t>Comments (Future )</t>
  </si>
  <si>
    <t xml:space="preserve">Main success factors </t>
  </si>
  <si>
    <t xml:space="preserve">Total </t>
  </si>
  <si>
    <t xml:space="preserve">Exports </t>
  </si>
  <si>
    <t>Product Quality, Marketing, and distribution.</t>
  </si>
  <si>
    <t xml:space="preserve">2% during the next five year </t>
  </si>
  <si>
    <t xml:space="preserve"> Local sales </t>
  </si>
  <si>
    <t>Local demand</t>
  </si>
  <si>
    <t>Imports</t>
  </si>
  <si>
    <t>MOHAMMED YOUSEF 
DAGHISTANI FTY. 
FOR GELATIN SWEETS PRODUCTION</t>
  </si>
  <si>
    <t>Due to population growth and customer preferences for alternative confectionery options that are often more common in the Saudi market, such as chocolates and healthy snacks, 
the market is predicted to rise by 2%.</t>
  </si>
  <si>
    <t>Marshmallow</t>
  </si>
  <si>
    <t>Marshmallows in their soft forms have a unique and delicate way of production that requires a carefully humidified area of resting for 48 hours after production to prevent the products from going solid. Its soft texture is its main selling point, which is widely used in coffee shops and bakeries in addition to end consumers in picnics or parties.</t>
  </si>
  <si>
    <t xml:space="preserve">The prices of marshmallow are affected by several factors such as quality, flavors,and brand awareness . </t>
  </si>
  <si>
    <t>Mohammed Daghistani implemented a price reduction strategy of over 50% to stimulate sales growth in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</si>
</sst>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6">
    <font>
      <sz val="11"/>
      <color theme="1"/>
      <name val="Neo Sans Arabic"/>
      <family val="2"/>
    </font>
    <font>
      <sz val="11"/>
      <color theme="1"/>
      <name val="Neo Sans Arabic"/>
      <family val="2"/>
    </font>
    <font>
      <b/>
      <sz val="11"/>
      <color theme="1"/>
      <name val="Neo Sans Arabic"/>
      <family val="2"/>
    </font>
    <font>
      <b/>
      <sz val="11"/>
      <name val="Neo Sans Arabic"/>
      <family val="2"/>
    </font>
    <font>
      <b/>
      <sz val="11"/>
      <color theme="1"/>
      <name val="Neo Sans Arabic"/>
    </font>
    <font>
      <sz val="11"/>
      <color theme="1"/>
      <name val="Neo Sans Arabic"/>
    </font>
  </fonts>
  <fills count="7">
    <fill>
      <patternFill patternType="none"/>
    </fill>
    <fill>
      <patternFill patternType="gray125"/>
    </fill>
    <fill>
      <patternFill patternType="solid">
        <fgColor rgb="FF99C575"/>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1"/>
      </left>
      <right style="thin">
        <color theme="1"/>
      </right>
      <top style="thin">
        <color theme="1"/>
      </top>
      <bottom style="thin">
        <color theme="1"/>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medium">
        <color indexed="64"/>
      </left>
      <right style="thin">
        <color indexed="64"/>
      </right>
      <top style="thin">
        <color indexed="64"/>
      </top>
      <bottom style="thin">
        <color indexed="64"/>
      </bottom>
      <diagonal/>
    </border>
    <border>
      <left/>
      <right style="thin">
        <color theme="0"/>
      </right>
      <top style="thin">
        <color theme="0"/>
      </top>
      <bottom/>
      <diagonal/>
    </border>
    <border>
      <left style="thin">
        <color theme="0"/>
      </left>
      <right style="thin">
        <color theme="0"/>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theme="1"/>
      </top>
      <bottom style="thin">
        <color theme="1"/>
      </bottom>
      <diagonal/>
    </border>
    <border>
      <left/>
      <right style="thin">
        <color indexed="64"/>
      </right>
      <top style="thin">
        <color theme="1"/>
      </top>
      <bottom style="thin">
        <color theme="1"/>
      </bottom>
      <diagonal/>
    </border>
    <border>
      <left/>
      <right style="thin">
        <color theme="1"/>
      </right>
      <top style="thin">
        <color indexed="64"/>
      </top>
      <bottom style="thin">
        <color theme="1"/>
      </bottom>
      <diagonal/>
    </border>
    <border>
      <left style="thin">
        <color indexed="64"/>
      </left>
      <right/>
      <top style="thin">
        <color theme="1"/>
      </top>
      <bottom/>
      <diagonal/>
    </border>
    <border>
      <left style="thin">
        <color theme="1"/>
      </left>
      <right style="thin">
        <color theme="1"/>
      </right>
      <top style="thin">
        <color indexed="64"/>
      </top>
      <bottom/>
      <diagonal/>
    </border>
    <border>
      <left style="thin">
        <color indexed="64"/>
      </left>
      <right/>
      <top style="thin">
        <color indexed="64"/>
      </top>
      <bottom style="thin">
        <color theme="1"/>
      </bottom>
      <diagonal/>
    </border>
    <border>
      <left/>
      <right/>
      <top style="thin">
        <color indexed="64"/>
      </top>
      <bottom style="thin">
        <color theme="1"/>
      </bottom>
      <diagonal/>
    </border>
    <border>
      <left style="thin">
        <color indexed="64"/>
      </left>
      <right/>
      <top style="thin">
        <color theme="1"/>
      </top>
      <bottom style="thin">
        <color indexed="64"/>
      </bottom>
      <diagonal/>
    </border>
    <border>
      <left/>
      <right/>
      <top style="thin">
        <color theme="1"/>
      </top>
      <bottom style="thin">
        <color indexed="64"/>
      </bottom>
      <diagonal/>
    </border>
    <border>
      <left/>
      <right style="thin">
        <color theme="1"/>
      </right>
      <top style="thin">
        <color theme="1"/>
      </top>
      <bottom style="thin">
        <color indexed="64"/>
      </bottom>
      <diagonal/>
    </border>
    <border>
      <left/>
      <right/>
      <top style="thin">
        <color indexed="64"/>
      </top>
      <bottom style="thin">
        <color indexed="64"/>
      </bottom>
      <diagonal/>
    </border>
    <border>
      <left/>
      <right style="thin">
        <color indexed="64"/>
      </right>
      <top style="thin">
        <color theme="1"/>
      </top>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0">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7" xfId="0" applyBorder="1"/>
    <xf numFmtId="0" fontId="0" fillId="0" borderId="8" xfId="0" applyBorder="1"/>
    <xf numFmtId="0" fontId="0" fillId="0" borderId="6" xfId="0" applyBorder="1"/>
    <xf numFmtId="0" fontId="3" fillId="2" borderId="9" xfId="0" applyFont="1" applyFill="1" applyBorder="1" applyAlignment="1">
      <alignment horizontal="left" vertical="center"/>
    </xf>
    <xf numFmtId="0" fontId="0" fillId="0" borderId="10" xfId="0" applyBorder="1"/>
    <xf numFmtId="0" fontId="0" fillId="0" borderId="8" xfId="0" applyBorder="1" applyAlignment="1">
      <alignment wrapText="1"/>
    </xf>
    <xf numFmtId="0" fontId="0" fillId="0" borderId="1" xfId="0" applyBorder="1" applyAlignment="1">
      <alignment horizontal="center" wrapText="1"/>
    </xf>
    <xf numFmtId="0" fontId="0" fillId="0" borderId="11" xfId="0" applyBorder="1"/>
    <xf numFmtId="0" fontId="0" fillId="0" borderId="13" xfId="0" applyBorder="1"/>
    <xf numFmtId="0" fontId="3" fillId="4" borderId="1" xfId="0" applyFont="1" applyFill="1" applyBorder="1" applyAlignment="1">
      <alignment horizontal="center" vertical="center"/>
    </xf>
    <xf numFmtId="0" fontId="2" fillId="5" borderId="1" xfId="0" applyFont="1" applyFill="1" applyBorder="1" applyAlignment="1">
      <alignment horizontal="center"/>
    </xf>
    <xf numFmtId="0" fontId="2" fillId="5" borderId="1" xfId="0" applyFont="1" applyFill="1" applyBorder="1" applyAlignment="1">
      <alignment horizontal="center" vertical="center"/>
    </xf>
    <xf numFmtId="164" fontId="2" fillId="5" borderId="1" xfId="1" applyNumberFormat="1" applyFont="1" applyFill="1" applyBorder="1" applyAlignment="1">
      <alignment horizontal="center" vertical="center"/>
    </xf>
    <xf numFmtId="0" fontId="0" fillId="0" borderId="18" xfId="0" applyBorder="1" applyAlignment="1">
      <alignment horizontal="center" vertical="center"/>
    </xf>
    <xf numFmtId="3" fontId="0" fillId="0" borderId="1" xfId="0" applyNumberFormat="1" applyBorder="1" applyAlignment="1">
      <alignment horizontal="center" wrapText="1"/>
    </xf>
    <xf numFmtId="9" fontId="2" fillId="5" borderId="1" xfId="2" applyFont="1" applyFill="1" applyBorder="1" applyAlignment="1">
      <alignment horizontal="center" vertical="center"/>
    </xf>
    <xf numFmtId="164" fontId="2" fillId="5" borderId="13" xfId="1" applyNumberFormat="1" applyFont="1" applyFill="1" applyBorder="1" applyAlignment="1">
      <alignment horizontal="center" vertical="center"/>
    </xf>
    <xf numFmtId="164" fontId="5" fillId="6" borderId="1" xfId="1" applyNumberFormat="1" applyFont="1" applyFill="1" applyBorder="1" applyAlignment="1">
      <alignment horizontal="center" vertical="center"/>
    </xf>
    <xf numFmtId="9" fontId="4" fillId="0" borderId="1" xfId="2" applyFont="1" applyBorder="1"/>
    <xf numFmtId="0" fontId="2" fillId="6" borderId="1" xfId="0" applyFont="1" applyFill="1" applyBorder="1" applyAlignment="1">
      <alignment horizontal="center" vertical="center"/>
    </xf>
    <xf numFmtId="1" fontId="2" fillId="6" borderId="13" xfId="0" applyNumberFormat="1" applyFont="1" applyFill="1" applyBorder="1" applyAlignment="1">
      <alignment horizontal="center" vertical="center"/>
    </xf>
    <xf numFmtId="0" fontId="2" fillId="5" borderId="13" xfId="0" applyFont="1" applyFill="1" applyBorder="1" applyAlignment="1">
      <alignment horizontal="center" vertical="center"/>
    </xf>
    <xf numFmtId="1" fontId="2" fillId="5" borderId="13" xfId="0" applyNumberFormat="1" applyFont="1" applyFill="1" applyBorder="1" applyAlignment="1">
      <alignment horizontal="center" vertical="center"/>
    </xf>
    <xf numFmtId="0" fontId="0" fillId="0" borderId="18" xfId="0" applyBorder="1" applyAlignment="1">
      <alignment wrapText="1"/>
    </xf>
    <xf numFmtId="164" fontId="0" fillId="0" borderId="6" xfId="1" applyNumberFormat="1" applyFont="1" applyBorder="1" applyAlignment="1">
      <alignment horizontal="center" vertical="center"/>
    </xf>
    <xf numFmtId="164" fontId="0" fillId="0" borderId="6" xfId="1" applyNumberFormat="1" applyFont="1" applyBorder="1" applyAlignment="1">
      <alignment horizontal="center" vertical="center" wrapText="1"/>
    </xf>
    <xf numFmtId="3" fontId="0" fillId="0" borderId="6" xfId="0" applyNumberFormat="1" applyBorder="1" applyAlignment="1">
      <alignment horizontal="center" vertical="center"/>
    </xf>
    <xf numFmtId="164" fontId="0" fillId="0" borderId="8" xfId="0" applyNumberFormat="1" applyBorder="1"/>
    <xf numFmtId="0" fontId="0" fillId="0" borderId="1" xfId="0" applyNumberFormat="1" applyBorder="1" applyAlignment="1">
      <alignment horizontal="center" wrapText="1"/>
    </xf>
    <xf numFmtId="0" fontId="4" fillId="3" borderId="1" xfId="0" applyFont="1" applyFill="1" applyBorder="1" applyAlignment="1">
      <alignment horizontal="center"/>
    </xf>
    <xf numFmtId="0" fontId="4" fillId="6" borderId="14" xfId="0" applyFont="1" applyFill="1" applyBorder="1" applyAlignment="1">
      <alignment horizontal="center" vertical="center"/>
    </xf>
    <xf numFmtId="0" fontId="4" fillId="6" borderId="15" xfId="0" applyFont="1" applyFill="1" applyBorder="1" applyAlignment="1">
      <alignment horizontal="center" vertical="center"/>
    </xf>
    <xf numFmtId="0" fontId="4" fillId="5" borderId="17" xfId="0" applyFont="1" applyFill="1" applyBorder="1" applyAlignment="1">
      <alignment horizontal="center" vertical="center"/>
    </xf>
    <xf numFmtId="0" fontId="4" fillId="5" borderId="25" xfId="0" applyFont="1" applyFill="1" applyBorder="1" applyAlignment="1">
      <alignment horizontal="center" vertical="center"/>
    </xf>
    <xf numFmtId="0" fontId="0" fillId="0" borderId="21" xfId="0" applyBorder="1" applyAlignment="1">
      <alignment horizontal="center" wrapText="1"/>
    </xf>
    <xf numFmtId="0" fontId="0" fillId="0" borderId="22" xfId="0" applyBorder="1" applyAlignment="1">
      <alignment horizontal="center"/>
    </xf>
    <xf numFmtId="0" fontId="0" fillId="0" borderId="23" xfId="0" applyBorder="1" applyAlignment="1">
      <alignment horizontal="center"/>
    </xf>
    <xf numFmtId="9" fontId="4" fillId="0" borderId="1" xfId="0" applyNumberFormat="1" applyFont="1" applyBorder="1" applyAlignment="1">
      <alignment horizontal="center"/>
    </xf>
    <xf numFmtId="0" fontId="4" fillId="0" borderId="1" xfId="0" applyFont="1" applyBorder="1" applyAlignment="1">
      <alignment horizontal="center"/>
    </xf>
    <xf numFmtId="0" fontId="0" fillId="0" borderId="12" xfId="0" applyBorder="1" applyAlignment="1">
      <alignment horizontal="center"/>
    </xf>
    <xf numFmtId="0" fontId="0" fillId="0" borderId="24" xfId="0" applyBorder="1" applyAlignment="1">
      <alignment horizontal="center"/>
    </xf>
    <xf numFmtId="0" fontId="0" fillId="0" borderId="2" xfId="0" applyBorder="1" applyAlignment="1">
      <alignment horizontal="center"/>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16" xfId="0"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gi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182880</xdr:colOff>
      <xdr:row>1</xdr:row>
      <xdr:rowOff>114300</xdr:rowOff>
    </xdr:from>
    <xdr:to>
      <xdr:col>1</xdr:col>
      <xdr:colOff>2182017</xdr:colOff>
      <xdr:row>7</xdr:row>
      <xdr:rowOff>93501</xdr:rowOff>
    </xdr:to>
    <xdr:pic>
      <xdr:nvPicPr>
        <xdr:cNvPr id="2" name="Picture 1" descr="الرئيسية - Alef">
          <a:extLst>
            <a:ext uri="{FF2B5EF4-FFF2-40B4-BE49-F238E27FC236}">
              <a16:creationId xmlns:a16="http://schemas.microsoft.com/office/drawing/2014/main" id="{5CD09008-7E59-4F89-9E4F-C8B0B1EF8409}"/>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0988" b="29388"/>
        <a:stretch/>
      </xdr:blipFill>
      <xdr:spPr bwMode="auto">
        <a:xfrm>
          <a:off x="182880" y="289560"/>
          <a:ext cx="2653665" cy="1040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388620</xdr:colOff>
      <xdr:row>0</xdr:row>
      <xdr:rowOff>0</xdr:rowOff>
    </xdr:from>
    <xdr:to>
      <xdr:col>22</xdr:col>
      <xdr:colOff>208320</xdr:colOff>
      <xdr:row>14</xdr:row>
      <xdr:rowOff>774508</xdr:rowOff>
    </xdr:to>
    <xdr:pic>
      <xdr:nvPicPr>
        <xdr:cNvPr id="3" name="Picture 2">
          <a:extLst>
            <a:ext uri="{FF2B5EF4-FFF2-40B4-BE49-F238E27FC236}">
              <a16:creationId xmlns:a16="http://schemas.microsoft.com/office/drawing/2014/main" id="{04C26E69-5626-4533-AF7C-780E06333F6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flipH="1">
          <a:off x="10447020" y="0"/>
          <a:ext cx="4509810" cy="4501064"/>
        </a:xfrm>
        <a:prstGeom prst="rect">
          <a:avLst/>
        </a:prstGeom>
      </xdr:spPr>
    </xdr:pic>
    <xdr:clientData/>
  </xdr:twoCellAnchor>
  <xdr:twoCellAnchor editAs="oneCell">
    <xdr:from>
      <xdr:col>2</xdr:col>
      <xdr:colOff>1394114</xdr:colOff>
      <xdr:row>13</xdr:row>
      <xdr:rowOff>86592</xdr:rowOff>
    </xdr:from>
    <xdr:to>
      <xdr:col>2</xdr:col>
      <xdr:colOff>2824134</xdr:colOff>
      <xdr:row>13</xdr:row>
      <xdr:rowOff>1267692</xdr:rowOff>
    </xdr:to>
    <xdr:pic>
      <xdr:nvPicPr>
        <xdr:cNvPr id="7" name="Picture 6">
          <a:extLst>
            <a:ext uri="{FF2B5EF4-FFF2-40B4-BE49-F238E27FC236}">
              <a16:creationId xmlns:a16="http://schemas.microsoft.com/office/drawing/2014/main" id="{6328D8FD-A102-D045-1BD0-F748EE5F5A7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flipV="1">
          <a:off x="4286250" y="2337956"/>
          <a:ext cx="1430020" cy="118110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88A9D-ABDB-4BD9-B1DF-B63EE77D2BD1}">
  <sheetPr>
    <pageSetUpPr autoPageBreaks="0"/>
  </sheetPr>
  <dimension ref="A1:X50"/>
  <sheetViews>
    <sheetView tabSelected="1" topLeftCell="A14" zoomScale="88" zoomScaleNormal="124" workbookViewId="0">
      <selection activeCell="E19" sqref="E19"/>
    </sheetView>
  </sheetViews>
  <sheetFormatPr defaultRowHeight="13.8"/>
  <cols>
    <col min="2" max="2" width="29.19921875" customWidth="1"/>
    <col min="3" max="3" width="58.796875" customWidth="1"/>
    <col min="4" max="5" width="10.5" bestFit="1" customWidth="1"/>
    <col min="6" max="6" width="11.19921875" bestFit="1" customWidth="1"/>
    <col min="8" max="8" width="29" customWidth="1"/>
    <col min="9" max="9" width="9.3984375" bestFit="1" customWidth="1"/>
    <col min="10" max="10" width="9.8984375" bestFit="1" customWidth="1"/>
  </cols>
  <sheetData>
    <row r="1" spans="1:24">
      <c r="A1" s="2"/>
      <c r="B1" s="2"/>
      <c r="C1" s="2"/>
      <c r="D1" s="2"/>
      <c r="E1" s="2"/>
      <c r="F1" s="2"/>
      <c r="G1" s="2"/>
      <c r="H1" s="2"/>
      <c r="I1" s="2"/>
      <c r="J1" s="2"/>
      <c r="K1" s="2"/>
      <c r="L1" s="2"/>
      <c r="M1" s="2"/>
      <c r="N1" s="2"/>
      <c r="O1" s="2"/>
      <c r="P1" s="2"/>
      <c r="Q1" s="2"/>
      <c r="R1" s="2"/>
      <c r="S1" s="2"/>
      <c r="T1" s="2"/>
      <c r="U1" s="2"/>
      <c r="V1" s="2"/>
      <c r="W1" s="2"/>
    </row>
    <row r="2" spans="1:24">
      <c r="A2" s="2"/>
      <c r="B2" s="2"/>
      <c r="C2" s="2"/>
      <c r="D2" s="2"/>
      <c r="E2" s="2"/>
      <c r="F2" s="2"/>
      <c r="G2" s="2"/>
      <c r="H2" s="2"/>
      <c r="I2" s="2"/>
      <c r="J2" s="2"/>
      <c r="K2" s="2"/>
      <c r="L2" s="2"/>
      <c r="M2" s="2"/>
      <c r="N2" s="2"/>
      <c r="O2" s="2"/>
      <c r="P2" s="2"/>
      <c r="Q2" s="2"/>
      <c r="R2" s="2"/>
      <c r="S2" s="2"/>
      <c r="T2" s="2"/>
      <c r="U2" s="2"/>
      <c r="V2" s="2"/>
      <c r="W2" s="2"/>
    </row>
    <row r="3" spans="1:24">
      <c r="A3" s="2"/>
      <c r="B3" s="2"/>
      <c r="C3" s="2"/>
      <c r="D3" s="2"/>
      <c r="E3" s="2"/>
      <c r="F3" s="2"/>
      <c r="G3" s="2"/>
      <c r="H3" s="2"/>
      <c r="I3" s="2"/>
      <c r="J3" s="2"/>
      <c r="K3" s="2"/>
      <c r="L3" s="2"/>
      <c r="M3" s="2"/>
      <c r="N3" s="2"/>
      <c r="O3" s="2"/>
      <c r="P3" s="2"/>
      <c r="Q3" s="2"/>
      <c r="R3" s="2"/>
      <c r="S3" s="2"/>
      <c r="T3" s="2"/>
      <c r="U3" s="2"/>
      <c r="V3" s="2"/>
      <c r="W3" s="2"/>
    </row>
    <row r="4" spans="1:24">
      <c r="A4" s="2"/>
      <c r="B4" s="2"/>
      <c r="C4" s="2"/>
      <c r="D4" s="2"/>
      <c r="E4" s="2"/>
      <c r="F4" s="2"/>
      <c r="G4" s="2"/>
      <c r="H4" s="2"/>
      <c r="I4" s="2"/>
      <c r="J4" s="2"/>
      <c r="K4" s="2"/>
      <c r="L4" s="2"/>
      <c r="M4" s="2"/>
      <c r="N4" s="2"/>
      <c r="O4" s="2"/>
      <c r="P4" s="2"/>
      <c r="Q4" s="2"/>
      <c r="R4" s="2"/>
      <c r="S4" s="2"/>
      <c r="T4" s="2"/>
      <c r="U4" s="2"/>
      <c r="V4" s="2"/>
      <c r="W4" s="2"/>
    </row>
    <row r="5" spans="1:24">
      <c r="A5" s="2"/>
      <c r="B5" s="2"/>
      <c r="C5" s="2"/>
      <c r="D5" s="2"/>
      <c r="E5" s="2"/>
      <c r="F5" s="2"/>
      <c r="G5" s="2"/>
      <c r="H5" s="2"/>
      <c r="I5" s="2"/>
      <c r="J5" s="2"/>
      <c r="K5" s="2"/>
      <c r="L5" s="2"/>
      <c r="M5" s="2"/>
      <c r="N5" s="2"/>
      <c r="O5" s="2"/>
      <c r="P5" s="2"/>
      <c r="Q5" s="2"/>
      <c r="R5" s="2"/>
      <c r="S5" s="2"/>
      <c r="T5" s="2"/>
      <c r="U5" s="2"/>
      <c r="V5" s="2"/>
      <c r="W5" s="2"/>
    </row>
    <row r="6" spans="1:24">
      <c r="A6" s="2"/>
      <c r="B6" s="2"/>
      <c r="C6" s="2"/>
      <c r="D6" s="2"/>
      <c r="E6" s="2"/>
      <c r="F6" s="2"/>
      <c r="G6" s="2"/>
      <c r="H6" s="2"/>
      <c r="I6" s="2"/>
      <c r="J6" s="2"/>
      <c r="K6" s="2"/>
      <c r="L6" s="2"/>
      <c r="M6" s="2"/>
      <c r="N6" s="2"/>
      <c r="O6" s="2"/>
      <c r="P6" s="2"/>
      <c r="Q6" s="2"/>
      <c r="R6" s="2"/>
      <c r="S6" s="2"/>
      <c r="T6" s="2"/>
      <c r="U6" s="2"/>
      <c r="V6" s="2"/>
      <c r="W6" s="2"/>
    </row>
    <row r="7" spans="1:24">
      <c r="A7" s="2"/>
      <c r="B7" s="2"/>
      <c r="C7" s="2"/>
      <c r="D7" s="2"/>
      <c r="E7" s="2"/>
      <c r="F7" s="2"/>
      <c r="G7" s="2"/>
      <c r="H7" s="2"/>
      <c r="I7" s="2"/>
      <c r="J7" s="2"/>
      <c r="K7" s="2"/>
      <c r="L7" s="2"/>
      <c r="M7" s="2"/>
      <c r="N7" s="2"/>
      <c r="O7" s="2"/>
      <c r="P7" s="2"/>
      <c r="Q7" s="2"/>
      <c r="R7" s="2"/>
      <c r="S7" s="2"/>
      <c r="T7" s="2"/>
      <c r="U7" s="2"/>
      <c r="V7" s="2"/>
      <c r="W7" s="2"/>
    </row>
    <row r="8" spans="1:24">
      <c r="A8" s="2"/>
      <c r="B8" s="2"/>
      <c r="C8" s="2"/>
      <c r="D8" s="2"/>
      <c r="E8" s="2"/>
      <c r="F8" s="2"/>
      <c r="G8" s="2"/>
      <c r="H8" s="2"/>
      <c r="I8" s="2"/>
      <c r="J8" s="2"/>
      <c r="K8" s="2"/>
      <c r="L8" s="2"/>
      <c r="M8" s="2"/>
      <c r="N8" s="2"/>
      <c r="O8" s="2"/>
      <c r="P8" s="2"/>
      <c r="Q8" s="2"/>
      <c r="R8" s="2"/>
      <c r="S8" s="2"/>
      <c r="T8" s="2"/>
      <c r="U8" s="2"/>
      <c r="V8" s="2"/>
      <c r="W8" s="2"/>
    </row>
    <row r="9" spans="1:24">
      <c r="A9" s="2"/>
      <c r="B9" s="2"/>
      <c r="C9" s="2"/>
      <c r="D9" s="2"/>
      <c r="E9" s="2"/>
      <c r="F9" s="2"/>
      <c r="G9" s="2"/>
      <c r="H9" s="2"/>
      <c r="I9" s="2"/>
      <c r="J9" s="2"/>
      <c r="K9" s="2"/>
      <c r="L9" s="2"/>
      <c r="M9" s="2"/>
      <c r="N9" s="2"/>
      <c r="O9" s="2"/>
      <c r="P9" s="2"/>
      <c r="Q9" s="2"/>
      <c r="R9" s="2"/>
      <c r="S9" s="2"/>
      <c r="T9" s="2"/>
      <c r="U9" s="2"/>
      <c r="V9" s="2"/>
      <c r="W9" s="2"/>
    </row>
    <row r="10" spans="1:24">
      <c r="A10" s="3"/>
      <c r="B10" s="3"/>
      <c r="C10" s="3"/>
      <c r="D10" s="3"/>
      <c r="E10" s="3"/>
      <c r="F10" s="3"/>
      <c r="G10" s="3"/>
      <c r="H10" s="3"/>
      <c r="I10" s="3"/>
      <c r="J10" s="3"/>
      <c r="K10" s="3"/>
      <c r="L10" s="3"/>
      <c r="M10" s="3"/>
      <c r="N10" s="3"/>
      <c r="O10" s="3"/>
      <c r="P10" s="3"/>
      <c r="Q10" s="3"/>
      <c r="R10" s="3"/>
      <c r="S10" s="3"/>
      <c r="T10" s="2"/>
      <c r="U10" s="2"/>
      <c r="V10" s="2"/>
      <c r="W10" s="2"/>
    </row>
    <row r="11" spans="1:24">
      <c r="A11" s="2"/>
      <c r="B11" s="2"/>
      <c r="C11" s="2"/>
      <c r="D11" s="2"/>
      <c r="E11" s="2"/>
      <c r="F11" s="2"/>
      <c r="G11" s="2"/>
      <c r="H11" s="2"/>
      <c r="I11" s="2"/>
      <c r="J11" s="2"/>
      <c r="K11" s="2"/>
      <c r="L11" s="2"/>
      <c r="M11" s="2"/>
      <c r="N11" s="2"/>
      <c r="O11" s="2"/>
      <c r="P11" s="2"/>
      <c r="Q11" s="2"/>
      <c r="R11" s="2"/>
      <c r="S11" s="2"/>
      <c r="T11" s="2"/>
      <c r="U11" s="2"/>
      <c r="V11" s="2"/>
      <c r="W11" s="2"/>
    </row>
    <row r="12" spans="1:24">
      <c r="A12" s="2"/>
      <c r="B12" s="3"/>
      <c r="C12" s="3"/>
      <c r="D12" s="2"/>
      <c r="E12" s="2"/>
      <c r="F12" s="2"/>
      <c r="G12" s="2"/>
      <c r="H12" s="2"/>
      <c r="I12" s="2"/>
      <c r="J12" s="2"/>
      <c r="K12" s="2"/>
      <c r="L12" s="2"/>
      <c r="M12" s="2"/>
      <c r="N12" s="2"/>
      <c r="O12" s="2"/>
      <c r="P12" s="2"/>
      <c r="Q12" s="2"/>
      <c r="R12" s="2"/>
      <c r="S12" s="2"/>
      <c r="T12" s="2"/>
      <c r="U12" s="2"/>
      <c r="V12" s="2"/>
      <c r="W12" s="2"/>
    </row>
    <row r="13" spans="1:24">
      <c r="A13" s="5"/>
      <c r="B13" s="8" t="s">
        <v>0</v>
      </c>
      <c r="C13" s="7" t="s">
        <v>34</v>
      </c>
      <c r="D13" s="6"/>
      <c r="E13" s="2"/>
      <c r="F13" s="2"/>
      <c r="G13" s="2"/>
      <c r="H13" s="2"/>
      <c r="I13" s="2"/>
      <c r="J13" s="2"/>
      <c r="K13" s="2"/>
      <c r="L13" s="2"/>
      <c r="M13" s="2"/>
      <c r="N13" s="2"/>
      <c r="O13" s="2"/>
      <c r="P13" s="2"/>
      <c r="Q13" s="2"/>
      <c r="R13" s="2"/>
      <c r="S13" s="2"/>
      <c r="T13" s="2"/>
      <c r="U13" s="2"/>
      <c r="V13" s="2"/>
      <c r="W13" s="2"/>
    </row>
    <row r="14" spans="1:24" ht="113.4" customHeight="1">
      <c r="A14" s="5"/>
      <c r="B14" s="8" t="s">
        <v>1</v>
      </c>
      <c r="C14" s="7"/>
      <c r="D14" s="6"/>
      <c r="E14" s="6"/>
      <c r="F14" s="2"/>
      <c r="H14" s="2"/>
      <c r="I14" s="2"/>
      <c r="J14" s="2"/>
      <c r="K14" s="2"/>
      <c r="L14" s="2"/>
      <c r="M14" s="2"/>
      <c r="N14" s="2"/>
      <c r="O14" s="2"/>
      <c r="P14" s="2"/>
      <c r="Q14" s="2"/>
      <c r="R14" s="2"/>
      <c r="S14" s="2"/>
      <c r="T14" s="2"/>
      <c r="U14" s="2"/>
      <c r="V14" s="2"/>
      <c r="W14" s="2"/>
      <c r="X14" s="2"/>
    </row>
    <row r="15" spans="1:24" ht="69">
      <c r="A15" s="5"/>
      <c r="B15" s="8" t="s">
        <v>2</v>
      </c>
      <c r="C15" s="11" t="s">
        <v>35</v>
      </c>
      <c r="D15" s="9"/>
      <c r="E15" s="2"/>
      <c r="F15" s="2"/>
      <c r="G15" s="2"/>
      <c r="H15" s="2"/>
      <c r="I15" s="2"/>
      <c r="J15" s="2"/>
      <c r="K15" s="2"/>
      <c r="L15" s="2"/>
      <c r="M15" s="2"/>
      <c r="N15" s="2"/>
      <c r="O15" s="2"/>
      <c r="P15" s="2"/>
      <c r="Q15" s="2"/>
      <c r="R15" s="2"/>
      <c r="S15" s="2"/>
      <c r="T15" s="2"/>
      <c r="U15" s="2"/>
      <c r="V15" s="2"/>
      <c r="W15" s="2"/>
    </row>
    <row r="16" spans="1:24">
      <c r="A16" s="5"/>
      <c r="B16" s="8" t="s">
        <v>3</v>
      </c>
      <c r="C16" s="33">
        <v>1704902013</v>
      </c>
      <c r="D16" s="10"/>
      <c r="E16" s="6"/>
      <c r="G16" s="2"/>
      <c r="H16" s="2"/>
      <c r="I16" s="2"/>
      <c r="J16" s="2"/>
      <c r="K16" s="2"/>
      <c r="L16" s="2"/>
      <c r="M16" s="2"/>
      <c r="N16" s="2"/>
      <c r="O16" s="2"/>
      <c r="P16" s="2"/>
      <c r="Q16" s="2"/>
      <c r="R16" s="2"/>
      <c r="S16" s="2"/>
      <c r="T16" s="2"/>
      <c r="U16" s="2"/>
      <c r="V16" s="2"/>
      <c r="W16" s="2"/>
    </row>
    <row r="17" spans="1:23">
      <c r="A17" s="5"/>
      <c r="B17" s="8" t="s">
        <v>4</v>
      </c>
      <c r="C17" s="19">
        <v>800</v>
      </c>
      <c r="D17" s="10"/>
      <c r="E17" s="6"/>
      <c r="F17" s="2"/>
      <c r="G17" s="2"/>
      <c r="H17" s="2"/>
      <c r="I17" s="2"/>
      <c r="J17" s="2"/>
      <c r="K17" s="2"/>
      <c r="L17" s="2"/>
      <c r="M17" s="2"/>
      <c r="N17" s="2"/>
      <c r="O17" s="2"/>
      <c r="P17" s="2"/>
      <c r="Q17" s="2"/>
      <c r="R17" s="2"/>
      <c r="S17" s="2"/>
      <c r="T17" s="2"/>
      <c r="U17" s="2"/>
      <c r="V17" s="2"/>
      <c r="W17" s="2"/>
    </row>
    <row r="18" spans="1:23">
      <c r="A18" s="5"/>
      <c r="B18" s="8" t="s">
        <v>5</v>
      </c>
      <c r="C18" s="11" t="s">
        <v>8</v>
      </c>
      <c r="D18" s="10"/>
      <c r="E18" s="6"/>
      <c r="F18" s="2"/>
      <c r="G18" s="2"/>
      <c r="H18" s="2"/>
      <c r="I18" s="2"/>
      <c r="J18" s="2"/>
      <c r="K18" s="2"/>
      <c r="L18" s="2"/>
      <c r="M18" s="2"/>
      <c r="N18" s="2"/>
      <c r="O18" s="2"/>
      <c r="P18" s="2"/>
      <c r="Q18" s="2"/>
      <c r="R18" s="2"/>
      <c r="S18" s="2"/>
      <c r="T18" s="2"/>
      <c r="U18" s="2"/>
      <c r="V18" s="2"/>
      <c r="W18" s="2"/>
    </row>
    <row r="19" spans="1:23">
      <c r="A19" s="5"/>
      <c r="B19" s="8" t="s">
        <v>6</v>
      </c>
      <c r="C19" s="11" t="s">
        <v>7</v>
      </c>
      <c r="D19" s="10"/>
      <c r="E19" s="6"/>
      <c r="F19" s="2"/>
      <c r="G19" s="2"/>
      <c r="H19" s="2"/>
      <c r="I19" s="2"/>
      <c r="J19" s="2"/>
      <c r="K19" s="2"/>
      <c r="L19" s="2"/>
      <c r="M19" s="2"/>
      <c r="N19" s="2"/>
      <c r="O19" s="2"/>
      <c r="P19" s="2"/>
      <c r="Q19" s="2"/>
      <c r="R19" s="2"/>
      <c r="S19" s="2"/>
      <c r="T19" s="2"/>
      <c r="U19" s="2"/>
      <c r="V19" s="2"/>
      <c r="W19" s="2"/>
    </row>
    <row r="20" spans="1:23">
      <c r="A20" s="2"/>
      <c r="B20" s="12"/>
      <c r="C20" s="12"/>
      <c r="D20" s="12"/>
      <c r="E20" s="3"/>
      <c r="F20" s="3"/>
      <c r="G20" s="3"/>
      <c r="H20" s="3"/>
      <c r="I20" s="3"/>
      <c r="J20" s="3"/>
      <c r="K20" s="2"/>
      <c r="L20" s="2"/>
      <c r="M20" s="2"/>
      <c r="N20" s="2"/>
      <c r="O20" s="2"/>
      <c r="P20" s="2"/>
      <c r="Q20" s="2"/>
      <c r="R20" s="2"/>
      <c r="S20" s="2"/>
      <c r="T20" s="2"/>
      <c r="U20" s="2"/>
      <c r="V20" s="2"/>
      <c r="W20" s="2"/>
    </row>
    <row r="21" spans="1:23">
      <c r="A21" s="5"/>
      <c r="B21" s="34" t="s">
        <v>9</v>
      </c>
      <c r="C21" s="34"/>
      <c r="D21" s="34"/>
      <c r="E21" s="34"/>
      <c r="F21" s="34"/>
      <c r="G21" s="34"/>
      <c r="H21" s="34"/>
      <c r="I21" s="34"/>
      <c r="J21" s="34"/>
      <c r="K21" s="6"/>
      <c r="L21" s="2"/>
      <c r="M21" s="2"/>
      <c r="N21" s="2"/>
      <c r="O21" s="2"/>
      <c r="P21" s="2"/>
      <c r="Q21" s="2"/>
      <c r="R21" s="2"/>
      <c r="S21" s="2"/>
      <c r="T21" s="2"/>
      <c r="U21" s="2"/>
      <c r="V21" s="2"/>
      <c r="W21" s="2"/>
    </row>
    <row r="22" spans="1:23">
      <c r="A22" s="5"/>
      <c r="B22" s="14" t="s">
        <v>10</v>
      </c>
      <c r="C22" s="14" t="s">
        <v>11</v>
      </c>
      <c r="D22" s="14" t="s">
        <v>12</v>
      </c>
      <c r="E22" s="14" t="s">
        <v>13</v>
      </c>
      <c r="F22" s="14" t="s">
        <v>14</v>
      </c>
      <c r="G22" s="14" t="s">
        <v>15</v>
      </c>
      <c r="H22" s="14" t="s">
        <v>16</v>
      </c>
      <c r="I22" s="14" t="s">
        <v>17</v>
      </c>
      <c r="J22" s="14" t="s">
        <v>18</v>
      </c>
      <c r="K22" s="6"/>
      <c r="L22" s="2"/>
      <c r="M22" s="2"/>
      <c r="N22" s="2"/>
      <c r="O22" s="2"/>
      <c r="P22" s="2"/>
      <c r="Q22" s="2"/>
      <c r="R22" s="2"/>
      <c r="S22" s="2"/>
      <c r="T22" s="2"/>
      <c r="U22" s="2"/>
      <c r="V22" s="2"/>
      <c r="W22" s="2"/>
    </row>
    <row r="23" spans="1:23" ht="55.2">
      <c r="A23" s="5"/>
      <c r="B23" s="30" t="s">
        <v>32</v>
      </c>
      <c r="C23" s="29">
        <v>800</v>
      </c>
      <c r="D23" s="29">
        <v>142</v>
      </c>
      <c r="E23" s="29">
        <v>149</v>
      </c>
      <c r="F23" s="29">
        <v>344</v>
      </c>
      <c r="G23" s="31">
        <v>3650</v>
      </c>
      <c r="H23" s="28" t="s">
        <v>36</v>
      </c>
      <c r="I23" s="18"/>
      <c r="J23" s="20">
        <f>F23/C23</f>
        <v>0.43</v>
      </c>
      <c r="K23" s="32"/>
      <c r="L23" s="2"/>
      <c r="M23" s="2"/>
      <c r="N23" s="2"/>
      <c r="O23" s="2"/>
      <c r="P23" s="2"/>
      <c r="Q23" s="2"/>
      <c r="R23" s="2"/>
      <c r="S23" s="2"/>
      <c r="T23" s="2"/>
      <c r="U23" s="2"/>
      <c r="V23" s="2"/>
      <c r="W23" s="2"/>
    </row>
    <row r="24" spans="1:23">
      <c r="A24" s="5"/>
      <c r="B24" s="15" t="s">
        <v>25</v>
      </c>
      <c r="C24" s="17">
        <f>C23</f>
        <v>800</v>
      </c>
      <c r="D24" s="17">
        <f>SUM(D23:D23)</f>
        <v>142</v>
      </c>
      <c r="E24" s="17">
        <f>SUM(E23:E23)</f>
        <v>149</v>
      </c>
      <c r="F24" s="17">
        <f>SUM(F23:F23)</f>
        <v>344</v>
      </c>
      <c r="G24" s="16"/>
      <c r="H24" s="16"/>
      <c r="I24" s="16"/>
      <c r="J24" s="20">
        <f>F24/C24</f>
        <v>0.43</v>
      </c>
      <c r="K24" s="6"/>
      <c r="L24" s="2"/>
      <c r="M24" s="2"/>
      <c r="N24" s="2"/>
      <c r="O24" s="2"/>
      <c r="P24" s="2"/>
      <c r="Q24" s="2"/>
      <c r="R24" s="2"/>
      <c r="S24" s="2"/>
      <c r="T24" s="2"/>
      <c r="U24" s="2"/>
      <c r="V24" s="2"/>
      <c r="W24" s="2"/>
    </row>
    <row r="25" spans="1:23">
      <c r="A25" s="5"/>
      <c r="B25" s="35" t="s">
        <v>26</v>
      </c>
      <c r="C25" s="36"/>
      <c r="D25" s="22">
        <v>16</v>
      </c>
      <c r="E25" s="22">
        <f>E23*0.22</f>
        <v>32.78</v>
      </c>
      <c r="F25" s="22">
        <f>F23*0.32</f>
        <v>110.08</v>
      </c>
      <c r="G25" s="24"/>
      <c r="H25" s="24"/>
      <c r="I25" s="24"/>
      <c r="J25" s="24"/>
      <c r="K25" s="6"/>
      <c r="L25" s="2"/>
      <c r="M25" s="2"/>
      <c r="N25" s="2"/>
      <c r="O25" s="2"/>
      <c r="P25" s="2"/>
      <c r="Q25" s="2"/>
      <c r="R25" s="2"/>
      <c r="S25" s="2"/>
      <c r="T25" s="2"/>
      <c r="U25" s="2"/>
      <c r="V25" s="2"/>
      <c r="W25" s="2"/>
    </row>
    <row r="26" spans="1:23">
      <c r="A26" s="5"/>
      <c r="B26" s="37" t="s">
        <v>29</v>
      </c>
      <c r="C26" s="38"/>
      <c r="D26" s="17">
        <f>D24-D25</f>
        <v>126</v>
      </c>
      <c r="E26" s="17">
        <f>E24-E25</f>
        <v>116.22</v>
      </c>
      <c r="F26" s="17">
        <f>F24-F25</f>
        <v>233.92000000000002</v>
      </c>
      <c r="G26" s="26"/>
      <c r="H26" s="16"/>
      <c r="I26" s="16"/>
      <c r="J26" s="16"/>
      <c r="K26" s="6"/>
      <c r="L26" s="2"/>
      <c r="M26" s="2"/>
      <c r="N26" s="2"/>
      <c r="O26" s="2"/>
      <c r="P26" s="2"/>
      <c r="Q26" s="2"/>
      <c r="R26" s="2"/>
      <c r="S26" s="2"/>
      <c r="T26" s="2"/>
      <c r="U26" s="2"/>
      <c r="V26" s="2"/>
      <c r="W26" s="2"/>
    </row>
    <row r="27" spans="1:23">
      <c r="A27" s="5"/>
      <c r="B27" s="35" t="s">
        <v>31</v>
      </c>
      <c r="C27" s="36"/>
      <c r="D27" s="29">
        <v>561</v>
      </c>
      <c r="E27" s="29">
        <v>572</v>
      </c>
      <c r="F27" s="29">
        <f>E27*1.02</f>
        <v>583.44000000000005</v>
      </c>
      <c r="G27" s="25"/>
      <c r="H27" s="24"/>
      <c r="I27" s="24"/>
      <c r="J27" s="24"/>
      <c r="K27" s="6"/>
      <c r="L27" s="2"/>
      <c r="M27" s="2"/>
      <c r="N27" s="2"/>
      <c r="O27" s="2"/>
      <c r="P27" s="2"/>
      <c r="Q27" s="2"/>
      <c r="R27" s="2"/>
      <c r="S27" s="2"/>
      <c r="T27" s="2"/>
      <c r="U27" s="2"/>
      <c r="V27" s="2"/>
      <c r="W27" s="2"/>
    </row>
    <row r="28" spans="1:23">
      <c r="A28" s="5"/>
      <c r="B28" s="37" t="s">
        <v>30</v>
      </c>
      <c r="C28" s="38"/>
      <c r="D28" s="21">
        <f>D26+D27</f>
        <v>687</v>
      </c>
      <c r="E28" s="21">
        <f t="shared" ref="E28" si="0">E26+E27</f>
        <v>688.22</v>
      </c>
      <c r="F28" s="21">
        <f>F26+F27</f>
        <v>817.36000000000013</v>
      </c>
      <c r="G28" s="27"/>
      <c r="H28" s="27"/>
      <c r="I28" s="27"/>
      <c r="J28" s="27"/>
      <c r="K28" s="6"/>
      <c r="L28" s="2"/>
      <c r="M28" s="2"/>
      <c r="N28" s="2"/>
      <c r="O28" s="2"/>
      <c r="P28" s="2"/>
      <c r="Q28" s="2"/>
      <c r="R28" s="2"/>
      <c r="S28" s="2"/>
      <c r="T28" s="2"/>
      <c r="U28" s="2"/>
      <c r="V28" s="2"/>
      <c r="W28" s="2"/>
    </row>
    <row r="29" spans="1:23">
      <c r="A29" s="5"/>
      <c r="B29" s="43" t="s">
        <v>19</v>
      </c>
      <c r="C29" s="43"/>
      <c r="D29" s="1"/>
      <c r="E29" s="23">
        <f>(E28-D28)/D28</f>
        <v>1.7758369723435623E-3</v>
      </c>
      <c r="F29" s="23">
        <f>(F28-E28)/E28</f>
        <v>0.18764348609456291</v>
      </c>
      <c r="G29" s="1"/>
      <c r="H29" s="1"/>
      <c r="I29" s="1"/>
      <c r="J29" s="1"/>
      <c r="K29" s="6"/>
      <c r="L29" s="2"/>
      <c r="M29" s="2"/>
      <c r="N29" s="2"/>
      <c r="O29" s="2"/>
      <c r="P29" s="2"/>
      <c r="Q29" s="2"/>
      <c r="R29" s="2"/>
      <c r="S29" s="2"/>
      <c r="T29" s="2"/>
      <c r="U29" s="2"/>
      <c r="V29" s="2"/>
      <c r="W29" s="2"/>
    </row>
    <row r="30" spans="1:23">
      <c r="A30" s="5"/>
      <c r="B30" s="43" t="s">
        <v>20</v>
      </c>
      <c r="C30" s="43"/>
      <c r="D30" s="42" t="s">
        <v>28</v>
      </c>
      <c r="E30" s="43"/>
      <c r="F30" s="43"/>
      <c r="G30" s="1"/>
      <c r="H30" s="1"/>
      <c r="I30" s="1"/>
      <c r="J30" s="1"/>
      <c r="K30" s="6"/>
      <c r="L30" s="2"/>
      <c r="M30" s="2"/>
      <c r="N30" s="2"/>
      <c r="O30" s="2"/>
      <c r="P30" s="2"/>
      <c r="Q30" s="2"/>
      <c r="R30" s="2"/>
      <c r="S30" s="2"/>
      <c r="T30" s="2"/>
      <c r="U30" s="2"/>
      <c r="V30" s="2"/>
      <c r="W30" s="2"/>
    </row>
    <row r="31" spans="1:23">
      <c r="A31" s="5"/>
      <c r="B31" s="34" t="s">
        <v>21</v>
      </c>
      <c r="C31" s="34"/>
      <c r="D31" s="34"/>
      <c r="E31" s="34"/>
      <c r="F31" s="34"/>
      <c r="G31" s="34"/>
      <c r="H31" s="34"/>
      <c r="I31" s="34"/>
      <c r="J31" s="34"/>
      <c r="K31" s="6"/>
      <c r="L31" s="2"/>
      <c r="M31" s="2"/>
      <c r="N31" s="2"/>
      <c r="O31" s="2"/>
      <c r="P31" s="2"/>
      <c r="Q31" s="2"/>
      <c r="R31" s="2"/>
      <c r="S31" s="2"/>
      <c r="T31" s="2"/>
      <c r="U31" s="2"/>
      <c r="V31" s="2"/>
      <c r="W31" s="2"/>
    </row>
    <row r="32" spans="1:23" ht="62.4" customHeight="1">
      <c r="A32" s="5"/>
      <c r="B32" s="1" t="s">
        <v>22</v>
      </c>
      <c r="C32" s="47" t="s">
        <v>37</v>
      </c>
      <c r="D32" s="48"/>
      <c r="E32" s="48"/>
      <c r="F32" s="48"/>
      <c r="G32" s="48"/>
      <c r="H32" s="48"/>
      <c r="I32" s="48"/>
      <c r="J32" s="49"/>
      <c r="K32" s="6"/>
      <c r="L32" s="2"/>
      <c r="M32" s="2"/>
      <c r="N32" s="2"/>
      <c r="O32" s="2"/>
      <c r="P32" s="2"/>
      <c r="Q32" s="2"/>
      <c r="R32" s="2"/>
      <c r="S32" s="2"/>
      <c r="T32" s="2"/>
      <c r="U32" s="2"/>
      <c r="V32" s="2"/>
      <c r="W32" s="2"/>
    </row>
    <row r="33" spans="1:23" ht="25.2" customHeight="1">
      <c r="A33" s="5"/>
      <c r="B33" s="13" t="s">
        <v>23</v>
      </c>
      <c r="C33" s="39" t="s">
        <v>33</v>
      </c>
      <c r="D33" s="40"/>
      <c r="E33" s="40"/>
      <c r="F33" s="40"/>
      <c r="G33" s="40"/>
      <c r="H33" s="40"/>
      <c r="I33" s="40"/>
      <c r="J33" s="41"/>
      <c r="K33" s="6"/>
      <c r="L33" s="2"/>
      <c r="M33" s="2"/>
      <c r="N33" s="2"/>
      <c r="O33" s="2"/>
      <c r="P33" s="2"/>
      <c r="Q33" s="2"/>
      <c r="R33" s="2"/>
      <c r="S33" s="2"/>
      <c r="T33" s="2"/>
      <c r="U33" s="2"/>
      <c r="V33" s="2"/>
      <c r="W33" s="2"/>
    </row>
    <row r="34" spans="1:23">
      <c r="A34" s="5"/>
      <c r="B34" s="1" t="s">
        <v>24</v>
      </c>
      <c r="C34" s="44" t="s">
        <v>27</v>
      </c>
      <c r="D34" s="45"/>
      <c r="E34" s="45"/>
      <c r="F34" s="45"/>
      <c r="G34" s="45"/>
      <c r="H34" s="45"/>
      <c r="I34" s="45"/>
      <c r="J34" s="46"/>
      <c r="K34" s="6"/>
      <c r="L34" s="2"/>
      <c r="M34" s="2"/>
      <c r="N34" s="2"/>
      <c r="O34" s="2"/>
      <c r="P34" s="2"/>
      <c r="Q34" s="2"/>
      <c r="R34" s="2"/>
      <c r="S34" s="2"/>
      <c r="T34" s="2"/>
      <c r="U34" s="2"/>
      <c r="V34" s="2"/>
      <c r="W34" s="2"/>
    </row>
    <row r="35" spans="1:23">
      <c r="A35" s="5"/>
      <c r="B35" s="4"/>
      <c r="C35" s="4"/>
      <c r="D35" s="4"/>
      <c r="E35" s="4"/>
      <c r="F35" s="4"/>
      <c r="G35" s="4"/>
      <c r="H35" s="4"/>
      <c r="I35" s="4"/>
      <c r="J35" s="4"/>
      <c r="K35" s="6"/>
      <c r="L35" s="2"/>
      <c r="M35" s="2"/>
      <c r="N35" s="2"/>
      <c r="O35" s="2"/>
      <c r="P35" s="2"/>
      <c r="Q35" s="2"/>
      <c r="R35" s="2"/>
      <c r="S35" s="2"/>
      <c r="T35" s="2"/>
      <c r="U35" s="2"/>
      <c r="V35" s="2"/>
      <c r="W35" s="2"/>
    </row>
    <row r="36" spans="1:23">
      <c r="A36" s="5"/>
      <c r="B36" s="2"/>
      <c r="C36" s="2"/>
      <c r="D36" s="2"/>
      <c r="E36" s="6"/>
      <c r="F36" s="2"/>
      <c r="G36" s="2"/>
      <c r="H36" s="2"/>
      <c r="I36" s="2"/>
      <c r="J36" s="2"/>
      <c r="K36" s="6"/>
      <c r="L36" s="2"/>
      <c r="M36" s="2"/>
      <c r="N36" s="2"/>
      <c r="O36" s="2"/>
      <c r="P36" s="2"/>
      <c r="Q36" s="2"/>
      <c r="R36" s="2"/>
      <c r="S36" s="2"/>
      <c r="T36" s="2"/>
      <c r="U36" s="2"/>
      <c r="V36" s="2"/>
      <c r="W36" s="2"/>
    </row>
    <row r="37" spans="1:23" ht="42.6" customHeight="1">
      <c r="A37" s="5"/>
      <c r="B37" s="2"/>
      <c r="C37" s="2"/>
      <c r="D37" s="2"/>
      <c r="E37" s="6"/>
      <c r="F37" s="2"/>
      <c r="G37" s="2"/>
      <c r="H37" s="2"/>
      <c r="I37" s="2"/>
      <c r="J37" s="2"/>
      <c r="K37" s="6"/>
      <c r="L37" s="2"/>
      <c r="M37" s="2"/>
      <c r="N37" s="2"/>
      <c r="O37" s="2"/>
      <c r="P37" s="2"/>
      <c r="Q37" s="2"/>
      <c r="R37" s="2"/>
      <c r="S37" s="2"/>
      <c r="T37" s="2"/>
      <c r="U37" s="2"/>
      <c r="V37" s="2"/>
      <c r="W37" s="2"/>
    </row>
    <row r="38" spans="1:23" ht="55.8" customHeight="1">
      <c r="A38" s="5"/>
      <c r="B38" s="2"/>
      <c r="C38" s="2"/>
      <c r="D38" s="2"/>
      <c r="E38" s="6"/>
      <c r="F38" s="2"/>
      <c r="G38" s="2"/>
      <c r="H38" s="2"/>
      <c r="I38" s="2"/>
      <c r="J38" s="2"/>
      <c r="K38" s="2"/>
      <c r="L38" s="2"/>
      <c r="M38" s="2"/>
      <c r="N38" s="2"/>
      <c r="O38" s="2"/>
      <c r="P38" s="2"/>
      <c r="Q38" s="2"/>
      <c r="R38" s="2"/>
      <c r="S38" s="2"/>
      <c r="T38" s="2"/>
    </row>
    <row r="39" spans="1:23">
      <c r="A39" s="5"/>
      <c r="B39" s="2"/>
      <c r="C39" s="2"/>
      <c r="D39" s="2"/>
      <c r="E39" s="9"/>
      <c r="F39" s="3"/>
      <c r="G39" s="3"/>
      <c r="H39" s="3"/>
      <c r="I39" s="3"/>
      <c r="J39" s="3"/>
      <c r="K39" s="2"/>
      <c r="L39" s="2"/>
      <c r="M39" s="2"/>
      <c r="N39" s="2"/>
      <c r="O39" s="2"/>
      <c r="P39" s="2"/>
      <c r="Q39" s="2"/>
      <c r="R39" s="2"/>
      <c r="S39" s="2"/>
      <c r="T39" s="2"/>
    </row>
    <row r="40" spans="1:23">
      <c r="A40" s="5"/>
      <c r="B40" s="2"/>
      <c r="C40" s="2"/>
      <c r="D40" s="2"/>
      <c r="E40" s="2"/>
      <c r="F40" s="2"/>
      <c r="G40" s="2"/>
      <c r="H40" s="2"/>
      <c r="I40" s="2"/>
      <c r="J40" s="2"/>
      <c r="K40" s="6"/>
      <c r="L40" s="2"/>
      <c r="M40" s="2"/>
      <c r="N40" s="2"/>
      <c r="O40" s="2"/>
      <c r="P40" s="2"/>
      <c r="Q40" s="2"/>
      <c r="R40" s="2"/>
      <c r="S40" s="2"/>
      <c r="T40" s="2"/>
      <c r="U40" s="2"/>
      <c r="V40" s="2"/>
      <c r="W40" s="2"/>
    </row>
    <row r="41" spans="1:23">
      <c r="A41" s="5"/>
      <c r="B41" s="2"/>
      <c r="C41" s="2"/>
      <c r="D41" s="2"/>
      <c r="E41" s="2"/>
      <c r="F41" s="2"/>
      <c r="G41" s="2"/>
      <c r="H41" s="2"/>
      <c r="I41" s="2"/>
      <c r="J41" s="2"/>
      <c r="K41" s="2"/>
      <c r="L41" s="2"/>
      <c r="M41" s="2"/>
      <c r="N41" s="2"/>
      <c r="O41" s="2"/>
      <c r="P41" s="2"/>
      <c r="Q41" s="2"/>
    </row>
    <row r="42" spans="1:23">
      <c r="A42" s="5"/>
      <c r="B42" s="2"/>
      <c r="C42" s="2"/>
      <c r="D42" s="2"/>
      <c r="E42" s="2"/>
      <c r="F42" s="2"/>
      <c r="G42" s="2"/>
      <c r="H42" s="2"/>
      <c r="I42" s="2"/>
      <c r="J42" s="2"/>
      <c r="K42" s="2"/>
      <c r="L42" s="2"/>
      <c r="M42" s="2"/>
      <c r="N42" s="2"/>
      <c r="O42" s="2"/>
      <c r="P42" s="2"/>
      <c r="Q42" s="2"/>
    </row>
    <row r="43" spans="1:23">
      <c r="A43" s="5"/>
      <c r="B43" s="2"/>
      <c r="C43" s="2"/>
      <c r="D43" s="2"/>
      <c r="E43" s="2"/>
      <c r="F43" s="2"/>
      <c r="G43" s="2"/>
      <c r="H43" s="2"/>
      <c r="I43" s="2"/>
      <c r="J43" s="2"/>
      <c r="K43" s="2"/>
      <c r="L43" s="2"/>
      <c r="M43" s="2"/>
      <c r="N43" s="2"/>
      <c r="O43" s="2"/>
      <c r="P43" s="2"/>
      <c r="Q43" s="2"/>
    </row>
    <row r="44" spans="1:23">
      <c r="A44" s="5"/>
      <c r="B44" s="4"/>
      <c r="C44" s="4"/>
      <c r="D44" s="4"/>
      <c r="E44" s="4"/>
      <c r="F44" s="4"/>
      <c r="G44" s="4"/>
      <c r="H44" s="4"/>
      <c r="I44" s="4"/>
      <c r="J44" s="4"/>
      <c r="K44" s="3"/>
      <c r="L44" s="3"/>
      <c r="M44" s="3"/>
      <c r="N44" s="3"/>
      <c r="O44" s="3"/>
      <c r="P44" s="3"/>
      <c r="Q44" s="3"/>
    </row>
    <row r="45" spans="1:23">
      <c r="A45" s="5"/>
      <c r="B45" s="2"/>
      <c r="C45" s="2"/>
      <c r="D45" s="2"/>
      <c r="E45" s="2"/>
      <c r="F45" s="2"/>
      <c r="G45" s="2"/>
      <c r="H45" s="2"/>
      <c r="I45" s="2"/>
      <c r="J45" s="2"/>
      <c r="K45" s="2"/>
      <c r="L45" s="2"/>
      <c r="M45" s="2"/>
      <c r="N45" s="2"/>
      <c r="O45" s="2"/>
      <c r="P45" s="2"/>
      <c r="Q45" s="2"/>
    </row>
    <row r="46" spans="1:23">
      <c r="A46" s="5"/>
      <c r="B46" s="2"/>
      <c r="C46" s="2"/>
      <c r="D46" s="2"/>
      <c r="E46" s="2"/>
      <c r="F46" s="2"/>
      <c r="G46" s="2"/>
      <c r="H46" s="2"/>
      <c r="I46" s="2"/>
      <c r="J46" s="2"/>
      <c r="K46" s="2"/>
      <c r="L46" s="2"/>
      <c r="M46" s="2"/>
      <c r="N46" s="2"/>
      <c r="O46" s="2"/>
      <c r="P46" s="2"/>
      <c r="Q46" s="2"/>
      <c r="R46" s="2"/>
      <c r="S46" s="2"/>
      <c r="T46" s="2"/>
      <c r="U46" s="2"/>
      <c r="V46" s="2"/>
      <c r="W46" s="2"/>
    </row>
    <row r="47" spans="1:23">
      <c r="A47" s="5"/>
      <c r="B47" s="2"/>
      <c r="C47" s="2"/>
      <c r="D47" s="2"/>
      <c r="E47" s="2"/>
      <c r="F47" s="2"/>
      <c r="G47" s="2"/>
      <c r="H47" s="2"/>
      <c r="I47" s="2"/>
      <c r="J47" s="2"/>
      <c r="K47" s="2"/>
      <c r="L47" s="2"/>
      <c r="M47" s="2"/>
      <c r="N47" s="2"/>
      <c r="O47" s="2"/>
      <c r="P47" s="2"/>
      <c r="Q47" s="2"/>
      <c r="R47" s="2"/>
      <c r="S47" s="2"/>
      <c r="T47" s="2"/>
      <c r="U47" s="2"/>
      <c r="V47" s="2"/>
      <c r="W47" s="2"/>
    </row>
    <row r="48" spans="1:23">
      <c r="B48" s="6"/>
      <c r="C48" s="2"/>
      <c r="D48" s="2"/>
      <c r="E48" s="2"/>
      <c r="F48" s="2"/>
      <c r="G48" s="2"/>
      <c r="H48" s="2"/>
      <c r="I48" s="2"/>
      <c r="J48" s="2"/>
      <c r="K48" s="2"/>
      <c r="L48" s="2"/>
      <c r="M48" s="2"/>
      <c r="N48" s="2"/>
      <c r="O48" s="2"/>
      <c r="P48" s="2"/>
      <c r="Q48" s="2"/>
      <c r="R48" s="2"/>
      <c r="S48" s="2"/>
      <c r="T48" s="2"/>
      <c r="U48" s="2"/>
      <c r="V48" s="2"/>
      <c r="W48" s="2"/>
    </row>
    <row r="49" spans="1:23">
      <c r="A49" s="2"/>
      <c r="K49" s="2"/>
      <c r="L49" s="2"/>
      <c r="M49" s="2"/>
      <c r="N49" s="2"/>
      <c r="O49" s="2"/>
      <c r="P49" s="2"/>
      <c r="Q49" s="2"/>
      <c r="R49" s="2"/>
      <c r="S49" s="2"/>
      <c r="T49" s="2"/>
      <c r="U49" s="2"/>
      <c r="V49" s="2"/>
      <c r="W49" s="2"/>
    </row>
    <row r="50" spans="1:23">
      <c r="A50" s="2"/>
    </row>
  </sheetData>
  <mergeCells count="12">
    <mergeCell ref="C33:J33"/>
    <mergeCell ref="D30:F30"/>
    <mergeCell ref="C34:J34"/>
    <mergeCell ref="B28:C28"/>
    <mergeCell ref="B29:C29"/>
    <mergeCell ref="B30:C30"/>
    <mergeCell ref="B31:J31"/>
    <mergeCell ref="B21:J21"/>
    <mergeCell ref="B25:C25"/>
    <mergeCell ref="C32:J32"/>
    <mergeCell ref="B27:C27"/>
    <mergeCell ref="B26:C26"/>
  </mergeCells>
  <pageMargins left="0.7" right="0.7" top="0.75" bottom="0.75" header="0.3" footer="0.3"/>
  <pageSetup paperSize="9" orientation="portrait" horizontalDpi="300" verticalDpi="300" r:id="rId1"/>
  <headerFooter>
    <oddFooter>&amp;L&amp;"Arial,Regular"&amp;12&amp;B&amp;K000000Classification: &amp;B&amp;"Times New Roman,Regular"&amp;12&amp;U&amp;KFFCC00Confidential</oddFooter>
    <evenFooter>&amp;L&amp;"Arial,Regular"&amp;12&amp;B&amp;K000000Classification: &amp;B&amp;"Times New Roman,Regular"&amp;12&amp;U&amp;KFFCC00Confidential</evenFooter>
    <firstFooter>&amp;L&amp;"Arial,Regular"&amp;12&amp;B&amp;K000000Classification: &amp;B&amp;"Times New Roman,Regular"&amp;12&amp;U&amp;KFFCC00Confidential</first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9a89176b-3108-49bf-ba58-98a2778373cd" origin="defaultValue">
  <element uid="id_classification_generalbusiness" value=""/>
</sisl>
</file>

<file path=customXml/itemProps1.xml><?xml version="1.0" encoding="utf-8"?>
<ds:datastoreItem xmlns:ds="http://schemas.openxmlformats.org/officeDocument/2006/customXml" ds:itemID="{8982D2F0-28A8-4A7F-8764-F48C60583259}">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Razan Almohanna</dc:creator>
  <cp:lastModifiedBy>Razan Almohanna</cp:lastModifiedBy>
  <dcterms:created xsi:type="dcterms:W3CDTF">2024-10-09T12:24:56Z</dcterms:created>
  <dcterms:modified xsi:type="dcterms:W3CDTF">2024-12-15T08:24:17Z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ea6272a9-ab71-4c12-a019-c573454761e5</vt:lpwstr>
  </property>
  <property fmtid="{D5CDD505-2E9C-101B-9397-08002B2CF9AE}" pid="3" name="bjDocumentLabelXML">
    <vt:lpwstr>&lt;?xml version="1.0" encoding="us-ascii"?&gt;&lt;sisl xmlns:xsd="http://www.w3.org/2001/XMLSchema" xmlns:xsi="http://www.w3.org/2001/XMLSchema-instance" sislVersion="0" policy="9a89176b-3108-49bf-ba58-98a2778373cd" origin="defaultValue" xmlns="http://www.boldonj</vt:lpwstr>
  </property>
  <property fmtid="{D5CDD505-2E9C-101B-9397-08002B2CF9AE}" pid="4" name="bjDocumentLabelXML-0">
    <vt:lpwstr>ames.com/2008/01/sie/internal/label"&gt;&lt;element uid="id_classification_generalbusiness" value="" /&gt;&lt;/sisl&gt;</vt:lpwstr>
  </property>
  <property fmtid="{D5CDD505-2E9C-101B-9397-08002B2CF9AE}" pid="5" name="bjDocumentSecurityLabel">
    <vt:lpwstr>Confidential</vt:lpwstr>
  </property>
  <property fmtid="{D5CDD505-2E9C-101B-9397-08002B2CF9AE}" pid="6" name="bjSaver">
    <vt:lpwstr>50PiftOUGsS3G1Dy6tCwoKrkQAWsEokt</vt:lpwstr>
  </property>
  <property fmtid="{D5CDD505-2E9C-101B-9397-08002B2CF9AE}" pid="7" name="bjClsUserRVM">
    <vt:lpwstr>[]</vt:lpwstr>
  </property>
  <property fmtid="{D5CDD505-2E9C-101B-9397-08002B2CF9AE}" pid="8" name="bjLeftFooterLabel-first">
    <vt:lpwstr>&amp;"Arial,Regular"&amp;12&amp;B&amp;K000000Classification: &amp;B&amp;"Times New Roman,Regular"&amp;12&amp;U&amp;KFFCC00Confidential</vt:lpwstr>
  </property>
  <property fmtid="{D5CDD505-2E9C-101B-9397-08002B2CF9AE}" pid="9" name="bjLeftFooterLabel-even">
    <vt:lpwstr>&amp;"Arial,Regular"&amp;12&amp;B&amp;K000000Classification: &amp;B&amp;"Times New Roman,Regular"&amp;12&amp;U&amp;KFFCC00Confidential</vt:lpwstr>
  </property>
  <property fmtid="{D5CDD505-2E9C-101B-9397-08002B2CF9AE}" pid="10" name="bjLeftFooterLabel">
    <vt:lpwstr>&amp;"Arial,Regular"&amp;12&amp;B&amp;K000000Classification: &amp;B&amp;"Times New Roman,Regular"&amp;12&amp;U&amp;KFFCC00Confidential</vt:lpwstr>
  </property>
</Properties>
</file>