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hu\Desktop\UPWORK\ongoing\EXCEL CLASS\"/>
    </mc:Choice>
  </mc:AlternateContent>
  <xr:revisionPtr revIDLastSave="0" documentId="13_ncr:1_{C7C236D1-BEF0-4001-AFA6-B8F2070306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wdfunding" sheetId="1" r:id="rId1"/>
    <sheet name="Analyse1" sheetId="3" r:id="rId2"/>
    <sheet name="Analyse2" sheetId="4" r:id="rId3"/>
    <sheet name="Analyse3" sheetId="5" r:id="rId4"/>
    <sheet name="Bonus" sheetId="6" r:id="rId5"/>
  </sheets>
  <definedNames>
    <definedName name="_xlnm._FilterDatabase" localSheetId="0" hidden="1">Crowdfunding!$A$1:$R$1001</definedName>
  </definedNames>
  <calcPr calcId="181029"/>
  <pivotCaches>
    <pivotCache cacheId="2" r:id="rId6"/>
  </pivotCaches>
</workbook>
</file>

<file path=xl/calcChain.xml><?xml version="1.0" encoding="utf-8"?>
<calcChain xmlns="http://schemas.openxmlformats.org/spreadsheetml/2006/main">
  <c r="D12" i="6" l="1"/>
  <c r="D11" i="6"/>
  <c r="D10" i="6"/>
  <c r="D9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H2" i="6"/>
  <c r="G2" i="6"/>
  <c r="F2" i="6"/>
  <c r="G13" i="6"/>
  <c r="H13" i="6"/>
  <c r="F13" i="6"/>
  <c r="B4" i="6"/>
  <c r="B3" i="6"/>
  <c r="B2" i="6"/>
  <c r="E13" i="6"/>
  <c r="D13" i="6"/>
  <c r="D2" i="6"/>
  <c r="C13" i="6"/>
  <c r="C2" i="6"/>
  <c r="B1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6" l="1"/>
  <c r="H7" i="6" s="1"/>
  <c r="E6" i="6"/>
  <c r="F6" i="6" s="1"/>
  <c r="E4" i="6"/>
  <c r="G4" i="6" s="1"/>
  <c r="E3" i="6"/>
  <c r="G3" i="6" s="1"/>
  <c r="E12" i="6"/>
  <c r="F12" i="6" s="1"/>
  <c r="E11" i="6"/>
  <c r="F11" i="6" s="1"/>
  <c r="E10" i="6"/>
  <c r="F10" i="6" s="1"/>
  <c r="E9" i="6"/>
  <c r="F9" i="6" s="1"/>
  <c r="E8" i="6"/>
  <c r="E5" i="6"/>
  <c r="E2" i="6"/>
  <c r="H6" i="6" l="1"/>
  <c r="F7" i="6"/>
  <c r="G7" i="6"/>
  <c r="G6" i="6"/>
  <c r="F4" i="6"/>
  <c r="H4" i="6"/>
  <c r="H3" i="6"/>
  <c r="F3" i="6"/>
  <c r="H12" i="6"/>
  <c r="G12" i="6"/>
  <c r="G11" i="6"/>
  <c r="H11" i="6"/>
  <c r="G10" i="6"/>
  <c r="H10" i="6"/>
  <c r="H9" i="6"/>
  <c r="G9" i="6"/>
  <c r="G8" i="6"/>
  <c r="H8" i="6"/>
  <c r="F8" i="6"/>
  <c r="H5" i="6"/>
  <c r="G5" i="6"/>
  <c r="F5" i="6"/>
</calcChain>
</file>

<file path=xl/sharedStrings.xml><?xml version="1.0" encoding="utf-8"?>
<sst xmlns="http://schemas.openxmlformats.org/spreadsheetml/2006/main" count="8114" uniqueCount="2098">
  <si>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</si>
  <si>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</si>
  <si>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</si>
  <si>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</si>
  <si>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</si>
  <si>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</si>
  <si>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</si>
  <si>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</si>
  <si>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</si>
  <si>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</si>
  <si>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</si>
  <si>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</si>
  <si>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</si>
  <si>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</si>
  <si>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</si>
  <si>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</si>
  <si>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</si>
  <si>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</si>
  <si>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</si>
  <si>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</si>
  <si>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</si>
  <si>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</si>
  <si>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</si>
  <si>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</si>
  <si>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</si>
  <si>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</si>
  <si>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</si>
  <si>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</si>
  <si>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</si>
  <si>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</si>
  <si>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</si>
  <si>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</si>
  <si>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</si>
  <si>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</si>
  <si>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</si>
  <si>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</si>
  <si>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</si>
  <si>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</si>
  <si>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</si>
  <si>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</si>
  <si>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</si>
  <si>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</si>
  <si>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</si>
  <si>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</si>
  <si>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</si>
  <si>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</si>
  <si>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</si>
  <si>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</si>
  <si>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</si>
  <si>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</si>
  <si>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</si>
  <si>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</si>
  <si>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</si>
  <si>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</si>
  <si>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</si>
  <si>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</si>
  <si>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</si>
  <si>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</si>
  <si>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</si>
  <si>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</si>
  <si>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</si>
  <si>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</si>
  <si>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</si>
  <si>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</si>
  <si>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</si>
  <si>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</si>
  <si>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</si>
  <si>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</si>
  <si>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</si>
  <si>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</si>
  <si>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</si>
  <si>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</si>
  <si>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</si>
  <si>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</si>
  <si>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</si>
  <si>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</si>
  <si>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</si>
  <si>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</si>
  <si>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</si>
  <si>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</si>
  <si>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</si>
  <si>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</si>
  <si>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</si>
  <si>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</si>
  <si>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</si>
  <si>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</si>
  <si>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</si>
  <si>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</si>
  <si>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</si>
  <si>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</si>
  <si>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</si>
  <si>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</si>
  <si>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</si>
  <si>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</si>
  <si>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</si>
  <si>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</si>
  <si>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</si>
  <si>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</si>
  <si>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</si>
  <si>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</si>
  <si>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</si>
  <si>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</si>
  <si>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</si>
  <si>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</si>
  <si>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</si>
  <si>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</si>
  <si>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</si>
  <si>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</si>
  <si>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</si>
  <si>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</si>
  <si>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</si>
  <si>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</si>
  <si>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</si>
  <si>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</si>
  <si>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</si>
  <si>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</si>
  <si>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</si>
  <si>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</si>
  <si>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</si>
  <si>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</si>
  <si>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</si>
  <si>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</si>
  <si>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</si>
  <si>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</si>
  <si>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</si>
  <si>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</si>
  <si>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</si>
  <si>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</si>
  <si>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</si>
  <si>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</si>
  <si>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</si>
  <si>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</si>
  <si>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</si>
  <si>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</si>
  <si>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</si>
  <si>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</si>
  <si>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</si>
  <si>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</si>
  <si>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</si>
  <si>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</si>
  <si>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</si>
  <si>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</si>
  <si>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</si>
  <si>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</si>
  <si>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</si>
  <si>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</si>
  <si>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</si>
  <si>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</si>
  <si>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</si>
  <si>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</si>
  <si>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</si>
  <si>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</si>
  <si>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</si>
  <si>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</si>
  <si>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</si>
  <si>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</si>
  <si>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</si>
  <si>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</si>
  <si>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</si>
  <si>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</si>
  <si>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</si>
  <si>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</si>
  <si>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</si>
  <si>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</si>
  <si>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</si>
  <si>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</si>
  <si>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</si>
  <si>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</si>
  <si>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</si>
  <si>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</si>
  <si>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</si>
  <si>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</si>
  <si>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</si>
  <si>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</si>
  <si>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</si>
  <si>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</si>
  <si>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</si>
  <si>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</si>
  <si>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</si>
  <si>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</si>
  <si>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</si>
  <si>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</si>
  <si>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</si>
  <si>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</si>
  <si>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</si>
  <si>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</si>
  <si>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</si>
  <si>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</si>
  <si>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</si>
  <si>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</si>
  <si>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</si>
  <si>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</si>
  <si>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</si>
  <si>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</si>
  <si>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</si>
  <si>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</si>
  <si>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</si>
  <si>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</si>
  <si>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</si>
  <si>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</si>
  <si>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</si>
  <si>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</si>
  <si>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</si>
  <si>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</si>
  <si>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</si>
  <si>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</si>
  <si>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</si>
  <si>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</si>
  <si>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</si>
  <si>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</si>
  <si>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</si>
  <si>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</si>
  <si>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</si>
  <si>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</si>
  <si>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</si>
  <si>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</si>
  <si>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</si>
  <si>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</si>
  <si>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</si>
  <si>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</si>
  <si>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</si>
  <si>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</si>
  <si>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</si>
  <si>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</si>
  <si>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</si>
  <si>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</si>
  <si>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</si>
  <si>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</si>
  <si>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</si>
  <si>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</si>
  <si>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</si>
  <si>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</si>
  <si>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</si>
  <si>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</si>
  <si>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</si>
  <si>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</si>
  <si>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</si>
  <si>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</si>
  <si>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</si>
  <si>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</si>
  <si>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</si>
  <si>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</si>
  <si>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</si>
  <si>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</si>
  <si>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</si>
  <si>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</si>
  <si>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</si>
  <si>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</si>
  <si>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</si>
  <si>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</si>
  <si>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</si>
  <si>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</si>
  <si>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</si>
  <si>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</si>
  <si>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</si>
  <si>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</si>
  <si>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</si>
  <si>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</si>
  <si>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</si>
  <si>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</si>
  <si>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</si>
  <si>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</si>
  <si>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</si>
  <si>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</si>
  <si>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</si>
  <si>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</si>
  <si>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</si>
  <si>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</si>
  <si>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</si>
  <si>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</si>
  <si>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</si>
  <si>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</si>
  <si>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</si>
  <si>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</si>
  <si>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</si>
  <si>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</si>
  <si>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</si>
  <si>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</si>
  <si>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</si>
  <si>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</si>
  <si>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</si>
  <si>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</si>
  <si>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</si>
  <si>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</si>
  <si>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</si>
  <si>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</si>
  <si>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</si>
  <si>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</si>
  <si>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</si>
  <si>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</si>
  <si>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</si>
  <si>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</si>
  <si>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</si>
  <si>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</si>
  <si>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</si>
  <si>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</si>
  <si>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</si>
  <si>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</si>
  <si>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</si>
  <si>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</si>
  <si>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</si>
  <si>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</si>
  <si>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</si>
  <si>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</si>
  <si>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</si>
  <si>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</si>
  <si>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</si>
  <si>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</si>
  <si>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</si>
  <si>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</si>
  <si>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</si>
  <si>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</si>
  <si>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</si>
  <si>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</si>
  <si>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</si>
  <si>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</si>
  <si>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</si>
  <si>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</si>
  <si>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</si>
  <si>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</si>
  <si>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</si>
  <si>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</si>
  <si>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</si>
  <si>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</si>
  <si>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</si>
  <si>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</si>
  <si>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</si>
  <si>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</si>
  <si>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</si>
  <si>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</si>
  <si>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</si>
  <si>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</si>
  <si>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</si>
  <si>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</si>
  <si>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</si>
  <si>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</si>
  <si>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</si>
  <si>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</si>
  <si>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</si>
  <si>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</si>
  <si>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</si>
  <si>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</si>
  <si>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</si>
  <si>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</si>
  <si>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</si>
  <si>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</si>
  <si>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</si>
  <si>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</si>
  <si>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</si>
  <si>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</si>
  <si>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</si>
  <si>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</si>
  <si>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</si>
  <si>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</si>
  <si>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</si>
  <si>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</si>
  <si>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</si>
  <si>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</si>
  <si>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</si>
  <si>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</si>
  <si>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</si>
  <si>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</si>
  <si>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</si>
  <si>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</si>
  <si>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</si>
  <si>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</si>
  <si>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</si>
  <si>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</si>
  <si>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</si>
  <si>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</si>
  <si>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</si>
  <si>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</si>
  <si>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</si>
  <si>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</si>
  <si>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</si>
  <si>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</si>
  <si>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</si>
  <si>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</si>
  <si>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</si>
  <si>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</si>
  <si>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</si>
  <si>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</si>
  <si>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</si>
  <si>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</si>
  <si>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</si>
  <si>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</si>
  <si>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</si>
  <si>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</si>
  <si>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</si>
  <si>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</si>
  <si>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</si>
  <si>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</si>
  <si>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</si>
  <si>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</si>
  <si>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</si>
  <si>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</si>
  <si>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</si>
  <si>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</si>
  <si>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</si>
  <si>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</si>
  <si>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</si>
  <si>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</si>
  <si>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</si>
  <si>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</si>
  <si>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</si>
  <si>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</si>
  <si>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</si>
  <si>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</si>
  <si>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</si>
  <si>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</si>
  <si>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</si>
  <si>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</si>
  <si>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</si>
  <si>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</si>
  <si>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</si>
  <si>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</si>
  <si>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</si>
  <si>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</si>
  <si>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</si>
  <si>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</si>
  <si>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</si>
  <si>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</si>
  <si>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</si>
  <si>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</si>
  <si>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</si>
  <si>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</si>
  <si>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</si>
  <si>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</si>
  <si>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</si>
  <si>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</si>
  <si>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</si>
  <si>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</si>
  <si>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</si>
  <si>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</si>
  <si>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</si>
  <si>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</si>
  <si>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</si>
  <si>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</si>
  <si>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</si>
  <si>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</si>
  <si>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</si>
  <si>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</si>
  <si>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</si>
  <si>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</si>
  <si>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</si>
  <si>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</si>
  <si>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</si>
  <si>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</si>
  <si>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</si>
  <si>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</si>
  <si>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</si>
  <si>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</si>
  <si>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</si>
  <si>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</si>
  <si>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</si>
  <si>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</si>
  <si>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</si>
  <si>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</si>
  <si>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</si>
  <si>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</si>
  <si>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</si>
  <si>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</si>
  <si>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</si>
  <si>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</si>
  <si>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</si>
  <si>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</si>
  <si>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</si>
  <si>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</si>
  <si>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</si>
  <si>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</si>
  <si>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</si>
  <si>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</si>
  <si>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</si>
  <si>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</si>
  <si>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</si>
  <si>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</si>
  <si>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</si>
  <si>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</si>
  <si>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</si>
  <si>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</si>
  <si>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</si>
  <si>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</si>
  <si>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</si>
  <si>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</si>
  <si>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</si>
  <si>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</si>
  <si>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</si>
  <si>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</si>
  <si>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</si>
  <si>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</si>
  <si>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</si>
  <si>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</si>
  <si>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</si>
  <si>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</si>
  <si>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</si>
  <si>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</si>
  <si>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</si>
  <si>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</si>
  <si>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</si>
  <si>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</si>
  <si>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</si>
  <si>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</si>
  <si>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</si>
  <si>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</si>
  <si>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</si>
  <si>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</si>
  <si>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</si>
  <si>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</si>
  <si>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</si>
  <si>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</si>
  <si>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</si>
  <si>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</si>
  <si>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</si>
  <si>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</si>
  <si>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</si>
  <si>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</si>
  <si>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</si>
  <si>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</si>
  <si>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</si>
  <si>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</si>
  <si>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</si>
  <si>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</si>
  <si>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</si>
  <si>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</si>
  <si>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</si>
  <si>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</si>
  <si>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</si>
  <si>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</si>
  <si>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</si>
  <si>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</si>
  <si>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</si>
  <si>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</si>
  <si>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</si>
  <si>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</si>
  <si>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</si>
  <si>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</si>
  <si>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</si>
  <si>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</si>
  <si>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</si>
  <si>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</si>
  <si>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</si>
  <si>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</si>
  <si>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</si>
  <si>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</si>
  <si>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</si>
  <si>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</si>
  <si>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</si>
  <si>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</si>
  <si>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</si>
  <si>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</si>
  <si>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</si>
  <si>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</si>
  <si>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</si>
  <si>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</si>
  <si>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</si>
  <si>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</si>
  <si>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</si>
  <si>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</si>
  <si>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</si>
  <si>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</si>
  <si>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</si>
  <si>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</si>
  <si>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</si>
  <si>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</si>
  <si>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</si>
  <si>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</si>
  <si>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</si>
  <si>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</si>
  <si>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</si>
  <si>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</si>
  <si>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</si>
  <si>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</si>
  <si>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</si>
  <si>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</si>
  <si>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</si>
  <si>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</si>
  <si>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</si>
  <si>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</si>
  <si>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</si>
  <si>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</si>
  <si>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</si>
  <si>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</si>
  <si>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</si>
  <si>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</si>
  <si>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</si>
  <si>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</si>
  <si>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</si>
  <si>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</si>
  <si>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</si>
  <si>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</si>
  <si>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</si>
  <si>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</si>
  <si>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</si>
  <si>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</si>
  <si>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</si>
  <si>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</si>
  <si>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</si>
  <si>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</si>
  <si>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</si>
  <si>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</si>
  <si>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</si>
  <si>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</si>
  <si>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</si>
  <si>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</si>
  <si>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</si>
  <si>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</si>
  <si>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</si>
  <si>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</si>
  <si>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</si>
  <si>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</si>
  <si>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</si>
  <si>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</si>
  <si>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</si>
  <si>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</si>
  <si>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</si>
  <si>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</si>
  <si>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</si>
  <si>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</si>
  <si>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</si>
  <si>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</si>
  <si>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</si>
  <si>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</si>
  <si>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</si>
  <si>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</si>
  <si>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</si>
  <si>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</si>
  <si>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</si>
  <si>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</si>
  <si>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</si>
  <si>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</si>
  <si>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</si>
  <si>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</si>
  <si>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</si>
  <si>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</si>
  <si>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</si>
  <si>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</si>
  <si>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</si>
  <si>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</si>
  <si>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</si>
  <si>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</si>
  <si>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</si>
  <si>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</si>
  <si>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</si>
  <si>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</si>
  <si>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</si>
  <si>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</si>
  <si>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</si>
  <si>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</si>
  <si>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</si>
  <si>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</si>
  <si>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</si>
  <si>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</si>
  <si>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</si>
  <si>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</si>
  <si>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</si>
  <si>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</si>
  <si>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</si>
  <si>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</si>
  <si>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</si>
  <si>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</si>
  <si>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</si>
  <si>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</si>
  <si>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</si>
  <si>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</si>
  <si>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</si>
  <si>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</si>
  <si>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</si>
  <si>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</si>
  <si>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</si>
  <si>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</si>
  <si>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</si>
  <si>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</si>
  <si>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</si>
  <si>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</si>
  <si>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</si>
  <si>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</si>
  <si>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</si>
  <si>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</si>
  <si>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</si>
  <si>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</si>
  <si>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</si>
  <si>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</si>
  <si>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</si>
  <si>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</si>
  <si>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</si>
  <si>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</si>
  <si>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</si>
  <si>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</si>
  <si>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</si>
  <si>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</si>
  <si>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</si>
  <si>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</si>
  <si>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</si>
  <si>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</si>
  <si>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</si>
  <si>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</si>
  <si>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</si>
  <si>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</si>
  <si>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</si>
  <si>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</si>
  <si>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</si>
  <si>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</si>
  <si>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</si>
  <si>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</si>
  <si>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</si>
  <si>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</si>
  <si>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</si>
  <si>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</si>
  <si>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</si>
  <si>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</si>
  <si>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</si>
  <si>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</si>
  <si>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</si>
  <si>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</si>
  <si>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</si>
  <si>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</si>
  <si>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</si>
  <si>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</si>
  <si>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</si>
  <si>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</si>
  <si>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</si>
  <si>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</si>
  <si>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</si>
  <si>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</si>
  <si>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</si>
  <si>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</si>
  <si>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</si>
  <si>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</si>
  <si>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</si>
  <si>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</si>
  <si>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</si>
  <si>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</si>
  <si>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</si>
  <si>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</si>
  <si>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</si>
  <si>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</si>
  <si>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</si>
  <si>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</si>
  <si>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</si>
  <si>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</si>
  <si>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</si>
  <si>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</si>
  <si>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</si>
  <si>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</si>
  <si>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</si>
  <si>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</si>
  <si>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</si>
  <si>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</si>
  <si>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</si>
  <si>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</si>
  <si>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</si>
  <si>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</si>
  <si>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</si>
  <si>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</si>
  <si>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</si>
  <si>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</si>
  <si>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</si>
  <si>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</si>
  <si>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</si>
  <si>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</si>
  <si>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</si>
  <si>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</si>
  <si>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</si>
  <si>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</si>
  <si>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</si>
  <si>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</si>
  <si>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</si>
  <si>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</si>
  <si>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</si>
  <si>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</si>
  <si>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</si>
  <si>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</si>
  <si>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</si>
  <si>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</si>
  <si>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</si>
  <si>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</si>
  <si>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</si>
  <si>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</si>
  <si>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</si>
  <si>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</si>
  <si>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</si>
  <si>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</si>
  <si>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</si>
  <si>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</si>
  <si>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</si>
  <si>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</si>
  <si>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</si>
  <si>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</si>
  <si>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</si>
  <si>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</si>
  <si>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</si>
  <si>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</si>
  <si>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</si>
  <si>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</si>
  <si>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</si>
  <si>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</si>
  <si>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</si>
  <si>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</si>
  <si>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</si>
  <si>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</si>
  <si>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</si>
  <si>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</si>
  <si>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</si>
  <si>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</si>
  <si>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</si>
  <si>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</si>
  <si>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</si>
  <si>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</si>
  <si>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</si>
  <si>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</si>
  <si>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</si>
  <si>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</si>
  <si>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</si>
  <si>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</si>
  <si>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</si>
  <si>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</si>
  <si>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</si>
  <si>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</si>
  <si>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</si>
  <si>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</si>
  <si>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</si>
  <si>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</si>
  <si>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</si>
  <si>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</si>
  <si>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</si>
  <si>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</si>
  <si>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</si>
  <si>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</si>
  <si>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</si>
  <si>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</si>
  <si>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</si>
  <si>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</si>
  <si>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</si>
  <si>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</si>
  <si>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</si>
  <si>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</si>
  <si>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</si>
  <si>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</si>
  <si>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</si>
  <si>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</si>
  <si>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</si>
  <si>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</si>
  <si>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</si>
  <si>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</si>
  <si>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</si>
  <si>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</si>
  <si>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</si>
  <si>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</si>
  <si>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</si>
  <si>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</si>
  <si>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</si>
  <si>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</si>
  <si>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</si>
  <si>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</si>
  <si>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</si>
  <si>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</si>
  <si>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</si>
  <si>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</si>
  <si>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</si>
  <si>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</si>
  <si>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</si>
  <si>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</si>
  <si>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</si>
  <si>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</si>
  <si>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</si>
  <si>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</si>
  <si>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</si>
  <si>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</si>
  <si>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</si>
  <si>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</si>
  <si>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</si>
  <si>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</si>
  <si>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</si>
  <si>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</si>
  <si>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</si>
  <si>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</si>
  <si>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</si>
  <si>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</si>
  <si>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</si>
  <si>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</si>
  <si>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</si>
  <si>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</si>
  <si>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</si>
  <si>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</si>
  <si>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</si>
  <si>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</si>
  <si>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</si>
  <si>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</si>
  <si>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</si>
  <si>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</si>
  <si>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</si>
  <si>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</si>
  <si>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</si>
  <si>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</si>
  <si>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</si>
  <si>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</si>
  <si>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</si>
  <si>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</si>
  <si>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</si>
  <si>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</si>
  <si>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</si>
  <si>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</si>
  <si>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</si>
  <si>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</si>
  <si>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</si>
  <si>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</si>
  <si>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</si>
  <si>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</si>
  <si>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</si>
  <si>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</si>
  <si>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</si>
  <si>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</si>
  <si>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</si>
  <si>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</si>
  <si>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</si>
  <si>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</si>
  <si>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</si>
  <si>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</si>
  <si>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</si>
  <si>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</si>
  <si>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</si>
  <si>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</si>
  <si>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</si>
  <si>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</si>
  <si>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</si>
  <si>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</si>
  <si>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</si>
  <si>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</si>
  <si>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</si>
  <si>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</si>
  <si>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</si>
  <si>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</si>
  <si>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</si>
  <si>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</si>
  <si>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</si>
  <si>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</si>
  <si>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</si>
  <si>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</si>
  <si>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</si>
  <si>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</si>
  <si>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</si>
  <si>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</si>
  <si>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</si>
  <si>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</si>
  <si>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</si>
  <si>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</si>
  <si>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</si>
  <si>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</si>
  <si>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</si>
  <si>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</si>
  <si>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</si>
  <si>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</si>
  <si>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</si>
  <si>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</si>
  <si>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</si>
  <si>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</si>
  <si>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</si>
  <si>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</si>
  <si>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</si>
  <si>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</si>
  <si>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</si>
  <si>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</si>
  <si>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</si>
  <si>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</si>
  <si>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</si>
  <si>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</si>
  <si>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</si>
  <si>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</si>
  <si>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</si>
  <si>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</si>
  <si>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</si>
  <si>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</si>
  <si>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</si>
  <si>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</si>
  <si>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</si>
  <si>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</si>
  <si>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</si>
  <si>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</si>
  <si>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</si>
  <si>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</si>
  <si>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</si>
  <si>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</si>
  <si>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</si>
  <si>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</si>
  <si>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</si>
  <si>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</si>
  <si>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</si>
  <si>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</si>
  <si>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</si>
  <si>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</si>
  <si>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</si>
  <si>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</si>
  <si>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</si>
  <si>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</si>
  <si>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</si>
  <si>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</si>
  <si>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</si>
  <si>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</si>
  <si>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</si>
  <si>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</si>
  <si>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</si>
  <si>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</si>
  <si>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</si>
  <si>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</si>
  <si>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</si>
  <si>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</si>
  <si>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</si>
  <si>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</si>
  <si>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</si>
  <si>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</si>
  <si>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</si>
  <si>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</si>
  <si>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</si>
  <si>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</si>
  <si>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</si>
  <si>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</si>
  <si>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</si>
  <si>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</si>
  <si>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</si>
  <si>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</si>
  <si>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</si>
  <si>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</si>
  <si>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</si>
  <si>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</si>
  <si>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</si>
  <si>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</si>
  <si>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</si>
  <si>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</si>
  <si>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</si>
  <si>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</si>
  <si>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</si>
  <si>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</si>
  <si>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</si>
  <si>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</si>
  <si>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</si>
  <si>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</si>
  <si>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</si>
  <si>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</si>
  <si>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</si>
  <si>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</si>
  <si>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</si>
  <si>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</si>
  <si>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</si>
  <si>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</si>
  <si>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</si>
  <si>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</si>
  <si>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</si>
  <si>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</si>
  <si>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</si>
  <si>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</si>
  <si>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</si>
  <si>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</si>
  <si>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</si>
  <si>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</si>
  <si>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</si>
  <si>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</si>
  <si>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</si>
  <si>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</si>
  <si>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</si>
  <si>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</si>
  <si>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</si>
  <si>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</si>
  <si>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</si>
  <si>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</si>
  <si>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</si>
  <si>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</si>
  <si>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</si>
  <si>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</si>
  <si>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</si>
  <si>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</si>
  <si>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</si>
  <si>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</si>
  <si>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</si>
  <si>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</si>
  <si>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</si>
  <si>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</si>
  <si>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</si>
  <si>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</si>
  <si>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</si>
  <si>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</si>
  <si>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</si>
  <si>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</si>
  <si>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</si>
  <si>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</si>
  <si>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</si>
  <si>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</si>
  <si>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</si>
  <si>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</si>
  <si>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</si>
  <si>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</si>
  <si>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</si>
  <si>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</si>
  <si>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</si>
  <si>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</si>
  <si>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</si>
  <si>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</si>
  <si>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</si>
  <si>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</si>
  <si>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</si>
  <si>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</si>
  <si>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</si>
  <si>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</si>
  <si>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</si>
  <si>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</si>
  <si>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</si>
  <si>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</si>
  <si>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</si>
  <si>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</si>
  <si>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</si>
  <si>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</si>
  <si>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</si>
  <si>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</si>
  <si>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</si>
  <si>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</si>
  <si>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</si>
  <si>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</si>
  <si>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</si>
  <si>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</si>
  <si>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</si>
  <si>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</si>
  <si>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</si>
  <si>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</si>
  <si>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</si>
  <si>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</si>
  <si>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</si>
  <si>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</si>
  <si>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</si>
  <si>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</si>
  <si>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</si>
  <si>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</si>
  <si>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</si>
  <si>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</si>
  <si>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</si>
  <si>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</si>
  <si>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</si>
  <si>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</si>
  <si>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</si>
  <si>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</si>
  <si>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</si>
  <si>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</si>
  <si>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</si>
  <si>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</si>
  <si>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</si>
  <si>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</si>
  <si>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</si>
  <si>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</si>
  <si>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</si>
  <si>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</si>
  <si>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</si>
  <si>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</si>
  <si>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</si>
  <si>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</si>
  <si>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</si>
  <si>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</si>
  <si>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</si>
  <si>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</si>
  <si>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</si>
  <si>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</si>
  <si>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</si>
  <si>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</si>
  <si>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</si>
  <si>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</si>
  <si>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</si>
  <si>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</si>
  <si>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</si>
  <si>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</si>
  <si>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</si>
  <si>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</si>
  <si>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</si>
  <si>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</si>
  <si>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</si>
  <si>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</si>
  <si>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</si>
  <si>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</si>
  <si>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</si>
  <si>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</si>
  <si>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</si>
  <si>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</si>
  <si>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</si>
  <si>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</si>
  <si>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</si>
  <si>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</si>
  <si>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</si>
  <si>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</si>
  <si>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</si>
  <si>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</si>
  <si>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</si>
  <si>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</si>
  <si>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</si>
  <si>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</si>
  <si>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</si>
  <si>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</si>
  <si>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</si>
  <si>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</si>
  <si>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</si>
  <si>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</si>
  <si>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</si>
  <si>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</si>
  <si>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</si>
  <si>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</si>
  <si>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</si>
  <si>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</si>
  <si>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</si>
  <si>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</si>
  <si>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</si>
  <si>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</si>
  <si>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</si>
  <si>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</si>
  <si>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</si>
  <si>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</si>
  <si>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</si>
  <si>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</si>
  <si>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</si>
  <si>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</si>
  <si>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</si>
  <si>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</si>
  <si>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</si>
  <si>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</si>
  <si>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</si>
  <si>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</si>
  <si>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</si>
  <si>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</si>
  <si>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</si>
  <si>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</si>
  <si>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</si>
  <si>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</si>
  <si>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</si>
  <si>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</si>
  <si>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</si>
  <si>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</si>
  <si>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</si>
  <si>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</si>
  <si>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</si>
  <si>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</si>
  <si>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</si>
  <si>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</si>
  <si>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</si>
  <si>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</si>
  <si>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</si>
  <si>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</si>
  <si>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</si>
  <si>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</si>
  <si>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</si>
  <si>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</si>
  <si>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</si>
  <si>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</si>
  <si>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</si>
  <si>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</si>
  <si>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</si>
  <si>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</si>
  <si>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</si>
  <si>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</si>
  <si>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</si>
  <si>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</si>
  <si>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</si>
  <si>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</si>
  <si>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</si>
  <si>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</si>
  <si>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</si>
  <si>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</si>
  <si>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</si>
  <si>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</si>
  <si>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</si>
  <si>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</si>
  <si>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</si>
  <si>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</si>
  <si>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</si>
  <si>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</si>
  <si>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</si>
  <si>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</si>
  <si>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</si>
  <si>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</si>
  <si>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</si>
  <si>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</si>
  <si>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</si>
  <si>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</si>
  <si>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</si>
  <si>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</si>
  <si>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</si>
  <si>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</si>
  <si>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</si>
  <si>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</si>
  <si>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</si>
  <si>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</si>
  <si>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</si>
  <si>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</si>
  <si>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</si>
  <si>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</si>
  <si>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</si>
  <si>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</si>
  <si>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</si>
  <si>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</si>
  <si>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</si>
  <si>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</si>
  <si>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</si>
  <si>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</si>
  <si>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</si>
  <si>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</si>
  <si>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</si>
  <si>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</si>
  <si>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</si>
  <si>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</si>
  <si>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</si>
  <si>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</si>
  <si>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</si>
  <si>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</si>
  <si>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</si>
  <si>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</si>
  <si>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</si>
  <si>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</si>
  <si>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</si>
  <si>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</si>
  <si>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</si>
  <si>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</si>
  <si>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</si>
  <si>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</si>
  <si>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</si>
  <si>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</si>
  <si>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</si>
  <si>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</si>
  <si>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</si>
  <si>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</si>
  <si>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</si>
  <si>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</si>
  <si>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</si>
  <si>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</si>
  <si>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</si>
  <si>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</si>
  <si>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</si>
  <si>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</si>
  <si>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</si>
  <si>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</si>
  <si>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</si>
  <si>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</si>
  <si>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</si>
  <si>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</si>
  <si>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</si>
  <si>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</si>
  <si>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</si>
  <si>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</si>
  <si>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</si>
  <si>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</si>
  <si>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</si>
  <si>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</si>
  <si>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</si>
  <si>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</si>
  <si>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</si>
  <si>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</si>
  <si>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</si>
  <si>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</si>
  <si>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</si>
  <si>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</si>
  <si>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</si>
  <si>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</si>
  <si>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</si>
  <si>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</si>
  <si>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</si>
  <si>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</si>
  <si>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</si>
  <si>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</si>
  <si>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</si>
  <si>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</si>
  <si>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</si>
  <si>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</si>
  <si>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</si>
  <si>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</si>
  <si>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</si>
  <si>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</si>
  <si>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</si>
  <si>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</si>
  <si>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</si>
  <si>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</si>
  <si>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</si>
  <si>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</si>
  <si>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</si>
  <si>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</si>
  <si>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</si>
  <si>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</si>
  <si>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</si>
  <si>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</si>
  <si>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</si>
  <si>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</si>
  <si>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</si>
  <si>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</si>
  <si>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</si>
  <si>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</si>
  <si>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</si>
  <si>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</si>
  <si>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</si>
  <si>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</si>
  <si>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</si>
  <si>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</si>
  <si>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</si>
  <si>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</si>
  <si>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</si>
  <si>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</si>
  <si>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</si>
  <si>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</si>
  <si>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</si>
  <si>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</si>
  <si>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</si>
  <si>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</si>
  <si>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</si>
  <si>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</si>
  <si>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</si>
  <si>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</si>
  <si>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</si>
  <si>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</si>
  <si>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</si>
  <si>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</si>
  <si>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</si>
  <si>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</si>
  <si>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</si>
  <si>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</si>
  <si>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</si>
  <si>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</si>
  <si>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</si>
  <si>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</si>
  <si>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</si>
  <si>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</si>
  <si>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</si>
  <si>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</si>
  <si>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</si>
  <si>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</si>
  <si>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</si>
  <si>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</si>
  <si>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</si>
  <si>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</si>
  <si>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</si>
  <si>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</si>
  <si>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</si>
  <si>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</si>
  <si>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</si>
  <si>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</si>
  <si>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</si>
  <si>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</si>
  <si>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</si>
  <si>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</si>
  <si>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</si>
  <si>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</si>
  <si>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</si>
  <si>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</si>
  <si>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</si>
  <si>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</si>
  <si>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</si>
  <si>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</si>
  <si>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</si>
  <si>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</si>
  <si>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</si>
  <si>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</si>
  <si>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</si>
  <si>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</si>
  <si>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</si>
  <si>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</si>
  <si>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</si>
  <si>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</si>
  <si>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</si>
  <si>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</si>
  <si>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</si>
  <si>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</si>
  <si>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</si>
  <si>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</si>
  <si>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</si>
  <si>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</si>
  <si>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</si>
  <si>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</si>
  <si>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</si>
  <si>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</si>
  <si>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</si>
  <si>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</si>
  <si>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</si>
  <si>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</si>
  <si>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</si>
  <si>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</si>
  <si>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</si>
  <si>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</si>
  <si>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</si>
  <si>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</si>
  <si>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</si>
  <si>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</si>
  <si>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</si>
  <si>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</si>
  <si>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</si>
  <si>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</si>
  <si>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</si>
  <si>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</si>
  <si>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</si>
  <si>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</si>
  <si>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</si>
  <si>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</si>
  <si>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</si>
  <si>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</si>
  <si>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</si>
  <si>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</si>
  <si>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</si>
  <si>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</si>
  <si>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</si>
  <si>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</si>
  <si>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</si>
  <si>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</si>
  <si>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</si>
  <si>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</si>
  <si>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</si>
  <si>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</si>
  <si>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</si>
  <si>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</si>
  <si>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</si>
  <si>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</si>
  <si>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</si>
  <si>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</si>
  <si>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</si>
  <si>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</si>
  <si>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</si>
  <si>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</si>
  <si>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</si>
  <si>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</si>
  <si>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</si>
  <si>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</si>
  <si>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</si>
  <si>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</si>
  <si>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</si>
  <si>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</si>
  <si>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</si>
  <si>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</si>
  <si>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</si>
  <si>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</si>
  <si>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</si>
  <si>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</si>
  <si>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</si>
  <si>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</si>
  <si>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</si>
  <si>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</si>
  <si>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</si>
  <si>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</si>
  <si>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</si>
  <si>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</si>
  <si>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</si>
  <si>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</si>
  <si>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</si>
  <si>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</si>
  <si>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</si>
  <si>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</si>
  <si>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</si>
  <si>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</si>
  <si>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</si>
  <si>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</si>
  <si>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</si>
  <si>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</si>
  <si>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</si>
  <si>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</si>
  <si>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</si>
  <si>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</si>
  <si>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</si>
  <si>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</si>
  <si>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</si>
  <si>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</si>
  <si>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</si>
  <si>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</si>
  <si>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</si>
  <si>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</si>
  <si>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</si>
  <si>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</si>
  <si>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</si>
  <si>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</si>
  <si>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</si>
  <si>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</si>
  <si>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</si>
  <si>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</si>
  <si>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</si>
  <si>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</si>
  <si>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</si>
  <si>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</si>
  <si>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</si>
  <si>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</si>
  <si>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</si>
  <si>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</si>
  <si>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</si>
  <si>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</si>
  <si>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</si>
  <si>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</si>
  <si>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</si>
  <si>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</si>
  <si>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</si>
  <si>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</si>
  <si>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</si>
  <si>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</si>
  <si>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</si>
  <si>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</si>
  <si>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</si>
  <si>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</si>
  <si>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</si>
  <si>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</si>
  <si>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</si>
  <si>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</si>
  <si>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</si>
  <si>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</si>
  <si>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</si>
  <si>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</si>
  <si>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</si>
  <si>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</si>
  <si>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</si>
  <si>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</si>
  <si>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</si>
  <si>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</si>
  <si>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</si>
  <si>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</si>
  <si>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</si>
  <si>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</si>
  <si>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</si>
  <si>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</si>
  <si>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</si>
  <si>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</si>
  <si>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</si>
  <si>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</si>
  <si>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</si>
  <si>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</si>
  <si>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</si>
  <si>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</si>
  <si>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</si>
  <si>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</si>
  <si>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</si>
  <si>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</si>
  <si>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</si>
  <si>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</si>
  <si>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</si>
  <si>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</si>
  <si>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</si>
  <si>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</si>
  <si>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</si>
  <si>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</si>
  <si>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</si>
  <si>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</si>
  <si>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</si>
  <si>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</si>
  <si>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</si>
  <si>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</si>
  <si>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</si>
  <si>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</si>
  <si>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</si>
  <si>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</si>
  <si>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</si>
  <si>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</si>
  <si>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</si>
  <si>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</si>
  <si>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</si>
  <si>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</si>
  <si>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</si>
  <si>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</si>
  <si>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</si>
  <si>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</si>
  <si>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</si>
  <si>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</si>
  <si>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</si>
  <si>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</si>
  <si>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</si>
  <si>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</si>
  <si>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</si>
  <si>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</si>
  <si>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</si>
  <si>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</si>
  <si>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</si>
  <si>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</si>
  <si>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</si>
  <si>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</si>
  <si>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</si>
  <si>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</si>
  <si>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</si>
  <si>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</si>
  <si>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</si>
  <si>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</si>
  <si>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</si>
  <si>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</si>
  <si>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</si>
  <si>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</si>
  <si>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</si>
  <si>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</si>
  <si>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</si>
  <si>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</si>
  <si>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</si>
  <si>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</si>
  <si>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</si>
  <si>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</si>
  <si>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</si>
  <si>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</si>
  <si>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</si>
  <si>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</si>
  <si>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</si>
  <si>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</si>
  <si>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</si>
  <si>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</si>
  <si>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</si>
  <si>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</si>
  <si>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</si>
  <si>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</si>
  <si>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</si>
  <si>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</si>
  <si>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</si>
  <si>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</si>
  <si>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</si>
  <si>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</si>
  <si>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</si>
  <si>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</si>
  <si>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</si>
  <si>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</si>
  <si>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</si>
  <si>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</si>
  <si>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</si>
  <si>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</si>
  <si>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</si>
  <si>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</si>
  <si>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</si>
  <si>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</si>
  <si>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</si>
  <si>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</si>
  <si>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</si>
  <si>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</si>
  <si>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</si>
  <si>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</si>
  <si>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</si>
  <si>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</si>
  <si>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</si>
  <si>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</si>
  <si>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</si>
  <si>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</si>
  <si>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</si>
  <si>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</si>
  <si>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</si>
  <si>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</si>
  <si>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</si>
  <si>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</si>
  <si>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</si>
  <si>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</si>
  <si>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</si>
  <si>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</si>
  <si>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</si>
  <si>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</si>
  <si>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</si>
  <si>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</si>
  <si>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</si>
  <si>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</si>
  <si>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</si>
  <si>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</si>
  <si>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</si>
  <si>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</si>
  <si>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</si>
  <si>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</si>
  <si>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</si>
  <si>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</si>
  <si>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</si>
  <si>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</si>
  <si>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</si>
  <si>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</si>
  <si>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</si>
  <si>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</si>
  <si>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</si>
  <si>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</si>
  <si>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</si>
  <si>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</si>
  <si>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</si>
  <si>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</si>
  <si>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</si>
  <si>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</si>
  <si>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</si>
  <si>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</si>
  <si>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</si>
  <si>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</si>
  <si>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</si>
  <si>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</si>
  <si>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</si>
  <si>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</si>
  <si>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</si>
  <si>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</si>
  <si>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</si>
  <si>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</si>
  <si>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</si>
  <si>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</si>
  <si>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</si>
  <si>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</si>
  <si>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</si>
  <si>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</si>
  <si>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</si>
  <si>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</si>
  <si>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</si>
  <si>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</si>
  <si>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</si>
  <si>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</si>
  <si>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</si>
  <si>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</si>
  <si>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</si>
  <si>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</si>
  <si>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</si>
  <si>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</si>
  <si>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</si>
  <si>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</si>
  <si>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</si>
  <si>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</si>
  <si>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</si>
  <si>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</si>
  <si>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</si>
  <si>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</si>
  <si>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</si>
  <si>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</si>
  <si>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</si>
  <si>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</si>
  <si>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</si>
  <si>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</si>
  <si>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</si>
  <si>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</si>
  <si>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</si>
  <si>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</si>
  <si>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</si>
  <si>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</si>
  <si>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</si>
  <si>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</si>
  <si>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</si>
  <si>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</si>
  <si>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</si>
  <si>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</si>
  <si>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</si>
  <si>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</si>
  <si>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</si>
  <si>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</si>
  <si>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</si>
  <si>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</si>
  <si>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</si>
  <si>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</si>
  <si>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</si>
  <si>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</si>
  <si>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</si>
  <si>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</si>
  <si>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</si>
  <si>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</si>
  <si>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</si>
  <si>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</si>
  <si>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</si>
  <si>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</si>
  <si>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</si>
  <si>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</si>
  <si>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</si>
  <si>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</si>
  <si>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</si>
  <si>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</si>
  <si>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</si>
  <si>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</si>
  <si>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</si>
  <si>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</si>
  <si>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</si>
  <si>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</si>
  <si>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</si>
  <si>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</si>
  <si>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</si>
  <si>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</si>
  <si>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</si>
  <si>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</si>
  <si>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</si>
  <si>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</si>
  <si>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</si>
  <si>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</si>
  <si>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</si>
  <si>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</si>
  <si>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</si>
  <si>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</si>
  <si>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</si>
  <si>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</si>
  <si>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</si>
  <si>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</si>
  <si>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</si>
  <si>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</si>
  <si>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</si>
  <si>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</si>
  <si>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</si>
  <si>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</si>
  <si>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</si>
  <si>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</si>
  <si>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</si>
  <si>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</si>
  <si>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</si>
  <si>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</si>
  <si>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</si>
  <si>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</si>
  <si>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</si>
  <si>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</si>
  <si>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</si>
  <si>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</si>
  <si>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</si>
  <si>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</si>
  <si>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</si>
  <si>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</si>
  <si>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</si>
  <si>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</si>
  <si>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</si>
  <si>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</si>
  <si>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</si>
  <si>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</si>
  <si>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</si>
  <si>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</si>
  <si>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</si>
  <si>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</si>
  <si>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</si>
  <si>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</si>
  <si>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</si>
  <si>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</si>
  <si>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</si>
  <si>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</si>
  <si>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</si>
  <si>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</si>
  <si>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</si>
  <si>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</si>
  <si>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</si>
  <si>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</si>
  <si>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</si>
  <si>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</si>
  <si>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</si>
  <si>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</si>
  <si>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</si>
  <si>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</si>
  <si>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</si>
  <si>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</si>
  <si>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</si>
  <si>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</si>
  <si>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</si>
  <si>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</si>
  <si>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</si>
  <si>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</si>
  <si>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</si>
  <si>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</si>
  <si>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</si>
  <si>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</si>
  <si>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</si>
  <si>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</si>
  <si>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</si>
  <si>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</si>
  <si>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</si>
  <si>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</si>
  <si>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</si>
  <si>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</si>
  <si>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</si>
  <si>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</si>
  <si>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</si>
  <si>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</si>
  <si>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</si>
  <si>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</si>
  <si>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</si>
  <si>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</si>
  <si>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</si>
  <si>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</si>
  <si>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</si>
  <si>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</si>
  <si>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</si>
  <si>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</si>
  <si>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</si>
  <si>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</si>
  <si>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</si>
  <si>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</si>
  <si>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</si>
  <si>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</si>
  <si>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</si>
  <si>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</si>
  <si>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</si>
  <si>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</si>
  <si>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</si>
  <si>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</si>
  <si>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</si>
  <si>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</si>
  <si>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</si>
  <si>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</si>
  <si>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</si>
  <si>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</si>
  <si>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</si>
  <si>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</si>
  <si>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</si>
  <si>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</si>
  <si>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</si>
  <si>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</si>
  <si>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</si>
  <si>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</si>
  <si>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</si>
  <si>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</si>
  <si>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</si>
  <si>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</si>
  <si>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</si>
  <si>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</si>
  <si>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</si>
  <si>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</si>
  <si>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</si>
  <si>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</si>
  <si>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</si>
  <si>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</si>
  <si>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</si>
  <si>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</si>
  <si>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</si>
  <si>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</si>
  <si>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</si>
  <si>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</si>
  <si>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</si>
  <si>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</si>
  <si>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</si>
  <si>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</si>
  <si>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</si>
  <si>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</si>
  <si>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</si>
  <si>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</si>
  <si>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</si>
  <si>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</si>
  <si>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</si>
  <si>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</si>
  <si>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</si>
  <si>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</si>
  <si>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</si>
  <si>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</si>
  <si>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</si>
  <si>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</si>
  <si>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</si>
  <si>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</si>
  <si>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</si>
  <si>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</si>
  <si>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</si>
  <si>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</si>
  <si>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</si>
  <si>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</si>
  <si>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</si>
  <si>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</si>
  <si>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</si>
  <si>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</si>
  <si>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</si>
  <si>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</si>
  <si>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</si>
  <si>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</si>
  <si>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</si>
  <si>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</si>
  <si>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</si>
  <si>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</si>
  <si>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</si>
  <si>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</si>
  <si>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</si>
  <si>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</si>
  <si>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</si>
  <si>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</si>
  <si>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</si>
  <si>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</si>
  <si>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</si>
  <si>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</si>
  <si>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</si>
  <si>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</si>
  <si>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</si>
  <si>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</si>
  <si>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</si>
  <si>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</si>
  <si>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</si>
  <si>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</si>
  <si>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</si>
  <si>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</si>
  <si>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</si>
  <si>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</si>
  <si>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</si>
  <si>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</si>
  <si>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</si>
  <si>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</si>
  <si>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</si>
  <si>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</si>
  <si>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</si>
  <si>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</si>
  <si>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</si>
  <si>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</si>
  <si>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</si>
  <si>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</si>
  <si>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</si>
  <si>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</si>
  <si>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</si>
  <si>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</si>
  <si>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</si>
  <si>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</si>
  <si>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</si>
  <si>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Qtr1</t>
  </si>
  <si>
    <t>Qtr2</t>
  </si>
  <si>
    <t>Qtr3</t>
  </si>
  <si>
    <t>Qtr4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</si>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</sst>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4" formatCode="0.00%"/>
    </dxf>
    <dxf>
      <numFmt numFmtId="14" formatCode="0.00%"/>
    </dxf>
    <dxf>
      <numFmt numFmtId="14" formatCode="0.00%"/>
    </dxf>
    <dxf>
      <numFmt numFmtId="164" formatCode="&quot;₹&quot;\ #,##0.00"/>
    </dxf>
    <dxf>
      <numFmt numFmtId="19" formatCode="dd/mm/yyyy"/>
    </dxf>
    <dxf>
      <numFmt numFmtId="19" formatCode="dd/mm/yyyy"/>
    </dxf>
    <dxf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EA0000"/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updated - Copy.xlsx]Analyse1!PivotTable1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Analyse1!$B$5:$B$14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6-409C-A63E-2160653367F5}"/>
            </c:ext>
          </c:extLst>
        </c:ser>
        <c:ser>
          <c:idx val="1"/>
          <c:order val="1"/>
          <c:tx>
            <c:strRef>
              <c:f>Analyse1!$C$3:$C$4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6-409C-A63E-2160653367F5}"/>
            </c:ext>
          </c:extLst>
        </c:ser>
        <c:ser>
          <c:idx val="2"/>
          <c:order val="2"/>
          <c:tx>
            <c:strRef>
              <c:f>Analyse1!$D$3:$D$4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Analyse1!$D$5:$D$14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6-409C-A63E-2160653367F5}"/>
            </c:ext>
          </c:extLst>
        </c:ser>
        <c:ser>
          <c:idx val="3"/>
          <c:order val="3"/>
          <c:tx>
            <c:strRef>
              <c:f>Analyse1!$E$3:$E$4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Analyse1!$E$5:$E$14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46-409C-A63E-21606533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665152"/>
        <c:axId val="336660232"/>
      </c:barChart>
      <c:catAx>
        <c:axId val="3366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0232"/>
        <c:crosses val="autoZero"/>
        <c:auto val="1"/>
        <c:lblAlgn val="ctr"/>
        <c:lblOffset val="100"/>
        <c:noMultiLvlLbl val="0"/>
      </c:catAx>
      <c:valAx>
        <c:axId val="3366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updated - Copy.xlsx]Analyse2!PivotTable2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B-4AE9-9C48-607121C2EDE5}"/>
            </c:ext>
          </c:extLst>
        </c:ser>
        <c:ser>
          <c:idx val="1"/>
          <c:order val="1"/>
          <c:tx>
            <c:strRef>
              <c:f>Analyse2!$C$4:$C$5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B-4AE9-9C48-607121C2EDE5}"/>
            </c:ext>
          </c:extLst>
        </c:ser>
        <c:ser>
          <c:idx val="2"/>
          <c:order val="2"/>
          <c:tx>
            <c:strRef>
              <c:f>Analyse2!$D$4:$D$5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B-4AE9-9C48-607121C2EDE5}"/>
            </c:ext>
          </c:extLst>
        </c:ser>
        <c:ser>
          <c:idx val="3"/>
          <c:order val="3"/>
          <c:tx>
            <c:strRef>
              <c:f>Analyse2!$E$4:$E$5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B-4AE9-9C48-607121C2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660888"/>
        <c:axId val="336661544"/>
      </c:barChart>
      <c:catAx>
        <c:axId val="3366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1544"/>
        <c:crosses val="autoZero"/>
        <c:auto val="1"/>
        <c:lblAlgn val="ctr"/>
        <c:lblOffset val="100"/>
        <c:noMultiLvlLbl val="0"/>
      </c:catAx>
      <c:valAx>
        <c:axId val="3366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updated - Copy.xlsx]Analyse3!PivotTable3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Analyse3!$A$6:$A$10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Analyse3!$B$6:$B$10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6-485D-8A96-3106ECC017B3}"/>
            </c:ext>
          </c:extLst>
        </c:ser>
        <c:ser>
          <c:idx val="1"/>
          <c:order val="1"/>
          <c:tx>
            <c:strRef>
              <c:f>Analyse3!$C$4:$C$5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Analyse3!$A$6:$A$10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Analyse3!$C$6:$C$10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6-485D-8A96-3106ECC017B3}"/>
            </c:ext>
          </c:extLst>
        </c:ser>
        <c:ser>
          <c:idx val="2"/>
          <c:order val="2"/>
          <c:tx>
            <c:strRef>
              <c:f>Analyse3!$D$4:$D$5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Analyse3!$A$6:$A$10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Analyse3!$D$6:$D$10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6-485D-8A96-3106ECC017B3}"/>
            </c:ext>
          </c:extLst>
        </c:ser>
        <c:ser>
          <c:idx val="3"/>
          <c:order val="3"/>
          <c:tx>
            <c:strRef>
              <c:f>Analyse3!$E$4:$E$5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Analyse3!$A$6:$A$10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Analyse3!$E$6:$E$10</c:f>
              <c:numCache>
                <c:formatCode>General</c:formatCode>
                <c:ptCount val="4"/>
                <c:pt idx="0">
                  <c:v>142</c:v>
                </c:pt>
                <c:pt idx="1">
                  <c:v>147</c:v>
                </c:pt>
                <c:pt idx="2">
                  <c:v>144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6-485D-8A96-3106ECC01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21176"/>
        <c:axId val="606820520"/>
      </c:lineChart>
      <c:catAx>
        <c:axId val="60682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20520"/>
        <c:crosses val="autoZero"/>
        <c:auto val="1"/>
        <c:lblAlgn val="ctr"/>
        <c:lblOffset val="100"/>
        <c:noMultiLvlLbl val="0"/>
      </c:catAx>
      <c:valAx>
        <c:axId val="6068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2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E-408F-9AA9-EA8500039076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E-408F-9AA9-EA8500039076}"/>
            </c:ext>
          </c:extLst>
        </c:ser>
        <c:ser>
          <c:idx val="2"/>
          <c:order val="2"/>
          <c:tx>
            <c:strRef>
              <c:f>Bonus!$D$1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E-408F-9AA9-EA850003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06344"/>
        <c:axId val="588211264"/>
      </c:lineChart>
      <c:catAx>
        <c:axId val="58820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11264"/>
        <c:crosses val="autoZero"/>
        <c:auto val="1"/>
        <c:lblAlgn val="ctr"/>
        <c:lblOffset val="100"/>
        <c:noMultiLvlLbl val="0"/>
      </c:catAx>
      <c:valAx>
        <c:axId val="5882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19050</xdr:rowOff>
    </xdr:from>
    <xdr:to>
      <xdr:col>13</xdr:col>
      <xdr:colOff>114300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0F9EB-6E0D-3AE2-D2ED-BFE106D58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47625</xdr:rowOff>
    </xdr:from>
    <xdr:to>
      <xdr:col>13</xdr:col>
      <xdr:colOff>85725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DBE22-F7D4-1230-50EB-015026B33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114300</xdr:rowOff>
    </xdr:from>
    <xdr:to>
      <xdr:col>13</xdr:col>
      <xdr:colOff>228600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39DB1-8DB0-3EFC-7F34-E9B12FE5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566737</xdr:colOff>
      <xdr:row>14</xdr:row>
      <xdr:rowOff>38100</xdr:rowOff>
    </xdr:from>
    <xdr:to>
      <xdr:col>5</xdr:col>
      <xdr:colOff>71437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7BCE4-CE0A-89F3-AE0D-C6E868598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hu" refreshedDate="44980.783110879631" createdVersion="8" refreshedVersion="8" minRefreshableVersion="3" recordCount="1000" xr:uid="{16F78D25-8DE2-4A99-8404-E1706BC4FC85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09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09-01-2010"/>
          <s v="Qtr1"/>
          <s v="Qtr2"/>
          <s v="Qtr3"/>
          <s v="Qtr4"/>
          <s v="&gt;27-01-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09-01-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C74BF-73BC-4FC6-9892-1B7E642B0F8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C66A0-16B6-4FF8-9869-F4F0D1B3914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BF981-F972-44C1-8D38-FFB39D24571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E04C0-B82A-4A4C-99B3-A00A186998FA}" name="Table1" displayName="Table1" ref="A1:T1001" totalsRowShown="0" headerRowDxfId="8">
  <tableColumns count="20">
    <tableColumn id="1" xr3:uid="{51B4F634-A088-45BD-B69A-B5A67F15C750}" name="id"/>
    <tableColumn id="2" xr3:uid="{0897036A-E908-4B10-B7E6-D7C90F0C60D6}" name="name"/>
    <tableColumn id="3" xr3:uid="{03405736-6961-4672-9538-4E97E23D4881}" name="blurb" dataDxfId="7"/>
    <tableColumn id="4" xr3:uid="{15E38B1C-F51B-4FD9-BFD9-433F81C46EE9}" name="goal"/>
    <tableColumn id="5" xr3:uid="{1216299C-3AE4-40C3-A9EF-9D8C0F0EDEE3}" name="pledged"/>
    <tableColumn id="6" xr3:uid="{D9DDB679-39E0-470F-876F-6AA50FCA7A40}" name="Percent Funded" dataDxfId="6">
      <calculatedColumnFormula>(E2/D2)</calculatedColumnFormula>
    </tableColumn>
    <tableColumn id="7" xr3:uid="{167B3597-411E-436B-A963-D9DA0D8985FB}" name="outcome"/>
    <tableColumn id="8" xr3:uid="{4EFC5E78-389B-48BC-AF84-522CFBBCA512}" name="backers_count"/>
    <tableColumn id="9" xr3:uid="{77A09169-914E-491A-BF93-57E38A0AEBE0}" name="Average Donation" dataDxfId="3">
      <calculatedColumnFormula>IF(H2=0,"0",E2/H2)</calculatedColumnFormula>
    </tableColumn>
    <tableColumn id="10" xr3:uid="{0BA24F0C-5547-4C1B-853F-2DFE13C1EC75}" name="country"/>
    <tableColumn id="11" xr3:uid="{467185E8-941F-49CA-8D24-D6CD3A80E8A9}" name="currency"/>
    <tableColumn id="12" xr3:uid="{7342E53E-8A7E-490A-B354-BEA3AB3E6689}" name="launched_at"/>
    <tableColumn id="19" xr3:uid="{4FF4AF7A-1BE8-40AB-A035-D63D1F98B96A}" name="Date Created Conversion" dataDxfId="5">
      <calculatedColumnFormula>(((L2/60)/60)/24)+DATE(1970,1,1)</calculatedColumnFormula>
    </tableColumn>
    <tableColumn id="13" xr3:uid="{1DEA1D34-63AA-44E9-B5BB-6996C6450F3B}" name="deadline"/>
    <tableColumn id="20" xr3:uid="{8549FC06-4F35-4612-BF8E-FD295E332B91}" name="Date Ended Conversion" dataDxfId="4">
      <calculatedColumnFormula>(((N2/60)/60)/24)+DATE(1970,1,1)</calculatedColumnFormula>
    </tableColumn>
    <tableColumn id="14" xr3:uid="{6A33FF66-1095-4511-8C3E-A78125B1C600}" name="staff_pick"/>
    <tableColumn id="15" xr3:uid="{B92690A3-916D-4D0B-8C90-111A47123C5D}" name="spotlight"/>
    <tableColumn id="16" xr3:uid="{79332AA5-1AC7-430C-9EF9-C416514A897C}" name="category &amp; sub-category"/>
    <tableColumn id="17" xr3:uid="{F8581855-1CBD-461D-B6B2-043E1D4F7048}" name="Parent Category"/>
    <tableColumn id="18" xr3:uid="{379432D7-D2ED-4E07-8027-549C94CF9E18}" name="Sub-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2F786D-55D6-4B29-9225-8F9BC49E5D1C}" name="Bonus" displayName="Bonus" ref="A1:H13" totalsRowShown="0">
  <tableColumns count="8">
    <tableColumn id="1" xr3:uid="{338BCD3F-0674-43DB-8C34-472D0A266735}" name="Goal"/>
    <tableColumn id="2" xr3:uid="{E949F291-817C-4893-8912-47ED4E411F1F}" name="Number Successful"/>
    <tableColumn id="3" xr3:uid="{B160D4CD-774B-49E0-B618-F68DBD5A8894}" name="Number Failed"/>
    <tableColumn id="4" xr3:uid="{3D049C09-7995-4B6B-9D08-84736487EED3}" name="Number Canceled"/>
    <tableColumn id="5" xr3:uid="{EC1B8DBB-3A5F-4FDC-AF57-A7C669826E5B}" name="Total Projects">
      <calculatedColumnFormula>SUM(B2:D2)</calculatedColumnFormula>
    </tableColumn>
    <tableColumn id="6" xr3:uid="{61F44502-73EB-4255-A617-F152A3A95C16}" name="Percentage Successful" dataDxfId="2">
      <calculatedColumnFormula>B2/$E2</calculatedColumnFormula>
    </tableColumn>
    <tableColumn id="7" xr3:uid="{EB6B5B28-EF8E-4488-98BC-46A790E32474}" name="Percentage Failed" dataDxfId="1">
      <calculatedColumnFormula>C2/$E2</calculatedColumnFormula>
    </tableColumn>
    <tableColumn id="8" xr3:uid="{8C865C7C-69DE-4C2C-9A2F-12B9C2992184}" name="Percentage Canceled" dataDxfId="0">
      <calculatedColumnFormula>D2/$E2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9" sqref="C9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6.25" style="5" customWidth="1"/>
    <col min="8" max="8" width="15.25" customWidth="1"/>
    <col min="9" max="9" width="18.25" style="11" customWidth="1"/>
    <col min="12" max="12" width="13.375" customWidth="1"/>
    <col min="13" max="13" width="13.375" style="9" customWidth="1"/>
    <col min="14" max="14" width="11.125" bestFit="1" customWidth="1"/>
    <col min="15" max="15" width="11.125" style="9" customWidth="1"/>
    <col min="18" max="18" width="28" bestFit="1" customWidth="1"/>
    <col min="19" max="19" width="16.625" customWidth="1"/>
    <col min="20" max="20" width="14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0" t="s">
        <v>2030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</f>
        <v>0</v>
      </c>
      <c r="G2" t="s">
        <v>14</v>
      </c>
      <c r="H2">
        <v>0</v>
      </c>
      <c r="I2" s="11" t="str">
        <f>IF(H2=0,"0",E2/H2)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</f>
        <v>10.4</v>
      </c>
      <c r="G3" t="s">
        <v>20</v>
      </c>
      <c r="H3">
        <v>158</v>
      </c>
      <c r="I3" s="11">
        <f t="shared" ref="I3:I66" si="1">IF(H3=0,"0",E3/H3)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11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11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11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11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11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11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11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11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11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11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11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11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11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11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11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11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11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11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11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11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11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11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11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11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11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11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11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11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11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11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11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11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11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11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11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11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11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11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11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11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11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11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11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11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11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11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11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11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11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11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11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11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11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11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11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11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11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11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11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11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11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11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11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</f>
        <v>2.3614754098360655</v>
      </c>
      <c r="G67" t="s">
        <v>20</v>
      </c>
      <c r="H67">
        <v>236</v>
      </c>
      <c r="I67" s="11">
        <f t="shared" ref="I67:I130" si="5">IF(H67=0,"0",E67/H67)</f>
        <v>61.038135593220339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11">
        <f t="shared" si="5"/>
        <v>108.91666666666667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11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11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11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11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11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11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11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11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11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11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11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11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11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11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11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11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11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11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11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11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11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11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11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11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11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11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11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11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11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11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11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11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11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11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11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11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11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11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11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11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11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11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11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11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11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11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11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11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11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11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11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11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11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11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11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11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11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11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11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11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11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11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</f>
        <v>3.2026936026936029E-2</v>
      </c>
      <c r="G131" t="s">
        <v>74</v>
      </c>
      <c r="H131">
        <v>55</v>
      </c>
      <c r="I131" s="11">
        <f t="shared" ref="I131:I194" si="9">IF(H131=0,"0",E131/H131)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11">
        <f t="shared" si="9"/>
        <v>28.001876172607879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11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11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11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11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11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11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11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11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11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11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11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11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11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11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11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11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11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11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11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11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11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11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11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11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11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11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11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11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11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11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11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11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11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11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11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11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11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11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11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11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11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11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11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11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11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11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11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11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11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11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11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11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11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11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11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11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11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11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11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11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11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11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</f>
        <v>0.45636363636363636</v>
      </c>
      <c r="G195" t="s">
        <v>14</v>
      </c>
      <c r="H195">
        <v>65</v>
      </c>
      <c r="I195" s="11">
        <f t="shared" ref="I195:I258" si="13">IF(H195=0,"0",E195/H195)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11">
        <f t="shared" si="13"/>
        <v>69.174603174603178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11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11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11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11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11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11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11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11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11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11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11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11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11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11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11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11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11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11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11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11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11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11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11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11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11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11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11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11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11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11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11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11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11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11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11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11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11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11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11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11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11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11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11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11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11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11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11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11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11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11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11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11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11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11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11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11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11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11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11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11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11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11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</f>
        <v>1.46</v>
      </c>
      <c r="G259" t="s">
        <v>20</v>
      </c>
      <c r="H259">
        <v>92</v>
      </c>
      <c r="I259" s="11">
        <f t="shared" ref="I259:I322" si="17">IF(H259=0,"0",E259/H259)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11">
        <f t="shared" si="17"/>
        <v>72.172043010752688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11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11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11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11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11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11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11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11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11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11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11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11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11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11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11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11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11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11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11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11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11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11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11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11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11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11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11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11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11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11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11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11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11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11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11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11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11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11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11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11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11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11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11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11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11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11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11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11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11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11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11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11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11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11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11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11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11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11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11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11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11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11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</f>
        <v>0.94144366197183094</v>
      </c>
      <c r="G323" t="s">
        <v>14</v>
      </c>
      <c r="H323">
        <v>2468</v>
      </c>
      <c r="I323" s="11">
        <f t="shared" ref="I323:I386" si="21">IF(H323=0,"0",E323/H323)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11">
        <f t="shared" si="21"/>
        <v>37.998645510835914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11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11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11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11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11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11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11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11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11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11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11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11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11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11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11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11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11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11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11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11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11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11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11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11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11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11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11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11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11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11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11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11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11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11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11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11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11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11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11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11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11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11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11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11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11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11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11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11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11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11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11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11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11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11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11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11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11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11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11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11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11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11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</f>
        <v>1.4616709511568124</v>
      </c>
      <c r="G387" t="s">
        <v>20</v>
      </c>
      <c r="H387">
        <v>1137</v>
      </c>
      <c r="I387" s="11">
        <f t="shared" ref="I387:I450" si="25">IF(H387=0,"0",E387/H387)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11">
        <f t="shared" si="25"/>
        <v>96.960674157303373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11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11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11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11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11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11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11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11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11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11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11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11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11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11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11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11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11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11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11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11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11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11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11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11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11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11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11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11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11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11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11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11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11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11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11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11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11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11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11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11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11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11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11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11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11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11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11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11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11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11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11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11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11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11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11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11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11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11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11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11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11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11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</f>
        <v>9.67</v>
      </c>
      <c r="G451" t="s">
        <v>20</v>
      </c>
      <c r="H451">
        <v>86</v>
      </c>
      <c r="I451" s="11">
        <f t="shared" ref="I451:I514" si="29">IF(H451=0,"0",E451/H451)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11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11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11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11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11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11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11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11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11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11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11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11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11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11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11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11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11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11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11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11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11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11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11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11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11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11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11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11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11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11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11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11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11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11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11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11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11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11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11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11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11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11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11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11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11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11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11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11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11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11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11" t="str">
        <f t="shared" si="29"/>
        <v>0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11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11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11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11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11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11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11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11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11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11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11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11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</f>
        <v>0.39277108433734942</v>
      </c>
      <c r="G515" t="s">
        <v>74</v>
      </c>
      <c r="H515">
        <v>35</v>
      </c>
      <c r="I515" s="11">
        <f t="shared" ref="I515:I578" si="33">IF(H515=0,"0",E515/H515)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11">
        <f t="shared" si="33"/>
        <v>58.945075757575758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11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11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11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11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11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11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11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11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11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11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11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11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11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11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11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11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11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11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11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11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11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11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11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11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11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11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11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11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11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11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11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11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11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11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11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11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11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11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11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11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11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11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11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11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11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11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11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11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11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11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11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11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11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11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11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11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11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11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11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11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11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11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</f>
        <v>0.18853658536585366</v>
      </c>
      <c r="G579" t="s">
        <v>74</v>
      </c>
      <c r="H579">
        <v>37</v>
      </c>
      <c r="I579" s="11">
        <f t="shared" ref="I579:I642" si="37">IF(H579=0,"0",E579/H579)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11">
        <f t="shared" si="37"/>
        <v>65.991836734693877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11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11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11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11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11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11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11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11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11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11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11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11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11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11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11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11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11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11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11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11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11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11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11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11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11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11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11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11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11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11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11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11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11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11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11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11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11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11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11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11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11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11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11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11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11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11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11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11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11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11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11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11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11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11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11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11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11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11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11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11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11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11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</f>
        <v>1.1996808510638297</v>
      </c>
      <c r="G643" t="s">
        <v>20</v>
      </c>
      <c r="H643">
        <v>194</v>
      </c>
      <c r="I643" s="11">
        <f t="shared" ref="I643:I706" si="41">IF(H643=0,"0",E643/H643)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11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11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11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11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11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11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11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11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11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11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11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11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11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11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11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11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11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11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11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11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11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11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11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11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11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11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11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11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11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11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11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11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11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11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11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11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11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11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11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11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11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11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11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11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11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11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11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11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11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11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11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11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11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11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11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11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11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11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11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11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11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11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11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</f>
        <v>0.99026517383618151</v>
      </c>
      <c r="G707" t="s">
        <v>14</v>
      </c>
      <c r="H707">
        <v>2025</v>
      </c>
      <c r="I707" s="11">
        <f t="shared" ref="I707:I770" si="45">IF(H707=0,"0",E707/H707)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11">
        <f t="shared" si="45"/>
        <v>103.03791821561339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11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11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11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11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11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11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11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11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11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11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11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11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11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11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11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11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11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11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11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11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11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11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11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11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11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11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11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11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11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11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11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11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11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11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11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11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11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11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11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11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11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11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11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11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11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11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11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11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11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11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11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11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11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11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11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11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11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11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11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11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11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11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</f>
        <v>0.86867834394904464</v>
      </c>
      <c r="G771" t="s">
        <v>14</v>
      </c>
      <c r="H771">
        <v>3410</v>
      </c>
      <c r="I771" s="11">
        <f t="shared" ref="I771:I834" si="49">IF(H771=0,"0",E771/H771)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11">
        <f t="shared" si="49"/>
        <v>53.898148148148145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11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11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11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11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11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11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11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11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11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11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11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11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11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11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11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11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11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11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11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11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11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11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11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11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11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11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11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11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11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11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11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11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11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11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11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11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11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11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11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11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11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11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11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11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11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11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11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11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11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11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11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11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11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11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11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11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11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11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11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11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11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11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</f>
        <v>1.5769117647058823</v>
      </c>
      <c r="G835" t="s">
        <v>20</v>
      </c>
      <c r="H835">
        <v>165</v>
      </c>
      <c r="I835" s="11">
        <f t="shared" ref="I835:I898" si="53">IF(H835=0,"0",E835/H835)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11">
        <f t="shared" si="53"/>
        <v>94.352941176470594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11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11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11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11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11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11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11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11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11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11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11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11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11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11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11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11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11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11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11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11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11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11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11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11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11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11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11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11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11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11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11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11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11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11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11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11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11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11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11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11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11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11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11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11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11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11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11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11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11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11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11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11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11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11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11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11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11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11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11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11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11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11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</f>
        <v>0.27693181818181817</v>
      </c>
      <c r="G899" t="s">
        <v>14</v>
      </c>
      <c r="H899">
        <v>27</v>
      </c>
      <c r="I899" s="11">
        <f t="shared" ref="I899:I962" si="57">IF(H899=0,"0",E899/H899)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11">
        <f t="shared" si="57"/>
        <v>76.978705978705975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11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11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11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11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11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11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11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11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11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11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11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11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11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11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11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11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11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11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11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11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11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11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11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11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11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11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11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11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11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11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11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11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11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11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11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11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11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11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11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11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11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11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11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11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11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11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11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11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11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11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11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11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11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11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11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11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11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11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11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11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11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11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</f>
        <v>1.1929824561403508</v>
      </c>
      <c r="G963" t="s">
        <v>20</v>
      </c>
      <c r="H963">
        <v>155</v>
      </c>
      <c r="I963" s="11">
        <f t="shared" ref="I963:I1001" si="61">IF(H963=0,"0",E963/H963)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11">
        <f t="shared" si="61"/>
        <v>40.063909774436091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11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11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11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11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11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11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11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11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11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11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11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11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11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11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11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11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11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11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11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11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11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11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11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11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11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11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11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11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11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11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11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11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11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11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11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11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11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2" priority="3" operator="containsText" text="live">
      <formula>NOT(ISERROR(SEARCH("live",G1)))</formula>
    </cfRule>
    <cfRule type="containsText" dxfId="11" priority="4" operator="containsText" text="canceled">
      <formula>NOT(ISERROR(SEARCH("canceled",G1)))</formula>
    </cfRule>
    <cfRule type="cellIs" dxfId="10" priority="5" operator="equal">
      <formula>"successful"</formula>
    </cfRule>
    <cfRule type="cellIs" dxfId="9" priority="6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EA0000"/>
        <color rgb="FF00FF00"/>
        <color rgb="FF0000FF"/>
      </colorScale>
    </cfRule>
  </conditionalFormatting>
  <pageMargins left="0.75" right="0.75" top="1" bottom="1" header="0.5" footer="0.5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48FC-C993-4B26-8F50-4C5C7208FBE4}">
  <dimension ref="A1:F14"/>
  <sheetViews>
    <sheetView workbookViewId="0">
      <selection activeCell="H20" sqref="H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3FA7-ED28-4466-A980-210821EDBB1F}">
  <dimension ref="A1:F30"/>
  <sheetViews>
    <sheetView workbookViewId="0">
      <selection activeCell="H21" sqref="H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A39E-A592-4F33-8C98-DA2D32DFD55A}">
  <dimension ref="A1:F10"/>
  <sheetViews>
    <sheetView workbookViewId="0">
      <selection activeCell="H18" sqref="H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2070</v>
      </c>
    </row>
    <row r="2" spans="1:6" x14ac:dyDescent="0.25">
      <c r="A2" s="6" t="s">
        <v>2077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2073</v>
      </c>
      <c r="B6">
        <v>17</v>
      </c>
      <c r="C6">
        <v>97</v>
      </c>
      <c r="D6">
        <v>1</v>
      </c>
      <c r="E6">
        <v>142</v>
      </c>
      <c r="F6">
        <v>257</v>
      </c>
    </row>
    <row r="7" spans="1:6" x14ac:dyDescent="0.25">
      <c r="A7" s="7" t="s">
        <v>2074</v>
      </c>
      <c r="B7">
        <v>7</v>
      </c>
      <c r="C7">
        <v>93</v>
      </c>
      <c r="D7">
        <v>4</v>
      </c>
      <c r="E7">
        <v>147</v>
      </c>
      <c r="F7">
        <v>251</v>
      </c>
    </row>
    <row r="8" spans="1:6" x14ac:dyDescent="0.25">
      <c r="A8" s="7" t="s">
        <v>2075</v>
      </c>
      <c r="B8">
        <v>17</v>
      </c>
      <c r="C8">
        <v>89</v>
      </c>
      <c r="D8">
        <v>2</v>
      </c>
      <c r="E8">
        <v>144</v>
      </c>
      <c r="F8">
        <v>252</v>
      </c>
    </row>
    <row r="9" spans="1:6" x14ac:dyDescent="0.25">
      <c r="A9" s="7" t="s">
        <v>2076</v>
      </c>
      <c r="B9">
        <v>16</v>
      </c>
      <c r="C9">
        <v>85</v>
      </c>
      <c r="D9">
        <v>7</v>
      </c>
      <c r="E9">
        <v>132</v>
      </c>
      <c r="F9">
        <v>240</v>
      </c>
    </row>
    <row r="10" spans="1:6" x14ac:dyDescent="0.25">
      <c r="A10" s="7" t="s">
        <v>2067</v>
      </c>
      <c r="B10">
        <v>57</v>
      </c>
      <c r="C10">
        <v>364</v>
      </c>
      <c r="D10">
        <v>14</v>
      </c>
      <c r="E10">
        <v>565</v>
      </c>
      <c r="F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6CAF-1504-4C38-83FB-5036F4FBAEC9}">
  <dimension ref="A1:H13"/>
  <sheetViews>
    <sheetView workbookViewId="0">
      <selection activeCell="E8" sqref="E8"/>
    </sheetView>
  </sheetViews>
  <sheetFormatPr defaultRowHeight="15.75" x14ac:dyDescent="0.25"/>
  <cols>
    <col min="1" max="1" width="28.875" bestFit="1" customWidth="1"/>
    <col min="2" max="2" width="18.875" customWidth="1"/>
    <col min="3" max="3" width="15.25" customWidth="1"/>
    <col min="4" max="4" width="17.875" customWidth="1"/>
    <col min="5" max="5" width="14.5" customWidth="1"/>
    <col min="6" max="6" width="21.5" customWidth="1"/>
    <col min="7" max="7" width="17.875" customWidth="1"/>
    <col min="8" max="8" width="20.5" customWidth="1"/>
  </cols>
  <sheetData>
    <row r="1" spans="1:8" x14ac:dyDescent="0.25">
      <c r="A1" t="s">
        <v>2078</v>
      </c>
      <c r="B1" t="s">
        <v>2079</v>
      </c>
      <c r="C1" t="s">
        <v>2080</v>
      </c>
      <c r="D1" t="s">
        <v>2081</v>
      </c>
      <c r="E1" t="s">
        <v>2082</v>
      </c>
      <c r="F1" t="s">
        <v>2083</v>
      </c>
      <c r="G1" t="s">
        <v>2084</v>
      </c>
      <c r="H1" t="s">
        <v>2085</v>
      </c>
    </row>
    <row r="2" spans="1:8" x14ac:dyDescent="0.25">
      <c r="A2" t="s">
        <v>2097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5">
        <f>B2/$E2</f>
        <v>0.58823529411764708</v>
      </c>
      <c r="G2" s="5">
        <f>C2/$E2</f>
        <v>0.39215686274509803</v>
      </c>
      <c r="H2" s="5">
        <f>D2/$E2</f>
        <v>1.9607843137254902E-2</v>
      </c>
    </row>
    <row r="3" spans="1:8" x14ac:dyDescent="0.25">
      <c r="A3" t="s">
        <v>2086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SUM(B3:D3)</f>
        <v>231</v>
      </c>
      <c r="F3" s="5">
        <f t="shared" ref="F3:F13" si="1">B3/$E3</f>
        <v>0.82683982683982682</v>
      </c>
      <c r="G3" s="5">
        <f t="shared" ref="G3:G13" si="2">C3/$E3</f>
        <v>0.16450216450216451</v>
      </c>
      <c r="H3" s="5">
        <f t="shared" ref="H3:H13" si="3">D3/$E3</f>
        <v>8.658008658008658E-3</v>
      </c>
    </row>
    <row r="4" spans="1:8" x14ac:dyDescent="0.25">
      <c r="A4" t="s">
        <v>2087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2088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2089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2090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2091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2092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2093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5">
        <f>B10/$E10</f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2094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2095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2096</v>
      </c>
      <c r="B13">
        <f>COUNTIFS(Crowdfunding!$G:$G,"successful",Crowdfunding!$D:$D,"&gt;50000")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Analyse1</vt:lpstr>
      <vt:lpstr>Analyse2</vt:lpstr>
      <vt:lpstr>Analyse3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Indhu</cp:lastModifiedBy>
  <dcterms:created xsi:type="dcterms:W3CDTF">2021-09-29T18:52:28Z</dcterms:created>
  <dcterms:modified xsi:type="dcterms:W3CDTF">2023-02-23T16:19:31Z</dcterms:modified>
</cp:coreProperties>
</file>