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DC7E0DA1-9541-4D20-8AE5-43D2A71A7EEA}" xr6:coauthVersionLast="45" xr6:coauthVersionMax="45" xr10:uidLastSave="{00000000-0000-0000-0000-000000000000}"/>
  <bookViews>
    <workbookView xWindow="-10785" yWindow="-13440" windowWidth="23340" windowHeight="11385" xr2:uid="{00000000-000D-0000-FFFF-FFFF00000000}"/>
  </bookViews>
  <sheets>
    <sheet name="Table 1 Continuou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3" i="1"/>
  <c r="C19" i="1" l="1"/>
  <c r="D19" i="1"/>
  <c r="C32" i="1" l="1"/>
  <c r="D32" i="1"/>
  <c r="C24" i="1" l="1"/>
  <c r="D24" i="1"/>
  <c r="D27" i="1" l="1"/>
  <c r="C27" i="1"/>
  <c r="D28" i="1"/>
  <c r="C28" i="1"/>
  <c r="D29" i="1"/>
  <c r="C29" i="1"/>
  <c r="C30" i="1"/>
  <c r="D30" i="1"/>
  <c r="C36" i="1"/>
  <c r="D36" i="1"/>
  <c r="D37" i="1"/>
  <c r="C37" i="1"/>
  <c r="D38" i="1"/>
  <c r="C38" i="1"/>
  <c r="C39" i="1"/>
  <c r="D39" i="1"/>
  <c r="C40" i="1"/>
  <c r="D40" i="1"/>
  <c r="D41" i="1"/>
  <c r="C41" i="1"/>
  <c r="D42" i="1"/>
  <c r="C42" i="1"/>
  <c r="C43" i="1"/>
  <c r="D43" i="1"/>
  <c r="C44" i="1"/>
  <c r="D44" i="1"/>
  <c r="C58" i="1"/>
  <c r="D58" i="1"/>
  <c r="D57" i="1"/>
  <c r="C57" i="1"/>
  <c r="D56" i="1"/>
  <c r="C56" i="1"/>
  <c r="D35" i="1"/>
  <c r="C35" i="1"/>
  <c r="D25" i="1"/>
  <c r="C25" i="1"/>
  <c r="D26" i="1"/>
  <c r="C26" i="1"/>
  <c r="D18" i="1"/>
  <c r="C18" i="1"/>
  <c r="D17" i="1"/>
  <c r="C17" i="1"/>
  <c r="C12" i="1"/>
  <c r="C13" i="1"/>
  <c r="C14" i="1"/>
  <c r="D12" i="1"/>
  <c r="D13" i="1"/>
  <c r="D14" i="1"/>
  <c r="C64" i="1"/>
  <c r="D64" i="1"/>
  <c r="C63" i="1"/>
  <c r="D63" i="1"/>
  <c r="C62" i="1"/>
  <c r="D62" i="1"/>
  <c r="C61" i="1"/>
  <c r="D61" i="1"/>
  <c r="C60" i="1"/>
  <c r="D60" i="1"/>
  <c r="C59" i="1"/>
  <c r="D59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34" i="1"/>
  <c r="D34" i="1"/>
  <c r="C33" i="1"/>
  <c r="D33" i="1"/>
  <c r="C31" i="1"/>
  <c r="D31" i="1"/>
  <c r="C23" i="1"/>
  <c r="D23" i="1"/>
  <c r="C22" i="1"/>
  <c r="D22" i="1"/>
  <c r="C21" i="1"/>
  <c r="D21" i="1"/>
  <c r="C20" i="1"/>
  <c r="D20" i="1"/>
  <c r="C16" i="1"/>
  <c r="D16" i="1"/>
  <c r="C15" i="1"/>
  <c r="D15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</calcChain>
</file>

<file path=xl/sharedStrings.xml><?xml version="1.0" encoding="utf-8"?>
<sst xmlns="http://schemas.openxmlformats.org/spreadsheetml/2006/main" count="467" uniqueCount="80">
  <si>
    <t>Category</t>
  </si>
  <si>
    <t>Level</t>
  </si>
  <si>
    <t>n, %</t>
  </si>
  <si>
    <t>t-test or ANOVA p-value</t>
  </si>
  <si>
    <t>n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</si>
  <si>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</si>
  <si>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</si>
  <si>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</si>
  <si>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</si>
  <si>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</si>
  <si>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</si>
  <si>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</si>
  <si>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</si>
  <si>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</si>
  <si>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</si>
  <si>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</si>
  <si>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</si>
  <si>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</si>
  <si>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</si>
  <si>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</si>
  <si>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</si>
  <si>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</si>
  <si>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</si>
  <si>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</si>
  <si>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</si>
  <si>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</si>
  <si>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</si>
  <si>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</si>
  <si>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</si>
  <si>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</si>
  <si>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</si>
  <si>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</si>
  <si>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</si>
  <si>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</si>
  <si>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</si>
  <si>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</si>
  <si>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</si>
  <si>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</si>
  <si>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</si>
  <si>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</si>
  <si>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</si>
  <si>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</si>
  <si>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</si>
  <si>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</si>
  <si>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</si>
  <si>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</si>
  <si>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</si>
  <si>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</si>
  <si>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</si>
  <si>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</si>
  <si>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</si>
  <si>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</si>
  <si>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</si>
  <si>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</si>
  <si>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</si>
  <si>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</si>
  <si>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</si>
  <si>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</si>
  <si>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</si>
  <si>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</si>
  <si>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</si>
  <si>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</si>
  <si>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</si>
  <si>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</si>
  <si>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</si>
  <si>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</si>
  <si>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</si>
  <si>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</si>
  <si>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</si>
  <si>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</si>
  <si>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</si>
  <si>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</si>
  <si>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</si>
  <si>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</si>
  <si>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</si>
  <si>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</si>
  <si>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NA</t>
  </si>
  <si>
    <t>&lt;0.0001</t>
  </si>
  <si>
    <t>Annual household income</t>
  </si>
  <si>
    <t>Table 1: BRFSS 2014 data for SLEEPTIM2 (Continuous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</si>
</sst>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4" fillId="5" borderId="1" xfId="1" applyBorder="1" applyAlignment="1">
      <alignment wrapText="1"/>
    </xf>
    <xf numFmtId="2" fontId="4" fillId="5" borderId="1" xfId="1" applyNumberFormat="1" applyBorder="1" applyAlignment="1">
      <alignment wrapText="1"/>
    </xf>
    <xf numFmtId="0" fontId="5" fillId="5" borderId="1" xfId="1" applyFont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7" fillId="2" borderId="5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4" fillId="5" borderId="1" xfId="1" applyFont="1" applyBorder="1" applyAlignment="1">
      <alignment horizontal="center" vertical="center" wrapText="1"/>
    </xf>
    <xf numFmtId="164" fontId="4" fillId="5" borderId="2" xfId="1" applyNumberFormat="1" applyFont="1" applyBorder="1" applyAlignment="1">
      <alignment horizontal="center" vertical="center" wrapText="1"/>
    </xf>
    <xf numFmtId="164" fontId="4" fillId="5" borderId="4" xfId="1" applyNumberFormat="1" applyFont="1" applyBorder="1" applyAlignment="1">
      <alignment horizontal="center" vertical="center" wrapText="1"/>
    </xf>
    <xf numFmtId="164" fontId="4" fillId="5" borderId="3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4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9.140625" defaultRowHeight="14.25" x14ac:dyDescent="0.2"/>
  <cols>
    <col min="1" max="1" width="17.85546875" style="1" bestFit="1" customWidth="1"/>
    <col min="2" max="2" width="33.85546875" style="1" customWidth="1"/>
    <col min="3" max="3" width="13.28515625" style="3" bestFit="1" customWidth="1"/>
    <col min="4" max="4" width="24.42578125" style="3" bestFit="1" customWidth="1"/>
    <col min="5" max="5" width="16.5703125" style="6" bestFit="1" customWidth="1"/>
    <col min="6" max="6" width="1.7109375" style="1" hidden="1" customWidth="1"/>
    <col min="7" max="8" width="11.5703125" style="10" hidden="1" customWidth="1"/>
    <col min="9" max="9" width="9.28515625" style="10" hidden="1" customWidth="1"/>
    <col min="10" max="10" width="12" style="5" hidden="1" customWidth="1"/>
    <col min="11" max="11" width="1.7109375" style="1" hidden="1" customWidth="1"/>
    <col min="12" max="12" width="8.7109375" style="1" hidden="1" customWidth="1"/>
    <col min="13" max="16384" width="9.140625" style="1"/>
  </cols>
  <sheetData>
    <row r="1" spans="1:12" ht="18" x14ac:dyDescent="0.25">
      <c r="A1" s="16" t="s">
        <v>79</v>
      </c>
      <c r="B1" s="17"/>
      <c r="C1" s="17"/>
      <c r="D1" s="17"/>
      <c r="E1" s="17"/>
      <c r="F1" s="14"/>
      <c r="G1" s="14"/>
      <c r="H1" s="14"/>
      <c r="I1" s="14"/>
      <c r="J1" s="15"/>
    </row>
    <row r="2" spans="1:12" s="2" customFormat="1" ht="30" x14ac:dyDescent="0.25">
      <c r="A2" s="7" t="s">
        <v>0</v>
      </c>
      <c r="B2" s="7" t="s">
        <v>1</v>
      </c>
      <c r="C2" s="7" t="s">
        <v>2</v>
      </c>
      <c r="D2" s="7" t="s">
        <v>32</v>
      </c>
      <c r="E2" s="8" t="s">
        <v>3</v>
      </c>
      <c r="F2" s="7"/>
      <c r="G2" s="7" t="s">
        <v>33</v>
      </c>
      <c r="H2" s="7" t="s">
        <v>34</v>
      </c>
      <c r="I2" s="7" t="s">
        <v>4</v>
      </c>
      <c r="J2" s="9" t="s">
        <v>75</v>
      </c>
      <c r="L2" s="2" t="s">
        <v>74</v>
      </c>
    </row>
    <row r="3" spans="1:12" ht="15" x14ac:dyDescent="0.25">
      <c r="A3" s="18"/>
      <c r="B3" s="18" t="s">
        <v>5</v>
      </c>
      <c r="C3" s="19" t="str">
        <f>I3 &amp; ", " &amp; ROUND((J3*100), 0) &amp; "%"</f>
        <v>58131, 100%</v>
      </c>
      <c r="D3" s="19" t="str">
        <f>ROUND(G3,1) &amp;", "&amp;ROUND(H3,1)</f>
        <v>7.1, 1.5</v>
      </c>
      <c r="E3" s="20" t="s">
        <v>76</v>
      </c>
      <c r="G3" s="10">
        <v>7.1157560000000002</v>
      </c>
      <c r="H3" s="10">
        <v>1.468601</v>
      </c>
      <c r="I3" s="10">
        <v>58131</v>
      </c>
      <c r="J3" s="5">
        <f t="shared" ref="J3:J34" si="0">I3/$L$3</f>
        <v>1</v>
      </c>
      <c r="L3" s="4">
        <v>58131</v>
      </c>
    </row>
    <row r="4" spans="1:12" ht="15" x14ac:dyDescent="0.25">
      <c r="A4" s="18" t="s">
        <v>22</v>
      </c>
      <c r="B4" s="18" t="s">
        <v>35</v>
      </c>
      <c r="C4" s="19" t="str">
        <f t="shared" ref="C4:C64" si="1">I4 &amp; ", " &amp; ROUND((J4*100), 0) &amp; "%"</f>
        <v>26169, 45%</v>
      </c>
      <c r="D4" s="19" t="str">
        <f t="shared" ref="D4:D64" si="2">ROUND(G4,1) &amp;", "&amp;ROUND(H4,1)</f>
        <v>7.1, 1.6</v>
      </c>
      <c r="E4" s="21">
        <v>0.8891</v>
      </c>
      <c r="G4" s="10">
        <v>7.1261034047919303</v>
      </c>
      <c r="H4" s="10">
        <v>1.5938712819941501</v>
      </c>
      <c r="I4" s="10">
        <v>26169</v>
      </c>
      <c r="J4" s="5">
        <f t="shared" si="0"/>
        <v>0.45017288537957373</v>
      </c>
    </row>
    <row r="5" spans="1:12" ht="15" x14ac:dyDescent="0.25">
      <c r="A5" s="18"/>
      <c r="B5" s="18" t="s">
        <v>37</v>
      </c>
      <c r="C5" s="19" t="str">
        <f t="shared" si="1"/>
        <v>22646, 39%</v>
      </c>
      <c r="D5" s="19" t="str">
        <f t="shared" si="2"/>
        <v>7.1, 1.4</v>
      </c>
      <c r="E5" s="22"/>
      <c r="G5" s="10">
        <v>7.0902587653448697</v>
      </c>
      <c r="H5" s="10">
        <v>1.37526185039389</v>
      </c>
      <c r="I5" s="10">
        <v>22646</v>
      </c>
      <c r="J5" s="5">
        <f t="shared" si="0"/>
        <v>0.38956838863945226</v>
      </c>
    </row>
    <row r="6" spans="1:12" ht="15" x14ac:dyDescent="0.25">
      <c r="A6" s="18"/>
      <c r="B6" s="18" t="s">
        <v>36</v>
      </c>
      <c r="C6" s="19" t="str">
        <f t="shared" si="1"/>
        <v>9316, 16%</v>
      </c>
      <c r="D6" s="19" t="str">
        <f t="shared" si="2"/>
        <v>7.1, 1.3</v>
      </c>
      <c r="E6" s="23"/>
      <c r="G6" s="10">
        <v>7.1486689566337498</v>
      </c>
      <c r="H6" s="10">
        <v>1.3121953060459599</v>
      </c>
      <c r="I6" s="10">
        <v>9316</v>
      </c>
      <c r="J6" s="5">
        <f t="shared" si="0"/>
        <v>0.16025872598097402</v>
      </c>
    </row>
    <row r="7" spans="1:12" ht="15" x14ac:dyDescent="0.25">
      <c r="A7" s="13" t="s">
        <v>38</v>
      </c>
      <c r="B7" s="13" t="s">
        <v>39</v>
      </c>
      <c r="C7" s="24" t="str">
        <f t="shared" si="1"/>
        <v>5343, 9%</v>
      </c>
      <c r="D7" s="24" t="str">
        <f t="shared" si="2"/>
        <v>7, 1.8</v>
      </c>
      <c r="E7" s="25" t="s">
        <v>77</v>
      </c>
      <c r="F7" s="11"/>
      <c r="G7" s="11">
        <v>6.9814710836608604</v>
      </c>
      <c r="H7" s="11">
        <v>1.78291979688152</v>
      </c>
      <c r="I7" s="11">
        <v>5343</v>
      </c>
      <c r="J7" s="12">
        <f t="shared" si="0"/>
        <v>9.1913092842029212E-2</v>
      </c>
    </row>
    <row r="8" spans="1:12" ht="15" x14ac:dyDescent="0.25">
      <c r="A8" s="13"/>
      <c r="B8" s="13" t="s">
        <v>40</v>
      </c>
      <c r="C8" s="24" t="str">
        <f t="shared" si="1"/>
        <v>52788, 91%</v>
      </c>
      <c r="D8" s="24" t="str">
        <f t="shared" si="2"/>
        <v>7.1, 1.4</v>
      </c>
      <c r="E8" s="26"/>
      <c r="F8" s="11"/>
      <c r="G8" s="11">
        <v>7.1293475789952296</v>
      </c>
      <c r="H8" s="11">
        <v>1.4322680336208899</v>
      </c>
      <c r="I8" s="11">
        <v>52788</v>
      </c>
      <c r="J8" s="12">
        <f t="shared" si="0"/>
        <v>0.9080869071579708</v>
      </c>
    </row>
    <row r="9" spans="1:12" ht="15" x14ac:dyDescent="0.25">
      <c r="A9" s="13" t="s">
        <v>6</v>
      </c>
      <c r="B9" s="13" t="s">
        <v>41</v>
      </c>
      <c r="C9" s="24" t="str">
        <f t="shared" si="1"/>
        <v>899, 2%</v>
      </c>
      <c r="D9" s="24" t="str">
        <f t="shared" si="2"/>
        <v>6.5, 1.5</v>
      </c>
      <c r="E9" s="25" t="s">
        <v>77</v>
      </c>
      <c r="F9" s="11"/>
      <c r="G9" s="11">
        <v>6.5261401557285899</v>
      </c>
      <c r="H9" s="11">
        <v>1.5102234035612501</v>
      </c>
      <c r="I9" s="11">
        <v>899</v>
      </c>
      <c r="J9" s="12">
        <f t="shared" si="0"/>
        <v>1.5465070272315976E-2</v>
      </c>
    </row>
    <row r="10" spans="1:12" ht="15" x14ac:dyDescent="0.25">
      <c r="A10" s="13"/>
      <c r="B10" s="13" t="s">
        <v>42</v>
      </c>
      <c r="C10" s="24" t="str">
        <f t="shared" si="1"/>
        <v>2657, 5%</v>
      </c>
      <c r="D10" s="24" t="str">
        <f t="shared" si="2"/>
        <v>6.4, 1.4</v>
      </c>
      <c r="E10" s="27"/>
      <c r="F10" s="11"/>
      <c r="G10" s="11">
        <v>6.4471208129469302</v>
      </c>
      <c r="H10" s="11">
        <v>1.4188411180626801</v>
      </c>
      <c r="I10" s="11">
        <v>2657</v>
      </c>
      <c r="J10" s="12">
        <f t="shared" si="0"/>
        <v>4.5707109803719184E-2</v>
      </c>
    </row>
    <row r="11" spans="1:12" ht="15" x14ac:dyDescent="0.25">
      <c r="A11" s="13"/>
      <c r="B11" s="13" t="s">
        <v>43</v>
      </c>
      <c r="C11" s="24" t="str">
        <f t="shared" si="1"/>
        <v>3589, 6%</v>
      </c>
      <c r="D11" s="24" t="str">
        <f t="shared" si="2"/>
        <v>6.6, 1.4</v>
      </c>
      <c r="E11" s="27"/>
      <c r="F11" s="11"/>
      <c r="G11" s="11">
        <v>6.5909724157146803</v>
      </c>
      <c r="H11" s="11">
        <v>1.36808945566981</v>
      </c>
      <c r="I11" s="11">
        <v>3589</v>
      </c>
      <c r="J11" s="12">
        <f t="shared" si="0"/>
        <v>6.1739863411948877E-2</v>
      </c>
    </row>
    <row r="12" spans="1:12" ht="15" x14ac:dyDescent="0.25">
      <c r="A12" s="13"/>
      <c r="B12" s="13" t="s">
        <v>44</v>
      </c>
      <c r="C12" s="24" t="str">
        <f t="shared" si="1"/>
        <v>6543, 11%</v>
      </c>
      <c r="D12" s="24" t="str">
        <f>ROUND(G12,1) &amp;", "&amp;ROUND(H12,1)</f>
        <v>6.7, 1.4</v>
      </c>
      <c r="E12" s="27"/>
      <c r="F12" s="11"/>
      <c r="G12" s="11">
        <v>6.7033470884915198</v>
      </c>
      <c r="H12" s="11">
        <v>1.44390668276163</v>
      </c>
      <c r="I12" s="11">
        <v>6543</v>
      </c>
      <c r="J12" s="12">
        <f t="shared" si="0"/>
        <v>0.11255612323889147</v>
      </c>
    </row>
    <row r="13" spans="1:12" ht="15" x14ac:dyDescent="0.25">
      <c r="A13" s="13"/>
      <c r="B13" s="13" t="s">
        <v>45</v>
      </c>
      <c r="C13" s="24" t="str">
        <f t="shared" si="1"/>
        <v>10724, 18%</v>
      </c>
      <c r="D13" s="24" t="str">
        <f t="shared" ref="D13:D14" si="3">ROUND(G13,1) &amp;", "&amp;ROUND(H13,1)</f>
        <v>6.9, 1.5</v>
      </c>
      <c r="E13" s="27"/>
      <c r="F13" s="11"/>
      <c r="G13" s="11">
        <v>6.9087094367773201</v>
      </c>
      <c r="H13" s="11">
        <v>1.48785460481149</v>
      </c>
      <c r="I13" s="11">
        <v>10724</v>
      </c>
      <c r="J13" s="12">
        <f t="shared" si="0"/>
        <v>0.18447988164662574</v>
      </c>
    </row>
    <row r="14" spans="1:12" ht="15" x14ac:dyDescent="0.25">
      <c r="A14" s="13"/>
      <c r="B14" s="13" t="s">
        <v>46</v>
      </c>
      <c r="C14" s="24" t="str">
        <f t="shared" si="1"/>
        <v>33719, 58%</v>
      </c>
      <c r="D14" s="24" t="str">
        <f t="shared" si="3"/>
        <v>7.4, 1.4</v>
      </c>
      <c r="E14" s="26"/>
      <c r="F14" s="11"/>
      <c r="G14" s="11">
        <v>7.3858951926213701</v>
      </c>
      <c r="H14" s="11">
        <v>1.41346607465347</v>
      </c>
      <c r="I14" s="11">
        <v>33719</v>
      </c>
      <c r="J14" s="12">
        <f t="shared" si="0"/>
        <v>0.58005195162649881</v>
      </c>
    </row>
    <row r="15" spans="1:12" ht="15" x14ac:dyDescent="0.25">
      <c r="A15" s="13" t="s">
        <v>47</v>
      </c>
      <c r="B15" s="13" t="s">
        <v>7</v>
      </c>
      <c r="C15" s="24" t="str">
        <f t="shared" si="1"/>
        <v>52971, 91%</v>
      </c>
      <c r="D15" s="24" t="str">
        <f t="shared" si="2"/>
        <v>7.1, 1.5</v>
      </c>
      <c r="E15" s="25" t="s">
        <v>77</v>
      </c>
      <c r="F15" s="11"/>
      <c r="G15" s="11">
        <v>7.1403598195238898</v>
      </c>
      <c r="H15" s="11">
        <v>1.46266496509291</v>
      </c>
      <c r="I15" s="11">
        <v>52971</v>
      </c>
      <c r="J15" s="12">
        <f t="shared" si="0"/>
        <v>0.91123496929349224</v>
      </c>
    </row>
    <row r="16" spans="1:12" ht="15" x14ac:dyDescent="0.25">
      <c r="A16" s="13"/>
      <c r="B16" s="13" t="s">
        <v>8</v>
      </c>
      <c r="C16" s="24" t="str">
        <f t="shared" si="1"/>
        <v>5160, 9%</v>
      </c>
      <c r="D16" s="24" t="str">
        <f t="shared" si="2"/>
        <v>6.9, 1.5</v>
      </c>
      <c r="E16" s="26"/>
      <c r="F16" s="11"/>
      <c r="G16" s="11">
        <v>6.8631782945736397</v>
      </c>
      <c r="H16" s="11">
        <v>1.50526657503089</v>
      </c>
      <c r="I16" s="11">
        <v>5160</v>
      </c>
      <c r="J16" s="12">
        <f t="shared" si="0"/>
        <v>8.8765030706507722E-2</v>
      </c>
    </row>
    <row r="17" spans="1:10" ht="15" x14ac:dyDescent="0.25">
      <c r="A17" s="13" t="s">
        <v>49</v>
      </c>
      <c r="B17" s="13" t="s">
        <v>9</v>
      </c>
      <c r="C17" s="24" t="str">
        <f t="shared" ref="C17:C18" si="4">I17 &amp; ", " &amp; ROUND((J17*100), 0) &amp; "%"</f>
        <v>2262, 4%</v>
      </c>
      <c r="D17" s="24" t="str">
        <f t="shared" ref="D17:D18" si="5">ROUND(G17,1) &amp;", "&amp;ROUND(H17,1)</f>
        <v>6.8, 1.5</v>
      </c>
      <c r="E17" s="25">
        <v>1.444E-2</v>
      </c>
      <c r="F17" s="11"/>
      <c r="G17" s="11">
        <v>6.79708222811671</v>
      </c>
      <c r="H17" s="11">
        <v>1.5170942136308101</v>
      </c>
      <c r="I17" s="11">
        <v>2262</v>
      </c>
      <c r="J17" s="12">
        <f t="shared" si="0"/>
        <v>3.8912112298085361E-2</v>
      </c>
    </row>
    <row r="18" spans="1:10" ht="15" x14ac:dyDescent="0.25">
      <c r="A18" s="13"/>
      <c r="B18" s="13" t="s">
        <v>50</v>
      </c>
      <c r="C18" s="24" t="str">
        <f t="shared" si="4"/>
        <v>55262, 95%</v>
      </c>
      <c r="D18" s="24" t="str">
        <f t="shared" si="5"/>
        <v>7.1, 1.5</v>
      </c>
      <c r="E18" s="27"/>
      <c r="F18" s="11"/>
      <c r="G18" s="11">
        <v>7.1290036553146798</v>
      </c>
      <c r="H18" s="11">
        <v>1.4598325740403999</v>
      </c>
      <c r="I18" s="11">
        <v>55262</v>
      </c>
      <c r="J18" s="12">
        <f t="shared" si="0"/>
        <v>0.95064595482616843</v>
      </c>
    </row>
    <row r="19" spans="1:10" ht="15" x14ac:dyDescent="0.25">
      <c r="A19" s="13"/>
      <c r="B19" s="13" t="s">
        <v>13</v>
      </c>
      <c r="C19" s="24" t="str">
        <f t="shared" ref="C19" si="6">I19 &amp; ", " &amp; ROUND((J19*100), 0) &amp; "%"</f>
        <v>607, 1%</v>
      </c>
      <c r="D19" s="24" t="str">
        <f t="shared" ref="D19" si="7">ROUND(G19,1) &amp;", "&amp;ROUND(H19,1)</f>
        <v>7.1, 1.9</v>
      </c>
      <c r="E19" s="26"/>
      <c r="F19" s="11"/>
      <c r="G19" s="11">
        <v>7.0971993410214198</v>
      </c>
      <c r="H19" s="11">
        <v>1.88937678047906</v>
      </c>
      <c r="I19" s="11">
        <v>607</v>
      </c>
      <c r="J19" s="12">
        <f t="shared" si="0"/>
        <v>1.0441932875746159E-2</v>
      </c>
    </row>
    <row r="20" spans="1:10" ht="15" x14ac:dyDescent="0.25">
      <c r="A20" s="13" t="s">
        <v>48</v>
      </c>
      <c r="B20" s="13" t="s">
        <v>51</v>
      </c>
      <c r="C20" s="24" t="str">
        <f t="shared" si="1"/>
        <v>49394, 85%</v>
      </c>
      <c r="D20" s="24" t="str">
        <f t="shared" si="2"/>
        <v>7.2, 1.4</v>
      </c>
      <c r="E20" s="25" t="s">
        <v>77</v>
      </c>
      <c r="F20" s="11"/>
      <c r="G20" s="11">
        <v>7.1732599101105396</v>
      </c>
      <c r="H20" s="11">
        <v>1.4090593226069099</v>
      </c>
      <c r="I20" s="11">
        <v>49394</v>
      </c>
      <c r="J20" s="12">
        <f t="shared" si="0"/>
        <v>0.84970153618551203</v>
      </c>
    </row>
    <row r="21" spans="1:10" ht="15" x14ac:dyDescent="0.25">
      <c r="A21" s="13"/>
      <c r="B21" s="13" t="s">
        <v>52</v>
      </c>
      <c r="C21" s="24" t="str">
        <f t="shared" si="1"/>
        <v>3939, 7%</v>
      </c>
      <c r="D21" s="24" t="str">
        <f t="shared" si="2"/>
        <v>6.7, 1.8</v>
      </c>
      <c r="E21" s="27"/>
      <c r="F21" s="11"/>
      <c r="G21" s="11">
        <v>6.7499365321147504</v>
      </c>
      <c r="H21" s="11">
        <v>1.75800335490841</v>
      </c>
      <c r="I21" s="11">
        <v>3939</v>
      </c>
      <c r="J21" s="12">
        <f t="shared" si="0"/>
        <v>6.7760747277700373E-2</v>
      </c>
    </row>
    <row r="22" spans="1:10" ht="15" x14ac:dyDescent="0.25">
      <c r="A22" s="13"/>
      <c r="B22" s="13" t="s">
        <v>54</v>
      </c>
      <c r="C22" s="24" t="str">
        <f t="shared" si="1"/>
        <v>930, 2%</v>
      </c>
      <c r="D22" s="24" t="str">
        <f t="shared" si="2"/>
        <v>6.9, 1.9</v>
      </c>
      <c r="E22" s="27"/>
      <c r="F22" s="11"/>
      <c r="G22" s="11">
        <v>6.8913978494623702</v>
      </c>
      <c r="H22" s="11">
        <v>1.9254208947537801</v>
      </c>
      <c r="I22" s="11">
        <v>930</v>
      </c>
      <c r="J22" s="12">
        <f t="shared" si="0"/>
        <v>1.5998348557568251E-2</v>
      </c>
    </row>
    <row r="23" spans="1:10" ht="15" x14ac:dyDescent="0.25">
      <c r="A23" s="13"/>
      <c r="B23" s="13" t="s">
        <v>53</v>
      </c>
      <c r="C23" s="24" t="str">
        <f t="shared" si="1"/>
        <v>557, 1%</v>
      </c>
      <c r="D23" s="24" t="str">
        <f t="shared" si="2"/>
        <v>6.7, 1.5</v>
      </c>
      <c r="E23" s="27"/>
      <c r="F23" s="11"/>
      <c r="G23" s="11">
        <v>6.6947935368043101</v>
      </c>
      <c r="H23" s="11">
        <v>1.5090344840999299</v>
      </c>
      <c r="I23" s="11">
        <v>557</v>
      </c>
      <c r="J23" s="12">
        <f t="shared" si="0"/>
        <v>9.5818066092102326E-3</v>
      </c>
    </row>
    <row r="24" spans="1:10" ht="15" x14ac:dyDescent="0.25">
      <c r="A24" s="13"/>
      <c r="B24" s="13" t="s">
        <v>70</v>
      </c>
      <c r="C24" s="24" t="str">
        <f t="shared" ref="C24" si="8">I24 &amp; ", " &amp; ROUND((J24*100), 0) &amp; "%"</f>
        <v>261, 0%</v>
      </c>
      <c r="D24" s="24" t="str">
        <f t="shared" ref="D24" si="9">ROUND(G24,1) &amp;", "&amp;ROUND(H24,1)</f>
        <v>6.4, 1.6</v>
      </c>
      <c r="E24" s="27"/>
      <c r="F24" s="11"/>
      <c r="G24" s="11">
        <v>6.4482758620689697</v>
      </c>
      <c r="H24" s="11">
        <v>1.5963320024571801</v>
      </c>
      <c r="I24" s="11">
        <v>261</v>
      </c>
      <c r="J24" s="12">
        <f t="shared" si="0"/>
        <v>4.4898591113175417E-3</v>
      </c>
    </row>
    <row r="25" spans="1:10" ht="15" x14ac:dyDescent="0.25">
      <c r="A25" s="13"/>
      <c r="B25" s="13" t="s">
        <v>10</v>
      </c>
      <c r="C25" s="24" t="str">
        <f t="shared" ref="C25:C26" si="10">I25 &amp; ", " &amp; ROUND((J25*100), 0) &amp; "%"</f>
        <v>2056, 4%</v>
      </c>
      <c r="D25" s="24" t="str">
        <f t="shared" ref="D25:D26" si="11">ROUND(G25,1) &amp;", "&amp;ROUND(H25,1)</f>
        <v>6.8, 1.7</v>
      </c>
      <c r="E25" s="27"/>
      <c r="F25" s="11"/>
      <c r="G25" s="11">
        <v>6.7923151750972801</v>
      </c>
      <c r="H25" s="11">
        <v>1.6846694723386999</v>
      </c>
      <c r="I25" s="11">
        <v>2056</v>
      </c>
      <c r="J25" s="12">
        <f t="shared" si="0"/>
        <v>3.5368392079957338E-2</v>
      </c>
    </row>
    <row r="26" spans="1:10" ht="15" x14ac:dyDescent="0.25">
      <c r="A26" s="13"/>
      <c r="B26" s="13" t="s">
        <v>13</v>
      </c>
      <c r="C26" s="24" t="str">
        <f t="shared" si="10"/>
        <v>994, 2%</v>
      </c>
      <c r="D26" s="24" t="str">
        <f t="shared" si="11"/>
        <v>7, 1.7</v>
      </c>
      <c r="E26" s="26"/>
      <c r="F26" s="11"/>
      <c r="G26" s="11">
        <v>6.99798792756539</v>
      </c>
      <c r="H26" s="11">
        <v>1.66414592130223</v>
      </c>
      <c r="I26" s="11">
        <v>994</v>
      </c>
      <c r="J26" s="12">
        <f t="shared" si="0"/>
        <v>1.7099310178734239E-2</v>
      </c>
    </row>
    <row r="27" spans="1:10" ht="15" x14ac:dyDescent="0.25">
      <c r="A27" s="13" t="s">
        <v>66</v>
      </c>
      <c r="B27" s="13" t="s">
        <v>67</v>
      </c>
      <c r="C27" s="24" t="str">
        <f t="shared" ref="C27:C30" si="12">I27 &amp; ", " &amp; ROUND((J27*100), 0) &amp; "%"</f>
        <v>40551, 70%</v>
      </c>
      <c r="D27" s="24" t="str">
        <f t="shared" ref="D27:D30" si="13">ROUND(G27,1) &amp;", "&amp;ROUND(H27,1)</f>
        <v>7.1, 1.4</v>
      </c>
      <c r="E27" s="25" t="s">
        <v>77</v>
      </c>
      <c r="F27" s="11"/>
      <c r="G27" s="11">
        <v>7.1279623190550199</v>
      </c>
      <c r="H27" s="11">
        <v>1.3785838042041201</v>
      </c>
      <c r="I27" s="11">
        <v>40551</v>
      </c>
      <c r="J27" s="12">
        <f t="shared" si="0"/>
        <v>0.69757960468596791</v>
      </c>
    </row>
    <row r="28" spans="1:10" ht="15" x14ac:dyDescent="0.25">
      <c r="A28" s="13"/>
      <c r="B28" s="13" t="s">
        <v>68</v>
      </c>
      <c r="C28" s="24" t="str">
        <f t="shared" si="12"/>
        <v>15588, 27%</v>
      </c>
      <c r="D28" s="24" t="str">
        <f t="shared" si="13"/>
        <v>7.1, 1.6</v>
      </c>
      <c r="E28" s="27"/>
      <c r="F28" s="11"/>
      <c r="G28" s="11">
        <v>7.1298434693353903</v>
      </c>
      <c r="H28" s="11">
        <v>1.6498753638119901</v>
      </c>
      <c r="I28" s="11">
        <v>15588</v>
      </c>
      <c r="J28" s="12">
        <f t="shared" si="0"/>
        <v>0.26815296485524076</v>
      </c>
    </row>
    <row r="29" spans="1:10" ht="15" x14ac:dyDescent="0.25">
      <c r="A29" s="13"/>
      <c r="B29" s="13" t="s">
        <v>69</v>
      </c>
      <c r="C29" s="24" t="str">
        <f t="shared" si="12"/>
        <v>982, 2%</v>
      </c>
      <c r="D29" s="24" t="str">
        <f t="shared" si="13"/>
        <v>6.6, 1.8</v>
      </c>
      <c r="E29" s="27"/>
      <c r="F29" s="11"/>
      <c r="G29" s="11">
        <v>6.6160896130346201</v>
      </c>
      <c r="H29" s="11">
        <v>1.7708322548265301</v>
      </c>
      <c r="I29" s="11">
        <v>982</v>
      </c>
      <c r="J29" s="12">
        <f t="shared" si="0"/>
        <v>1.6892879874765617E-2</v>
      </c>
    </row>
    <row r="30" spans="1:10" ht="15" x14ac:dyDescent="0.25">
      <c r="A30" s="13"/>
      <c r="B30" s="13" t="s">
        <v>13</v>
      </c>
      <c r="C30" s="24" t="str">
        <f t="shared" si="12"/>
        <v>1010, 2%</v>
      </c>
      <c r="D30" s="24" t="str">
        <f t="shared" si="13"/>
        <v>6.9, 1.6</v>
      </c>
      <c r="E30" s="26"/>
      <c r="F30" s="11"/>
      <c r="G30" s="11">
        <v>6.89405940594059</v>
      </c>
      <c r="H30" s="11">
        <v>1.5739657061191901</v>
      </c>
      <c r="I30" s="11">
        <v>1010</v>
      </c>
      <c r="J30" s="12">
        <f t="shared" si="0"/>
        <v>1.7374550584025737E-2</v>
      </c>
    </row>
    <row r="31" spans="1:10" ht="30" x14ac:dyDescent="0.25">
      <c r="A31" s="13" t="s">
        <v>71</v>
      </c>
      <c r="B31" s="13" t="s">
        <v>72</v>
      </c>
      <c r="C31" s="24" t="str">
        <f t="shared" si="1"/>
        <v>2483, 4%</v>
      </c>
      <c r="D31" s="24" t="str">
        <f t="shared" si="2"/>
        <v>7.2, 2</v>
      </c>
      <c r="E31" s="25">
        <v>4.5319999999999999E-2</v>
      </c>
      <c r="F31" s="11"/>
      <c r="G31" s="11">
        <v>7.2219089810712802</v>
      </c>
      <c r="H31" s="11">
        <v>1.9573132096259001</v>
      </c>
      <c r="I31" s="11">
        <v>2483</v>
      </c>
      <c r="J31" s="12">
        <f t="shared" si="0"/>
        <v>4.2713870396174157E-2</v>
      </c>
    </row>
    <row r="32" spans="1:10" ht="15" x14ac:dyDescent="0.25">
      <c r="A32" s="13"/>
      <c r="B32" s="13" t="s">
        <v>73</v>
      </c>
      <c r="C32" s="24" t="str">
        <f t="shared" ref="C32" si="14">I32 &amp; ", " &amp; ROUND((J32*100), 0) &amp; "%"</f>
        <v>16241, 28%</v>
      </c>
      <c r="D32" s="24" t="str">
        <f t="shared" ref="D32" si="15">ROUND(G32,1) &amp;", "&amp;ROUND(H32,1)</f>
        <v>7.1, 1.6</v>
      </c>
      <c r="E32" s="27"/>
      <c r="F32" s="11"/>
      <c r="G32" s="11">
        <v>7.1172957330213702</v>
      </c>
      <c r="H32" s="11">
        <v>1.5719123231002501</v>
      </c>
      <c r="I32" s="11">
        <v>16241</v>
      </c>
      <c r="J32" s="12">
        <f t="shared" si="0"/>
        <v>0.27938621389619994</v>
      </c>
    </row>
    <row r="33" spans="1:10" ht="15" x14ac:dyDescent="0.25">
      <c r="A33" s="13"/>
      <c r="B33" s="13" t="s">
        <v>11</v>
      </c>
      <c r="C33" s="24" t="str">
        <f t="shared" si="1"/>
        <v>17559, 30%</v>
      </c>
      <c r="D33" s="24" t="str">
        <f t="shared" si="2"/>
        <v>7, 1.5</v>
      </c>
      <c r="E33" s="27"/>
      <c r="F33" s="11"/>
      <c r="G33" s="11">
        <v>7.0320063784953604</v>
      </c>
      <c r="H33" s="11">
        <v>1.5065262668897099</v>
      </c>
      <c r="I33" s="11">
        <v>17559</v>
      </c>
      <c r="J33" s="12">
        <f t="shared" si="0"/>
        <v>0.30205914228208702</v>
      </c>
    </row>
    <row r="34" spans="1:10" ht="15" x14ac:dyDescent="0.25">
      <c r="A34" s="13"/>
      <c r="B34" s="13" t="s">
        <v>12</v>
      </c>
      <c r="C34" s="24" t="str">
        <f t="shared" si="1"/>
        <v>21742, 37%</v>
      </c>
      <c r="D34" s="24" t="str">
        <f t="shared" si="2"/>
        <v>7.2, 1.3</v>
      </c>
      <c r="E34" s="27"/>
      <c r="F34" s="11"/>
      <c r="G34" s="11">
        <v>7.1697635912059603</v>
      </c>
      <c r="H34" s="11">
        <v>1.2774811820535099</v>
      </c>
      <c r="I34" s="11">
        <v>21742</v>
      </c>
      <c r="J34" s="12">
        <f t="shared" si="0"/>
        <v>0.3740173057404827</v>
      </c>
    </row>
    <row r="35" spans="1:10" ht="15" x14ac:dyDescent="0.25">
      <c r="A35" s="13"/>
      <c r="B35" s="13" t="s">
        <v>13</v>
      </c>
      <c r="C35" s="24" t="str">
        <f t="shared" ref="C35" si="16">I35 &amp; ", " &amp; ROUND((J35*100), 0) &amp; "%"</f>
        <v>106, 0%</v>
      </c>
      <c r="D35" s="24" t="str">
        <f t="shared" ref="D35" si="17">ROUND(G35,1) &amp;", "&amp;ROUND(H35,1)</f>
        <v>7.2, 1.4</v>
      </c>
      <c r="E35" s="26"/>
      <c r="F35" s="11"/>
      <c r="G35" s="11">
        <v>7.1886792452830202</v>
      </c>
      <c r="H35" s="11">
        <v>1.3530438879811799</v>
      </c>
      <c r="I35" s="11">
        <v>106</v>
      </c>
      <c r="J35" s="12">
        <f t="shared" ref="J35:J64" si="18">I35/$L$3</f>
        <v>1.8234676850561661E-3</v>
      </c>
    </row>
    <row r="36" spans="1:10" ht="30" x14ac:dyDescent="0.25">
      <c r="A36" s="13" t="s">
        <v>78</v>
      </c>
      <c r="B36" s="13" t="s">
        <v>58</v>
      </c>
      <c r="C36" s="24" t="str">
        <f t="shared" ref="C36:C44" si="19">I36 &amp; ", " &amp; ROUND((J36*100), 0) &amp; "%"</f>
        <v>1165, 2%</v>
      </c>
      <c r="D36" s="24" t="str">
        <f t="shared" ref="D36:D44" si="20">ROUND(G36,1) &amp;", "&amp;ROUND(H36,1)</f>
        <v>6.8, 2.3</v>
      </c>
      <c r="E36" s="25" t="s">
        <v>77</v>
      </c>
      <c r="F36" s="11"/>
      <c r="G36" s="11">
        <v>6.8463519313304699</v>
      </c>
      <c r="H36" s="11">
        <v>2.2917559174825501</v>
      </c>
      <c r="I36" s="11">
        <v>1165</v>
      </c>
      <c r="J36" s="12">
        <f t="shared" si="18"/>
        <v>2.0040942010287111E-2</v>
      </c>
    </row>
    <row r="37" spans="1:10" ht="15" x14ac:dyDescent="0.25">
      <c r="A37" s="13"/>
      <c r="B37" s="13" t="s">
        <v>59</v>
      </c>
      <c r="C37" s="24" t="str">
        <f t="shared" si="19"/>
        <v>2111, 4%</v>
      </c>
      <c r="D37" s="24" t="str">
        <f t="shared" si="20"/>
        <v>6.9, 2</v>
      </c>
      <c r="E37" s="27"/>
      <c r="F37" s="11"/>
      <c r="G37" s="11">
        <v>6.9459971577451398</v>
      </c>
      <c r="H37" s="11">
        <v>1.9689345250599299</v>
      </c>
      <c r="I37" s="11">
        <v>2111</v>
      </c>
      <c r="J37" s="12">
        <f t="shared" si="18"/>
        <v>3.6314530973146859E-2</v>
      </c>
    </row>
    <row r="38" spans="1:10" ht="15" x14ac:dyDescent="0.25">
      <c r="A38" s="13"/>
      <c r="B38" s="13" t="s">
        <v>60</v>
      </c>
      <c r="C38" s="24" t="str">
        <f t="shared" si="19"/>
        <v>3148, 5%</v>
      </c>
      <c r="D38" s="24" t="str">
        <f t="shared" si="20"/>
        <v>7.1, 1.8</v>
      </c>
      <c r="E38" s="27"/>
      <c r="F38" s="11"/>
      <c r="G38" s="11">
        <v>7.0597204574332899</v>
      </c>
      <c r="H38" s="11">
        <v>1.7670835363223401</v>
      </c>
      <c r="I38" s="11">
        <v>3148</v>
      </c>
      <c r="J38" s="12">
        <f t="shared" si="18"/>
        <v>5.4153549741101994E-2</v>
      </c>
    </row>
    <row r="39" spans="1:10" ht="15" x14ac:dyDescent="0.25">
      <c r="A39" s="13"/>
      <c r="B39" s="13" t="s">
        <v>61</v>
      </c>
      <c r="C39" s="24" t="str">
        <f t="shared" si="19"/>
        <v>4774, 8%</v>
      </c>
      <c r="D39" s="24" t="str">
        <f t="shared" si="20"/>
        <v>7.1, 1.7</v>
      </c>
      <c r="E39" s="27"/>
      <c r="F39" s="11"/>
      <c r="G39" s="11">
        <v>7.1478843736908297</v>
      </c>
      <c r="H39" s="11">
        <v>1.71054294962779</v>
      </c>
      <c r="I39" s="11">
        <v>4774</v>
      </c>
      <c r="J39" s="12">
        <f t="shared" si="18"/>
        <v>8.2124855928850354E-2</v>
      </c>
    </row>
    <row r="40" spans="1:10" ht="15" x14ac:dyDescent="0.25">
      <c r="A40" s="13"/>
      <c r="B40" s="13" t="s">
        <v>62</v>
      </c>
      <c r="C40" s="24" t="str">
        <f t="shared" si="19"/>
        <v>6491, 11%</v>
      </c>
      <c r="D40" s="24" t="str">
        <f t="shared" si="20"/>
        <v>7.2, 1.5</v>
      </c>
      <c r="E40" s="27"/>
      <c r="F40" s="11"/>
      <c r="G40" s="11">
        <v>7.1839470035433699</v>
      </c>
      <c r="H40" s="11">
        <v>1.5171524335379201</v>
      </c>
      <c r="I40" s="11">
        <v>6491</v>
      </c>
      <c r="J40" s="12">
        <f t="shared" si="18"/>
        <v>0.1116615919216941</v>
      </c>
    </row>
    <row r="41" spans="1:10" ht="15" x14ac:dyDescent="0.25">
      <c r="A41" s="13"/>
      <c r="B41" s="13" t="s">
        <v>63</v>
      </c>
      <c r="C41" s="24" t="str">
        <f t="shared" si="19"/>
        <v>9305, 16%</v>
      </c>
      <c r="D41" s="24" t="str">
        <f t="shared" si="20"/>
        <v>7.1, 1.4</v>
      </c>
      <c r="E41" s="27"/>
      <c r="F41" s="11"/>
      <c r="G41" s="11">
        <v>7.1327243417517501</v>
      </c>
      <c r="H41" s="11">
        <v>1.40839079908329</v>
      </c>
      <c r="I41" s="11">
        <v>9305</v>
      </c>
      <c r="J41" s="12">
        <f t="shared" si="18"/>
        <v>0.1600694982023361</v>
      </c>
    </row>
    <row r="42" spans="1:10" ht="15" x14ac:dyDescent="0.25">
      <c r="A42" s="13"/>
      <c r="B42" s="13" t="s">
        <v>64</v>
      </c>
      <c r="C42" s="24" t="str">
        <f t="shared" si="19"/>
        <v>9636, 17%</v>
      </c>
      <c r="D42" s="24" t="str">
        <f t="shared" si="20"/>
        <v>7.1, 1.3</v>
      </c>
      <c r="E42" s="27"/>
      <c r="F42" s="11"/>
      <c r="G42" s="11">
        <v>7.1013906185139097</v>
      </c>
      <c r="H42" s="11">
        <v>1.3352411203902099</v>
      </c>
      <c r="I42" s="11">
        <v>9636</v>
      </c>
      <c r="J42" s="12">
        <f t="shared" si="18"/>
        <v>0.16576353408680394</v>
      </c>
    </row>
    <row r="43" spans="1:10" ht="15" x14ac:dyDescent="0.25">
      <c r="A43" s="13"/>
      <c r="B43" s="13" t="s">
        <v>65</v>
      </c>
      <c r="C43" s="24" t="str">
        <f t="shared" si="19"/>
        <v>15230, 26%</v>
      </c>
      <c r="D43" s="24" t="str">
        <f t="shared" si="20"/>
        <v>7.1, 1.2</v>
      </c>
      <c r="E43" s="27"/>
      <c r="F43" s="11"/>
      <c r="G43" s="11">
        <v>7.0763624425475999</v>
      </c>
      <c r="H43" s="11">
        <v>1.20034005073433</v>
      </c>
      <c r="I43" s="11">
        <v>15230</v>
      </c>
      <c r="J43" s="12">
        <f t="shared" si="18"/>
        <v>0.26199446078684352</v>
      </c>
    </row>
    <row r="44" spans="1:10" ht="15" x14ac:dyDescent="0.25">
      <c r="A44" s="13"/>
      <c r="B44" s="13" t="s">
        <v>13</v>
      </c>
      <c r="C44" s="24" t="str">
        <f t="shared" si="19"/>
        <v>6271, 11%</v>
      </c>
      <c r="D44" s="24" t="str">
        <f t="shared" si="20"/>
        <v>7.2, 1.5</v>
      </c>
      <c r="E44" s="26"/>
      <c r="F44" s="11"/>
      <c r="G44" s="11">
        <v>7.2486046882474904</v>
      </c>
      <c r="H44" s="11">
        <v>1.51785888036579</v>
      </c>
      <c r="I44" s="11">
        <v>6271</v>
      </c>
      <c r="J44" s="12">
        <f t="shared" si="18"/>
        <v>0.10787703634893603</v>
      </c>
    </row>
    <row r="45" spans="1:10" ht="15" x14ac:dyDescent="0.25">
      <c r="A45" s="13" t="s">
        <v>14</v>
      </c>
      <c r="B45" s="13" t="s">
        <v>15</v>
      </c>
      <c r="C45" s="24" t="str">
        <f t="shared" si="1"/>
        <v>478, 1%</v>
      </c>
      <c r="D45" s="24" t="str">
        <f t="shared" si="2"/>
        <v>7.1, 2.1</v>
      </c>
      <c r="E45" s="25" t="s">
        <v>77</v>
      </c>
      <c r="F45" s="11"/>
      <c r="G45" s="11">
        <v>7.07112970711297</v>
      </c>
      <c r="H45" s="11">
        <v>2.1218547273998301</v>
      </c>
      <c r="I45" s="11">
        <v>478</v>
      </c>
      <c r="J45" s="12">
        <f t="shared" si="18"/>
        <v>8.2228071080834662E-3</v>
      </c>
    </row>
    <row r="46" spans="1:10" ht="15" x14ac:dyDescent="0.25">
      <c r="A46" s="13"/>
      <c r="B46" s="13" t="s">
        <v>16</v>
      </c>
      <c r="C46" s="24" t="str">
        <f t="shared" si="1"/>
        <v>14340, 25%</v>
      </c>
      <c r="D46" s="24" t="str">
        <f t="shared" si="2"/>
        <v>7.2, 1.5</v>
      </c>
      <c r="E46" s="27"/>
      <c r="F46" s="11"/>
      <c r="G46" s="11">
        <v>7.2025801952580197</v>
      </c>
      <c r="H46" s="11">
        <v>1.46060871489698</v>
      </c>
      <c r="I46" s="11">
        <v>14340</v>
      </c>
      <c r="J46" s="12">
        <f t="shared" si="18"/>
        <v>0.246684213242504</v>
      </c>
    </row>
    <row r="47" spans="1:10" ht="15" x14ac:dyDescent="0.25">
      <c r="A47" s="13"/>
      <c r="B47" s="13" t="s">
        <v>17</v>
      </c>
      <c r="C47" s="24" t="str">
        <f t="shared" si="1"/>
        <v>25572, 44%</v>
      </c>
      <c r="D47" s="24" t="str">
        <f t="shared" si="2"/>
        <v>7.1, 1.4</v>
      </c>
      <c r="E47" s="27"/>
      <c r="F47" s="11"/>
      <c r="G47" s="11">
        <v>7.1306507117159397</v>
      </c>
      <c r="H47" s="11">
        <v>1.3955422134000799</v>
      </c>
      <c r="I47" s="11">
        <v>25572</v>
      </c>
      <c r="J47" s="12">
        <f t="shared" si="18"/>
        <v>0.43990297775713477</v>
      </c>
    </row>
    <row r="48" spans="1:10" ht="15" x14ac:dyDescent="0.25">
      <c r="A48" s="13"/>
      <c r="B48" s="13" t="s">
        <v>18</v>
      </c>
      <c r="C48" s="24" t="str">
        <f t="shared" si="1"/>
        <v>16871, 29%</v>
      </c>
      <c r="D48" s="24" t="str">
        <f t="shared" si="2"/>
        <v>7, 1.5</v>
      </c>
      <c r="E48" s="27"/>
      <c r="F48" s="11"/>
      <c r="G48" s="11">
        <v>7.0248947898761198</v>
      </c>
      <c r="H48" s="11">
        <v>1.54289668580296</v>
      </c>
      <c r="I48" s="11">
        <v>16871</v>
      </c>
      <c r="J48" s="12">
        <f t="shared" si="18"/>
        <v>0.29022380485455262</v>
      </c>
    </row>
    <row r="49" spans="1:10" ht="15" x14ac:dyDescent="0.25">
      <c r="A49" s="13"/>
      <c r="B49" s="13" t="s">
        <v>13</v>
      </c>
      <c r="C49" s="24" t="str">
        <f t="shared" si="1"/>
        <v>870, 1%</v>
      </c>
      <c r="D49" s="24" t="str">
        <f t="shared" si="2"/>
        <v>7, 1.7</v>
      </c>
      <c r="E49" s="26"/>
      <c r="F49" s="11"/>
      <c r="G49" s="11">
        <v>7.0333333333333297</v>
      </c>
      <c r="H49" s="11">
        <v>1.66740681685776</v>
      </c>
      <c r="I49" s="11">
        <v>870</v>
      </c>
      <c r="J49" s="12">
        <f t="shared" si="18"/>
        <v>1.4966197037725138E-2</v>
      </c>
    </row>
    <row r="50" spans="1:10" ht="15" x14ac:dyDescent="0.25">
      <c r="A50" s="13" t="s">
        <v>19</v>
      </c>
      <c r="B50" s="13" t="s">
        <v>20</v>
      </c>
      <c r="C50" s="24" t="str">
        <f t="shared" si="1"/>
        <v>8571, 15%</v>
      </c>
      <c r="D50" s="24" t="str">
        <f t="shared" si="2"/>
        <v>6.8, 1.7</v>
      </c>
      <c r="E50" s="25" t="s">
        <v>77</v>
      </c>
      <c r="F50" s="11"/>
      <c r="G50" s="11">
        <v>6.7762221444405597</v>
      </c>
      <c r="H50" s="11">
        <v>1.6964784058998801</v>
      </c>
      <c r="I50" s="11">
        <v>8571</v>
      </c>
      <c r="J50" s="12">
        <f t="shared" si="18"/>
        <v>0.14744284460958867</v>
      </c>
    </row>
    <row r="51" spans="1:10" ht="15" x14ac:dyDescent="0.25">
      <c r="A51" s="13"/>
      <c r="B51" s="13" t="s">
        <v>21</v>
      </c>
      <c r="C51" s="24" t="str">
        <f t="shared" si="1"/>
        <v>26639, 46%</v>
      </c>
      <c r="D51" s="24" t="str">
        <f t="shared" si="2"/>
        <v>7.2, 1.4</v>
      </c>
      <c r="E51" s="27"/>
      <c r="F51" s="11"/>
      <c r="G51" s="11">
        <v>7.1742757962688497</v>
      </c>
      <c r="H51" s="11">
        <v>1.4173740844786999</v>
      </c>
      <c r="I51" s="11">
        <v>26639</v>
      </c>
      <c r="J51" s="12">
        <f t="shared" si="18"/>
        <v>0.45825807228501142</v>
      </c>
    </row>
    <row r="52" spans="1:10" ht="15" x14ac:dyDescent="0.25">
      <c r="A52" s="13"/>
      <c r="B52" s="13" t="s">
        <v>13</v>
      </c>
      <c r="C52" s="24" t="str">
        <f t="shared" si="1"/>
        <v>22921, 39%</v>
      </c>
      <c r="D52" s="24" t="str">
        <f t="shared" si="2"/>
        <v>7.2, 1.4</v>
      </c>
      <c r="E52" s="26"/>
      <c r="F52" s="11"/>
      <c r="G52" s="11">
        <v>7.2073578595317702</v>
      </c>
      <c r="H52" s="11">
        <v>1.4060557101684901</v>
      </c>
      <c r="I52" s="11">
        <v>22921</v>
      </c>
      <c r="J52" s="12">
        <f t="shared" si="18"/>
        <v>0.39429908310539985</v>
      </c>
    </row>
    <row r="53" spans="1:10" ht="15" x14ac:dyDescent="0.25">
      <c r="A53" s="18" t="s">
        <v>23</v>
      </c>
      <c r="B53" s="18" t="s">
        <v>24</v>
      </c>
      <c r="C53" s="19" t="str">
        <f t="shared" si="1"/>
        <v>8571, 15%</v>
      </c>
      <c r="D53" s="19" t="str">
        <f t="shared" si="2"/>
        <v>7.1, 1.4</v>
      </c>
      <c r="E53" s="21">
        <v>0.11899999999999999</v>
      </c>
      <c r="G53" s="10">
        <v>7.1129472236625597</v>
      </c>
      <c r="H53" s="10">
        <v>1.35364671146402</v>
      </c>
      <c r="I53" s="10">
        <v>8571</v>
      </c>
      <c r="J53" s="5">
        <f t="shared" si="18"/>
        <v>0.14744284460958867</v>
      </c>
    </row>
    <row r="54" spans="1:10" ht="15" x14ac:dyDescent="0.25">
      <c r="A54" s="18"/>
      <c r="B54" s="18" t="s">
        <v>25</v>
      </c>
      <c r="C54" s="19" t="str">
        <f t="shared" si="1"/>
        <v>49261, 85%</v>
      </c>
      <c r="D54" s="19" t="str">
        <f t="shared" si="2"/>
        <v>7.1, 1.8</v>
      </c>
      <c r="E54" s="22"/>
      <c r="G54" s="10">
        <v>7.1229382010116602</v>
      </c>
      <c r="H54" s="10">
        <v>1.7901005197308699</v>
      </c>
      <c r="I54" s="10">
        <v>49261</v>
      </c>
      <c r="J54" s="5">
        <f t="shared" si="18"/>
        <v>0.84741360031652646</v>
      </c>
    </row>
    <row r="55" spans="1:10" ht="15" x14ac:dyDescent="0.25">
      <c r="A55" s="18"/>
      <c r="B55" s="18" t="s">
        <v>13</v>
      </c>
      <c r="C55" s="19" t="str">
        <f t="shared" si="1"/>
        <v>299, 1%</v>
      </c>
      <c r="D55" s="19" t="str">
        <f t="shared" si="2"/>
        <v>7.3, 1.7</v>
      </c>
      <c r="E55" s="23"/>
      <c r="G55" s="10">
        <v>7.3157894736842097</v>
      </c>
      <c r="H55" s="10">
        <v>1.7027981474914999</v>
      </c>
      <c r="I55" s="10">
        <v>299</v>
      </c>
      <c r="J55" s="5">
        <f t="shared" si="18"/>
        <v>5.1435550738848463E-3</v>
      </c>
    </row>
    <row r="56" spans="1:10" ht="15" x14ac:dyDescent="0.25">
      <c r="A56" s="13" t="s">
        <v>55</v>
      </c>
      <c r="B56" s="13" t="s">
        <v>56</v>
      </c>
      <c r="C56" s="24" t="str">
        <f t="shared" ref="C56:C58" si="21">I56 &amp; ", " &amp; ROUND((J56*100), 0) &amp; "%"</f>
        <v>55795, 96%</v>
      </c>
      <c r="D56" s="24" t="str">
        <f t="shared" ref="D56:D58" si="22">ROUND(G56,1) &amp;", "&amp;ROUND(H56,1)</f>
        <v>7.1, 1.5</v>
      </c>
      <c r="E56" s="25" t="s">
        <v>77</v>
      </c>
      <c r="F56" s="11"/>
      <c r="G56" s="11">
        <v>7.1290438211309297</v>
      </c>
      <c r="H56" s="11">
        <v>1.4558595094576401</v>
      </c>
      <c r="I56" s="11">
        <v>55795</v>
      </c>
      <c r="J56" s="12">
        <f t="shared" si="18"/>
        <v>0.95981490082744148</v>
      </c>
    </row>
    <row r="57" spans="1:10" ht="15" x14ac:dyDescent="0.25">
      <c r="A57" s="13"/>
      <c r="B57" s="13" t="s">
        <v>57</v>
      </c>
      <c r="C57" s="24" t="str">
        <f t="shared" si="21"/>
        <v>2203, 4%</v>
      </c>
      <c r="D57" s="24" t="str">
        <f t="shared" si="22"/>
        <v>6.8, 1.7</v>
      </c>
      <c r="E57" s="27"/>
      <c r="F57" s="11"/>
      <c r="G57" s="11">
        <v>6.7721289151157498</v>
      </c>
      <c r="H57" s="11">
        <v>1.7256952047730301</v>
      </c>
      <c r="I57" s="11">
        <v>2203</v>
      </c>
      <c r="J57" s="12">
        <f t="shared" si="18"/>
        <v>3.7897163303572963E-2</v>
      </c>
    </row>
    <row r="58" spans="1:10" ht="15" x14ac:dyDescent="0.25">
      <c r="A58" s="13"/>
      <c r="B58" s="13" t="s">
        <v>13</v>
      </c>
      <c r="C58" s="24" t="str">
        <f t="shared" si="21"/>
        <v>133, 0%</v>
      </c>
      <c r="D58" s="24" t="str">
        <f t="shared" si="22"/>
        <v>7.2, 1.5</v>
      </c>
      <c r="E58" s="26"/>
      <c r="F58" s="11"/>
      <c r="G58" s="11">
        <v>7.2330827067669201</v>
      </c>
      <c r="H58" s="11">
        <v>1.47651934099079</v>
      </c>
      <c r="I58" s="11">
        <v>133</v>
      </c>
      <c r="J58" s="12">
        <f t="shared" si="18"/>
        <v>2.2879358689855672E-3</v>
      </c>
    </row>
    <row r="59" spans="1:10" ht="15" x14ac:dyDescent="0.25">
      <c r="A59" s="13" t="s">
        <v>26</v>
      </c>
      <c r="B59" s="13" t="s">
        <v>27</v>
      </c>
      <c r="C59" s="24" t="str">
        <f t="shared" si="1"/>
        <v>9016, 16%</v>
      </c>
      <c r="D59" s="24" t="str">
        <f t="shared" si="2"/>
        <v>7.2, 1.3</v>
      </c>
      <c r="E59" s="25" t="s">
        <v>77</v>
      </c>
      <c r="F59" s="11"/>
      <c r="G59" s="11">
        <v>7.1866681455190804</v>
      </c>
      <c r="H59" s="11">
        <v>1.25993940777688</v>
      </c>
      <c r="I59" s="11">
        <v>9016</v>
      </c>
      <c r="J59" s="12">
        <f t="shared" si="18"/>
        <v>0.15509796838175843</v>
      </c>
    </row>
    <row r="60" spans="1:10" ht="15" x14ac:dyDescent="0.25">
      <c r="A60" s="13"/>
      <c r="B60" s="13" t="s">
        <v>28</v>
      </c>
      <c r="C60" s="24" t="str">
        <f t="shared" si="1"/>
        <v>18111, 31%</v>
      </c>
      <c r="D60" s="24" t="str">
        <f t="shared" si="2"/>
        <v>7.2, 1.2</v>
      </c>
      <c r="E60" s="27"/>
      <c r="F60" s="11"/>
      <c r="G60" s="11">
        <v>7.1548782507868101</v>
      </c>
      <c r="H60" s="11">
        <v>1.21286510909609</v>
      </c>
      <c r="I60" s="11">
        <v>18111</v>
      </c>
      <c r="J60" s="12">
        <f t="shared" si="18"/>
        <v>0.31155493626464364</v>
      </c>
    </row>
    <row r="61" spans="1:10" ht="15" x14ac:dyDescent="0.25">
      <c r="A61" s="13"/>
      <c r="B61" s="13" t="s">
        <v>29</v>
      </c>
      <c r="C61" s="24" t="str">
        <f t="shared" si="1"/>
        <v>18797, 32%</v>
      </c>
      <c r="D61" s="24" t="str">
        <f t="shared" si="2"/>
        <v>7.1, 1.4</v>
      </c>
      <c r="E61" s="27"/>
      <c r="F61" s="11"/>
      <c r="G61" s="11">
        <v>7.1039527584188997</v>
      </c>
      <c r="H61" s="11">
        <v>1.4145309707114999</v>
      </c>
      <c r="I61" s="11">
        <v>18797</v>
      </c>
      <c r="J61" s="12">
        <f t="shared" si="18"/>
        <v>0.32335586864151655</v>
      </c>
    </row>
    <row r="62" spans="1:10" ht="15" x14ac:dyDescent="0.25">
      <c r="A62" s="13"/>
      <c r="B62" s="13" t="s">
        <v>30</v>
      </c>
      <c r="C62" s="24" t="str">
        <f t="shared" si="1"/>
        <v>8436, 15%</v>
      </c>
      <c r="D62" s="24" t="str">
        <f t="shared" si="2"/>
        <v>7, 1.8</v>
      </c>
      <c r="E62" s="27"/>
      <c r="F62" s="11"/>
      <c r="G62" s="11">
        <v>7.02406353722143</v>
      </c>
      <c r="H62" s="11">
        <v>1.7611400057830899</v>
      </c>
      <c r="I62" s="11">
        <v>8436</v>
      </c>
      <c r="J62" s="12">
        <f t="shared" si="18"/>
        <v>0.14512050368994167</v>
      </c>
    </row>
    <row r="63" spans="1:10" ht="15" x14ac:dyDescent="0.25">
      <c r="A63" s="13"/>
      <c r="B63" s="13" t="s">
        <v>31</v>
      </c>
      <c r="C63" s="24" t="str">
        <f t="shared" si="1"/>
        <v>3569, 6%</v>
      </c>
      <c r="D63" s="24" t="str">
        <f t="shared" si="2"/>
        <v>7, 2.3</v>
      </c>
      <c r="E63" s="27"/>
      <c r="F63" s="11"/>
      <c r="G63" s="11">
        <v>7.0008405715886797</v>
      </c>
      <c r="H63" s="11">
        <v>2.3362874830712199</v>
      </c>
      <c r="I63" s="11">
        <v>3569</v>
      </c>
      <c r="J63" s="12">
        <f t="shared" si="18"/>
        <v>6.1395812905334503E-2</v>
      </c>
    </row>
    <row r="64" spans="1:10" ht="15" x14ac:dyDescent="0.25">
      <c r="A64" s="13"/>
      <c r="B64" s="13" t="s">
        <v>13</v>
      </c>
      <c r="C64" s="24" t="str">
        <f t="shared" si="1"/>
        <v>202, 0%</v>
      </c>
      <c r="D64" s="24" t="str">
        <f t="shared" si="2"/>
        <v>7.4, 2.2</v>
      </c>
      <c r="E64" s="26"/>
      <c r="F64" s="11"/>
      <c r="G64" s="11">
        <v>7.4009900990099</v>
      </c>
      <c r="H64" s="11">
        <v>2.19284204373165</v>
      </c>
      <c r="I64" s="11">
        <v>202</v>
      </c>
      <c r="J64" s="12">
        <f t="shared" si="18"/>
        <v>3.474910116805147E-3</v>
      </c>
    </row>
  </sheetData>
  <mergeCells count="15">
    <mergeCell ref="A1:E1"/>
    <mergeCell ref="E36:E44"/>
    <mergeCell ref="E31:E35"/>
    <mergeCell ref="E27:E30"/>
    <mergeCell ref="E20:E26"/>
    <mergeCell ref="E4:E6"/>
    <mergeCell ref="E7:E8"/>
    <mergeCell ref="E9:E14"/>
    <mergeCell ref="E15:E16"/>
    <mergeCell ref="E17:E19"/>
    <mergeCell ref="E59:E64"/>
    <mergeCell ref="E56:E58"/>
    <mergeCell ref="E53:E55"/>
    <mergeCell ref="E50:E52"/>
    <mergeCell ref="E45:E49"/>
  </mergeCells>
  <pageMargins left="0.25" right="0.25" top="0.75" bottom="0.75" header="0.3" footer="0.3"/>
  <pageSetup scale="6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Continuous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Paul Smith</cp:lastModifiedBy>
  <cp:lastPrinted>2019-10-26T00:52:13Z</cp:lastPrinted>
  <dcterms:created xsi:type="dcterms:W3CDTF">2016-06-16T13:20:55Z</dcterms:created>
  <dcterms:modified xsi:type="dcterms:W3CDTF">2019-10-26T01:06:42Z</dcterms:modified>
</cp:coreProperties>
</file>