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8EBDF804-ED2C-4F08-8C16-C533A941866E}" xr6:coauthVersionLast="45" xr6:coauthVersionMax="45" xr10:uidLastSave="{00000000-0000-0000-0000-000000000000}"/>
  <bookViews>
    <workbookView xWindow="-10500" yWindow="-13695" windowWidth="23340" windowHeight="11385" xr2:uid="{00000000-000D-0000-FFFF-FFFF00000000}"/>
  </bookViews>
  <sheets>
    <sheet name="Table 1 Continuo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C17" i="1" s="1"/>
  <c r="J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C20" i="1" l="1"/>
  <c r="D20" i="1"/>
  <c r="C33" i="1" l="1"/>
  <c r="D33" i="1"/>
  <c r="C25" i="1" l="1"/>
  <c r="D25" i="1"/>
  <c r="D28" i="1" l="1"/>
  <c r="C28" i="1"/>
  <c r="D29" i="1"/>
  <c r="C29" i="1"/>
  <c r="D30" i="1"/>
  <c r="C30" i="1"/>
  <c r="C31" i="1"/>
  <c r="D31" i="1"/>
  <c r="C37" i="1"/>
  <c r="D37" i="1"/>
  <c r="D38" i="1"/>
  <c r="C38" i="1"/>
  <c r="D39" i="1"/>
  <c r="C39" i="1"/>
  <c r="C40" i="1"/>
  <c r="D40" i="1"/>
  <c r="C41" i="1"/>
  <c r="D41" i="1"/>
  <c r="D42" i="1"/>
  <c r="C42" i="1"/>
  <c r="D43" i="1"/>
  <c r="C43" i="1"/>
  <c r="C44" i="1"/>
  <c r="D44" i="1"/>
  <c r="C45" i="1"/>
  <c r="D45" i="1"/>
  <c r="C59" i="1"/>
  <c r="D59" i="1"/>
  <c r="D58" i="1"/>
  <c r="C58" i="1"/>
  <c r="D57" i="1"/>
  <c r="C57" i="1"/>
  <c r="D36" i="1"/>
  <c r="C36" i="1"/>
  <c r="D26" i="1"/>
  <c r="C26" i="1"/>
  <c r="D27" i="1"/>
  <c r="C27" i="1"/>
  <c r="D19" i="1"/>
  <c r="C19" i="1"/>
  <c r="D18" i="1"/>
  <c r="C18" i="1"/>
  <c r="C12" i="1"/>
  <c r="C13" i="1"/>
  <c r="C14" i="1"/>
  <c r="D12" i="1"/>
  <c r="D13" i="1"/>
  <c r="D14" i="1"/>
  <c r="C65" i="1"/>
  <c r="D65" i="1"/>
  <c r="C64" i="1"/>
  <c r="D64" i="1"/>
  <c r="C63" i="1"/>
  <c r="D63" i="1"/>
  <c r="C62" i="1"/>
  <c r="D62" i="1"/>
  <c r="C61" i="1"/>
  <c r="D61" i="1"/>
  <c r="C60" i="1"/>
  <c r="D60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35" i="1"/>
  <c r="D35" i="1"/>
  <c r="C34" i="1"/>
  <c r="D34" i="1"/>
  <c r="C32" i="1"/>
  <c r="D32" i="1"/>
  <c r="C24" i="1"/>
  <c r="D24" i="1"/>
  <c r="C23" i="1"/>
  <c r="D23" i="1"/>
  <c r="C22" i="1"/>
  <c r="D22" i="1"/>
  <c r="C21" i="1"/>
  <c r="D21" i="1"/>
  <c r="C16" i="1"/>
  <c r="D16" i="1"/>
  <c r="C15" i="1"/>
  <c r="D15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</calcChain>
</file>

<file path=xl/sharedStrings.xml><?xml version="1.0" encoding="utf-8"?>
<sst xmlns="http://schemas.openxmlformats.org/spreadsheetml/2006/main" count="95" uniqueCount="80">
  <si>
    <t>Category</t>
  </si>
  <si>
    <t>Level</t>
  </si>
  <si>
    <t>n, %</t>
  </si>
  <si>
    <t>t-test or ANOVA p-value</t>
  </si>
  <si>
    <t>n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</si>
  <si>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</si>
  <si>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</si>
  <si>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</si>
  <si>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</si>
  <si>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</si>
  <si>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</si>
  <si>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</si>
  <si>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</si>
  <si>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</si>
  <si>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</si>
  <si>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</si>
  <si>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</si>
  <si>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</si>
  <si>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</si>
  <si>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</si>
  <si>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</si>
  <si>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</si>
  <si>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</si>
  <si>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</si>
  <si>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</si>
  <si>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</si>
  <si>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</si>
  <si>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</si>
  <si>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</si>
  <si>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</si>
  <si>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</si>
  <si>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</si>
  <si>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</si>
  <si>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</si>
  <si>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</si>
  <si>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</si>
  <si>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</si>
  <si>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</si>
  <si>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</si>
  <si>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</si>
  <si>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</si>
  <si>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</si>
  <si>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</si>
  <si>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</si>
  <si>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</si>
  <si>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</si>
  <si>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</si>
  <si>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</si>
  <si>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</si>
  <si>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</si>
  <si>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</si>
  <si>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</si>
  <si>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</si>
  <si>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</si>
  <si>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</si>
  <si>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</si>
  <si>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</si>
  <si>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</si>
  <si>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</si>
  <si>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</si>
  <si>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</si>
  <si>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</si>
  <si>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</si>
  <si>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</si>
  <si>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</si>
  <si>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</si>
  <si>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</si>
  <si>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</si>
  <si>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</si>
  <si>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</si>
  <si>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</si>
  <si>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</si>
  <si>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</si>
  <si>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</si>
  <si>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</si>
  <si>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</si>
  <si>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</si>
  <si>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</si>
  <si>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</si>
  <si>
    <t>Table 1: BRFSS 2018 data for SLEEPTIM2 (Continuous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</si>
</sst>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4" fillId="5" borderId="1" xfId="1" applyBorder="1" applyAlignment="1">
      <alignment wrapText="1"/>
    </xf>
    <xf numFmtId="2" fontId="4" fillId="5" borderId="1" xfId="1" applyNumberFormat="1" applyBorder="1" applyAlignment="1">
      <alignment wrapText="1"/>
    </xf>
    <xf numFmtId="0" fontId="5" fillId="5" borderId="1" xfId="1" applyFont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4" fillId="5" borderId="1" xfId="1" applyFont="1" applyBorder="1" applyAlignment="1">
      <alignment horizontal="center" vertical="center" wrapText="1"/>
    </xf>
    <xf numFmtId="164" fontId="4" fillId="5" borderId="3" xfId="1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164" fontId="4" fillId="5" borderId="2" xfId="1" applyNumberFormat="1" applyFont="1" applyBorder="1" applyAlignment="1">
      <alignment horizontal="center" vertical="center" wrapText="1"/>
    </xf>
    <xf numFmtId="164" fontId="4" fillId="5" borderId="3" xfId="1" applyNumberFormat="1" applyFont="1" applyBorder="1" applyAlignment="1">
      <alignment horizontal="center" vertical="center" wrapText="1"/>
    </xf>
    <xf numFmtId="164" fontId="4" fillId="5" borderId="4" xfId="1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5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9.140625" defaultRowHeight="14.25" x14ac:dyDescent="0.2"/>
  <cols>
    <col min="1" max="1" width="17.85546875" style="1" customWidth="1"/>
    <col min="2" max="2" width="32.7109375" style="1" customWidth="1"/>
    <col min="3" max="3" width="13.28515625" style="3" bestFit="1" customWidth="1"/>
    <col min="4" max="4" width="24.42578125" style="3" bestFit="1" customWidth="1"/>
    <col min="5" max="5" width="16.85546875" style="6" bestFit="1" customWidth="1"/>
    <col min="6" max="6" width="1.7109375" style="1" hidden="1" customWidth="1"/>
    <col min="7" max="8" width="11.5703125" style="10" hidden="1" customWidth="1"/>
    <col min="9" max="9" width="9.28515625" style="10" hidden="1" customWidth="1"/>
    <col min="10" max="10" width="14.85546875" style="5" hidden="1" customWidth="1"/>
    <col min="11" max="11" width="1.7109375" style="1" hidden="1" customWidth="1"/>
    <col min="12" max="12" width="8.7109375" style="1" hidden="1" customWidth="1"/>
    <col min="13" max="16384" width="9.140625" style="1"/>
  </cols>
  <sheetData>
    <row r="1" spans="1:12" ht="18" x14ac:dyDescent="0.25">
      <c r="A1" s="21" t="s">
        <v>79</v>
      </c>
      <c r="B1" s="22"/>
      <c r="C1" s="22"/>
      <c r="D1" s="22"/>
      <c r="E1" s="22"/>
      <c r="F1" s="14"/>
      <c r="G1" s="14"/>
      <c r="H1" s="14"/>
      <c r="I1" s="14"/>
      <c r="J1" s="15"/>
    </row>
    <row r="2" spans="1:12" s="2" customFormat="1" ht="30" x14ac:dyDescent="0.25">
      <c r="A2" s="7" t="s">
        <v>0</v>
      </c>
      <c r="B2" s="7" t="s">
        <v>1</v>
      </c>
      <c r="C2" s="7" t="s">
        <v>2</v>
      </c>
      <c r="D2" s="7" t="s">
        <v>32</v>
      </c>
      <c r="E2" s="8" t="s">
        <v>3</v>
      </c>
      <c r="F2" s="7"/>
      <c r="G2" s="7" t="s">
        <v>33</v>
      </c>
      <c r="H2" s="7" t="s">
        <v>34</v>
      </c>
      <c r="I2" s="7" t="s">
        <v>4</v>
      </c>
      <c r="J2" s="9" t="s">
        <v>75</v>
      </c>
      <c r="L2" s="2" t="s">
        <v>74</v>
      </c>
    </row>
    <row r="3" spans="1:12" ht="15" x14ac:dyDescent="0.25">
      <c r="A3" s="16"/>
      <c r="B3" s="16" t="s">
        <v>5</v>
      </c>
      <c r="C3" s="17" t="str">
        <f>I3 &amp; ", " &amp; ROUND((J3*100), 0) &amp; "%"</f>
        <v>52984, 100%</v>
      </c>
      <c r="D3" s="17" t="str">
        <f>ROUND(G3,1) &amp;", "&amp;ROUND(H3,1)</f>
        <v>7.1, 1.6</v>
      </c>
      <c r="E3" s="18" t="s">
        <v>76</v>
      </c>
      <c r="G3" s="10">
        <v>7.0579609999999997</v>
      </c>
      <c r="H3" s="10">
        <v>1.583223</v>
      </c>
      <c r="I3" s="10">
        <v>52984</v>
      </c>
      <c r="J3" s="5">
        <f>I3/$L$3</f>
        <v>1</v>
      </c>
      <c r="L3" s="4">
        <v>52984</v>
      </c>
    </row>
    <row r="4" spans="1:12" ht="15" x14ac:dyDescent="0.25">
      <c r="A4" s="13" t="s">
        <v>22</v>
      </c>
      <c r="B4" s="13" t="s">
        <v>35</v>
      </c>
      <c r="C4" s="19" t="str">
        <f t="shared" ref="C4:C65" si="0">I4 &amp; ", " &amp; ROUND((J4*100), 0) &amp; "%"</f>
        <v>23418, 44%</v>
      </c>
      <c r="D4" s="19" t="str">
        <f t="shared" ref="D4:D65" si="1">ROUND(G4,1) &amp;", "&amp;ROUND(H4,1)</f>
        <v>7.1, 1.7</v>
      </c>
      <c r="E4" s="23">
        <v>2.257E-2</v>
      </c>
      <c r="F4" s="11"/>
      <c r="G4" s="11">
        <v>7.0872405841660298</v>
      </c>
      <c r="H4" s="11">
        <v>1.71574811160133</v>
      </c>
      <c r="I4" s="11">
        <v>23418</v>
      </c>
      <c r="J4" s="12">
        <f t="shared" ref="J4:J65" si="2">I4/$L$3</f>
        <v>0.44198248527857464</v>
      </c>
    </row>
    <row r="5" spans="1:12" ht="15" x14ac:dyDescent="0.25">
      <c r="A5" s="13"/>
      <c r="B5" s="13" t="s">
        <v>37</v>
      </c>
      <c r="C5" s="19" t="str">
        <f t="shared" si="0"/>
        <v>20731, 39%</v>
      </c>
      <c r="D5" s="19" t="str">
        <f t="shared" si="1"/>
        <v>7, 1.5</v>
      </c>
      <c r="E5" s="24"/>
      <c r="F5" s="11"/>
      <c r="G5" s="11">
        <v>7.0210795427138102</v>
      </c>
      <c r="H5" s="11">
        <v>1.47370894448503</v>
      </c>
      <c r="I5" s="11">
        <v>20731</v>
      </c>
      <c r="J5" s="12">
        <f t="shared" si="2"/>
        <v>0.39126906235844783</v>
      </c>
    </row>
    <row r="6" spans="1:12" ht="15" x14ac:dyDescent="0.25">
      <c r="A6" s="13"/>
      <c r="B6" s="13" t="s">
        <v>36</v>
      </c>
      <c r="C6" s="19" t="str">
        <f t="shared" si="0"/>
        <v>8835, 17%</v>
      </c>
      <c r="D6" s="19" t="str">
        <f t="shared" si="1"/>
        <v>7.1, 1.5</v>
      </c>
      <c r="E6" s="25"/>
      <c r="F6" s="11"/>
      <c r="G6" s="11">
        <v>7.0668930390492397</v>
      </c>
      <c r="H6" s="11">
        <v>1.45887190880906</v>
      </c>
      <c r="I6" s="11">
        <v>8835</v>
      </c>
      <c r="J6" s="12">
        <f t="shared" si="2"/>
        <v>0.1667484523629775</v>
      </c>
    </row>
    <row r="7" spans="1:12" ht="15" x14ac:dyDescent="0.25">
      <c r="A7" s="13" t="s">
        <v>38</v>
      </c>
      <c r="B7" s="13" t="s">
        <v>39</v>
      </c>
      <c r="C7" s="19" t="str">
        <f t="shared" si="0"/>
        <v>47686, 90%</v>
      </c>
      <c r="D7" s="19" t="str">
        <f t="shared" si="1"/>
        <v>6.8, 1.8</v>
      </c>
      <c r="E7" s="23" t="s">
        <v>77</v>
      </c>
      <c r="F7" s="11"/>
      <c r="G7" s="11">
        <v>6.8437146092865202</v>
      </c>
      <c r="H7" s="11">
        <v>1.8082831094037299</v>
      </c>
      <c r="I7" s="11">
        <v>47686</v>
      </c>
      <c r="J7" s="12">
        <f t="shared" si="2"/>
        <v>0.90000754944889028</v>
      </c>
    </row>
    <row r="8" spans="1:12" ht="15" x14ac:dyDescent="0.25">
      <c r="A8" s="13"/>
      <c r="B8" s="13" t="s">
        <v>40</v>
      </c>
      <c r="C8" s="19" t="str">
        <f t="shared" si="0"/>
        <v>5298, 10%</v>
      </c>
      <c r="D8" s="19" t="str">
        <f t="shared" si="1"/>
        <v>7.1, 1.6</v>
      </c>
      <c r="E8" s="25"/>
      <c r="F8" s="11"/>
      <c r="G8" s="11">
        <v>7.0817640397600998</v>
      </c>
      <c r="H8" s="11">
        <v>1.5544110826150299</v>
      </c>
      <c r="I8" s="11">
        <v>5298</v>
      </c>
      <c r="J8" s="12">
        <f t="shared" si="2"/>
        <v>9.9992450551109766E-2</v>
      </c>
    </row>
    <row r="9" spans="1:12" ht="15" x14ac:dyDescent="0.25">
      <c r="A9" s="13" t="s">
        <v>6</v>
      </c>
      <c r="B9" s="13" t="s">
        <v>41</v>
      </c>
      <c r="C9" s="19" t="str">
        <f t="shared" si="0"/>
        <v>1090, 2%</v>
      </c>
      <c r="D9" s="19" t="str">
        <f t="shared" si="1"/>
        <v>6.6, 1.6</v>
      </c>
      <c r="E9" s="23" t="s">
        <v>77</v>
      </c>
      <c r="F9" s="11"/>
      <c r="G9" s="11">
        <v>6.6376146788990802</v>
      </c>
      <c r="H9" s="11">
        <v>1.6391272393171299</v>
      </c>
      <c r="I9" s="11">
        <v>1090</v>
      </c>
      <c r="J9" s="12">
        <f t="shared" si="2"/>
        <v>2.0572248225879511E-2</v>
      </c>
    </row>
    <row r="10" spans="1:12" ht="15" x14ac:dyDescent="0.25">
      <c r="A10" s="13"/>
      <c r="B10" s="13" t="s">
        <v>42</v>
      </c>
      <c r="C10" s="19" t="str">
        <f t="shared" si="0"/>
        <v>2947, 6%</v>
      </c>
      <c r="D10" s="19" t="str">
        <f t="shared" si="1"/>
        <v>6.4, 1.4</v>
      </c>
      <c r="E10" s="24"/>
      <c r="F10" s="11"/>
      <c r="G10" s="11">
        <v>6.4356973193077698</v>
      </c>
      <c r="H10" s="11">
        <v>1.4449110833195</v>
      </c>
      <c r="I10" s="11">
        <v>2947</v>
      </c>
      <c r="J10" s="12">
        <f t="shared" si="2"/>
        <v>5.5620564698776992E-2</v>
      </c>
    </row>
    <row r="11" spans="1:12" ht="15" x14ac:dyDescent="0.25">
      <c r="A11" s="13"/>
      <c r="B11" s="13" t="s">
        <v>43</v>
      </c>
      <c r="C11" s="19" t="str">
        <f t="shared" si="0"/>
        <v>3560, 7%</v>
      </c>
      <c r="D11" s="19" t="str">
        <f t="shared" si="1"/>
        <v>6.5, 1.5</v>
      </c>
      <c r="E11" s="24"/>
      <c r="F11" s="11"/>
      <c r="G11" s="11">
        <v>6.4918539325842701</v>
      </c>
      <c r="H11" s="11">
        <v>1.47411531076664</v>
      </c>
      <c r="I11" s="11">
        <v>3560</v>
      </c>
      <c r="J11" s="12">
        <f t="shared" si="2"/>
        <v>6.7190095123056015E-2</v>
      </c>
    </row>
    <row r="12" spans="1:12" ht="15" x14ac:dyDescent="0.25">
      <c r="A12" s="13"/>
      <c r="B12" s="13" t="s">
        <v>44</v>
      </c>
      <c r="C12" s="19" t="str">
        <f t="shared" si="0"/>
        <v>6152, 12%</v>
      </c>
      <c r="D12" s="19" t="str">
        <f>ROUND(G12,1) &amp;", "&amp;ROUND(H12,1)</f>
        <v>6.6, 1.5</v>
      </c>
      <c r="E12" s="24"/>
      <c r="F12" s="11"/>
      <c r="G12" s="11">
        <v>6.6311768530559201</v>
      </c>
      <c r="H12" s="11">
        <v>1.46159529831613</v>
      </c>
      <c r="I12" s="11">
        <v>6152</v>
      </c>
      <c r="J12" s="12">
        <f t="shared" si="2"/>
        <v>0.11611052393175299</v>
      </c>
    </row>
    <row r="13" spans="1:12" ht="15" x14ac:dyDescent="0.25">
      <c r="A13" s="13"/>
      <c r="B13" s="13" t="s">
        <v>45</v>
      </c>
      <c r="C13" s="19" t="str">
        <f t="shared" si="0"/>
        <v>8783, 17%</v>
      </c>
      <c r="D13" s="19" t="str">
        <f t="shared" ref="D13:D14" si="3">ROUND(G13,1) &amp;", "&amp;ROUND(H13,1)</f>
        <v>6.8, 1.6</v>
      </c>
      <c r="E13" s="24"/>
      <c r="F13" s="11"/>
      <c r="G13" s="11">
        <v>6.8221564385745204</v>
      </c>
      <c r="H13" s="11">
        <v>1.6425025605680901</v>
      </c>
      <c r="I13" s="11">
        <v>8783</v>
      </c>
      <c r="J13" s="12">
        <f t="shared" si="2"/>
        <v>0.16576702400724747</v>
      </c>
    </row>
    <row r="14" spans="1:12" ht="15" x14ac:dyDescent="0.25">
      <c r="A14" s="13"/>
      <c r="B14" s="13" t="s">
        <v>46</v>
      </c>
      <c r="C14" s="19" t="str">
        <f t="shared" si="0"/>
        <v>30452, 57%</v>
      </c>
      <c r="D14" s="19" t="str">
        <f t="shared" si="3"/>
        <v>7.4, 1.5</v>
      </c>
      <c r="E14" s="25"/>
      <c r="F14" s="11"/>
      <c r="G14" s="11">
        <v>7.3536385130697504</v>
      </c>
      <c r="H14" s="11">
        <v>1.5421424187542601</v>
      </c>
      <c r="I14" s="11">
        <v>30452</v>
      </c>
      <c r="J14" s="12">
        <f t="shared" si="2"/>
        <v>0.57473954401328708</v>
      </c>
    </row>
    <row r="15" spans="1:12" ht="15" x14ac:dyDescent="0.25">
      <c r="A15" s="13" t="s">
        <v>47</v>
      </c>
      <c r="B15" s="13" t="s">
        <v>7</v>
      </c>
      <c r="C15" s="19" t="str">
        <f t="shared" si="0"/>
        <v>47805, 90%</v>
      </c>
      <c r="D15" s="19" t="str">
        <f t="shared" si="1"/>
        <v>7.1, 1.6</v>
      </c>
      <c r="E15" s="23">
        <v>7.0450000000000005E-4</v>
      </c>
      <c r="F15" s="11"/>
      <c r="G15" s="11">
        <v>7.0764982742390998</v>
      </c>
      <c r="H15" s="11">
        <v>1.57765045557775</v>
      </c>
      <c r="I15" s="11">
        <v>47805</v>
      </c>
      <c r="J15" s="12">
        <f t="shared" si="2"/>
        <v>0.90225351049373392</v>
      </c>
    </row>
    <row r="16" spans="1:12" ht="15" x14ac:dyDescent="0.25">
      <c r="A16" s="13"/>
      <c r="B16" s="13" t="s">
        <v>8</v>
      </c>
      <c r="C16" s="19" t="str">
        <f t="shared" si="0"/>
        <v>5075, 10%</v>
      </c>
      <c r="D16" s="19" t="str">
        <f t="shared" si="1"/>
        <v>6.9, 1.6</v>
      </c>
      <c r="E16" s="25"/>
      <c r="F16" s="11"/>
      <c r="G16" s="11">
        <v>6.8742857142857101</v>
      </c>
      <c r="H16" s="11">
        <v>1.57769448337639</v>
      </c>
      <c r="I16" s="11">
        <v>5075</v>
      </c>
      <c r="J16" s="12">
        <f t="shared" si="2"/>
        <v>9.5783632794805978E-2</v>
      </c>
    </row>
    <row r="17" spans="1:10" ht="15" x14ac:dyDescent="0.25">
      <c r="A17" s="13"/>
      <c r="B17" s="13"/>
      <c r="C17" s="19" t="str">
        <f t="shared" si="0"/>
        <v>104, 0%</v>
      </c>
      <c r="D17" s="19"/>
      <c r="E17" s="20"/>
      <c r="F17" s="11"/>
      <c r="G17" s="11">
        <v>7.5</v>
      </c>
      <c r="H17" s="11">
        <v>3.0939966926259901</v>
      </c>
      <c r="I17" s="11">
        <v>104</v>
      </c>
      <c r="J17" s="12">
        <f t="shared" si="2"/>
        <v>1.9628567114600634E-3</v>
      </c>
    </row>
    <row r="18" spans="1:10" ht="15" x14ac:dyDescent="0.25">
      <c r="A18" s="13" t="s">
        <v>49</v>
      </c>
      <c r="B18" s="13" t="s">
        <v>9</v>
      </c>
      <c r="C18" s="19" t="str">
        <f t="shared" ref="C18:C19" si="4">I18 &amp; ", " &amp; ROUND((J18*100), 0) &amp; "%"</f>
        <v>2233, 4%</v>
      </c>
      <c r="D18" s="19" t="str">
        <f t="shared" ref="D18:D19" si="5">ROUND(G18,1) &amp;", "&amp;ROUND(H18,1)</f>
        <v>6.7, 1.8</v>
      </c>
      <c r="E18" s="23">
        <v>1.0410000000000001E-2</v>
      </c>
      <c r="F18" s="11"/>
      <c r="G18" s="11">
        <v>6.6811464397671303</v>
      </c>
      <c r="H18" s="11">
        <v>1.7527469819052699</v>
      </c>
      <c r="I18" s="11">
        <v>2233</v>
      </c>
      <c r="J18" s="12">
        <f t="shared" si="2"/>
        <v>4.2144798429714629E-2</v>
      </c>
    </row>
    <row r="19" spans="1:10" ht="15" x14ac:dyDescent="0.25">
      <c r="A19" s="13"/>
      <c r="B19" s="13" t="s">
        <v>50</v>
      </c>
      <c r="C19" s="19" t="str">
        <f t="shared" si="4"/>
        <v>50162, 95%</v>
      </c>
      <c r="D19" s="19" t="str">
        <f t="shared" si="5"/>
        <v>7.1, 1.6</v>
      </c>
      <c r="E19" s="24"/>
      <c r="F19" s="11"/>
      <c r="G19" s="11">
        <v>7.0750966867349803</v>
      </c>
      <c r="H19" s="11">
        <v>1.5719812952136301</v>
      </c>
      <c r="I19" s="11">
        <v>50162</v>
      </c>
      <c r="J19" s="12">
        <f t="shared" si="2"/>
        <v>0.94673863807942016</v>
      </c>
    </row>
    <row r="20" spans="1:10" ht="15" x14ac:dyDescent="0.25">
      <c r="A20" s="13"/>
      <c r="B20" s="13" t="s">
        <v>13</v>
      </c>
      <c r="C20" s="19" t="str">
        <f t="shared" ref="C20" si="6">I20 &amp; ", " &amp; ROUND((J20*100), 0) &amp; "%"</f>
        <v>589, 1%</v>
      </c>
      <c r="D20" s="19" t="str">
        <f t="shared" ref="D20" si="7">ROUND(G20,1) &amp;", "&amp;ROUND(H20,1)</f>
        <v>7, 1.7</v>
      </c>
      <c r="E20" s="25"/>
      <c r="F20" s="11"/>
      <c r="G20" s="11">
        <v>7.0271646859083203</v>
      </c>
      <c r="H20" s="11">
        <v>1.6820204510238199</v>
      </c>
      <c r="I20" s="11">
        <v>589</v>
      </c>
      <c r="J20" s="12">
        <f t="shared" si="2"/>
        <v>1.1116563490865167E-2</v>
      </c>
    </row>
    <row r="21" spans="1:10" ht="15" x14ac:dyDescent="0.25">
      <c r="A21" s="13" t="s">
        <v>48</v>
      </c>
      <c r="B21" s="13" t="s">
        <v>51</v>
      </c>
      <c r="C21" s="19" t="str">
        <f t="shared" si="0"/>
        <v>43844, 83%</v>
      </c>
      <c r="D21" s="19" t="str">
        <f t="shared" si="1"/>
        <v>7.1, 1.5</v>
      </c>
      <c r="E21" s="23" t="s">
        <v>77</v>
      </c>
      <c r="F21" s="11"/>
      <c r="G21" s="11">
        <v>7.11458808502874</v>
      </c>
      <c r="H21" s="11">
        <v>1.5043847102096799</v>
      </c>
      <c r="I21" s="11">
        <v>43844</v>
      </c>
      <c r="J21" s="12">
        <f t="shared" si="2"/>
        <v>0.82749509285822131</v>
      </c>
    </row>
    <row r="22" spans="1:10" ht="15" x14ac:dyDescent="0.25">
      <c r="A22" s="13"/>
      <c r="B22" s="13" t="s">
        <v>52</v>
      </c>
      <c r="C22" s="19" t="str">
        <f t="shared" si="0"/>
        <v>4019, 8%</v>
      </c>
      <c r="D22" s="19" t="str">
        <f t="shared" si="1"/>
        <v>6.8, 2</v>
      </c>
      <c r="E22" s="24"/>
      <c r="F22" s="11"/>
      <c r="G22" s="11">
        <v>6.8039313262005496</v>
      </c>
      <c r="H22" s="11">
        <v>1.95300039014434</v>
      </c>
      <c r="I22" s="11">
        <v>4019</v>
      </c>
      <c r="J22" s="12">
        <f t="shared" si="2"/>
        <v>7.5853087724596105E-2</v>
      </c>
    </row>
    <row r="23" spans="1:10" ht="15" x14ac:dyDescent="0.25">
      <c r="A23" s="13"/>
      <c r="B23" s="13" t="s">
        <v>54</v>
      </c>
      <c r="C23" s="19" t="str">
        <f t="shared" si="0"/>
        <v>1049, 2%</v>
      </c>
      <c r="D23" s="19" t="str">
        <f t="shared" si="1"/>
        <v>6.7, 1.8</v>
      </c>
      <c r="E23" s="24"/>
      <c r="F23" s="11"/>
      <c r="G23" s="11">
        <v>6.7321258341277401</v>
      </c>
      <c r="H23" s="11">
        <v>1.8486965078248501</v>
      </c>
      <c r="I23" s="11">
        <v>1049</v>
      </c>
      <c r="J23" s="12">
        <f t="shared" si="2"/>
        <v>1.9798429714630833E-2</v>
      </c>
    </row>
    <row r="24" spans="1:10" ht="15" x14ac:dyDescent="0.25">
      <c r="A24" s="13"/>
      <c r="B24" s="13" t="s">
        <v>53</v>
      </c>
      <c r="C24" s="19" t="str">
        <f t="shared" si="0"/>
        <v>582, 1%</v>
      </c>
      <c r="D24" s="19" t="str">
        <f t="shared" si="1"/>
        <v>6.5, 1.5</v>
      </c>
      <c r="E24" s="24"/>
      <c r="F24" s="11"/>
      <c r="G24" s="11">
        <v>6.4845360824742304</v>
      </c>
      <c r="H24" s="11">
        <v>1.4885453773224799</v>
      </c>
      <c r="I24" s="11">
        <v>582</v>
      </c>
      <c r="J24" s="12">
        <f t="shared" si="2"/>
        <v>1.0984448135286123E-2</v>
      </c>
    </row>
    <row r="25" spans="1:10" ht="15" x14ac:dyDescent="0.25">
      <c r="A25" s="13"/>
      <c r="B25" s="13" t="s">
        <v>70</v>
      </c>
      <c r="C25" s="19" t="str">
        <f t="shared" ref="C25" si="8">I25 &amp; ", " &amp; ROUND((J25*100), 0) &amp; "%"</f>
        <v>320, 1%</v>
      </c>
      <c r="D25" s="19" t="str">
        <f t="shared" ref="D25" si="9">ROUND(G25,1) &amp;", "&amp;ROUND(H25,1)</f>
        <v>6.6, 1.9</v>
      </c>
      <c r="E25" s="24"/>
      <c r="F25" s="11"/>
      <c r="G25" s="11">
        <v>6.5968749999999998</v>
      </c>
      <c r="H25" s="11">
        <v>1.9370961000787901</v>
      </c>
      <c r="I25" s="11">
        <v>320</v>
      </c>
      <c r="J25" s="12">
        <f t="shared" si="2"/>
        <v>6.0395591121848108E-3</v>
      </c>
    </row>
    <row r="26" spans="1:10" ht="15" x14ac:dyDescent="0.25">
      <c r="A26" s="13"/>
      <c r="B26" s="13" t="s">
        <v>10</v>
      </c>
      <c r="C26" s="19" t="str">
        <f t="shared" ref="C26:C27" si="10">I26 &amp; ", " &amp; ROUND((J26*100), 0) &amp; "%"</f>
        <v>2162, 4%</v>
      </c>
      <c r="D26" s="19" t="str">
        <f t="shared" ref="D26:D27" si="11">ROUND(G26,1) &amp;", "&amp;ROUND(H26,1)</f>
        <v>6.8, 2</v>
      </c>
      <c r="E26" s="24"/>
      <c r="F26" s="11"/>
      <c r="G26" s="11">
        <v>6.7641073080481</v>
      </c>
      <c r="H26" s="11">
        <v>1.9633022271009699</v>
      </c>
      <c r="I26" s="11">
        <v>2162</v>
      </c>
      <c r="J26" s="12">
        <f t="shared" si="2"/>
        <v>4.0804771251698624E-2</v>
      </c>
    </row>
    <row r="27" spans="1:10" ht="15" x14ac:dyDescent="0.25">
      <c r="A27" s="13"/>
      <c r="B27" s="13" t="s">
        <v>13</v>
      </c>
      <c r="C27" s="19" t="str">
        <f t="shared" si="10"/>
        <v>1008, 2%</v>
      </c>
      <c r="D27" s="19" t="str">
        <f t="shared" si="11"/>
        <v>7.1, 1.7</v>
      </c>
      <c r="E27" s="25"/>
      <c r="F27" s="11"/>
      <c r="G27" s="11">
        <v>7.0545634920634903</v>
      </c>
      <c r="H27" s="11">
        <v>1.6981791194349101</v>
      </c>
      <c r="I27" s="11">
        <v>1008</v>
      </c>
      <c r="J27" s="12">
        <f t="shared" si="2"/>
        <v>1.9024611203382152E-2</v>
      </c>
    </row>
    <row r="28" spans="1:10" ht="15" x14ac:dyDescent="0.25">
      <c r="A28" s="13" t="s">
        <v>66</v>
      </c>
      <c r="B28" s="13" t="s">
        <v>67</v>
      </c>
      <c r="C28" s="19" t="str">
        <f t="shared" ref="C28:C31" si="12">I28 &amp; ", " &amp; ROUND((J28*100), 0) &amp; "%"</f>
        <v>36076, 68%</v>
      </c>
      <c r="D28" s="19" t="str">
        <f t="shared" ref="D28:D31" si="13">ROUND(G28,1) &amp;", "&amp;ROUND(H28,1)</f>
        <v>7.1, 1.5</v>
      </c>
      <c r="E28" s="23" t="s">
        <v>77</v>
      </c>
      <c r="F28" s="11"/>
      <c r="G28" s="11">
        <v>7.0664430646413097</v>
      </c>
      <c r="H28" s="11">
        <v>1.4927845489575899</v>
      </c>
      <c r="I28" s="11">
        <v>36076</v>
      </c>
      <c r="J28" s="12">
        <f t="shared" si="2"/>
        <v>0.68088479540993507</v>
      </c>
    </row>
    <row r="29" spans="1:10" ht="15" x14ac:dyDescent="0.25">
      <c r="A29" s="13"/>
      <c r="B29" s="13" t="s">
        <v>68</v>
      </c>
      <c r="C29" s="19" t="str">
        <f t="shared" si="12"/>
        <v>14741, 28%</v>
      </c>
      <c r="D29" s="19" t="str">
        <f t="shared" si="13"/>
        <v>7.1, 1.8</v>
      </c>
      <c r="E29" s="24"/>
      <c r="F29" s="11"/>
      <c r="G29" s="11">
        <v>7.0723153110372401</v>
      </c>
      <c r="H29" s="11">
        <v>1.75274376646568</v>
      </c>
      <c r="I29" s="11">
        <v>14741</v>
      </c>
      <c r="J29" s="12">
        <f t="shared" si="2"/>
        <v>0.27821606522723841</v>
      </c>
    </row>
    <row r="30" spans="1:10" ht="15" x14ac:dyDescent="0.25">
      <c r="A30" s="13"/>
      <c r="B30" s="13" t="s">
        <v>69</v>
      </c>
      <c r="C30" s="19" t="str">
        <f t="shared" si="12"/>
        <v>941, 2%</v>
      </c>
      <c r="D30" s="19" t="str">
        <f t="shared" si="13"/>
        <v>6.8, 2</v>
      </c>
      <c r="E30" s="24"/>
      <c r="F30" s="11"/>
      <c r="G30" s="11">
        <v>6.7917109458023397</v>
      </c>
      <c r="H30" s="11">
        <v>1.97192403757746</v>
      </c>
      <c r="I30" s="11">
        <v>941</v>
      </c>
      <c r="J30" s="12">
        <f t="shared" si="2"/>
        <v>1.776007851426846E-2</v>
      </c>
    </row>
    <row r="31" spans="1:10" ht="15" x14ac:dyDescent="0.25">
      <c r="A31" s="13"/>
      <c r="B31" s="13" t="s">
        <v>13</v>
      </c>
      <c r="C31" s="19" t="str">
        <f t="shared" si="12"/>
        <v>1226, 2%</v>
      </c>
      <c r="D31" s="19" t="str">
        <f t="shared" si="13"/>
        <v>6.8, 1.7</v>
      </c>
      <c r="E31" s="25"/>
      <c r="F31" s="11"/>
      <c r="G31" s="11">
        <v>6.8401305057096202</v>
      </c>
      <c r="H31" s="11">
        <v>1.65336159214581</v>
      </c>
      <c r="I31" s="11">
        <v>1226</v>
      </c>
      <c r="J31" s="12">
        <f t="shared" si="2"/>
        <v>2.3139060848558057E-2</v>
      </c>
    </row>
    <row r="32" spans="1:10" ht="30" x14ac:dyDescent="0.25">
      <c r="A32" s="16" t="s">
        <v>71</v>
      </c>
      <c r="B32" s="16" t="s">
        <v>72</v>
      </c>
      <c r="C32" s="17" t="str">
        <f t="shared" si="0"/>
        <v>1908, 4%</v>
      </c>
      <c r="D32" s="17" t="str">
        <f t="shared" si="1"/>
        <v>7.2, 2.2</v>
      </c>
      <c r="E32" s="26">
        <v>0.13950000000000001</v>
      </c>
      <c r="G32" s="10">
        <v>7.1603773584905701</v>
      </c>
      <c r="H32" s="10">
        <v>2.2053617896223501</v>
      </c>
      <c r="I32" s="10">
        <v>1908</v>
      </c>
      <c r="J32" s="5">
        <f t="shared" si="2"/>
        <v>3.601087120640193E-2</v>
      </c>
    </row>
    <row r="33" spans="1:10" ht="15" x14ac:dyDescent="0.25">
      <c r="A33" s="16"/>
      <c r="B33" s="16" t="s">
        <v>73</v>
      </c>
      <c r="C33" s="17" t="str">
        <f t="shared" ref="C33" si="14">I33 &amp; ", " &amp; ROUND((J33*100), 0) &amp; "%"</f>
        <v>14025, 26%</v>
      </c>
      <c r="D33" s="17" t="str">
        <f t="shared" ref="D33" si="15">ROUND(G33,1) &amp;", "&amp;ROUND(H33,1)</f>
        <v>7.1, 1.7</v>
      </c>
      <c r="E33" s="27"/>
      <c r="G33" s="10">
        <v>7.07871657754011</v>
      </c>
      <c r="H33" s="10">
        <v>1.6958368392782399</v>
      </c>
      <c r="I33" s="10">
        <v>14025</v>
      </c>
      <c r="J33" s="5">
        <f t="shared" si="2"/>
        <v>0.26470255171372492</v>
      </c>
    </row>
    <row r="34" spans="1:10" ht="15" x14ac:dyDescent="0.25">
      <c r="A34" s="16"/>
      <c r="B34" s="16" t="s">
        <v>11</v>
      </c>
      <c r="C34" s="17" t="str">
        <f t="shared" si="0"/>
        <v>16603, 31%</v>
      </c>
      <c r="D34" s="17" t="str">
        <f t="shared" si="1"/>
        <v>7, 1.6</v>
      </c>
      <c r="E34" s="27"/>
      <c r="G34" s="10">
        <v>6.9612720592663999</v>
      </c>
      <c r="H34" s="10">
        <v>1.60595540284889</v>
      </c>
      <c r="I34" s="10">
        <v>16603</v>
      </c>
      <c r="J34" s="5">
        <f t="shared" si="2"/>
        <v>0.31335874981126377</v>
      </c>
    </row>
    <row r="35" spans="1:10" ht="15" x14ac:dyDescent="0.25">
      <c r="A35" s="16"/>
      <c r="B35" s="16" t="s">
        <v>12</v>
      </c>
      <c r="C35" s="17" t="str">
        <f t="shared" si="0"/>
        <v>20339, 38%</v>
      </c>
      <c r="D35" s="17" t="str">
        <f t="shared" si="1"/>
        <v>7.1, 1.4</v>
      </c>
      <c r="E35" s="27"/>
      <c r="G35" s="10">
        <v>7.1123457397118797</v>
      </c>
      <c r="H35" s="10">
        <v>1.3990480795173501</v>
      </c>
      <c r="I35" s="10">
        <v>20339</v>
      </c>
      <c r="J35" s="5">
        <f t="shared" si="2"/>
        <v>0.38387060244602145</v>
      </c>
    </row>
    <row r="36" spans="1:10" ht="15" x14ac:dyDescent="0.25">
      <c r="A36" s="16"/>
      <c r="B36" s="16" t="s">
        <v>13</v>
      </c>
      <c r="C36" s="17" t="str">
        <f t="shared" ref="C36" si="16">I36 &amp; ", " &amp; ROUND((J36*100), 0) &amp; "%"</f>
        <v>109, 0%</v>
      </c>
      <c r="D36" s="17" t="str">
        <f t="shared" ref="D36" si="17">ROUND(G36,1) &amp;", "&amp;ROUND(H36,1)</f>
        <v>7.2, 1.8</v>
      </c>
      <c r="E36" s="28"/>
      <c r="G36" s="10">
        <v>7.1743119266055002</v>
      </c>
      <c r="H36" s="10">
        <v>1.7524799185051601</v>
      </c>
      <c r="I36" s="10">
        <v>109</v>
      </c>
      <c r="J36" s="5">
        <f t="shared" si="2"/>
        <v>2.0572248225879512E-3</v>
      </c>
    </row>
    <row r="37" spans="1:10" ht="30" x14ac:dyDescent="0.25">
      <c r="A37" s="13" t="s">
        <v>78</v>
      </c>
      <c r="B37" s="13" t="s">
        <v>58</v>
      </c>
      <c r="C37" s="19" t="str">
        <f t="shared" ref="C37:C45" si="18">I37 &amp; ", " &amp; ROUND((J37*100), 0) &amp; "%"</f>
        <v>920, 2%</v>
      </c>
      <c r="D37" s="19" t="str">
        <f t="shared" ref="D37:D45" si="19">ROUND(G37,1) &amp;", "&amp;ROUND(H37,1)</f>
        <v>6.7, 2.2</v>
      </c>
      <c r="E37" s="23">
        <v>2.5270000000000002E-4</v>
      </c>
      <c r="F37" s="11"/>
      <c r="G37" s="11">
        <v>6.6532608695652202</v>
      </c>
      <c r="H37" s="11">
        <v>2.2168584996809102</v>
      </c>
      <c r="I37" s="11">
        <v>920</v>
      </c>
      <c r="J37" s="12">
        <f t="shared" si="2"/>
        <v>1.7363732447531331E-2</v>
      </c>
    </row>
    <row r="38" spans="1:10" ht="15" x14ac:dyDescent="0.25">
      <c r="A38" s="13"/>
      <c r="B38" s="13" t="s">
        <v>59</v>
      </c>
      <c r="C38" s="19" t="str">
        <f t="shared" si="18"/>
        <v>1720, 3%</v>
      </c>
      <c r="D38" s="19" t="str">
        <f t="shared" si="19"/>
        <v>7, 2.2</v>
      </c>
      <c r="E38" s="24"/>
      <c r="F38" s="11"/>
      <c r="G38" s="11">
        <v>7.0325581395348804</v>
      </c>
      <c r="H38" s="11">
        <v>2.2047830949427301</v>
      </c>
      <c r="I38" s="11">
        <v>1720</v>
      </c>
      <c r="J38" s="12">
        <f t="shared" si="2"/>
        <v>3.246263022799336E-2</v>
      </c>
    </row>
    <row r="39" spans="1:10" ht="15" x14ac:dyDescent="0.25">
      <c r="A39" s="13"/>
      <c r="B39" s="13" t="s">
        <v>60</v>
      </c>
      <c r="C39" s="19" t="str">
        <f t="shared" si="18"/>
        <v>2411, 5%</v>
      </c>
      <c r="D39" s="19" t="str">
        <f t="shared" si="19"/>
        <v>7, 2</v>
      </c>
      <c r="E39" s="24"/>
      <c r="F39" s="11"/>
      <c r="G39" s="11">
        <v>7.0103691414350902</v>
      </c>
      <c r="H39" s="11">
        <v>1.9703971808749801</v>
      </c>
      <c r="I39" s="11">
        <v>2411</v>
      </c>
      <c r="J39" s="12">
        <f t="shared" si="2"/>
        <v>4.5504303185867429E-2</v>
      </c>
    </row>
    <row r="40" spans="1:10" ht="15" x14ac:dyDescent="0.25">
      <c r="A40" s="13"/>
      <c r="B40" s="13" t="s">
        <v>61</v>
      </c>
      <c r="C40" s="19" t="str">
        <f t="shared" si="18"/>
        <v>3776, 7%</v>
      </c>
      <c r="D40" s="19" t="str">
        <f t="shared" si="19"/>
        <v>7, 1.8</v>
      </c>
      <c r="E40" s="24"/>
      <c r="F40" s="11"/>
      <c r="G40" s="11">
        <v>7.04872881355932</v>
      </c>
      <c r="H40" s="11">
        <v>1.8391643580645101</v>
      </c>
      <c r="I40" s="11">
        <v>3776</v>
      </c>
      <c r="J40" s="12">
        <f t="shared" si="2"/>
        <v>7.1266797523780762E-2</v>
      </c>
    </row>
    <row r="41" spans="1:10" ht="15" x14ac:dyDescent="0.25">
      <c r="A41" s="13"/>
      <c r="B41" s="13" t="s">
        <v>62</v>
      </c>
      <c r="C41" s="19" t="str">
        <f t="shared" si="18"/>
        <v>5258, 10%</v>
      </c>
      <c r="D41" s="19" t="str">
        <f t="shared" si="19"/>
        <v>7.1, 1.7</v>
      </c>
      <c r="E41" s="24"/>
      <c r="F41" s="11"/>
      <c r="G41" s="11">
        <v>7.1340813997717802</v>
      </c>
      <c r="H41" s="11">
        <v>1.6771167758077601</v>
      </c>
      <c r="I41" s="11">
        <v>5258</v>
      </c>
      <c r="J41" s="12">
        <f t="shared" si="2"/>
        <v>9.9237505662086667E-2</v>
      </c>
    </row>
    <row r="42" spans="1:10" ht="15" x14ac:dyDescent="0.25">
      <c r="A42" s="13"/>
      <c r="B42" s="13" t="s">
        <v>63</v>
      </c>
      <c r="C42" s="19" t="str">
        <f t="shared" si="18"/>
        <v>7560, 14%</v>
      </c>
      <c r="D42" s="19" t="str">
        <f t="shared" si="19"/>
        <v>7.1, 1.6</v>
      </c>
      <c r="E42" s="24"/>
      <c r="F42" s="11"/>
      <c r="G42" s="11">
        <v>7.08875661375661</v>
      </c>
      <c r="H42" s="11">
        <v>1.57484879852489</v>
      </c>
      <c r="I42" s="11">
        <v>7560</v>
      </c>
      <c r="J42" s="12">
        <f t="shared" si="2"/>
        <v>0.14268458402536616</v>
      </c>
    </row>
    <row r="43" spans="1:10" ht="15" x14ac:dyDescent="0.25">
      <c r="A43" s="13"/>
      <c r="B43" s="13" t="s">
        <v>64</v>
      </c>
      <c r="C43" s="19" t="str">
        <f t="shared" si="18"/>
        <v>8824, 17%</v>
      </c>
      <c r="D43" s="19" t="str">
        <f t="shared" si="19"/>
        <v>7.1, 1.4</v>
      </c>
      <c r="E43" s="24"/>
      <c r="F43" s="11"/>
      <c r="G43" s="11">
        <v>7.0538304623753403</v>
      </c>
      <c r="H43" s="11">
        <v>1.4421258302901601</v>
      </c>
      <c r="I43" s="11">
        <v>8824</v>
      </c>
      <c r="J43" s="12">
        <f t="shared" si="2"/>
        <v>0.16654084251849616</v>
      </c>
    </row>
    <row r="44" spans="1:10" ht="15" x14ac:dyDescent="0.25">
      <c r="A44" s="13"/>
      <c r="B44" s="13" t="s">
        <v>65</v>
      </c>
      <c r="C44" s="19" t="str">
        <f t="shared" si="18"/>
        <v>15935, 30%</v>
      </c>
      <c r="D44" s="19" t="str">
        <f t="shared" si="19"/>
        <v>7, 1.3</v>
      </c>
      <c r="E44" s="24"/>
      <c r="F44" s="11"/>
      <c r="G44" s="11">
        <v>7.0128020081581397</v>
      </c>
      <c r="H44" s="11">
        <v>1.3045042799811</v>
      </c>
      <c r="I44" s="11">
        <v>15935</v>
      </c>
      <c r="J44" s="12">
        <f t="shared" si="2"/>
        <v>0.30075117016457797</v>
      </c>
    </row>
    <row r="45" spans="1:10" ht="15" x14ac:dyDescent="0.25">
      <c r="A45" s="13"/>
      <c r="B45" s="13" t="s">
        <v>13</v>
      </c>
      <c r="C45" s="19" t="str">
        <f t="shared" si="18"/>
        <v>6576, 12%</v>
      </c>
      <c r="D45" s="19" t="str">
        <f t="shared" si="19"/>
        <v>7.2, 1.7</v>
      </c>
      <c r="E45" s="25"/>
      <c r="F45" s="11"/>
      <c r="G45" s="11">
        <v>7.1630170316301696</v>
      </c>
      <c r="H45" s="11">
        <v>1.67700827870889</v>
      </c>
      <c r="I45" s="11">
        <v>6576</v>
      </c>
      <c r="J45" s="12">
        <f t="shared" si="2"/>
        <v>0.12411293975539786</v>
      </c>
    </row>
    <row r="46" spans="1:10" ht="15" x14ac:dyDescent="0.25">
      <c r="A46" s="13" t="s">
        <v>14</v>
      </c>
      <c r="B46" s="13" t="s">
        <v>15</v>
      </c>
      <c r="C46" s="19" t="str">
        <f t="shared" si="0"/>
        <v>475, 1%</v>
      </c>
      <c r="D46" s="19" t="str">
        <f t="shared" si="1"/>
        <v>7.1, 2.2</v>
      </c>
      <c r="E46" s="23" t="s">
        <v>77</v>
      </c>
      <c r="F46" s="11"/>
      <c r="G46" s="11">
        <v>7.1410526315789502</v>
      </c>
      <c r="H46" s="11">
        <v>2.18816796850825</v>
      </c>
      <c r="I46" s="11">
        <v>475</v>
      </c>
      <c r="J46" s="12">
        <f t="shared" si="2"/>
        <v>8.9649705571493276E-3</v>
      </c>
    </row>
    <row r="47" spans="1:10" ht="15" x14ac:dyDescent="0.25">
      <c r="A47" s="13"/>
      <c r="B47" s="13" t="s">
        <v>16</v>
      </c>
      <c r="C47" s="19" t="str">
        <f t="shared" si="0"/>
        <v>12493, 24%</v>
      </c>
      <c r="D47" s="19" t="str">
        <f t="shared" si="1"/>
        <v>7.2, 1.6</v>
      </c>
      <c r="E47" s="24"/>
      <c r="F47" s="11"/>
      <c r="G47" s="11">
        <v>7.1696149843912602</v>
      </c>
      <c r="H47" s="11">
        <v>1.6181108023525299</v>
      </c>
      <c r="I47" s="11">
        <v>12493</v>
      </c>
      <c r="J47" s="12">
        <f t="shared" si="2"/>
        <v>0.23578816246414011</v>
      </c>
    </row>
    <row r="48" spans="1:10" ht="15" x14ac:dyDescent="0.25">
      <c r="A48" s="13"/>
      <c r="B48" s="13" t="s">
        <v>17</v>
      </c>
      <c r="C48" s="19" t="str">
        <f t="shared" si="0"/>
        <v>22206, 42%</v>
      </c>
      <c r="D48" s="19" t="str">
        <f t="shared" si="1"/>
        <v>7.1, 1.5</v>
      </c>
      <c r="E48" s="24"/>
      <c r="F48" s="11"/>
      <c r="G48" s="11">
        <v>7.0750698009547</v>
      </c>
      <c r="H48" s="11">
        <v>1.50336796167247</v>
      </c>
      <c r="I48" s="11">
        <v>22206</v>
      </c>
      <c r="J48" s="12">
        <f t="shared" si="2"/>
        <v>0.41910765514117471</v>
      </c>
    </row>
    <row r="49" spans="1:10" ht="15" x14ac:dyDescent="0.25">
      <c r="A49" s="13"/>
      <c r="B49" s="13" t="s">
        <v>18</v>
      </c>
      <c r="C49" s="19" t="str">
        <f t="shared" si="0"/>
        <v>16669, 31%</v>
      </c>
      <c r="D49" s="19" t="str">
        <f t="shared" si="1"/>
        <v>7, 1.6</v>
      </c>
      <c r="E49" s="24"/>
      <c r="F49" s="11"/>
      <c r="G49" s="11">
        <v>6.95866578678985</v>
      </c>
      <c r="H49" s="11">
        <v>1.6190557545381199</v>
      </c>
      <c r="I49" s="11">
        <v>16669</v>
      </c>
      <c r="J49" s="12">
        <f t="shared" si="2"/>
        <v>0.31460440887815189</v>
      </c>
    </row>
    <row r="50" spans="1:10" ht="15" x14ac:dyDescent="0.25">
      <c r="A50" s="13"/>
      <c r="B50" s="13" t="s">
        <v>13</v>
      </c>
      <c r="C50" s="19" t="str">
        <f t="shared" si="0"/>
        <v>1141, 2%</v>
      </c>
      <c r="D50" s="19" t="str">
        <f t="shared" si="1"/>
        <v>6.9, 1.8</v>
      </c>
      <c r="E50" s="25"/>
      <c r="F50" s="11"/>
      <c r="G50" s="11">
        <v>6.9184925503943902</v>
      </c>
      <c r="H50" s="11">
        <v>1.7769034289397401</v>
      </c>
      <c r="I50" s="11">
        <v>1141</v>
      </c>
      <c r="J50" s="12">
        <f t="shared" si="2"/>
        <v>2.1534802959383963E-2</v>
      </c>
    </row>
    <row r="51" spans="1:10" ht="15" x14ac:dyDescent="0.25">
      <c r="A51" s="13" t="s">
        <v>19</v>
      </c>
      <c r="B51" s="13" t="s">
        <v>20</v>
      </c>
      <c r="C51" s="19" t="str">
        <f t="shared" si="0"/>
        <v>7854, 15%</v>
      </c>
      <c r="D51" s="19" t="str">
        <f t="shared" si="1"/>
        <v>6.7, 1.8</v>
      </c>
      <c r="E51" s="23" t="s">
        <v>77</v>
      </c>
      <c r="F51" s="11"/>
      <c r="G51" s="11">
        <v>6.7154316271963301</v>
      </c>
      <c r="H51" s="11">
        <v>1.8226816941263</v>
      </c>
      <c r="I51" s="11">
        <v>7854</v>
      </c>
      <c r="J51" s="12">
        <f t="shared" si="2"/>
        <v>0.14823342895968594</v>
      </c>
    </row>
    <row r="52" spans="1:10" ht="15" x14ac:dyDescent="0.25">
      <c r="A52" s="13"/>
      <c r="B52" s="13" t="s">
        <v>21</v>
      </c>
      <c r="C52" s="19" t="str">
        <f t="shared" si="0"/>
        <v>44820, 85%</v>
      </c>
      <c r="D52" s="19" t="str">
        <f t="shared" si="1"/>
        <v>7.1, 1.5</v>
      </c>
      <c r="E52" s="24"/>
      <c r="F52" s="11"/>
      <c r="G52" s="11">
        <v>7.11755912539045</v>
      </c>
      <c r="H52" s="11">
        <v>1.5300640461661901</v>
      </c>
      <c r="I52" s="11">
        <v>44820</v>
      </c>
      <c r="J52" s="12">
        <f t="shared" si="2"/>
        <v>0.84591574815038506</v>
      </c>
    </row>
    <row r="53" spans="1:10" ht="15" x14ac:dyDescent="0.25">
      <c r="A53" s="13"/>
      <c r="B53" s="13" t="s">
        <v>13</v>
      </c>
      <c r="C53" s="19" t="str">
        <f t="shared" si="0"/>
        <v>310, 1%</v>
      </c>
      <c r="D53" s="19" t="str">
        <f t="shared" si="1"/>
        <v>7.1, 1.5</v>
      </c>
      <c r="E53" s="25"/>
      <c r="F53" s="11"/>
      <c r="G53" s="11">
        <v>7.1193548387096799</v>
      </c>
      <c r="H53" s="11">
        <v>1.51645117886767</v>
      </c>
      <c r="I53" s="11">
        <v>310</v>
      </c>
      <c r="J53" s="12">
        <f t="shared" si="2"/>
        <v>5.8508228899290353E-3</v>
      </c>
    </row>
    <row r="54" spans="1:10" ht="15" x14ac:dyDescent="0.25">
      <c r="A54" s="16" t="s">
        <v>23</v>
      </c>
      <c r="B54" s="16" t="s">
        <v>24</v>
      </c>
      <c r="C54" s="17" t="str">
        <f t="shared" si="0"/>
        <v>39839, 75%</v>
      </c>
      <c r="D54" s="17" t="str">
        <f t="shared" si="1"/>
        <v>7, 1.5</v>
      </c>
      <c r="E54" s="26">
        <v>0.11899999999999999</v>
      </c>
      <c r="G54" s="10">
        <v>7.0362458897060698</v>
      </c>
      <c r="H54" s="10">
        <v>1.4502965668841199</v>
      </c>
      <c r="I54" s="10">
        <v>39839</v>
      </c>
      <c r="J54" s="5">
        <f t="shared" si="2"/>
        <v>0.75190623584478333</v>
      </c>
    </row>
    <row r="55" spans="1:10" ht="15" x14ac:dyDescent="0.25">
      <c r="A55" s="16"/>
      <c r="B55" s="16" t="s">
        <v>25</v>
      </c>
      <c r="C55" s="17" t="str">
        <f t="shared" si="0"/>
        <v>13062, 25%</v>
      </c>
      <c r="D55" s="17" t="str">
        <f t="shared" si="1"/>
        <v>7.1, 1.9</v>
      </c>
      <c r="E55" s="27"/>
      <c r="G55" s="10">
        <v>7.1231817485836801</v>
      </c>
      <c r="H55" s="10">
        <v>1.9265034929458</v>
      </c>
      <c r="I55" s="10">
        <v>13062</v>
      </c>
      <c r="J55" s="5">
        <f t="shared" si="2"/>
        <v>0.24652725351049373</v>
      </c>
    </row>
    <row r="56" spans="1:10" ht="15" x14ac:dyDescent="0.25">
      <c r="A56" s="16"/>
      <c r="B56" s="16" t="s">
        <v>13</v>
      </c>
      <c r="C56" s="17" t="str">
        <f t="shared" si="0"/>
        <v>83, 0%</v>
      </c>
      <c r="D56" s="17" t="str">
        <f t="shared" si="1"/>
        <v>7.2, 2.4</v>
      </c>
      <c r="E56" s="28"/>
      <c r="G56" s="10">
        <v>7.2168674698795199</v>
      </c>
      <c r="H56" s="10">
        <v>2.3738832690139802</v>
      </c>
      <c r="I56" s="10">
        <v>83</v>
      </c>
      <c r="J56" s="5">
        <f t="shared" si="2"/>
        <v>1.5665106447229353E-3</v>
      </c>
    </row>
    <row r="57" spans="1:10" ht="15" x14ac:dyDescent="0.25">
      <c r="A57" s="13" t="s">
        <v>55</v>
      </c>
      <c r="B57" s="13" t="s">
        <v>56</v>
      </c>
      <c r="C57" s="19" t="str">
        <f t="shared" ref="C57:C59" si="20">I57 &amp; ", " &amp; ROUND((J57*100), 0) &amp; "%"</f>
        <v>50609, 96%</v>
      </c>
      <c r="D57" s="19" t="str">
        <f t="shared" ref="D57:D59" si="21">ROUND(G57,1) &amp;", "&amp;ROUND(H57,1)</f>
        <v>7.1, 1.6</v>
      </c>
      <c r="E57" s="23">
        <v>1.0039999999999999E-3</v>
      </c>
      <c r="F57" s="11"/>
      <c r="G57" s="11">
        <v>7.06937501234958</v>
      </c>
      <c r="H57" s="11">
        <v>1.56303570855499</v>
      </c>
      <c r="I57" s="11">
        <v>50609</v>
      </c>
      <c r="J57" s="12">
        <f t="shared" si="2"/>
        <v>0.95517514721425334</v>
      </c>
    </row>
    <row r="58" spans="1:10" ht="15" x14ac:dyDescent="0.25">
      <c r="A58" s="13"/>
      <c r="B58" s="13" t="s">
        <v>57</v>
      </c>
      <c r="C58" s="19" t="str">
        <f t="shared" si="20"/>
        <v>2218, 4%</v>
      </c>
      <c r="D58" s="19" t="str">
        <f t="shared" si="21"/>
        <v>6.8, 1.9</v>
      </c>
      <c r="E58" s="24"/>
      <c r="F58" s="11"/>
      <c r="G58" s="11">
        <v>6.7971145175834096</v>
      </c>
      <c r="H58" s="11">
        <v>1.9449692845331601</v>
      </c>
      <c r="I58" s="11">
        <v>2218</v>
      </c>
      <c r="J58" s="12">
        <f t="shared" si="2"/>
        <v>4.1861694096330969E-2</v>
      </c>
    </row>
    <row r="59" spans="1:10" ht="15" x14ac:dyDescent="0.25">
      <c r="A59" s="13"/>
      <c r="B59" s="13" t="s">
        <v>13</v>
      </c>
      <c r="C59" s="19" t="str">
        <f t="shared" si="20"/>
        <v>157, 0%</v>
      </c>
      <c r="D59" s="19" t="str">
        <f t="shared" si="21"/>
        <v>7.1, 2</v>
      </c>
      <c r="E59" s="25"/>
      <c r="F59" s="11"/>
      <c r="G59" s="11">
        <v>7.0636942675159204</v>
      </c>
      <c r="H59" s="11">
        <v>1.99897899792209</v>
      </c>
      <c r="I59" s="11">
        <v>157</v>
      </c>
      <c r="J59" s="12">
        <f t="shared" si="2"/>
        <v>2.9631586894156726E-3</v>
      </c>
    </row>
    <row r="60" spans="1:10" ht="15" x14ac:dyDescent="0.25">
      <c r="A60" s="13" t="s">
        <v>26</v>
      </c>
      <c r="B60" s="13" t="s">
        <v>27</v>
      </c>
      <c r="C60" s="19" t="str">
        <f t="shared" si="0"/>
        <v>7850, 15%</v>
      </c>
      <c r="D60" s="19" t="str">
        <f t="shared" si="1"/>
        <v>7.1, 1.4</v>
      </c>
      <c r="E60" s="23" t="s">
        <v>77</v>
      </c>
      <c r="F60" s="11"/>
      <c r="G60" s="11">
        <v>7.0884076433120997</v>
      </c>
      <c r="H60" s="11">
        <v>1.3697608392438001</v>
      </c>
      <c r="I60" s="11">
        <v>7850</v>
      </c>
      <c r="J60" s="12">
        <f t="shared" si="2"/>
        <v>0.14815793447078363</v>
      </c>
    </row>
    <row r="61" spans="1:10" ht="15" x14ac:dyDescent="0.25">
      <c r="A61" s="13"/>
      <c r="B61" s="13" t="s">
        <v>28</v>
      </c>
      <c r="C61" s="19" t="str">
        <f t="shared" si="0"/>
        <v>16288, 31%</v>
      </c>
      <c r="D61" s="19" t="str">
        <f t="shared" si="1"/>
        <v>7.1, 1.3</v>
      </c>
      <c r="E61" s="24"/>
      <c r="F61" s="11"/>
      <c r="G61" s="11">
        <v>7.1079936149312397</v>
      </c>
      <c r="H61" s="11">
        <v>1.32992994208208</v>
      </c>
      <c r="I61" s="11">
        <v>16288</v>
      </c>
      <c r="J61" s="12">
        <f t="shared" si="2"/>
        <v>0.30741355881020688</v>
      </c>
    </row>
    <row r="62" spans="1:10" ht="15" x14ac:dyDescent="0.25">
      <c r="A62" s="13"/>
      <c r="B62" s="13" t="s">
        <v>29</v>
      </c>
      <c r="C62" s="19" t="str">
        <f t="shared" si="0"/>
        <v>17561, 33%</v>
      </c>
      <c r="D62" s="19" t="str">
        <f t="shared" si="1"/>
        <v>7.1, 1.5</v>
      </c>
      <c r="E62" s="24"/>
      <c r="F62" s="11"/>
      <c r="G62" s="11">
        <v>7.0646318546779803</v>
      </c>
      <c r="H62" s="11">
        <v>1.50340620936249</v>
      </c>
      <c r="I62" s="11">
        <v>17561</v>
      </c>
      <c r="J62" s="12">
        <f t="shared" si="2"/>
        <v>0.33143967990336703</v>
      </c>
    </row>
    <row r="63" spans="1:10" ht="15" x14ac:dyDescent="0.25">
      <c r="A63" s="13"/>
      <c r="B63" s="13" t="s">
        <v>30</v>
      </c>
      <c r="C63" s="19" t="str">
        <f t="shared" si="0"/>
        <v>7943, 15%</v>
      </c>
      <c r="D63" s="19" t="str">
        <f t="shared" si="1"/>
        <v>7, 1.9</v>
      </c>
      <c r="E63" s="24"/>
      <c r="F63" s="11"/>
      <c r="G63" s="11">
        <v>6.9605942339166598</v>
      </c>
      <c r="H63" s="11">
        <v>1.8879018796881699</v>
      </c>
      <c r="I63" s="11">
        <v>7943</v>
      </c>
      <c r="J63" s="12">
        <f t="shared" si="2"/>
        <v>0.14991318133776235</v>
      </c>
    </row>
    <row r="64" spans="1:10" ht="15" x14ac:dyDescent="0.25">
      <c r="A64" s="13"/>
      <c r="B64" s="13" t="s">
        <v>31</v>
      </c>
      <c r="C64" s="19" t="str">
        <f t="shared" si="0"/>
        <v>3207, 6%</v>
      </c>
      <c r="D64" s="19" t="str">
        <f t="shared" si="1"/>
        <v>6.9, 2.5</v>
      </c>
      <c r="E64" s="24"/>
      <c r="F64" s="11"/>
      <c r="G64" s="11">
        <v>6.9298409728718404</v>
      </c>
      <c r="H64" s="11">
        <v>2.5311049504906098</v>
      </c>
      <c r="I64" s="11">
        <v>3207</v>
      </c>
      <c r="J64" s="12">
        <f t="shared" si="2"/>
        <v>6.0527706477427147E-2</v>
      </c>
    </row>
    <row r="65" spans="1:10" ht="15" x14ac:dyDescent="0.25">
      <c r="A65" s="13"/>
      <c r="B65" s="13" t="s">
        <v>13</v>
      </c>
      <c r="C65" s="19" t="str">
        <f t="shared" si="0"/>
        <v>135, 0%</v>
      </c>
      <c r="D65" s="19" t="str">
        <f t="shared" si="1"/>
        <v>7.2, 2</v>
      </c>
      <c r="E65" s="25"/>
      <c r="F65" s="11"/>
      <c r="G65" s="11">
        <v>7.1555555555555603</v>
      </c>
      <c r="H65" s="11">
        <v>2.0437990184606498</v>
      </c>
      <c r="I65" s="11">
        <v>135</v>
      </c>
      <c r="J65" s="12">
        <f t="shared" si="2"/>
        <v>2.547939000452967E-3</v>
      </c>
    </row>
  </sheetData>
  <mergeCells count="15">
    <mergeCell ref="E60:E65"/>
    <mergeCell ref="E57:E59"/>
    <mergeCell ref="E54:E56"/>
    <mergeCell ref="E51:E53"/>
    <mergeCell ref="E46:E50"/>
    <mergeCell ref="A1:E1"/>
    <mergeCell ref="E37:E45"/>
    <mergeCell ref="E32:E36"/>
    <mergeCell ref="E28:E31"/>
    <mergeCell ref="E21:E27"/>
    <mergeCell ref="E4:E6"/>
    <mergeCell ref="E7:E8"/>
    <mergeCell ref="E9:E14"/>
    <mergeCell ref="E15:E16"/>
    <mergeCell ref="E18:E20"/>
  </mergeCells>
  <pageMargins left="0.25" right="0.25" top="0.75" bottom="0.75" header="0.3" footer="0.3"/>
  <pageSetup scale="68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cp:lastPrinted>2019-10-26T00:53:25Z</cp:lastPrinted>
  <dcterms:created xsi:type="dcterms:W3CDTF">2016-06-16T13:20:55Z</dcterms:created>
  <dcterms:modified xsi:type="dcterms:W3CDTF">2019-10-26T19:30:55Z</dcterms:modified>
</cp:coreProperties>
</file>