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70d0e39cb06ccf6/Documentos/Dio - Bootcamp Caixa/"/>
    </mc:Choice>
  </mc:AlternateContent>
  <xr:revisionPtr revIDLastSave="5" documentId="8_{5EB54BE0-C898-47F8-A58A-5F9454240D30}" xr6:coauthVersionLast="47" xr6:coauthVersionMax="47" xr10:uidLastSave="{EED80D42-BDF0-47B9-AC35-B5CCA8FA6CE5}"/>
  <bookViews>
    <workbookView xWindow="-108" yWindow="-108" windowWidth="23256" windowHeight="12456" activeTab="3" xr2:uid="{F941F02D-C2D0-44B6-81D5-14EEF0639D76}"/>
  </bookViews>
  <sheets>
    <sheet name="Data" sheetId="1" r:id="rId1"/>
    <sheet name="Controller" sheetId="7" r:id="rId2"/>
    <sheet name="Caixinha" sheetId="10" r:id="rId3"/>
    <sheet name="Dashboard" sheetId="9" r:id="rId4"/>
  </sheets>
  <definedNames>
    <definedName name="SegmentaçãodeDados_Mês">#N/A</definedName>
  </definedNames>
  <calcPr calcId="191029"/>
  <pivotCaches>
    <pivotCache cacheId="5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0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</calcChain>
</file>

<file path=xl/sharedStrings.xml><?xml version="1.0" encoding="utf-8"?>
<sst xmlns="http://schemas.openxmlformats.org/spreadsheetml/2006/main" count="287" uniqueCount="52">
  <si>
    <t>Data</t>
  </si>
  <si>
    <t>Tipo</t>
  </si>
  <si>
    <t>Categoria</t>
  </si>
  <si>
    <t>Descrição</t>
  </si>
  <si>
    <t>Valor</t>
  </si>
  <si>
    <t>Operação Bancária</t>
  </si>
  <si>
    <t>Status</t>
  </si>
  <si>
    <t>Entrada</t>
  </si>
  <si>
    <t>Freelance</t>
  </si>
  <si>
    <t>Pagamento por projeto freelance</t>
  </si>
  <si>
    <t>Transferência</t>
  </si>
  <si>
    <t>Pago</t>
  </si>
  <si>
    <t>Saída</t>
  </si>
  <si>
    <t>Aplicação em Investimentos</t>
  </si>
  <si>
    <t>Aplicação em fundo de investimento</t>
  </si>
  <si>
    <t>Pendente</t>
  </si>
  <si>
    <t>Educação</t>
  </si>
  <si>
    <t>Pagamento de curso online</t>
  </si>
  <si>
    <t>Renda Fixa</t>
  </si>
  <si>
    <t>Recebimento de salário mensal</t>
  </si>
  <si>
    <t>Eletrônicos</t>
  </si>
  <si>
    <t>Compra de acessórios eletrônicos</t>
  </si>
  <si>
    <t>Recebido</t>
  </si>
  <si>
    <t>Serviços</t>
  </si>
  <si>
    <t>Pagamento de serviços domésticos</t>
  </si>
  <si>
    <t>Alimentação</t>
  </si>
  <si>
    <t>Compra no supermercado</t>
  </si>
  <si>
    <t>Débito Automático</t>
  </si>
  <si>
    <t>Resgate de Investimento</t>
  </si>
  <si>
    <t>Resgate de aplicação financeira</t>
  </si>
  <si>
    <t>Presente</t>
  </si>
  <si>
    <t>Compra de presente para aniversário</t>
  </si>
  <si>
    <t>Transporte</t>
  </si>
  <si>
    <t>Recarga do cartão de transporte</t>
  </si>
  <si>
    <t>Saúde</t>
  </si>
  <si>
    <t>Compra de medicamentos</t>
  </si>
  <si>
    <t>Cartão de Débito</t>
  </si>
  <si>
    <t>Vestuário</t>
  </si>
  <si>
    <t>Compra de roupas</t>
  </si>
  <si>
    <t>Lazer</t>
  </si>
  <si>
    <t>Compra de ingressos para cinema</t>
  </si>
  <si>
    <t>Utilidades Domésticas</t>
  </si>
  <si>
    <t>Compra de utensílios domésticos</t>
  </si>
  <si>
    <t>Rótulos de Linha</t>
  </si>
  <si>
    <t>Total Geral</t>
  </si>
  <si>
    <t>Soma de Valor</t>
  </si>
  <si>
    <t>Quero somente saídas sumarizados por categoria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</si>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</sst>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9" formatCode="&quot;R$&quot;\ #,##0.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206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9" fontId="0" fillId="0" borderId="0" xfId="1" applyNumberFormat="1" applyFont="1"/>
    <xf numFmtId="1" fontId="0" fillId="0" borderId="0" xfId="0" applyNumberFormat="1"/>
    <xf numFmtId="0" fontId="0" fillId="3" borderId="0" xfId="0" applyFill="1"/>
    <xf numFmtId="0" fontId="0" fillId="4" borderId="0" xfId="0" applyFill="1"/>
    <xf numFmtId="0" fontId="3" fillId="0" borderId="0" xfId="0" applyFont="1"/>
    <xf numFmtId="0" fontId="2" fillId="2" borderId="0" xfId="2"/>
  </cellXfs>
  <cellStyles count="3">
    <cellStyle name="Ênfase1" xfId="2" builtinId="29"/>
    <cellStyle name="Moeda" xfId="1" builtinId="4"/>
    <cellStyle name="Normal" xfId="0" builtinId="0"/>
  </cellStyles>
  <dxfs count="8">
    <dxf>
      <numFmt numFmtId="169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ptos Narrow"/>
        <family val="2"/>
        <scheme val="minor"/>
      </font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numFmt numFmtId="169" formatCode="&quot;R$&quot;\ #,##0.00"/>
    </dxf>
    <dxf>
      <numFmt numFmtId="1" formatCode="0"/>
    </dxf>
    <dxf>
      <numFmt numFmtId="19" formatCode="dd/mm/yyyy"/>
    </dxf>
    <dxf>
      <numFmt numFmtId="169" formatCode="&quot;R$&quot;\ #,##0.00"/>
    </dxf>
  </dxfs>
  <tableStyles count="1" defaultTableStyle="TableStyleMedium2" defaultPivotStyle="PivotStyleLight16">
    <tableStyle name="SlicerStyleDark1 2" pivot="0" table="0" count="10" xr9:uid="{0BC018E0-4035-48AA-B8D1-DE59DCB04B08}">
      <tableStyleElement type="wholeTable" dxfId="3"/>
      <tableStyleElement type="headerRow" dxfId="2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2060"/>
          </font>
          <fill>
            <patternFill patternType="solid">
              <fgColor theme="4" tint="0.39994506668294322"/>
              <bgColor theme="4" tint="0.5999938962981048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rgb="FF002060"/>
              <bgColor rgb="FF00206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theme="4" tint="0.39991454817346722"/>
              <bgColor rgb="FF00B0F0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00B0F0"/>
              <bgColor rgb="FF00B0F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[AcompanhamentoFinanceiro.xlsx]Controller!Tabela dinâmica2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Controller!$A$5:$A$16</c:f>
              <c:strCache>
                <c:ptCount val="11"/>
                <c:pt idx="0">
                  <c:v>Alimentação</c:v>
                </c:pt>
                <c:pt idx="1">
                  <c:v>Aplicação em Investimentos</c:v>
                </c:pt>
                <c:pt idx="2">
                  <c:v>Educação</c:v>
                </c:pt>
                <c:pt idx="3">
                  <c:v>Eletrônicos</c:v>
                </c:pt>
                <c:pt idx="4">
                  <c:v>Lazer</c:v>
                </c:pt>
                <c:pt idx="5">
                  <c:v>Presente</c:v>
                </c:pt>
                <c:pt idx="6">
                  <c:v>Saúde</c:v>
                </c:pt>
                <c:pt idx="7">
                  <c:v>Serviços</c:v>
                </c:pt>
                <c:pt idx="8">
                  <c:v>Transporte</c:v>
                </c:pt>
                <c:pt idx="9">
                  <c:v>Utilidades Domésticas</c:v>
                </c:pt>
                <c:pt idx="10">
                  <c:v>Vestuário</c:v>
                </c:pt>
              </c:strCache>
            </c:strRef>
          </c:cat>
          <c:val>
            <c:numRef>
              <c:f>Controller!$B$5:$B$16</c:f>
              <c:numCache>
                <c:formatCode>"R$"\ #,##0.00</c:formatCode>
                <c:ptCount val="11"/>
                <c:pt idx="0">
                  <c:v>6346</c:v>
                </c:pt>
                <c:pt idx="1">
                  <c:v>64.290000000000006</c:v>
                </c:pt>
                <c:pt idx="2">
                  <c:v>4912</c:v>
                </c:pt>
                <c:pt idx="3">
                  <c:v>4923</c:v>
                </c:pt>
                <c:pt idx="4">
                  <c:v>4713</c:v>
                </c:pt>
                <c:pt idx="5">
                  <c:v>1216</c:v>
                </c:pt>
                <c:pt idx="6">
                  <c:v>6955</c:v>
                </c:pt>
                <c:pt idx="7">
                  <c:v>4795</c:v>
                </c:pt>
                <c:pt idx="8">
                  <c:v>4156</c:v>
                </c:pt>
                <c:pt idx="9">
                  <c:v>54</c:v>
                </c:pt>
                <c:pt idx="10">
                  <c:v>3686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9-43F7-933F-3A9AC93E14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0807791"/>
        <c:axId val="724914847"/>
      </c:barChart>
      <c:catAx>
        <c:axId val="50080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4914847"/>
        <c:crosses val="autoZero"/>
        <c:auto val="1"/>
        <c:lblAlgn val="ctr"/>
        <c:lblOffset val="100"/>
        <c:noMultiLvlLbl val="0"/>
      </c:catAx>
      <c:valAx>
        <c:axId val="72491484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50080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[AcompanhamentoFinanceiro.xlsx]Controller!Tabela dinâmica3</c:name>
    <c:fmtId val="4"/>
  </c:pivotSource>
  <c:chart>
    <c:autoTitleDeleted val="1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Controller!$G$4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Controller!$F$5:$F$8</c:f>
              <c:strCache>
                <c:ptCount val="3"/>
                <c:pt idx="0">
                  <c:v>Freelance</c:v>
                </c:pt>
                <c:pt idx="1">
                  <c:v>Renda Fixa</c:v>
                </c:pt>
                <c:pt idx="2">
                  <c:v>Resgate de Investimento</c:v>
                </c:pt>
              </c:strCache>
            </c:strRef>
          </c:cat>
          <c:val>
            <c:numRef>
              <c:f>Controller!$G$5:$G$8</c:f>
              <c:numCache>
                <c:formatCode>"R$"\ #,##0.00</c:formatCode>
                <c:ptCount val="3"/>
                <c:pt idx="0">
                  <c:v>37828</c:v>
                </c:pt>
                <c:pt idx="1">
                  <c:v>20031</c:v>
                </c:pt>
                <c:pt idx="2">
                  <c:v>19938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E-4820-A224-F22C79ADF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842751"/>
        <c:axId val="861843711"/>
      </c:barChart>
      <c:catAx>
        <c:axId val="86184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1843711"/>
        <c:crosses val="autoZero"/>
        <c:auto val="1"/>
        <c:lblAlgn val="ctr"/>
        <c:lblOffset val="100"/>
        <c:noMultiLvlLbl val="0"/>
      </c:catAx>
      <c:valAx>
        <c:axId val="86184371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86184275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FB2-423D-B99B-7B7C877425BC}"/>
              </c:ext>
            </c:extLst>
          </c:dPt>
          <c:dLbls>
            <c:delete val="1"/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B2-423D-B99B-7B7C877425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899311695"/>
        <c:axId val="899310735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33000">
                  <a:srgbClr val="002060"/>
                </a:gs>
                <a:gs pos="77000">
                  <a:schemeClr val="bg2">
                    <a:lumMod val="9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8400681420617169E-3"/>
                  <c:y val="-9.259259259259258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479803195969402"/>
                      <c:h val="0.166458515602216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0FB2-423D-B99B-7B7C877425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5552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2-423D-B99B-7B7C87742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100"/>
        <c:axId val="861842751"/>
        <c:axId val="861845151"/>
      </c:barChart>
      <c:catAx>
        <c:axId val="89931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9310735"/>
        <c:crosses val="autoZero"/>
        <c:auto val="1"/>
        <c:lblAlgn val="ctr"/>
        <c:lblOffset val="100"/>
        <c:noMultiLvlLbl val="0"/>
      </c:catAx>
      <c:valAx>
        <c:axId val="89931073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899311695"/>
        <c:crosses val="autoZero"/>
        <c:crossBetween val="between"/>
      </c:valAx>
      <c:valAx>
        <c:axId val="861845151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861842751"/>
        <c:crosses val="max"/>
        <c:crossBetween val="between"/>
      </c:valAx>
      <c:catAx>
        <c:axId val="861842751"/>
        <c:scaling>
          <c:orientation val="minMax"/>
        </c:scaling>
        <c:delete val="1"/>
        <c:axPos val="b"/>
        <c:majorTickMark val="out"/>
        <c:minorTickMark val="none"/>
        <c:tickLblPos val="nextTo"/>
        <c:crossAx val="86184515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0.sv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hyperlink" Target="#Data!A1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101707</xdr:rowOff>
    </xdr:from>
    <xdr:to>
      <xdr:col>0</xdr:col>
      <xdr:colOff>1828800</xdr:colOff>
      <xdr:row>26</xdr:row>
      <xdr:rowOff>13252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Mês">
              <a:extLst>
                <a:ext uri="{FF2B5EF4-FFF2-40B4-BE49-F238E27FC236}">
                  <a16:creationId xmlns:a16="http://schemas.microsoft.com/office/drawing/2014/main" id="{28B9D275-7B39-4BBF-B742-51D02CD2A3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14890"/>
              <a:ext cx="1828800" cy="36221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131527</xdr:colOff>
      <xdr:row>26</xdr:row>
      <xdr:rowOff>163996</xdr:rowOff>
    </xdr:from>
    <xdr:to>
      <xdr:col>15</xdr:col>
      <xdr:colOff>548639</xdr:colOff>
      <xdr:row>45</xdr:row>
      <xdr:rowOff>148755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DCEA33CF-213A-5C5D-38AF-8E77D5C23C12}"/>
            </a:ext>
          </a:extLst>
        </xdr:cNvPr>
        <xdr:cNvGrpSpPr/>
      </xdr:nvGrpSpPr>
      <xdr:grpSpPr>
        <a:xfrm>
          <a:off x="1966953" y="4987787"/>
          <a:ext cx="8951512" cy="3509838"/>
          <a:chOff x="2041166" y="3934239"/>
          <a:chExt cx="8951512" cy="3509838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D926E16B-6290-76D0-A905-FED91E2C9944}"/>
              </a:ext>
            </a:extLst>
          </xdr:cNvPr>
          <xdr:cNvSpPr/>
        </xdr:nvSpPr>
        <xdr:spPr>
          <a:xfrm>
            <a:off x="2041166" y="3934239"/>
            <a:ext cx="8945880" cy="3509838"/>
          </a:xfrm>
          <a:prstGeom prst="roundRect">
            <a:avLst>
              <a:gd name="adj" fmla="val 631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6D23D66D-9B74-49C4-999B-DD90A0405699}"/>
              </a:ext>
            </a:extLst>
          </xdr:cNvPr>
          <xdr:cNvGraphicFramePr>
            <a:graphicFrameLocks/>
          </xdr:cNvGraphicFramePr>
        </xdr:nvGraphicFramePr>
        <xdr:xfrm>
          <a:off x="2467886" y="4553447"/>
          <a:ext cx="8100060" cy="27829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9" name="Retângulo: Cantos Superiores Arredondados 8">
            <a:extLst>
              <a:ext uri="{FF2B5EF4-FFF2-40B4-BE49-F238E27FC236}">
                <a16:creationId xmlns:a16="http://schemas.microsoft.com/office/drawing/2014/main" id="{73E2EEDC-142B-4D3E-9491-9A6542492F63}"/>
              </a:ext>
            </a:extLst>
          </xdr:cNvPr>
          <xdr:cNvSpPr/>
        </xdr:nvSpPr>
        <xdr:spPr>
          <a:xfrm>
            <a:off x="2042160" y="3944840"/>
            <a:ext cx="8950518" cy="488011"/>
          </a:xfrm>
          <a:prstGeom prst="round2SameRect">
            <a:avLst>
              <a:gd name="adj1" fmla="val 43823"/>
              <a:gd name="adj2" fmla="val 0"/>
            </a:avLst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30B6EF17-B907-63C9-7002-5A6E4D15B7AB}"/>
              </a:ext>
            </a:extLst>
          </xdr:cNvPr>
          <xdr:cNvSpPr txBox="1"/>
        </xdr:nvSpPr>
        <xdr:spPr>
          <a:xfrm>
            <a:off x="2749825" y="4075043"/>
            <a:ext cx="56194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100" kern="1200">
                <a:solidFill>
                  <a:schemeClr val="bg1"/>
                </a:solidFill>
              </a:rPr>
              <a:t>Saídas</a:t>
            </a:r>
          </a:p>
        </xdr:txBody>
      </xdr:sp>
      <xdr:pic>
        <xdr:nvPicPr>
          <xdr:cNvPr id="13" name="Gráfico 12" descr="Dinheiro voador estrutura de tópicos">
            <a:extLst>
              <a:ext uri="{FF2B5EF4-FFF2-40B4-BE49-F238E27FC236}">
                <a16:creationId xmlns:a16="http://schemas.microsoft.com/office/drawing/2014/main" id="{23218CE7-EEA4-8952-6A1A-B0B0240CB7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272748" y="4008782"/>
            <a:ext cx="357809" cy="357809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131527</xdr:colOff>
      <xdr:row>6</xdr:row>
      <xdr:rowOff>63279</xdr:rowOff>
    </xdr:from>
    <xdr:to>
      <xdr:col>7</xdr:col>
      <xdr:colOff>569844</xdr:colOff>
      <xdr:row>21</xdr:row>
      <xdr:rowOff>0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C4C7BF14-DA0C-897B-4BB3-F24134492503}"/>
            </a:ext>
          </a:extLst>
        </xdr:cNvPr>
        <xdr:cNvGrpSpPr/>
      </xdr:nvGrpSpPr>
      <xdr:grpSpPr>
        <a:xfrm>
          <a:off x="1966953" y="1176462"/>
          <a:ext cx="4095917" cy="2719677"/>
          <a:chOff x="1980206" y="129540"/>
          <a:chExt cx="5149464" cy="3525078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B9FFC03B-886F-4B19-8410-15A1FD385DCE}"/>
              </a:ext>
            </a:extLst>
          </xdr:cNvPr>
          <xdr:cNvSpPr/>
        </xdr:nvSpPr>
        <xdr:spPr>
          <a:xfrm>
            <a:off x="1980206" y="137160"/>
            <a:ext cx="5143500" cy="3517458"/>
          </a:xfrm>
          <a:prstGeom prst="roundRect">
            <a:avLst>
              <a:gd name="adj" fmla="val 631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7" name="Gráfico 6">
            <a:extLst>
              <a:ext uri="{FF2B5EF4-FFF2-40B4-BE49-F238E27FC236}">
                <a16:creationId xmlns:a16="http://schemas.microsoft.com/office/drawing/2014/main" id="{94E8A6A0-9796-4AA5-BB3F-58AAE495F2D9}"/>
              </a:ext>
            </a:extLst>
          </xdr:cNvPr>
          <xdr:cNvGraphicFramePr>
            <a:graphicFrameLocks/>
          </xdr:cNvGraphicFramePr>
        </xdr:nvGraphicFramePr>
        <xdr:xfrm>
          <a:off x="2152484" y="762993"/>
          <a:ext cx="4572000" cy="27829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8" name="Retângulo: Cantos Superiores Arredondados 7">
            <a:extLst>
              <a:ext uri="{FF2B5EF4-FFF2-40B4-BE49-F238E27FC236}">
                <a16:creationId xmlns:a16="http://schemas.microsoft.com/office/drawing/2014/main" id="{A1389CAA-4099-2309-3170-1A40D696EF37}"/>
              </a:ext>
            </a:extLst>
          </xdr:cNvPr>
          <xdr:cNvSpPr/>
        </xdr:nvSpPr>
        <xdr:spPr>
          <a:xfrm>
            <a:off x="1980206" y="129540"/>
            <a:ext cx="5149464" cy="488011"/>
          </a:xfrm>
          <a:prstGeom prst="round2SameRect">
            <a:avLst>
              <a:gd name="adj1" fmla="val 43823"/>
              <a:gd name="adj2" fmla="val 0"/>
            </a:avLst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4E418E56-524E-7ED1-4794-F1480204B1E9}"/>
              </a:ext>
            </a:extLst>
          </xdr:cNvPr>
          <xdr:cNvSpPr txBox="1"/>
        </xdr:nvSpPr>
        <xdr:spPr>
          <a:xfrm>
            <a:off x="2716696" y="194873"/>
            <a:ext cx="897527" cy="34290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spAutoFit/>
          </a:bodyPr>
          <a:lstStyle/>
          <a:p>
            <a:r>
              <a:rPr lang="pt-BR" sz="1100" kern="1200">
                <a:solidFill>
                  <a:schemeClr val="bg1"/>
                </a:solidFill>
              </a:rPr>
              <a:t>Entradas</a:t>
            </a:r>
          </a:p>
        </xdr:txBody>
      </xdr:sp>
      <xdr:pic>
        <xdr:nvPicPr>
          <xdr:cNvPr id="15" name="Gráfico 14" descr="Registrar estrutura de tópicos">
            <a:extLst>
              <a:ext uri="{FF2B5EF4-FFF2-40B4-BE49-F238E27FC236}">
                <a16:creationId xmlns:a16="http://schemas.microsoft.com/office/drawing/2014/main" id="{6B80A1BB-B86B-AAAC-CBE3-006063B19D1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217339" y="183130"/>
            <a:ext cx="346957" cy="34695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131527</xdr:colOff>
      <xdr:row>0</xdr:row>
      <xdr:rowOff>69906</xdr:rowOff>
    </xdr:from>
    <xdr:to>
      <xdr:col>15</xdr:col>
      <xdr:colOff>430695</xdr:colOff>
      <xdr:row>5</xdr:row>
      <xdr:rowOff>152400</xdr:rowOff>
    </xdr:to>
    <xdr:sp macro="" textlink="">
      <xdr:nvSpPr>
        <xdr:cNvPr id="18" name="Retângulo: Cantos Arredondados 17">
          <a:extLst>
            <a:ext uri="{FF2B5EF4-FFF2-40B4-BE49-F238E27FC236}">
              <a16:creationId xmlns:a16="http://schemas.microsoft.com/office/drawing/2014/main" id="{60EE3EB8-3FBC-499E-839F-31B9FBFCD5C2}"/>
            </a:ext>
          </a:extLst>
        </xdr:cNvPr>
        <xdr:cNvSpPr/>
      </xdr:nvSpPr>
      <xdr:spPr>
        <a:xfrm>
          <a:off x="1966953" y="69906"/>
          <a:ext cx="8833568" cy="1010146"/>
        </a:xfrm>
        <a:prstGeom prst="roundRect">
          <a:avLst>
            <a:gd name="adj" fmla="val 3301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218661</xdr:colOff>
      <xdr:row>0</xdr:row>
      <xdr:rowOff>132522</xdr:rowOff>
    </xdr:from>
    <xdr:to>
      <xdr:col>3</xdr:col>
      <xdr:colOff>39757</xdr:colOff>
      <xdr:row>5</xdr:row>
      <xdr:rowOff>86139</xdr:rowOff>
    </xdr:to>
    <xdr:sp macro="" textlink="">
      <xdr:nvSpPr>
        <xdr:cNvPr id="19" name="Retângulo: Cantos Arredondados 18">
          <a:extLst>
            <a:ext uri="{FF2B5EF4-FFF2-40B4-BE49-F238E27FC236}">
              <a16:creationId xmlns:a16="http://schemas.microsoft.com/office/drawing/2014/main" id="{308F7BF7-A2A0-63BC-5169-D75CDEDD719A}"/>
            </a:ext>
          </a:extLst>
        </xdr:cNvPr>
        <xdr:cNvSpPr/>
      </xdr:nvSpPr>
      <xdr:spPr>
        <a:xfrm>
          <a:off x="2054087" y="132522"/>
          <a:ext cx="1040296" cy="881269"/>
        </a:xfrm>
        <a:prstGeom prst="round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265043</xdr:colOff>
      <xdr:row>0</xdr:row>
      <xdr:rowOff>106017</xdr:rowOff>
    </xdr:from>
    <xdr:to>
      <xdr:col>2</xdr:col>
      <xdr:colOff>569843</xdr:colOff>
      <xdr:row>5</xdr:row>
      <xdr:rowOff>92765</xdr:rowOff>
    </xdr:to>
    <xdr:pic>
      <xdr:nvPicPr>
        <xdr:cNvPr id="21" name="Gráfico 20" descr="Moedas estrutura de tópicos">
          <a:extLst>
            <a:ext uri="{FF2B5EF4-FFF2-40B4-BE49-F238E27FC236}">
              <a16:creationId xmlns:a16="http://schemas.microsoft.com/office/drawing/2014/main" id="{42A0B648-100D-C57C-2648-C8B5B7EC0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100469" y="106017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225287</xdr:colOff>
      <xdr:row>0</xdr:row>
      <xdr:rowOff>106017</xdr:rowOff>
    </xdr:from>
    <xdr:to>
      <xdr:col>5</xdr:col>
      <xdr:colOff>583095</xdr:colOff>
      <xdr:row>2</xdr:row>
      <xdr:rowOff>172277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BCF40771-2B0A-655C-9018-146A5617BE72}"/>
            </a:ext>
          </a:extLst>
        </xdr:cNvPr>
        <xdr:cNvSpPr txBox="1"/>
      </xdr:nvSpPr>
      <xdr:spPr>
        <a:xfrm>
          <a:off x="3279913" y="106017"/>
          <a:ext cx="1577008" cy="4373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kern="1200"/>
            <a:t>Hey Naka</a:t>
          </a:r>
        </a:p>
      </xdr:txBody>
    </xdr:sp>
    <xdr:clientData/>
  </xdr:twoCellAnchor>
  <xdr:twoCellAnchor>
    <xdr:from>
      <xdr:col>3</xdr:col>
      <xdr:colOff>225287</xdr:colOff>
      <xdr:row>3</xdr:row>
      <xdr:rowOff>13252</xdr:rowOff>
    </xdr:from>
    <xdr:to>
      <xdr:col>8</xdr:col>
      <xdr:colOff>258417</xdr:colOff>
      <xdr:row>5</xdr:row>
      <xdr:rowOff>79512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AA8AFCF0-D45C-4BCD-926C-967185DA681A}"/>
            </a:ext>
          </a:extLst>
        </xdr:cNvPr>
        <xdr:cNvSpPr txBox="1"/>
      </xdr:nvSpPr>
      <xdr:spPr>
        <a:xfrm>
          <a:off x="3279913" y="569843"/>
          <a:ext cx="3081130" cy="4373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kern="1200">
              <a:solidFill>
                <a:schemeClr val="bg2">
                  <a:lumMod val="50000"/>
                </a:schemeClr>
              </a:solidFill>
            </a:rPr>
            <a:t>Acompanhamento financeiro</a:t>
          </a:r>
        </a:p>
      </xdr:txBody>
    </xdr:sp>
    <xdr:clientData/>
  </xdr:twoCellAnchor>
  <xdr:twoCellAnchor>
    <xdr:from>
      <xdr:col>9</xdr:col>
      <xdr:colOff>384313</xdr:colOff>
      <xdr:row>2</xdr:row>
      <xdr:rowOff>33131</xdr:rowOff>
    </xdr:from>
    <xdr:to>
      <xdr:col>15</xdr:col>
      <xdr:colOff>212035</xdr:colOff>
      <xdr:row>3</xdr:row>
      <xdr:rowOff>172279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F205CEE6-61EA-32F5-887E-841D30E38F34}"/>
            </a:ext>
          </a:extLst>
        </xdr:cNvPr>
        <xdr:cNvGrpSpPr/>
      </xdr:nvGrpSpPr>
      <xdr:grpSpPr>
        <a:xfrm>
          <a:off x="7096539" y="404192"/>
          <a:ext cx="3485322" cy="324678"/>
          <a:chOff x="7096539" y="404192"/>
          <a:chExt cx="3485322" cy="324678"/>
        </a:xfrm>
      </xdr:grpSpPr>
      <xdr:sp macro="" textlink="">
        <xdr:nvSpPr>
          <xdr:cNvPr id="24" name="Retângulo: Cantos Arredondados 23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FFB95CDA-47E9-4651-86AE-86C635A72E99}"/>
              </a:ext>
            </a:extLst>
          </xdr:cNvPr>
          <xdr:cNvSpPr/>
        </xdr:nvSpPr>
        <xdr:spPr>
          <a:xfrm>
            <a:off x="7096539" y="410818"/>
            <a:ext cx="3485322" cy="304800"/>
          </a:xfrm>
          <a:prstGeom prst="roundRect">
            <a:avLst/>
          </a:prstGeom>
          <a:solidFill>
            <a:schemeClr val="bg1">
              <a:lumMod val="85000"/>
            </a:schemeClr>
          </a:solidFill>
          <a:ln w="9525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kern="1200">
                <a:ln>
                  <a:solidFill>
                    <a:schemeClr val="tx1">
                      <a:lumMod val="65000"/>
                      <a:lumOff val="35000"/>
                    </a:schemeClr>
                  </a:solidFill>
                </a:ln>
              </a:rPr>
              <a:t>Pesquisar dados</a:t>
            </a:r>
          </a:p>
        </xdr:txBody>
      </xdr:sp>
      <xdr:pic>
        <xdr:nvPicPr>
          <xdr:cNvPr id="26" name="Gráfico 25" descr="Lupa estrutura de tópicos">
            <a:extLst>
              <a:ext uri="{FF2B5EF4-FFF2-40B4-BE49-F238E27FC236}">
                <a16:creationId xmlns:a16="http://schemas.microsoft.com/office/drawing/2014/main" id="{18FD8E07-98D3-23E2-A7F8-15835A3073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10210801" y="404192"/>
            <a:ext cx="324678" cy="324678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105023</xdr:colOff>
      <xdr:row>6</xdr:row>
      <xdr:rowOff>63279</xdr:rowOff>
    </xdr:from>
    <xdr:to>
      <xdr:col>14</xdr:col>
      <xdr:colOff>543340</xdr:colOff>
      <xdr:row>21</xdr:row>
      <xdr:rowOff>0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239657E2-09B9-486F-9A14-D0E1C69E8B9C}"/>
            </a:ext>
          </a:extLst>
        </xdr:cNvPr>
        <xdr:cNvGrpSpPr/>
      </xdr:nvGrpSpPr>
      <xdr:grpSpPr>
        <a:xfrm>
          <a:off x="6207649" y="1176462"/>
          <a:ext cx="4095917" cy="2719677"/>
          <a:chOff x="1980206" y="129540"/>
          <a:chExt cx="5149464" cy="3525078"/>
        </a:xfrm>
      </xdr:grpSpPr>
      <xdr:sp macro="" textlink="">
        <xdr:nvSpPr>
          <xdr:cNvPr id="29" name="Retângulo: Cantos Arredondados 28">
            <a:extLst>
              <a:ext uri="{FF2B5EF4-FFF2-40B4-BE49-F238E27FC236}">
                <a16:creationId xmlns:a16="http://schemas.microsoft.com/office/drawing/2014/main" id="{052807F7-9793-6D6A-D7FC-8953186DF6F6}"/>
              </a:ext>
            </a:extLst>
          </xdr:cNvPr>
          <xdr:cNvSpPr/>
        </xdr:nvSpPr>
        <xdr:spPr>
          <a:xfrm>
            <a:off x="1980206" y="137160"/>
            <a:ext cx="5143500" cy="3517458"/>
          </a:xfrm>
          <a:prstGeom prst="roundRect">
            <a:avLst>
              <a:gd name="adj" fmla="val 631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31" name="Retângulo: Cantos Superiores Arredondados 30">
            <a:extLst>
              <a:ext uri="{FF2B5EF4-FFF2-40B4-BE49-F238E27FC236}">
                <a16:creationId xmlns:a16="http://schemas.microsoft.com/office/drawing/2014/main" id="{57CA2F2D-695F-91C2-D272-FC86F51A92B6}"/>
              </a:ext>
            </a:extLst>
          </xdr:cNvPr>
          <xdr:cNvSpPr/>
        </xdr:nvSpPr>
        <xdr:spPr>
          <a:xfrm>
            <a:off x="1980206" y="129540"/>
            <a:ext cx="5149464" cy="488011"/>
          </a:xfrm>
          <a:prstGeom prst="round2SameRect">
            <a:avLst>
              <a:gd name="adj1" fmla="val 43823"/>
              <a:gd name="adj2" fmla="val 0"/>
            </a:avLst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F9B89830-9663-4BF5-7428-BAFE4DD408EB}"/>
              </a:ext>
            </a:extLst>
          </xdr:cNvPr>
          <xdr:cNvSpPr txBox="1"/>
        </xdr:nvSpPr>
        <xdr:spPr>
          <a:xfrm>
            <a:off x="2716695" y="212049"/>
            <a:ext cx="1089127" cy="34290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spAutoFit/>
          </a:bodyPr>
          <a:lstStyle/>
          <a:p>
            <a:r>
              <a:rPr lang="pt-BR" sz="1100" kern="1200">
                <a:solidFill>
                  <a:schemeClr val="bg1"/>
                </a:solidFill>
              </a:rPr>
              <a:t>Economias</a:t>
            </a:r>
          </a:p>
        </xdr:txBody>
      </xdr:sp>
      <xdr:pic>
        <xdr:nvPicPr>
          <xdr:cNvPr id="33" name="Gráfico 32" descr="Cofrinho com preenchimento sólido">
            <a:extLst>
              <a:ext uri="{FF2B5EF4-FFF2-40B4-BE49-F238E27FC236}">
                <a16:creationId xmlns:a16="http://schemas.microsoft.com/office/drawing/2014/main" id="{CA6A8284-B286-479A-FFE5-0E72C59A79B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96DAC541-7B7A-43D3-8B79-37D633B846F1}">
                <asvg:svgBlip xmlns:asvg="http://schemas.microsoft.com/office/drawing/2016/SVG/main" r:embed="rId13"/>
              </a:ext>
            </a:extLst>
          </a:blip>
          <a:srcRect/>
          <a:stretch/>
        </xdr:blipFill>
        <xdr:spPr>
          <a:xfrm>
            <a:off x="2222548" y="183130"/>
            <a:ext cx="336539" cy="346957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218661</xdr:colOff>
      <xdr:row>6</xdr:row>
      <xdr:rowOff>63279</xdr:rowOff>
    </xdr:from>
    <xdr:to>
      <xdr:col>13</xdr:col>
      <xdr:colOff>404191</xdr:colOff>
      <xdr:row>21</xdr:row>
      <xdr:rowOff>23523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97D59683-FBBD-4266-973C-929DF9856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phael nakasato" refreshedDate="45674.004720254627" createdVersion="8" refreshedVersion="8" minRefreshableVersion="3" recordCount="50" xr:uid="{840ADF96-6F5E-494E-B23D-6EA8EA25BFA6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1-04T00:00:00" maxDate="2024-12-14T00:00:00"/>
    </cacheField>
    <cacheField name="Mês" numFmtId="1">
      <sharedItems containsSemiMixedTypes="0" containsString="0" containsNumber="1" containsInteger="1" minValue="1" maxValue="12" count="12">
        <n v="12"/>
        <n v="7"/>
        <n v="2"/>
        <n v="10"/>
        <n v="1"/>
        <n v="5"/>
        <n v="9"/>
        <n v="11"/>
        <n v="3"/>
        <n v="6"/>
        <n v="8"/>
        <n v="4"/>
      </sharedItems>
    </cacheField>
    <cacheField name="Tipo" numFmtId="0">
      <sharedItems count="2">
        <s v="Entrada"/>
        <s v="Saída"/>
      </sharedItems>
    </cacheField>
    <cacheField name="Categoria" numFmtId="0">
      <sharedItems count="14">
        <s v="Freelance"/>
        <s v="Aplicação em Investimentos"/>
        <s v="Educação"/>
        <s v="Renda Fixa"/>
        <s v="Eletrônicos"/>
        <s v="Serviços"/>
        <s v="Alimentação"/>
        <s v="Resgate de Investimento"/>
        <s v="Presente"/>
        <s v="Transporte"/>
        <s v="Saúde"/>
        <s v="Vestuário"/>
        <s v="Lazer"/>
        <s v="Utilidades Domésticas"/>
      </sharedItems>
    </cacheField>
    <cacheField name="Descrição" numFmtId="0">
      <sharedItems/>
    </cacheField>
    <cacheField name="Valor" numFmtId="169">
      <sharedItems containsSemiMixedTypes="0" containsString="0" containsNumber="1" minValue="54" maxValue="4931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3825007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d v="2024-12-07T00:00:00"/>
    <x v="0"/>
    <x v="0"/>
    <x v="0"/>
    <s v="Pagamento por projeto freelance"/>
    <n v="2220"/>
    <s v="Transferência"/>
    <s v="Pago"/>
  </r>
  <r>
    <d v="2024-07-16T00:00:00"/>
    <x v="1"/>
    <x v="1"/>
    <x v="1"/>
    <s v="Aplicação em fundo de investimento"/>
    <n v="64.290000000000006"/>
    <s v="Transferência"/>
    <s v="Pendente"/>
  </r>
  <r>
    <d v="2024-02-16T00:00:00"/>
    <x v="2"/>
    <x v="1"/>
    <x v="2"/>
    <s v="Pagamento de curso online"/>
    <n v="2298"/>
    <s v="Transferência"/>
    <s v="Pendente"/>
  </r>
  <r>
    <d v="2024-02-27T00:00:00"/>
    <x v="2"/>
    <x v="0"/>
    <x v="0"/>
    <s v="Pagamento por projeto freelance"/>
    <n v="3634"/>
    <s v="Transferência"/>
    <s v="Pendente"/>
  </r>
  <r>
    <d v="2024-10-04T00:00:00"/>
    <x v="3"/>
    <x v="0"/>
    <x v="0"/>
    <s v="Pagamento por projeto freelance"/>
    <n v="4090"/>
    <s v="Transferência"/>
    <s v="Pendente"/>
  </r>
  <r>
    <d v="2024-01-12T00:00:00"/>
    <x v="4"/>
    <x v="0"/>
    <x v="0"/>
    <s v="Pagamento por projeto freelance"/>
    <n v="175"/>
    <s v="Transferência"/>
    <s v="Pendente"/>
  </r>
  <r>
    <d v="2024-01-19T00:00:00"/>
    <x v="4"/>
    <x v="0"/>
    <x v="3"/>
    <s v="Recebimento de salário mensal"/>
    <n v="4881"/>
    <s v="Transferência"/>
    <s v="Pendente"/>
  </r>
  <r>
    <d v="2024-02-18T00:00:00"/>
    <x v="2"/>
    <x v="1"/>
    <x v="4"/>
    <s v="Compra de acessórios eletrônicos"/>
    <n v="341"/>
    <s v="Transferência"/>
    <s v="Recebido"/>
  </r>
  <r>
    <d v="2024-05-31T00:00:00"/>
    <x v="5"/>
    <x v="1"/>
    <x v="5"/>
    <s v="Pagamento de serviços domésticos"/>
    <n v="4154"/>
    <s v="Transferência"/>
    <s v="Pago"/>
  </r>
  <r>
    <d v="2024-09-24T00:00:00"/>
    <x v="6"/>
    <x v="1"/>
    <x v="6"/>
    <s v="Compra no supermercado"/>
    <n v="4931"/>
    <s v="Débito Automático"/>
    <s v="Pago"/>
  </r>
  <r>
    <d v="2024-09-26T00:00:00"/>
    <x v="6"/>
    <x v="0"/>
    <x v="7"/>
    <s v="Resgate de aplicação financeira"/>
    <n v="3911"/>
    <s v="Débito Automático"/>
    <s v="Recebido"/>
  </r>
  <r>
    <d v="2024-11-26T00:00:00"/>
    <x v="7"/>
    <x v="0"/>
    <x v="0"/>
    <s v="Pagamento por projeto freelance"/>
    <n v="1564"/>
    <s v="Débito Automático"/>
    <s v="Pago"/>
  </r>
  <r>
    <d v="2024-03-19T00:00:00"/>
    <x v="8"/>
    <x v="1"/>
    <x v="8"/>
    <s v="Compra de presente para aniversário"/>
    <n v="1216"/>
    <s v="Débito Automático"/>
    <s v="Pendente"/>
  </r>
  <r>
    <d v="2024-06-06T00:00:00"/>
    <x v="9"/>
    <x v="1"/>
    <x v="4"/>
    <s v="Compra de acessórios eletrônicos"/>
    <n v="1499"/>
    <s v="Débito Automático"/>
    <s v="Recebido"/>
  </r>
  <r>
    <d v="2024-10-17T00:00:00"/>
    <x v="3"/>
    <x v="1"/>
    <x v="9"/>
    <s v="Recarga do cartão de transporte"/>
    <n v="4156"/>
    <s v="Transferência"/>
    <s v="Pago"/>
  </r>
  <r>
    <d v="2024-09-24T00:00:00"/>
    <x v="6"/>
    <x v="1"/>
    <x v="10"/>
    <s v="Compra de medicamentos"/>
    <n v="4888"/>
    <s v="Débito Automático"/>
    <s v="Pago"/>
  </r>
  <r>
    <d v="2024-06-07T00:00:00"/>
    <x v="9"/>
    <x v="0"/>
    <x v="3"/>
    <s v="Recebimento de salário mensal"/>
    <n v="3112"/>
    <s v="Débito Automático"/>
    <s v="Pago"/>
  </r>
  <r>
    <d v="2024-09-29T00:00:00"/>
    <x v="6"/>
    <x v="0"/>
    <x v="0"/>
    <s v="Pagamento por projeto freelance"/>
    <n v="2513"/>
    <s v="Débito Automático"/>
    <s v="Pendente"/>
  </r>
  <r>
    <d v="2024-08-31T00:00:00"/>
    <x v="10"/>
    <x v="0"/>
    <x v="0"/>
    <s v="Pagamento por projeto freelance"/>
    <n v="3212"/>
    <s v="Débito Automático"/>
    <s v="Pendente"/>
  </r>
  <r>
    <d v="2024-07-15T00:00:00"/>
    <x v="1"/>
    <x v="1"/>
    <x v="6"/>
    <s v="Compra no supermercado"/>
    <n v="1415"/>
    <s v="Transferência"/>
    <s v="Pago"/>
  </r>
  <r>
    <d v="2024-01-04T00:00:00"/>
    <x v="4"/>
    <x v="0"/>
    <x v="0"/>
    <s v="Pagamento por projeto freelance"/>
    <n v="1324"/>
    <s v="Débito Automático"/>
    <s v="Recebido"/>
  </r>
  <r>
    <d v="2024-10-05T00:00:00"/>
    <x v="3"/>
    <x v="1"/>
    <x v="4"/>
    <s v="Compra de acessórios eletrônicos"/>
    <n v="3083"/>
    <s v="Débito Automático"/>
    <s v="Pendente"/>
  </r>
  <r>
    <d v="2024-03-12T00:00:00"/>
    <x v="8"/>
    <x v="1"/>
    <x v="5"/>
    <s v="Pagamento de serviços domésticos"/>
    <n v="456"/>
    <s v="Transferência"/>
    <s v="Pendente"/>
  </r>
  <r>
    <d v="2024-10-23T00:00:00"/>
    <x v="3"/>
    <x v="0"/>
    <x v="0"/>
    <s v="Pagamento por projeto freelance"/>
    <n v="2809"/>
    <s v="Débito Automático"/>
    <s v="Pago"/>
  </r>
  <r>
    <d v="2024-11-14T00:00:00"/>
    <x v="7"/>
    <x v="1"/>
    <x v="10"/>
    <s v="Compra de medicamentos"/>
    <n v="2067"/>
    <s v="Cartão de Débito"/>
    <s v="Pago"/>
  </r>
  <r>
    <d v="2024-01-22T00:00:00"/>
    <x v="4"/>
    <x v="0"/>
    <x v="0"/>
    <s v="Pagamento por projeto freelance"/>
    <n v="2369"/>
    <s v="Transferência"/>
    <s v="Pago"/>
  </r>
  <r>
    <d v="2024-12-13T00:00:00"/>
    <x v="0"/>
    <x v="0"/>
    <x v="0"/>
    <s v="Pagamento por projeto freelance"/>
    <n v="4063"/>
    <s v="Cartão de Débito"/>
    <s v="Pendente"/>
  </r>
  <r>
    <d v="2024-01-19T00:00:00"/>
    <x v="4"/>
    <x v="0"/>
    <x v="0"/>
    <s v="Pagamento por projeto freelance"/>
    <n v="2061"/>
    <s v="Débito Automático"/>
    <s v="Pago"/>
  </r>
  <r>
    <d v="2024-07-02T00:00:00"/>
    <x v="1"/>
    <x v="1"/>
    <x v="2"/>
    <s v="Pagamento de curso online"/>
    <n v="2005"/>
    <s v="Transferência"/>
    <s v="Pendente"/>
  </r>
  <r>
    <d v="2024-10-18T00:00:00"/>
    <x v="3"/>
    <x v="1"/>
    <x v="11"/>
    <s v="Compra de roupas"/>
    <n v="2020"/>
    <s v="Cartão de Débito"/>
    <s v="Recebido"/>
  </r>
  <r>
    <d v="2024-07-04T00:00:00"/>
    <x v="1"/>
    <x v="0"/>
    <x v="0"/>
    <s v="Pagamento por projeto freelance"/>
    <n v="1574"/>
    <s v="Transferência"/>
    <s v="Recebido"/>
  </r>
  <r>
    <d v="2024-08-12T00:00:00"/>
    <x v="10"/>
    <x v="0"/>
    <x v="3"/>
    <s v="Recebimento de salário mensal"/>
    <n v="150"/>
    <s v="Cartão de Débito"/>
    <s v="Pago"/>
  </r>
  <r>
    <d v="2024-08-27T00:00:00"/>
    <x v="10"/>
    <x v="1"/>
    <x v="11"/>
    <s v="Compra de roupas"/>
    <n v="1666"/>
    <s v="Cartão de Débito"/>
    <s v="Recebido"/>
  </r>
  <r>
    <d v="2024-02-12T00:00:00"/>
    <x v="2"/>
    <x v="1"/>
    <x v="5"/>
    <s v="Pagamento de serviços domésticos"/>
    <n v="185"/>
    <s v="Cartão de Débito"/>
    <s v="Recebido"/>
  </r>
  <r>
    <d v="2024-08-04T00:00:00"/>
    <x v="10"/>
    <x v="0"/>
    <x v="7"/>
    <s v="Resgate de aplicação financeira"/>
    <n v="2036"/>
    <s v="Cartão de Débito"/>
    <s v="Pendente"/>
  </r>
  <r>
    <d v="2024-02-29T00:00:00"/>
    <x v="2"/>
    <x v="0"/>
    <x v="3"/>
    <s v="Recebimento de salário mensal"/>
    <n v="3005"/>
    <s v="Transferência"/>
    <s v="Recebido"/>
  </r>
  <r>
    <d v="2024-04-16T00:00:00"/>
    <x v="11"/>
    <x v="0"/>
    <x v="7"/>
    <s v="Resgate de aplicação financeira"/>
    <n v="2800"/>
    <s v="Débito Automático"/>
    <s v="Recebido"/>
  </r>
  <r>
    <d v="2024-04-21T00:00:00"/>
    <x v="11"/>
    <x v="1"/>
    <x v="12"/>
    <s v="Compra de ingressos para cinema"/>
    <n v="4713"/>
    <s v="Transferência"/>
    <s v="Pago"/>
  </r>
  <r>
    <d v="2024-04-03T00:00:00"/>
    <x v="11"/>
    <x v="0"/>
    <x v="3"/>
    <s v="Recebimento de salário mensal"/>
    <n v="2942"/>
    <s v="Transferência"/>
    <s v="Pago"/>
  </r>
  <r>
    <d v="2024-03-22T00:00:00"/>
    <x v="8"/>
    <x v="0"/>
    <x v="0"/>
    <s v="Pagamento por projeto freelance"/>
    <n v="2232"/>
    <s v="Cartão de Débito"/>
    <s v="Recebido"/>
  </r>
  <r>
    <d v="2024-11-04T00:00:00"/>
    <x v="7"/>
    <x v="1"/>
    <x v="13"/>
    <s v="Compra de utensílios domésticos"/>
    <n v="54"/>
    <s v="Transferência"/>
    <s v="Pendente"/>
  </r>
  <r>
    <d v="2024-10-17T00:00:00"/>
    <x v="3"/>
    <x v="0"/>
    <x v="7"/>
    <s v="Resgate de aplicação financeira"/>
    <n v="4423"/>
    <s v="Débito Automático"/>
    <s v="Pago"/>
  </r>
  <r>
    <d v="2024-07-18T00:00:00"/>
    <x v="1"/>
    <x v="0"/>
    <x v="0"/>
    <s v="Pagamento por projeto freelance"/>
    <n v="634"/>
    <s v="Transferência"/>
    <s v="Pendente"/>
  </r>
  <r>
    <d v="2024-09-25T00:00:00"/>
    <x v="6"/>
    <x v="0"/>
    <x v="7"/>
    <s v="Resgate de aplicação financeira"/>
    <n v="1508"/>
    <s v="Cartão de Débito"/>
    <s v="Recebido"/>
  </r>
  <r>
    <d v="2024-09-18T00:00:00"/>
    <x v="6"/>
    <x v="0"/>
    <x v="3"/>
    <s v="Recebimento de salário mensal"/>
    <n v="1209"/>
    <s v="Cartão de Débito"/>
    <s v="Pago"/>
  </r>
  <r>
    <d v="2024-10-07T00:00:00"/>
    <x v="3"/>
    <x v="1"/>
    <x v="2"/>
    <s v="Pagamento de curso online"/>
    <n v="609"/>
    <s v="Cartão de Débito"/>
    <s v="Pago"/>
  </r>
  <r>
    <d v="2024-06-30T00:00:00"/>
    <x v="9"/>
    <x v="0"/>
    <x v="3"/>
    <s v="Recebimento de salário mensal"/>
    <n v="4732"/>
    <s v="Cartão de Débito"/>
    <s v="Pago"/>
  </r>
  <r>
    <d v="2024-07-10T00:00:00"/>
    <x v="1"/>
    <x v="0"/>
    <x v="0"/>
    <s v="Pagamento por projeto freelance"/>
    <n v="3354"/>
    <s v="Transferência"/>
    <s v="Pendente"/>
  </r>
  <r>
    <d v="2024-01-04T00:00:00"/>
    <x v="4"/>
    <x v="0"/>
    <x v="7"/>
    <s v="Resgate de aplicação financeira"/>
    <n v="2759"/>
    <s v="Débito Automático"/>
    <s v="Pago"/>
  </r>
  <r>
    <d v="2024-11-11T00:00:00"/>
    <x v="7"/>
    <x v="0"/>
    <x v="7"/>
    <s v="Resgate de aplicação financeira"/>
    <n v="2501"/>
    <s v="Transferência"/>
    <s v="Recebi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26308B-010B-4A78-93B7-71A46877DF66}" name="Tabela dinâmica3" cacheId="5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F4:G8" firstHeaderRow="1" firstDataRow="1" firstDataCol="1" rowPageCount="1" colPageCount="1"/>
  <pivotFields count="8">
    <pivotField numFmtId="14" showAll="0"/>
    <pivotField numFmtId="1" showAll="0">
      <items count="13">
        <item x="4"/>
        <item x="2"/>
        <item x="8"/>
        <item x="11"/>
        <item x="5"/>
        <item x="9"/>
        <item x="1"/>
        <item x="10"/>
        <item x="6"/>
        <item x="3"/>
        <item x="7"/>
        <item x="0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5">
        <item x="6"/>
        <item x="1"/>
        <item x="2"/>
        <item x="4"/>
        <item x="0"/>
        <item x="12"/>
        <item x="8"/>
        <item x="3"/>
        <item x="7"/>
        <item x="10"/>
        <item x="5"/>
        <item x="9"/>
        <item x="13"/>
        <item x="11"/>
        <item t="default"/>
      </items>
    </pivotField>
    <pivotField showAll="0"/>
    <pivotField dataField="1" numFmtId="169" showAll="0"/>
    <pivotField showAll="0"/>
    <pivotField showAll="0"/>
  </pivotFields>
  <rowFields count="1">
    <field x="3"/>
  </rowFields>
  <rowItems count="4">
    <i>
      <x v="4"/>
    </i>
    <i>
      <x v="7"/>
    </i>
    <i>
      <x v="8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9"/>
  </dataFields>
  <chartFormats count="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8E2786-5AF9-484C-976D-A4B818B6F2D5}" name="Tabela dinâmica2" cacheId="5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4:B16" firstHeaderRow="1" firstDataRow="1" firstDataCol="1" rowPageCount="1" colPageCount="1"/>
  <pivotFields count="8">
    <pivotField numFmtId="14" showAll="0"/>
    <pivotField numFmtId="1" showAll="0">
      <items count="13">
        <item x="4"/>
        <item x="2"/>
        <item x="8"/>
        <item x="11"/>
        <item x="5"/>
        <item x="9"/>
        <item x="1"/>
        <item x="10"/>
        <item x="6"/>
        <item x="3"/>
        <item x="7"/>
        <item x="0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5">
        <item x="6"/>
        <item x="1"/>
        <item x="2"/>
        <item x="4"/>
        <item x="0"/>
        <item x="12"/>
        <item x="8"/>
        <item x="3"/>
        <item x="7"/>
        <item x="10"/>
        <item x="5"/>
        <item x="9"/>
        <item x="13"/>
        <item x="11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12">
    <i>
      <x/>
    </i>
    <i>
      <x v="1"/>
    </i>
    <i>
      <x v="2"/>
    </i>
    <i>
      <x v="3"/>
    </i>
    <i>
      <x v="5"/>
    </i>
    <i>
      <x v="6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169"/>
  </dataFields>
  <formats count="1">
    <format dxfId="4">
      <pivotArea outline="0" collapsedLevelsAreSubtotals="1" fieldPosition="0"/>
    </format>
  </formats>
  <chartFormats count="1"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99840539-EEED-4230-AC8B-28B705D0EA30}" sourceName="Mês">
  <pivotTables>
    <pivotTable tabId="7" name="Tabela dinâmica2"/>
    <pivotTable tabId="7" name="Tabela dinâmica3"/>
  </pivotTables>
  <data>
    <tabular pivotCacheId="138250074">
      <items count="12">
        <i x="4" s="1"/>
        <i x="2" s="1"/>
        <i x="8" s="1"/>
        <i x="11" s="1"/>
        <i x="5" s="1"/>
        <i x="9" s="1"/>
        <i x="1" s="1"/>
        <i x="10" s="1"/>
        <i x="6" s="1"/>
        <i x="3" s="1"/>
        <i x="7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92241221-B8F0-4204-8548-9F9793D52DB0}" cache="SegmentaçãodeDados_Mês" caption="Mês" style="SlicerStyleDark1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DA78D1-6AF6-45AF-BCBD-AC3A35A89061}" name="tbl_operations" displayName="tbl_operations" ref="A1:H51" totalsRowShown="0">
  <autoFilter ref="A1:H51" xr:uid="{26DA78D1-6AF6-45AF-BCBD-AC3A35A89061}">
    <filterColumn colId="2">
      <filters>
        <filter val="Saída"/>
      </filters>
    </filterColumn>
  </autoFilter>
  <tableColumns count="8">
    <tableColumn id="1" xr3:uid="{E344C9D8-3BAE-4DEE-A372-9E96B220F1A2}" name="Data" dataDxfId="6"/>
    <tableColumn id="8" xr3:uid="{C0E0DE96-4C52-492D-AD91-2864DF4CC558}" name="Mês" dataDxfId="5">
      <calculatedColumnFormula>MONTH(tbl_operations[[#This Row],[Data]])</calculatedColumnFormula>
    </tableColumn>
    <tableColumn id="2" xr3:uid="{87B1E183-BCC2-474D-85D1-13F3F704C8D0}" name="Tipo"/>
    <tableColumn id="3" xr3:uid="{42AED1A5-FDA6-4BE1-BFC3-3C89BEF79C95}" name="Categoria"/>
    <tableColumn id="4" xr3:uid="{58809661-54FF-440A-8134-D1EC8DB28DE0}" name="Descrição"/>
    <tableColumn id="5" xr3:uid="{8DD66062-6546-49BC-BCC5-20CFDC6D8A69}" name="Valor" dataDxfId="7"/>
    <tableColumn id="6" xr3:uid="{C6EC27D0-0859-4C33-B1D4-8369EBC6C6AE}" name="Operação Bancária"/>
    <tableColumn id="7" xr3:uid="{1FD60259-5596-42C3-9BB9-BD59D0AFB823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3300139-02D1-4358-A51C-1629DB2420AF}" name="Tabela4" displayName="Tabela4" ref="C6:D17" totalsRowShown="0" headerRowDxfId="1">
  <autoFilter ref="C6:D17" xr:uid="{A3300139-02D1-4358-A51C-1629DB2420AF}"/>
  <tableColumns count="2">
    <tableColumn id="1" xr3:uid="{F0F808C1-0E97-4866-BFDA-3062D30099B5}" name="Data de Lançamento"/>
    <tableColumn id="2" xr3:uid="{3F21CED2-8A2A-47D1-A2BB-61CBF22DEE1F}" name="Depósito Reserv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EBBAC-644F-416B-93DA-4262FBA9D031}">
  <dimension ref="A1:K51"/>
  <sheetViews>
    <sheetView workbookViewId="0"/>
  </sheetViews>
  <sheetFormatPr defaultRowHeight="14.4" x14ac:dyDescent="0.3"/>
  <cols>
    <col min="1" max="1" width="10.33203125" bestFit="1" customWidth="1"/>
    <col min="2" max="2" width="10.33203125" customWidth="1"/>
    <col min="3" max="3" width="7.21875" bestFit="1" customWidth="1"/>
    <col min="4" max="4" width="23.6640625" bestFit="1" customWidth="1"/>
    <col min="5" max="5" width="31" bestFit="1" customWidth="1"/>
    <col min="6" max="6" width="18.88671875" customWidth="1"/>
    <col min="7" max="7" width="19.109375" bestFit="1" customWidth="1"/>
    <col min="8" max="8" width="8.6640625" bestFit="1" customWidth="1"/>
    <col min="11" max="11" width="10.33203125" bestFit="1" customWidth="1"/>
  </cols>
  <sheetData>
    <row r="1" spans="1:8" x14ac:dyDescent="0.3">
      <c r="A1" t="s">
        <v>0</v>
      </c>
      <c r="B1" t="s">
        <v>47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s="1">
        <v>45633</v>
      </c>
      <c r="B2" s="6">
        <f>MONTH(tbl_operations[[#This Row],[Data]])</f>
        <v>12</v>
      </c>
      <c r="C2" t="s">
        <v>7</v>
      </c>
      <c r="D2" t="s">
        <v>8</v>
      </c>
      <c r="E2" t="s">
        <v>9</v>
      </c>
      <c r="F2" s="5">
        <v>2220</v>
      </c>
      <c r="G2" t="s">
        <v>10</v>
      </c>
      <c r="H2" t="s">
        <v>11</v>
      </c>
    </row>
    <row r="3" spans="1:8" x14ac:dyDescent="0.3">
      <c r="A3" s="1">
        <v>45489</v>
      </c>
      <c r="B3" s="6">
        <f>MONTH(tbl_operations[[#This Row],[Data]])</f>
        <v>7</v>
      </c>
      <c r="C3" t="s">
        <v>12</v>
      </c>
      <c r="D3" t="s">
        <v>13</v>
      </c>
      <c r="E3" t="s">
        <v>14</v>
      </c>
      <c r="F3" s="2">
        <v>64.290000000000006</v>
      </c>
      <c r="G3" t="s">
        <v>10</v>
      </c>
      <c r="H3" t="s">
        <v>15</v>
      </c>
    </row>
    <row r="4" spans="1:8" x14ac:dyDescent="0.3">
      <c r="A4" s="1">
        <v>45338</v>
      </c>
      <c r="B4" s="6">
        <f>MONTH(tbl_operations[[#This Row],[Data]])</f>
        <v>2</v>
      </c>
      <c r="C4" t="s">
        <v>12</v>
      </c>
      <c r="D4" t="s">
        <v>16</v>
      </c>
      <c r="E4" t="s">
        <v>17</v>
      </c>
      <c r="F4" s="2">
        <v>2298</v>
      </c>
      <c r="G4" t="s">
        <v>10</v>
      </c>
      <c r="H4" t="s">
        <v>15</v>
      </c>
    </row>
    <row r="5" spans="1:8" x14ac:dyDescent="0.3">
      <c r="A5" s="1">
        <v>45349</v>
      </c>
      <c r="B5" s="6">
        <f>MONTH(tbl_operations[[#This Row],[Data]])</f>
        <v>2</v>
      </c>
      <c r="C5" t="s">
        <v>7</v>
      </c>
      <c r="D5" t="s">
        <v>8</v>
      </c>
      <c r="E5" t="s">
        <v>9</v>
      </c>
      <c r="F5" s="2">
        <v>3634</v>
      </c>
      <c r="G5" t="s">
        <v>10</v>
      </c>
      <c r="H5" t="s">
        <v>15</v>
      </c>
    </row>
    <row r="6" spans="1:8" x14ac:dyDescent="0.3">
      <c r="A6" s="1">
        <v>45569</v>
      </c>
      <c r="B6" s="6">
        <f>MONTH(tbl_operations[[#This Row],[Data]])</f>
        <v>10</v>
      </c>
      <c r="C6" t="s">
        <v>7</v>
      </c>
      <c r="D6" t="s">
        <v>8</v>
      </c>
      <c r="E6" t="s">
        <v>9</v>
      </c>
      <c r="F6" s="2">
        <v>4090</v>
      </c>
      <c r="G6" t="s">
        <v>10</v>
      </c>
      <c r="H6" t="s">
        <v>15</v>
      </c>
    </row>
    <row r="7" spans="1:8" x14ac:dyDescent="0.3">
      <c r="A7" s="1">
        <v>45303</v>
      </c>
      <c r="B7" s="6">
        <f>MONTH(tbl_operations[[#This Row],[Data]])</f>
        <v>1</v>
      </c>
      <c r="C7" t="s">
        <v>7</v>
      </c>
      <c r="D7" t="s">
        <v>8</v>
      </c>
      <c r="E7" t="s">
        <v>9</v>
      </c>
      <c r="F7" s="2">
        <v>175</v>
      </c>
      <c r="G7" t="s">
        <v>10</v>
      </c>
      <c r="H7" t="s">
        <v>15</v>
      </c>
    </row>
    <row r="8" spans="1:8" x14ac:dyDescent="0.3">
      <c r="A8" s="1">
        <v>45310</v>
      </c>
      <c r="B8" s="6">
        <f>MONTH(tbl_operations[[#This Row],[Data]])</f>
        <v>1</v>
      </c>
      <c r="C8" t="s">
        <v>7</v>
      </c>
      <c r="D8" t="s">
        <v>18</v>
      </c>
      <c r="E8" t="s">
        <v>19</v>
      </c>
      <c r="F8" s="2">
        <v>4881</v>
      </c>
      <c r="G8" t="s">
        <v>10</v>
      </c>
      <c r="H8" t="s">
        <v>15</v>
      </c>
    </row>
    <row r="9" spans="1:8" x14ac:dyDescent="0.3">
      <c r="A9" s="1">
        <v>45340</v>
      </c>
      <c r="B9" s="6">
        <f>MONTH(tbl_operations[[#This Row],[Data]])</f>
        <v>2</v>
      </c>
      <c r="C9" t="s">
        <v>12</v>
      </c>
      <c r="D9" t="s">
        <v>20</v>
      </c>
      <c r="E9" t="s">
        <v>21</v>
      </c>
      <c r="F9" s="2">
        <v>341</v>
      </c>
      <c r="G9" t="s">
        <v>10</v>
      </c>
      <c r="H9" t="s">
        <v>22</v>
      </c>
    </row>
    <row r="10" spans="1:8" x14ac:dyDescent="0.3">
      <c r="A10" s="1">
        <v>45443</v>
      </c>
      <c r="B10" s="6">
        <f>MONTH(tbl_operations[[#This Row],[Data]])</f>
        <v>5</v>
      </c>
      <c r="C10" t="s">
        <v>12</v>
      </c>
      <c r="D10" t="s">
        <v>23</v>
      </c>
      <c r="E10" t="s">
        <v>24</v>
      </c>
      <c r="F10" s="2">
        <v>4154</v>
      </c>
      <c r="G10" t="s">
        <v>10</v>
      </c>
      <c r="H10" t="s">
        <v>11</v>
      </c>
    </row>
    <row r="11" spans="1:8" x14ac:dyDescent="0.3">
      <c r="A11" s="1">
        <v>45559</v>
      </c>
      <c r="B11" s="6">
        <f>MONTH(tbl_operations[[#This Row],[Data]])</f>
        <v>9</v>
      </c>
      <c r="C11" t="s">
        <v>12</v>
      </c>
      <c r="D11" t="s">
        <v>25</v>
      </c>
      <c r="E11" t="s">
        <v>26</v>
      </c>
      <c r="F11" s="2">
        <v>4931</v>
      </c>
      <c r="G11" t="s">
        <v>27</v>
      </c>
      <c r="H11" t="s">
        <v>11</v>
      </c>
    </row>
    <row r="12" spans="1:8" x14ac:dyDescent="0.3">
      <c r="A12" s="1">
        <v>45561</v>
      </c>
      <c r="B12" s="6">
        <f>MONTH(tbl_operations[[#This Row],[Data]])</f>
        <v>9</v>
      </c>
      <c r="C12" t="s">
        <v>7</v>
      </c>
      <c r="D12" t="s">
        <v>28</v>
      </c>
      <c r="E12" t="s">
        <v>29</v>
      </c>
      <c r="F12" s="2">
        <v>3911</v>
      </c>
      <c r="G12" t="s">
        <v>27</v>
      </c>
      <c r="H12" t="s">
        <v>22</v>
      </c>
    </row>
    <row r="13" spans="1:8" x14ac:dyDescent="0.3">
      <c r="A13" s="1">
        <v>45622</v>
      </c>
      <c r="B13" s="6">
        <f>MONTH(tbl_operations[[#This Row],[Data]])</f>
        <v>11</v>
      </c>
      <c r="C13" t="s">
        <v>7</v>
      </c>
      <c r="D13" t="s">
        <v>8</v>
      </c>
      <c r="E13" t="s">
        <v>9</v>
      </c>
      <c r="F13" s="2">
        <v>1564</v>
      </c>
      <c r="G13" t="s">
        <v>27</v>
      </c>
      <c r="H13" t="s">
        <v>11</v>
      </c>
    </row>
    <row r="14" spans="1:8" x14ac:dyDescent="0.3">
      <c r="A14" s="1">
        <v>45370</v>
      </c>
      <c r="B14" s="6">
        <f>MONTH(tbl_operations[[#This Row],[Data]])</f>
        <v>3</v>
      </c>
      <c r="C14" t="s">
        <v>12</v>
      </c>
      <c r="D14" t="s">
        <v>30</v>
      </c>
      <c r="E14" t="s">
        <v>31</v>
      </c>
      <c r="F14" s="2">
        <v>1216</v>
      </c>
      <c r="G14" t="s">
        <v>27</v>
      </c>
      <c r="H14" t="s">
        <v>15</v>
      </c>
    </row>
    <row r="15" spans="1:8" x14ac:dyDescent="0.3">
      <c r="A15" s="1">
        <v>45449</v>
      </c>
      <c r="B15" s="6">
        <f>MONTH(tbl_operations[[#This Row],[Data]])</f>
        <v>6</v>
      </c>
      <c r="C15" t="s">
        <v>12</v>
      </c>
      <c r="D15" t="s">
        <v>20</v>
      </c>
      <c r="E15" t="s">
        <v>21</v>
      </c>
      <c r="F15" s="2">
        <v>1499</v>
      </c>
      <c r="G15" t="s">
        <v>27</v>
      </c>
      <c r="H15" t="s">
        <v>22</v>
      </c>
    </row>
    <row r="16" spans="1:8" x14ac:dyDescent="0.3">
      <c r="A16" s="1">
        <v>45582</v>
      </c>
      <c r="B16" s="6">
        <f>MONTH(tbl_operations[[#This Row],[Data]])</f>
        <v>10</v>
      </c>
      <c r="C16" t="s">
        <v>12</v>
      </c>
      <c r="D16" t="s">
        <v>32</v>
      </c>
      <c r="E16" t="s">
        <v>33</v>
      </c>
      <c r="F16" s="2">
        <v>4156</v>
      </c>
      <c r="G16" t="s">
        <v>10</v>
      </c>
      <c r="H16" t="s">
        <v>11</v>
      </c>
    </row>
    <row r="17" spans="1:8" x14ac:dyDescent="0.3">
      <c r="A17" s="1">
        <v>45559</v>
      </c>
      <c r="B17" s="6">
        <f>MONTH(tbl_operations[[#This Row],[Data]])</f>
        <v>9</v>
      </c>
      <c r="C17" t="s">
        <v>12</v>
      </c>
      <c r="D17" t="s">
        <v>34</v>
      </c>
      <c r="E17" t="s">
        <v>35</v>
      </c>
      <c r="F17" s="2">
        <v>4888</v>
      </c>
      <c r="G17" t="s">
        <v>27</v>
      </c>
      <c r="H17" t="s">
        <v>11</v>
      </c>
    </row>
    <row r="18" spans="1:8" x14ac:dyDescent="0.3">
      <c r="A18" s="1">
        <v>45450</v>
      </c>
      <c r="B18" s="6">
        <f>MONTH(tbl_operations[[#This Row],[Data]])</f>
        <v>6</v>
      </c>
      <c r="C18" t="s">
        <v>7</v>
      </c>
      <c r="D18" t="s">
        <v>18</v>
      </c>
      <c r="E18" t="s">
        <v>19</v>
      </c>
      <c r="F18" s="2">
        <v>3112</v>
      </c>
      <c r="G18" t="s">
        <v>27</v>
      </c>
      <c r="H18" t="s">
        <v>11</v>
      </c>
    </row>
    <row r="19" spans="1:8" x14ac:dyDescent="0.3">
      <c r="A19" s="1">
        <v>45564</v>
      </c>
      <c r="B19" s="6">
        <f>MONTH(tbl_operations[[#This Row],[Data]])</f>
        <v>9</v>
      </c>
      <c r="C19" t="s">
        <v>7</v>
      </c>
      <c r="D19" t="s">
        <v>8</v>
      </c>
      <c r="E19" t="s">
        <v>9</v>
      </c>
      <c r="F19" s="2">
        <v>2513</v>
      </c>
      <c r="G19" t="s">
        <v>27</v>
      </c>
      <c r="H19" t="s">
        <v>15</v>
      </c>
    </row>
    <row r="20" spans="1:8" x14ac:dyDescent="0.3">
      <c r="A20" s="1">
        <v>45535</v>
      </c>
      <c r="B20" s="6">
        <f>MONTH(tbl_operations[[#This Row],[Data]])</f>
        <v>8</v>
      </c>
      <c r="C20" t="s">
        <v>7</v>
      </c>
      <c r="D20" t="s">
        <v>8</v>
      </c>
      <c r="E20" t="s">
        <v>9</v>
      </c>
      <c r="F20" s="2">
        <v>3212</v>
      </c>
      <c r="G20" t="s">
        <v>27</v>
      </c>
      <c r="H20" t="s">
        <v>15</v>
      </c>
    </row>
    <row r="21" spans="1:8" x14ac:dyDescent="0.3">
      <c r="A21" s="1">
        <v>45488</v>
      </c>
      <c r="B21" s="6">
        <f>MONTH(tbl_operations[[#This Row],[Data]])</f>
        <v>7</v>
      </c>
      <c r="C21" t="s">
        <v>12</v>
      </c>
      <c r="D21" t="s">
        <v>25</v>
      </c>
      <c r="E21" t="s">
        <v>26</v>
      </c>
      <c r="F21" s="2">
        <v>1415</v>
      </c>
      <c r="G21" t="s">
        <v>10</v>
      </c>
      <c r="H21" t="s">
        <v>11</v>
      </c>
    </row>
    <row r="22" spans="1:8" x14ac:dyDescent="0.3">
      <c r="A22" s="1">
        <v>45295</v>
      </c>
      <c r="B22" s="6">
        <f>MONTH(tbl_operations[[#This Row],[Data]])</f>
        <v>1</v>
      </c>
      <c r="C22" t="s">
        <v>7</v>
      </c>
      <c r="D22" t="s">
        <v>8</v>
      </c>
      <c r="E22" t="s">
        <v>9</v>
      </c>
      <c r="F22" s="2">
        <v>1324</v>
      </c>
      <c r="G22" t="s">
        <v>27</v>
      </c>
      <c r="H22" t="s">
        <v>22</v>
      </c>
    </row>
    <row r="23" spans="1:8" x14ac:dyDescent="0.3">
      <c r="A23" s="1">
        <v>45570</v>
      </c>
      <c r="B23" s="6">
        <f>MONTH(tbl_operations[[#This Row],[Data]])</f>
        <v>10</v>
      </c>
      <c r="C23" t="s">
        <v>12</v>
      </c>
      <c r="D23" t="s">
        <v>20</v>
      </c>
      <c r="E23" t="s">
        <v>21</v>
      </c>
      <c r="F23" s="2">
        <v>3083</v>
      </c>
      <c r="G23" t="s">
        <v>27</v>
      </c>
      <c r="H23" t="s">
        <v>15</v>
      </c>
    </row>
    <row r="24" spans="1:8" x14ac:dyDescent="0.3">
      <c r="A24" s="1">
        <v>45363</v>
      </c>
      <c r="B24" s="6">
        <f>MONTH(tbl_operations[[#This Row],[Data]])</f>
        <v>3</v>
      </c>
      <c r="C24" t="s">
        <v>12</v>
      </c>
      <c r="D24" t="s">
        <v>23</v>
      </c>
      <c r="E24" t="s">
        <v>24</v>
      </c>
      <c r="F24" s="2">
        <v>456</v>
      </c>
      <c r="G24" t="s">
        <v>10</v>
      </c>
      <c r="H24" t="s">
        <v>15</v>
      </c>
    </row>
    <row r="25" spans="1:8" x14ac:dyDescent="0.3">
      <c r="A25" s="1">
        <v>45588</v>
      </c>
      <c r="B25" s="6">
        <f>MONTH(tbl_operations[[#This Row],[Data]])</f>
        <v>10</v>
      </c>
      <c r="C25" t="s">
        <v>7</v>
      </c>
      <c r="D25" t="s">
        <v>8</v>
      </c>
      <c r="E25" t="s">
        <v>9</v>
      </c>
      <c r="F25" s="2">
        <v>2809</v>
      </c>
      <c r="G25" t="s">
        <v>27</v>
      </c>
      <c r="H25" t="s">
        <v>11</v>
      </c>
    </row>
    <row r="26" spans="1:8" x14ac:dyDescent="0.3">
      <c r="A26" s="1">
        <v>45610</v>
      </c>
      <c r="B26" s="6">
        <f>MONTH(tbl_operations[[#This Row],[Data]])</f>
        <v>11</v>
      </c>
      <c r="C26" t="s">
        <v>12</v>
      </c>
      <c r="D26" t="s">
        <v>34</v>
      </c>
      <c r="E26" t="s">
        <v>35</v>
      </c>
      <c r="F26" s="2">
        <v>2067</v>
      </c>
      <c r="G26" t="s">
        <v>36</v>
      </c>
      <c r="H26" t="s">
        <v>11</v>
      </c>
    </row>
    <row r="27" spans="1:8" x14ac:dyDescent="0.3">
      <c r="A27" s="1">
        <v>45313</v>
      </c>
      <c r="B27" s="6">
        <f>MONTH(tbl_operations[[#This Row],[Data]])</f>
        <v>1</v>
      </c>
      <c r="C27" t="s">
        <v>7</v>
      </c>
      <c r="D27" t="s">
        <v>8</v>
      </c>
      <c r="E27" t="s">
        <v>9</v>
      </c>
      <c r="F27" s="2">
        <v>2369</v>
      </c>
      <c r="G27" t="s">
        <v>10</v>
      </c>
      <c r="H27" t="s">
        <v>11</v>
      </c>
    </row>
    <row r="28" spans="1:8" x14ac:dyDescent="0.3">
      <c r="A28" s="1">
        <v>45639</v>
      </c>
      <c r="B28" s="6">
        <f>MONTH(tbl_operations[[#This Row],[Data]])</f>
        <v>12</v>
      </c>
      <c r="C28" t="s">
        <v>7</v>
      </c>
      <c r="D28" t="s">
        <v>8</v>
      </c>
      <c r="E28" t="s">
        <v>9</v>
      </c>
      <c r="F28" s="2">
        <v>4063</v>
      </c>
      <c r="G28" t="s">
        <v>36</v>
      </c>
      <c r="H28" t="s">
        <v>15</v>
      </c>
    </row>
    <row r="29" spans="1:8" x14ac:dyDescent="0.3">
      <c r="A29" s="1">
        <v>45310</v>
      </c>
      <c r="B29" s="6">
        <f>MONTH(tbl_operations[[#This Row],[Data]])</f>
        <v>1</v>
      </c>
      <c r="C29" t="s">
        <v>7</v>
      </c>
      <c r="D29" t="s">
        <v>8</v>
      </c>
      <c r="E29" t="s">
        <v>9</v>
      </c>
      <c r="F29" s="2">
        <v>2061</v>
      </c>
      <c r="G29" t="s">
        <v>27</v>
      </c>
      <c r="H29" t="s">
        <v>11</v>
      </c>
    </row>
    <row r="30" spans="1:8" x14ac:dyDescent="0.3">
      <c r="A30" s="1">
        <v>45475</v>
      </c>
      <c r="B30" s="6">
        <f>MONTH(tbl_operations[[#This Row],[Data]])</f>
        <v>7</v>
      </c>
      <c r="C30" t="s">
        <v>12</v>
      </c>
      <c r="D30" t="s">
        <v>16</v>
      </c>
      <c r="E30" t="s">
        <v>17</v>
      </c>
      <c r="F30" s="2">
        <v>2005</v>
      </c>
      <c r="G30" t="s">
        <v>10</v>
      </c>
      <c r="H30" t="s">
        <v>15</v>
      </c>
    </row>
    <row r="31" spans="1:8" x14ac:dyDescent="0.3">
      <c r="A31" s="1">
        <v>45583</v>
      </c>
      <c r="B31" s="6">
        <f>MONTH(tbl_operations[[#This Row],[Data]])</f>
        <v>10</v>
      </c>
      <c r="C31" t="s">
        <v>12</v>
      </c>
      <c r="D31" t="s">
        <v>37</v>
      </c>
      <c r="E31" t="s">
        <v>38</v>
      </c>
      <c r="F31" s="2">
        <v>2020</v>
      </c>
      <c r="G31" t="s">
        <v>36</v>
      </c>
      <c r="H31" t="s">
        <v>22</v>
      </c>
    </row>
    <row r="32" spans="1:8" x14ac:dyDescent="0.3">
      <c r="A32" s="1">
        <v>45477</v>
      </c>
      <c r="B32" s="6">
        <f>MONTH(tbl_operations[[#This Row],[Data]])</f>
        <v>7</v>
      </c>
      <c r="C32" t="s">
        <v>7</v>
      </c>
      <c r="D32" t="s">
        <v>8</v>
      </c>
      <c r="E32" t="s">
        <v>9</v>
      </c>
      <c r="F32" s="2">
        <v>1574</v>
      </c>
      <c r="G32" t="s">
        <v>10</v>
      </c>
      <c r="H32" t="s">
        <v>22</v>
      </c>
    </row>
    <row r="33" spans="1:11" x14ac:dyDescent="0.3">
      <c r="A33" s="1">
        <v>45516</v>
      </c>
      <c r="B33" s="6">
        <f>MONTH(tbl_operations[[#This Row],[Data]])</f>
        <v>8</v>
      </c>
      <c r="C33" t="s">
        <v>7</v>
      </c>
      <c r="D33" t="s">
        <v>18</v>
      </c>
      <c r="E33" t="s">
        <v>19</v>
      </c>
      <c r="F33" s="2">
        <v>150</v>
      </c>
      <c r="G33" t="s">
        <v>36</v>
      </c>
      <c r="H33" t="s">
        <v>11</v>
      </c>
    </row>
    <row r="34" spans="1:11" x14ac:dyDescent="0.3">
      <c r="A34" s="1">
        <v>45531</v>
      </c>
      <c r="B34" s="6">
        <f>MONTH(tbl_operations[[#This Row],[Data]])</f>
        <v>8</v>
      </c>
      <c r="C34" t="s">
        <v>12</v>
      </c>
      <c r="D34" t="s">
        <v>37</v>
      </c>
      <c r="E34" t="s">
        <v>38</v>
      </c>
      <c r="F34" s="2">
        <v>1666</v>
      </c>
      <c r="G34" t="s">
        <v>36</v>
      </c>
      <c r="H34" t="s">
        <v>22</v>
      </c>
      <c r="K34" s="1"/>
    </row>
    <row r="35" spans="1:11" x14ac:dyDescent="0.3">
      <c r="A35" s="1">
        <v>45334</v>
      </c>
      <c r="B35" s="6">
        <f>MONTH(tbl_operations[[#This Row],[Data]])</f>
        <v>2</v>
      </c>
      <c r="C35" t="s">
        <v>12</v>
      </c>
      <c r="D35" t="s">
        <v>23</v>
      </c>
      <c r="E35" t="s">
        <v>24</v>
      </c>
      <c r="F35" s="2">
        <v>185</v>
      </c>
      <c r="G35" t="s">
        <v>36</v>
      </c>
      <c r="H35" t="s">
        <v>22</v>
      </c>
    </row>
    <row r="36" spans="1:11" x14ac:dyDescent="0.3">
      <c r="A36" s="1">
        <v>45508</v>
      </c>
      <c r="B36" s="6">
        <f>MONTH(tbl_operations[[#This Row],[Data]])</f>
        <v>8</v>
      </c>
      <c r="C36" t="s">
        <v>7</v>
      </c>
      <c r="D36" t="s">
        <v>28</v>
      </c>
      <c r="E36" t="s">
        <v>29</v>
      </c>
      <c r="F36" s="2">
        <v>2036</v>
      </c>
      <c r="G36" t="s">
        <v>36</v>
      </c>
      <c r="H36" t="s">
        <v>15</v>
      </c>
    </row>
    <row r="37" spans="1:11" x14ac:dyDescent="0.3">
      <c r="A37" s="1">
        <v>45351</v>
      </c>
      <c r="B37" s="6">
        <f>MONTH(tbl_operations[[#This Row],[Data]])</f>
        <v>2</v>
      </c>
      <c r="C37" t="s">
        <v>7</v>
      </c>
      <c r="D37" t="s">
        <v>18</v>
      </c>
      <c r="E37" t="s">
        <v>19</v>
      </c>
      <c r="F37" s="2">
        <v>3005</v>
      </c>
      <c r="G37" t="s">
        <v>10</v>
      </c>
      <c r="H37" t="s">
        <v>22</v>
      </c>
    </row>
    <row r="38" spans="1:11" x14ac:dyDescent="0.3">
      <c r="A38" s="1">
        <v>45398</v>
      </c>
      <c r="B38" s="6">
        <f>MONTH(tbl_operations[[#This Row],[Data]])</f>
        <v>4</v>
      </c>
      <c r="C38" t="s">
        <v>7</v>
      </c>
      <c r="D38" t="s">
        <v>28</v>
      </c>
      <c r="E38" t="s">
        <v>29</v>
      </c>
      <c r="F38" s="2">
        <v>2800</v>
      </c>
      <c r="G38" t="s">
        <v>27</v>
      </c>
      <c r="H38" t="s">
        <v>22</v>
      </c>
    </row>
    <row r="39" spans="1:11" x14ac:dyDescent="0.3">
      <c r="A39" s="1">
        <v>45403</v>
      </c>
      <c r="B39" s="6">
        <f>MONTH(tbl_operations[[#This Row],[Data]])</f>
        <v>4</v>
      </c>
      <c r="C39" t="s">
        <v>12</v>
      </c>
      <c r="D39" t="s">
        <v>39</v>
      </c>
      <c r="E39" t="s">
        <v>40</v>
      </c>
      <c r="F39" s="2">
        <v>4713</v>
      </c>
      <c r="G39" t="s">
        <v>10</v>
      </c>
      <c r="H39" t="s">
        <v>11</v>
      </c>
    </row>
    <row r="40" spans="1:11" x14ac:dyDescent="0.3">
      <c r="A40" s="1">
        <v>45385</v>
      </c>
      <c r="B40" s="6">
        <f>MONTH(tbl_operations[[#This Row],[Data]])</f>
        <v>4</v>
      </c>
      <c r="C40" t="s">
        <v>7</v>
      </c>
      <c r="D40" t="s">
        <v>18</v>
      </c>
      <c r="E40" t="s">
        <v>19</v>
      </c>
      <c r="F40" s="2">
        <v>2942</v>
      </c>
      <c r="G40" t="s">
        <v>10</v>
      </c>
      <c r="H40" t="s">
        <v>11</v>
      </c>
    </row>
    <row r="41" spans="1:11" x14ac:dyDescent="0.3">
      <c r="A41" s="1">
        <v>45373</v>
      </c>
      <c r="B41" s="6">
        <f>MONTH(tbl_operations[[#This Row],[Data]])</f>
        <v>3</v>
      </c>
      <c r="C41" t="s">
        <v>7</v>
      </c>
      <c r="D41" t="s">
        <v>8</v>
      </c>
      <c r="E41" t="s">
        <v>9</v>
      </c>
      <c r="F41" s="2">
        <v>2232</v>
      </c>
      <c r="G41" t="s">
        <v>36</v>
      </c>
      <c r="H41" t="s">
        <v>22</v>
      </c>
    </row>
    <row r="42" spans="1:11" x14ac:dyDescent="0.3">
      <c r="A42" s="1">
        <v>45600</v>
      </c>
      <c r="B42" s="6">
        <f>MONTH(tbl_operations[[#This Row],[Data]])</f>
        <v>11</v>
      </c>
      <c r="C42" t="s">
        <v>12</v>
      </c>
      <c r="D42" t="s">
        <v>41</v>
      </c>
      <c r="E42" t="s">
        <v>42</v>
      </c>
      <c r="F42" s="2">
        <v>54</v>
      </c>
      <c r="G42" t="s">
        <v>10</v>
      </c>
      <c r="H42" t="s">
        <v>15</v>
      </c>
    </row>
    <row r="43" spans="1:11" x14ac:dyDescent="0.3">
      <c r="A43" s="1">
        <v>45582</v>
      </c>
      <c r="B43" s="6">
        <f>MONTH(tbl_operations[[#This Row],[Data]])</f>
        <v>10</v>
      </c>
      <c r="C43" t="s">
        <v>7</v>
      </c>
      <c r="D43" t="s">
        <v>28</v>
      </c>
      <c r="E43" t="s">
        <v>29</v>
      </c>
      <c r="F43" s="2">
        <v>4423</v>
      </c>
      <c r="G43" t="s">
        <v>27</v>
      </c>
      <c r="H43" t="s">
        <v>11</v>
      </c>
    </row>
    <row r="44" spans="1:11" x14ac:dyDescent="0.3">
      <c r="A44" s="1">
        <v>45491</v>
      </c>
      <c r="B44" s="6">
        <f>MONTH(tbl_operations[[#This Row],[Data]])</f>
        <v>7</v>
      </c>
      <c r="C44" t="s">
        <v>7</v>
      </c>
      <c r="D44" t="s">
        <v>8</v>
      </c>
      <c r="E44" t="s">
        <v>9</v>
      </c>
      <c r="F44" s="2">
        <v>634</v>
      </c>
      <c r="G44" t="s">
        <v>10</v>
      </c>
      <c r="H44" t="s">
        <v>15</v>
      </c>
    </row>
    <row r="45" spans="1:11" x14ac:dyDescent="0.3">
      <c r="A45" s="1">
        <v>45560</v>
      </c>
      <c r="B45" s="6">
        <f>MONTH(tbl_operations[[#This Row],[Data]])</f>
        <v>9</v>
      </c>
      <c r="C45" t="s">
        <v>7</v>
      </c>
      <c r="D45" t="s">
        <v>28</v>
      </c>
      <c r="E45" t="s">
        <v>29</v>
      </c>
      <c r="F45" s="2">
        <v>1508</v>
      </c>
      <c r="G45" t="s">
        <v>36</v>
      </c>
      <c r="H45" t="s">
        <v>22</v>
      </c>
    </row>
    <row r="46" spans="1:11" x14ac:dyDescent="0.3">
      <c r="A46" s="1">
        <v>45553</v>
      </c>
      <c r="B46" s="6">
        <f>MONTH(tbl_operations[[#This Row],[Data]])</f>
        <v>9</v>
      </c>
      <c r="C46" t="s">
        <v>7</v>
      </c>
      <c r="D46" t="s">
        <v>18</v>
      </c>
      <c r="E46" t="s">
        <v>19</v>
      </c>
      <c r="F46" s="2">
        <v>1209</v>
      </c>
      <c r="G46" t="s">
        <v>36</v>
      </c>
      <c r="H46" t="s">
        <v>11</v>
      </c>
    </row>
    <row r="47" spans="1:11" x14ac:dyDescent="0.3">
      <c r="A47" s="1">
        <v>45572</v>
      </c>
      <c r="B47" s="6">
        <f>MONTH(tbl_operations[[#This Row],[Data]])</f>
        <v>10</v>
      </c>
      <c r="C47" t="s">
        <v>12</v>
      </c>
      <c r="D47" t="s">
        <v>16</v>
      </c>
      <c r="E47" t="s">
        <v>17</v>
      </c>
      <c r="F47" s="2">
        <v>609</v>
      </c>
      <c r="G47" t="s">
        <v>36</v>
      </c>
      <c r="H47" t="s">
        <v>11</v>
      </c>
    </row>
    <row r="48" spans="1:11" x14ac:dyDescent="0.3">
      <c r="A48" s="1">
        <v>45473</v>
      </c>
      <c r="B48" s="6">
        <f>MONTH(tbl_operations[[#This Row],[Data]])</f>
        <v>6</v>
      </c>
      <c r="C48" t="s">
        <v>7</v>
      </c>
      <c r="D48" t="s">
        <v>18</v>
      </c>
      <c r="E48" t="s">
        <v>19</v>
      </c>
      <c r="F48" s="2">
        <v>4732</v>
      </c>
      <c r="G48" t="s">
        <v>36</v>
      </c>
      <c r="H48" t="s">
        <v>11</v>
      </c>
    </row>
    <row r="49" spans="1:8" x14ac:dyDescent="0.3">
      <c r="A49" s="1">
        <v>45483</v>
      </c>
      <c r="B49" s="6">
        <f>MONTH(tbl_operations[[#This Row],[Data]])</f>
        <v>7</v>
      </c>
      <c r="C49" t="s">
        <v>7</v>
      </c>
      <c r="D49" t="s">
        <v>8</v>
      </c>
      <c r="E49" t="s">
        <v>9</v>
      </c>
      <c r="F49" s="2">
        <v>3354</v>
      </c>
      <c r="G49" t="s">
        <v>10</v>
      </c>
      <c r="H49" t="s">
        <v>15</v>
      </c>
    </row>
    <row r="50" spans="1:8" x14ac:dyDescent="0.3">
      <c r="A50" s="1">
        <v>45295</v>
      </c>
      <c r="B50" s="6">
        <f>MONTH(tbl_operations[[#This Row],[Data]])</f>
        <v>1</v>
      </c>
      <c r="C50" t="s">
        <v>7</v>
      </c>
      <c r="D50" t="s">
        <v>28</v>
      </c>
      <c r="E50" t="s">
        <v>29</v>
      </c>
      <c r="F50" s="2">
        <v>2759</v>
      </c>
      <c r="G50" t="s">
        <v>27</v>
      </c>
      <c r="H50" t="s">
        <v>11</v>
      </c>
    </row>
    <row r="51" spans="1:8" x14ac:dyDescent="0.3">
      <c r="A51" s="1">
        <v>45607</v>
      </c>
      <c r="B51" s="6">
        <f>MONTH(tbl_operations[[#This Row],[Data]])</f>
        <v>11</v>
      </c>
      <c r="C51" t="s">
        <v>7</v>
      </c>
      <c r="D51" t="s">
        <v>28</v>
      </c>
      <c r="E51" t="s">
        <v>29</v>
      </c>
      <c r="F51" s="2">
        <v>2501</v>
      </c>
      <c r="G51" t="s">
        <v>10</v>
      </c>
      <c r="H51" t="s">
        <v>22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7B9B5-AABA-40D5-8D13-D98B1F4F4F01}">
  <dimension ref="A1:G16"/>
  <sheetViews>
    <sheetView workbookViewId="0"/>
  </sheetViews>
  <sheetFormatPr defaultRowHeight="14.4" x14ac:dyDescent="0.3"/>
  <cols>
    <col min="1" max="1" width="23.6640625" bestFit="1" customWidth="1"/>
    <col min="2" max="2" width="12.88671875" bestFit="1" customWidth="1"/>
    <col min="6" max="6" width="20.5546875" bestFit="1" customWidth="1"/>
    <col min="7" max="7" width="12.88671875" bestFit="1" customWidth="1"/>
  </cols>
  <sheetData>
    <row r="1" spans="1:7" x14ac:dyDescent="0.3">
      <c r="A1" t="s">
        <v>46</v>
      </c>
    </row>
    <row r="2" spans="1:7" x14ac:dyDescent="0.3">
      <c r="A2" s="3" t="s">
        <v>1</v>
      </c>
      <c r="B2" t="s">
        <v>12</v>
      </c>
      <c r="F2" s="3" t="s">
        <v>1</v>
      </c>
      <c r="G2" t="s">
        <v>7</v>
      </c>
    </row>
    <row r="4" spans="1:7" x14ac:dyDescent="0.3">
      <c r="A4" s="3" t="s">
        <v>43</v>
      </c>
      <c r="B4" t="s">
        <v>45</v>
      </c>
      <c r="F4" s="3" t="s">
        <v>43</v>
      </c>
      <c r="G4" t="s">
        <v>45</v>
      </c>
    </row>
    <row r="5" spans="1:7" x14ac:dyDescent="0.3">
      <c r="A5" s="4" t="s">
        <v>25</v>
      </c>
      <c r="B5" s="2">
        <v>6346</v>
      </c>
      <c r="F5" s="4" t="s">
        <v>8</v>
      </c>
      <c r="G5" s="2">
        <v>37828</v>
      </c>
    </row>
    <row r="6" spans="1:7" x14ac:dyDescent="0.3">
      <c r="A6" s="4" t="s">
        <v>13</v>
      </c>
      <c r="B6" s="2">
        <v>64.290000000000006</v>
      </c>
      <c r="F6" s="4" t="s">
        <v>18</v>
      </c>
      <c r="G6" s="2">
        <v>20031</v>
      </c>
    </row>
    <row r="7" spans="1:7" x14ac:dyDescent="0.3">
      <c r="A7" s="4" t="s">
        <v>16</v>
      </c>
      <c r="B7" s="2">
        <v>4912</v>
      </c>
      <c r="F7" s="4" t="s">
        <v>28</v>
      </c>
      <c r="G7" s="2">
        <v>19938</v>
      </c>
    </row>
    <row r="8" spans="1:7" x14ac:dyDescent="0.3">
      <c r="A8" s="4" t="s">
        <v>20</v>
      </c>
      <c r="B8" s="2">
        <v>4923</v>
      </c>
      <c r="F8" s="4" t="s">
        <v>44</v>
      </c>
      <c r="G8" s="2">
        <v>77797</v>
      </c>
    </row>
    <row r="9" spans="1:7" x14ac:dyDescent="0.3">
      <c r="A9" s="4" t="s">
        <v>39</v>
      </c>
      <c r="B9" s="2">
        <v>4713</v>
      </c>
    </row>
    <row r="10" spans="1:7" x14ac:dyDescent="0.3">
      <c r="A10" s="4" t="s">
        <v>30</v>
      </c>
      <c r="B10" s="2">
        <v>1216</v>
      </c>
    </row>
    <row r="11" spans="1:7" x14ac:dyDescent="0.3">
      <c r="A11" s="4" t="s">
        <v>34</v>
      </c>
      <c r="B11" s="2">
        <v>6955</v>
      </c>
    </row>
    <row r="12" spans="1:7" x14ac:dyDescent="0.3">
      <c r="A12" s="4" t="s">
        <v>23</v>
      </c>
      <c r="B12" s="2">
        <v>4795</v>
      </c>
    </row>
    <row r="13" spans="1:7" x14ac:dyDescent="0.3">
      <c r="A13" s="4" t="s">
        <v>32</v>
      </c>
      <c r="B13" s="2">
        <v>4156</v>
      </c>
    </row>
    <row r="14" spans="1:7" x14ac:dyDescent="0.3">
      <c r="A14" s="4" t="s">
        <v>41</v>
      </c>
      <c r="B14" s="2">
        <v>54</v>
      </c>
    </row>
    <row r="15" spans="1:7" x14ac:dyDescent="0.3">
      <c r="A15" s="4" t="s">
        <v>37</v>
      </c>
      <c r="B15" s="2">
        <v>3686</v>
      </c>
    </row>
    <row r="16" spans="1:7" x14ac:dyDescent="0.3">
      <c r="A16" s="4" t="s">
        <v>44</v>
      </c>
      <c r="B16" s="2">
        <v>41820.29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7BEDC-9A99-48CB-B270-30E9F75CF719}">
  <dimension ref="C1:D17"/>
  <sheetViews>
    <sheetView workbookViewId="0"/>
  </sheetViews>
  <sheetFormatPr defaultRowHeight="14.4" x14ac:dyDescent="0.3"/>
  <cols>
    <col min="3" max="3" width="19.77734375" customWidth="1"/>
    <col min="4" max="4" width="19.33203125" customWidth="1"/>
  </cols>
  <sheetData>
    <row r="1" spans="3:4" s="7" customFormat="1" ht="61.2" customHeight="1" x14ac:dyDescent="0.3"/>
    <row r="3" spans="3:4" x14ac:dyDescent="0.3">
      <c r="C3" s="10" t="s">
        <v>50</v>
      </c>
      <c r="D3" s="2">
        <f>SUM(Tabela4[Depósito Reservado])</f>
        <v>5552</v>
      </c>
    </row>
    <row r="4" spans="3:4" x14ac:dyDescent="0.3">
      <c r="C4" s="10" t="s">
        <v>51</v>
      </c>
      <c r="D4" s="2">
        <v>20000</v>
      </c>
    </row>
    <row r="6" spans="3:4" x14ac:dyDescent="0.3">
      <c r="C6" s="9" t="s">
        <v>48</v>
      </c>
      <c r="D6" s="9" t="s">
        <v>49</v>
      </c>
    </row>
    <row r="7" spans="3:4" x14ac:dyDescent="0.3">
      <c r="C7" s="1">
        <v>45674</v>
      </c>
      <c r="D7" s="2">
        <v>50</v>
      </c>
    </row>
    <row r="8" spans="3:4" x14ac:dyDescent="0.3">
      <c r="C8" s="1">
        <v>45674</v>
      </c>
      <c r="D8" s="2">
        <v>632</v>
      </c>
    </row>
    <row r="9" spans="3:4" x14ac:dyDescent="0.3">
      <c r="C9" s="1">
        <v>45674</v>
      </c>
      <c r="D9" s="2">
        <v>643</v>
      </c>
    </row>
    <row r="10" spans="3:4" x14ac:dyDescent="0.3">
      <c r="C10" s="1">
        <v>45674</v>
      </c>
      <c r="D10" s="2">
        <v>881</v>
      </c>
    </row>
    <row r="11" spans="3:4" x14ac:dyDescent="0.3">
      <c r="C11" s="1">
        <v>45674</v>
      </c>
      <c r="D11" s="2">
        <v>599</v>
      </c>
    </row>
    <row r="12" spans="3:4" x14ac:dyDescent="0.3">
      <c r="C12" s="1">
        <v>45674</v>
      </c>
      <c r="D12" s="2">
        <v>116</v>
      </c>
    </row>
    <row r="13" spans="3:4" x14ac:dyDescent="0.3">
      <c r="C13" s="1">
        <v>45674</v>
      </c>
      <c r="D13" s="2">
        <v>51</v>
      </c>
    </row>
    <row r="14" spans="3:4" x14ac:dyDescent="0.3">
      <c r="C14" s="1">
        <v>45674</v>
      </c>
      <c r="D14" s="2">
        <v>783</v>
      </c>
    </row>
    <row r="15" spans="3:4" x14ac:dyDescent="0.3">
      <c r="C15" s="1">
        <v>45674</v>
      </c>
      <c r="D15" s="2">
        <v>558</v>
      </c>
    </row>
    <row r="16" spans="3:4" x14ac:dyDescent="0.3">
      <c r="C16" s="1">
        <v>45674</v>
      </c>
      <c r="D16" s="2">
        <v>713</v>
      </c>
    </row>
    <row r="17" spans="3:4" x14ac:dyDescent="0.3">
      <c r="C17" s="1">
        <v>45674</v>
      </c>
      <c r="D17" s="2">
        <v>526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9ABFD-B0CB-4F3B-AA03-80CBE5B27FCD}">
  <dimension ref="A1:U1"/>
  <sheetViews>
    <sheetView showGridLines="0" showRowColHeaders="0" tabSelected="1" zoomScale="115" zoomScaleNormal="115" workbookViewId="0">
      <selection activeCell="Q17" sqref="Q17"/>
    </sheetView>
  </sheetViews>
  <sheetFormatPr defaultColWidth="0" defaultRowHeight="14.4" x14ac:dyDescent="0.3"/>
  <cols>
    <col min="1" max="1" width="26.77734375" style="7" customWidth="1"/>
    <col min="2" max="21" width="8.88671875" style="8" customWidth="1"/>
    <col min="22" max="16384" width="8.8867187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nakasato</dc:creator>
  <cp:lastModifiedBy>Raphael nakasato</cp:lastModifiedBy>
  <dcterms:created xsi:type="dcterms:W3CDTF">2025-01-16T03:11:25Z</dcterms:created>
  <dcterms:modified xsi:type="dcterms:W3CDTF">2025-01-17T04:23:53Z</dcterms:modified>
</cp:coreProperties>
</file>