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Movies/DataClub/02. Excel/"/>
    </mc:Choice>
  </mc:AlternateContent>
  <xr:revisionPtr revIDLastSave="0" documentId="8_{2B6056C3-82BB-431A-88B2-B8B81BBF1F52}" xr6:coauthVersionLast="47" xr6:coauthVersionMax="47" xr10:uidLastSave="{00000000-0000-0000-0000-000000000000}"/>
  <bookViews>
    <workbookView xWindow="1800" yWindow="1920" windowWidth="27440" windowHeight="16240" xr2:uid="{62A9961E-078D-1740-84CD-9638BC0D7D3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" i="1"/>
  <c r="I15" i="1"/>
  <c r="I12" i="1"/>
  <c r="I9" i="1"/>
  <c r="I6" i="1"/>
  <c r="I3" i="1"/>
</calcChain>
</file>

<file path=xl/sharedStrings.xml><?xml version="1.0" encoding="utf-8"?>
<sst xmlns="http://schemas.openxmlformats.org/spreadsheetml/2006/main" count="136" uniqueCount="29">
  <si>
    <t>DATA</t>
  </si>
  <si>
    <t>ID_PEDIDO</t>
  </si>
  <si>
    <t>Cliente</t>
  </si>
  <si>
    <t>PRODUTO</t>
  </si>
  <si>
    <t>QTD</t>
  </si>
  <si>
    <t>TOTAL</t>
  </si>
  <si>
    <t>TOTAL GERAL</t>
  </si>
  <si>
    <t>STATUS</t>
  </si>
  <si>
    <t>Ana Carolina Silva</t>
  </si>
  <si>
    <t>Produto 01</t>
  </si>
  <si>
    <t>Gabriel Oliveira</t>
  </si>
  <si>
    <t>Produto 02</t>
  </si>
  <si>
    <t>Mariana Santos</t>
  </si>
  <si>
    <t>Produto 03</t>
  </si>
  <si>
    <t>TOTAL DE PEDIDOS</t>
  </si>
  <si>
    <t>Lucas Pereira</t>
  </si>
  <si>
    <t>Produto 04</t>
  </si>
  <si>
    <t>Camila Costa</t>
  </si>
  <si>
    <t>Produto 05</t>
  </si>
  <si>
    <t>Pedro Henrique Lima</t>
  </si>
  <si>
    <t>Produto 06</t>
  </si>
  <si>
    <t>TICKET MÉDIO</t>
  </si>
  <si>
    <t>Isabella Souza</t>
  </si>
  <si>
    <t>Produto 07</t>
  </si>
  <si>
    <t>Rafael Martins</t>
  </si>
  <si>
    <t>Larissa Mendes</t>
  </si>
  <si>
    <t>MAIOR VALOR</t>
  </si>
  <si>
    <t>Thiago Oliveira</t>
  </si>
  <si>
    <t>MENOR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</si>
</sst>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3" xfId="0" applyNumberFormat="1" applyBorder="1"/>
    <xf numFmtId="1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1" fontId="0" fillId="0" borderId="8" xfId="0" applyNumberFormat="1" applyBorder="1"/>
    <xf numFmtId="164" fontId="0" fillId="0" borderId="9" xfId="0" applyNumberFormat="1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164" formatCode="_-[$R$-416]\ * #,##0.00_-;\-[$R$-416]\ * #,##0.00_-;_-[$R$-416]\ * &quot;-&quot;??_-;_-@_-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F204B-B4F7-4D99-BD56-5D75B616D49B}" name="Tabela1" displayName="Tabela1" ref="B2:G64" totalsRowShown="0" headerRowDxfId="9" headerRowBorderDxfId="7" tableBorderDxfId="8" totalsRowBorderDxfId="6">
  <autoFilter ref="B2:G64" xr:uid="{C1AF204B-B4F7-4D99-BD56-5D75B616D49B}"/>
  <tableColumns count="6">
    <tableColumn id="1" xr3:uid="{DA4A8625-9688-4B2B-B7E4-40188A613D09}" name="DATA" dataDxfId="5"/>
    <tableColumn id="2" xr3:uid="{3C59F887-B752-479E-827B-093C2D2ED300}" name="ID_PEDIDO" dataDxfId="4"/>
    <tableColumn id="3" xr3:uid="{CEBDE643-0F1C-40C5-88FE-1240B430FA93}" name="Cliente" dataDxfId="3"/>
    <tableColumn id="4" xr3:uid="{2E914295-7207-4C0D-AA40-471E48F5405D}" name="PRODUTO" dataDxfId="2"/>
    <tableColumn id="5" xr3:uid="{3072A8B2-CFDA-4819-BF5C-11D7D4F62C1A}" name="QTD" dataDxfId="1"/>
    <tableColumn id="6" xr3:uid="{0E7D29F6-0F9F-49F2-8C07-744D70228C6D}" name="TOTAL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AF2A-340B-9045-AA26-D9FBDC262AEB}">
  <dimension ref="B1:K65"/>
  <sheetViews>
    <sheetView tabSelected="1" topLeftCell="A54" workbookViewId="0">
      <selection activeCell="K3" sqref="K3:K65"/>
    </sheetView>
  </sheetViews>
  <sheetFormatPr defaultColWidth="11" defaultRowHeight="15.75" customHeight="1"/>
  <cols>
    <col min="1" max="1" width="2.25" customWidth="1"/>
    <col min="2" max="2" width="14.875" style="1" customWidth="1"/>
    <col min="3" max="3" width="19.25" customWidth="1"/>
    <col min="4" max="4" width="19.625" customWidth="1"/>
    <col min="5" max="5" width="17.375" customWidth="1"/>
    <col min="6" max="6" width="12.75" style="2" customWidth="1"/>
    <col min="7" max="7" width="12.875" style="3" customWidth="1"/>
    <col min="9" max="9" width="20.375" customWidth="1"/>
    <col min="11" max="11" width="20.125" bestFit="1" customWidth="1"/>
  </cols>
  <sheetData>
    <row r="1" spans="2:11" ht="11.25" customHeight="1"/>
    <row r="2" spans="2:11">
      <c r="B2" s="9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2" t="s">
        <v>5</v>
      </c>
      <c r="I2" s="18" t="s">
        <v>6</v>
      </c>
      <c r="K2" s="18" t="s">
        <v>7</v>
      </c>
    </row>
    <row r="3" spans="2:11">
      <c r="B3" s="7">
        <v>45566</v>
      </c>
      <c r="C3" s="6">
        <v>10200424</v>
      </c>
      <c r="D3" s="4" t="s">
        <v>8</v>
      </c>
      <c r="E3" s="6" t="s">
        <v>9</v>
      </c>
      <c r="F3" s="5">
        <v>14</v>
      </c>
      <c r="G3" s="8">
        <v>31.360000000000003</v>
      </c>
      <c r="I3" s="19">
        <f>SUM(Tabela1[TOTAL])</f>
        <v>11246.679999999998</v>
      </c>
      <c r="K3" s="20" t="str">
        <f>IF(F3&lt;10,"NOK","OK")</f>
        <v>OK</v>
      </c>
    </row>
    <row r="4" spans="2:11">
      <c r="B4" s="7">
        <v>45566</v>
      </c>
      <c r="C4" s="6">
        <v>10200425</v>
      </c>
      <c r="D4" s="4" t="s">
        <v>10</v>
      </c>
      <c r="E4" s="6" t="s">
        <v>11</v>
      </c>
      <c r="F4" s="5">
        <v>13</v>
      </c>
      <c r="G4" s="8">
        <v>197.6</v>
      </c>
      <c r="K4" s="20" t="str">
        <f t="shared" ref="K4:K64" si="0">IF(F4&lt;10,"NOK","OK")</f>
        <v>OK</v>
      </c>
    </row>
    <row r="5" spans="2:11">
      <c r="B5" s="7">
        <v>45567</v>
      </c>
      <c r="C5" s="6">
        <v>10200426</v>
      </c>
      <c r="D5" s="4" t="s">
        <v>12</v>
      </c>
      <c r="E5" s="6" t="s">
        <v>13</v>
      </c>
      <c r="F5" s="5">
        <v>9</v>
      </c>
      <c r="G5" s="8">
        <v>288</v>
      </c>
      <c r="I5" s="18" t="s">
        <v>14</v>
      </c>
      <c r="K5" s="20" t="str">
        <f t="shared" si="0"/>
        <v>NOK</v>
      </c>
    </row>
    <row r="6" spans="2:11">
      <c r="B6" s="7">
        <v>45567</v>
      </c>
      <c r="C6" s="6">
        <v>10200427</v>
      </c>
      <c r="D6" s="4" t="s">
        <v>15</v>
      </c>
      <c r="E6" s="6" t="s">
        <v>16</v>
      </c>
      <c r="F6" s="5">
        <v>4</v>
      </c>
      <c r="G6" s="8">
        <v>600</v>
      </c>
      <c r="I6" s="5">
        <f>COUNTA(Tabela1[ID_PEDIDO])</f>
        <v>62</v>
      </c>
      <c r="K6" s="20" t="str">
        <f t="shared" si="0"/>
        <v>NOK</v>
      </c>
    </row>
    <row r="7" spans="2:11">
      <c r="B7" s="7">
        <v>45568</v>
      </c>
      <c r="C7" s="6">
        <v>10200428</v>
      </c>
      <c r="D7" s="4" t="s">
        <v>17</v>
      </c>
      <c r="E7" s="6" t="s">
        <v>18</v>
      </c>
      <c r="F7" s="5">
        <v>1</v>
      </c>
      <c r="G7" s="8">
        <v>12.9</v>
      </c>
      <c r="K7" s="20" t="str">
        <f t="shared" si="0"/>
        <v>NOK</v>
      </c>
    </row>
    <row r="8" spans="2:11">
      <c r="B8" s="7">
        <v>45568</v>
      </c>
      <c r="C8" s="6">
        <v>10200429</v>
      </c>
      <c r="D8" s="4" t="s">
        <v>19</v>
      </c>
      <c r="E8" s="6" t="s">
        <v>20</v>
      </c>
      <c r="F8" s="5">
        <v>15</v>
      </c>
      <c r="G8" s="8">
        <v>29.85</v>
      </c>
      <c r="I8" s="18" t="s">
        <v>21</v>
      </c>
      <c r="K8" s="20" t="str">
        <f t="shared" si="0"/>
        <v>OK</v>
      </c>
    </row>
    <row r="9" spans="2:11">
      <c r="B9" s="7">
        <v>45569</v>
      </c>
      <c r="C9" s="6">
        <v>10200430</v>
      </c>
      <c r="D9" s="4" t="s">
        <v>22</v>
      </c>
      <c r="E9" s="6" t="s">
        <v>23</v>
      </c>
      <c r="F9" s="5">
        <v>7</v>
      </c>
      <c r="G9" s="8">
        <v>112</v>
      </c>
      <c r="I9" s="19">
        <f>AVERAGE(Tabela1[TOTAL])</f>
        <v>181.39806451612901</v>
      </c>
      <c r="K9" s="20" t="str">
        <f t="shared" si="0"/>
        <v>NOK</v>
      </c>
    </row>
    <row r="10" spans="2:11">
      <c r="B10" s="7">
        <v>45569</v>
      </c>
      <c r="C10" s="6">
        <v>10200431</v>
      </c>
      <c r="D10" s="4" t="s">
        <v>24</v>
      </c>
      <c r="E10" s="6" t="s">
        <v>9</v>
      </c>
      <c r="F10" s="5">
        <v>8</v>
      </c>
      <c r="G10" s="8">
        <v>17.920000000000002</v>
      </c>
      <c r="K10" s="20" t="str">
        <f t="shared" si="0"/>
        <v>NOK</v>
      </c>
    </row>
    <row r="11" spans="2:11">
      <c r="B11" s="7">
        <v>45570</v>
      </c>
      <c r="C11" s="6">
        <v>10200432</v>
      </c>
      <c r="D11" s="4" t="s">
        <v>25</v>
      </c>
      <c r="E11" s="6" t="s">
        <v>11</v>
      </c>
      <c r="F11" s="5">
        <v>13</v>
      </c>
      <c r="G11" s="8">
        <v>197.6</v>
      </c>
      <c r="I11" s="18" t="s">
        <v>26</v>
      </c>
      <c r="K11" s="20" t="str">
        <f t="shared" si="0"/>
        <v>OK</v>
      </c>
    </row>
    <row r="12" spans="2:11">
      <c r="B12" s="7">
        <v>45570</v>
      </c>
      <c r="C12" s="6">
        <v>10200433</v>
      </c>
      <c r="D12" s="4" t="s">
        <v>27</v>
      </c>
      <c r="E12" s="6" t="s">
        <v>13</v>
      </c>
      <c r="F12" s="5">
        <v>8</v>
      </c>
      <c r="G12" s="8">
        <v>256</v>
      </c>
      <c r="I12" s="19">
        <f>MAX(Tabela1[TOTAL])</f>
        <v>1350</v>
      </c>
      <c r="K12" s="20" t="str">
        <f t="shared" si="0"/>
        <v>NOK</v>
      </c>
    </row>
    <row r="13" spans="2:11">
      <c r="B13" s="7">
        <v>45571</v>
      </c>
      <c r="C13" s="6">
        <v>10200434</v>
      </c>
      <c r="D13" s="4" t="s">
        <v>8</v>
      </c>
      <c r="E13" s="6" t="s">
        <v>16</v>
      </c>
      <c r="F13" s="5">
        <v>9</v>
      </c>
      <c r="G13" s="8">
        <v>1350</v>
      </c>
      <c r="K13" s="20" t="str">
        <f t="shared" si="0"/>
        <v>NOK</v>
      </c>
    </row>
    <row r="14" spans="2:11">
      <c r="B14" s="7">
        <v>45571</v>
      </c>
      <c r="C14" s="6">
        <v>10200435</v>
      </c>
      <c r="D14" s="4" t="s">
        <v>10</v>
      </c>
      <c r="E14" s="6" t="s">
        <v>18</v>
      </c>
      <c r="F14" s="5">
        <v>15</v>
      </c>
      <c r="G14" s="8">
        <v>193.5</v>
      </c>
      <c r="I14" s="18" t="s">
        <v>28</v>
      </c>
      <c r="K14" s="20" t="str">
        <f t="shared" si="0"/>
        <v>OK</v>
      </c>
    </row>
    <row r="15" spans="2:11">
      <c r="B15" s="7">
        <v>45572</v>
      </c>
      <c r="C15" s="6">
        <v>10200436</v>
      </c>
      <c r="D15" s="4" t="s">
        <v>12</v>
      </c>
      <c r="E15" s="6" t="s">
        <v>20</v>
      </c>
      <c r="F15" s="5">
        <v>9</v>
      </c>
      <c r="G15" s="8">
        <v>17.91</v>
      </c>
      <c r="I15" s="19">
        <f>MIN(Tabela1[TOTAL])</f>
        <v>1.99</v>
      </c>
      <c r="K15" s="20" t="str">
        <f t="shared" si="0"/>
        <v>NOK</v>
      </c>
    </row>
    <row r="16" spans="2:11">
      <c r="B16" s="7">
        <v>45572</v>
      </c>
      <c r="C16" s="6">
        <v>10200437</v>
      </c>
      <c r="D16" s="4" t="s">
        <v>15</v>
      </c>
      <c r="E16" s="6" t="s">
        <v>23</v>
      </c>
      <c r="F16" s="5">
        <v>8</v>
      </c>
      <c r="G16" s="8">
        <v>128</v>
      </c>
      <c r="K16" s="20" t="str">
        <f t="shared" si="0"/>
        <v>NOK</v>
      </c>
    </row>
    <row r="17" spans="2:11">
      <c r="B17" s="7">
        <v>45573</v>
      </c>
      <c r="C17" s="6">
        <v>10200438</v>
      </c>
      <c r="D17" s="4" t="s">
        <v>17</v>
      </c>
      <c r="E17" s="6" t="s">
        <v>9</v>
      </c>
      <c r="F17" s="5">
        <v>1</v>
      </c>
      <c r="G17" s="8">
        <v>1.99</v>
      </c>
      <c r="K17" s="20" t="str">
        <f t="shared" si="0"/>
        <v>NOK</v>
      </c>
    </row>
    <row r="18" spans="2:11">
      <c r="B18" s="7">
        <v>45573</v>
      </c>
      <c r="C18" s="6">
        <v>10200439</v>
      </c>
      <c r="D18" s="4" t="s">
        <v>19</v>
      </c>
      <c r="E18" s="6" t="s">
        <v>11</v>
      </c>
      <c r="F18" s="5">
        <v>4</v>
      </c>
      <c r="G18" s="8">
        <v>64</v>
      </c>
      <c r="K18" s="20" t="str">
        <f t="shared" si="0"/>
        <v>NOK</v>
      </c>
    </row>
    <row r="19" spans="2:11">
      <c r="B19" s="7">
        <v>45574</v>
      </c>
      <c r="C19" s="6">
        <v>10200440</v>
      </c>
      <c r="D19" s="4" t="s">
        <v>22</v>
      </c>
      <c r="E19" s="6" t="s">
        <v>13</v>
      </c>
      <c r="F19" s="5">
        <v>11</v>
      </c>
      <c r="G19" s="8">
        <v>24.64</v>
      </c>
      <c r="K19" s="20" t="str">
        <f t="shared" si="0"/>
        <v>OK</v>
      </c>
    </row>
    <row r="20" spans="2:11">
      <c r="B20" s="7">
        <v>45574</v>
      </c>
      <c r="C20" s="6">
        <v>10200441</v>
      </c>
      <c r="D20" s="4" t="s">
        <v>24</v>
      </c>
      <c r="E20" s="6" t="s">
        <v>16</v>
      </c>
      <c r="F20" s="5">
        <v>3</v>
      </c>
      <c r="G20" s="8">
        <v>45.599999999999994</v>
      </c>
      <c r="K20" s="20" t="str">
        <f t="shared" si="0"/>
        <v>NOK</v>
      </c>
    </row>
    <row r="21" spans="2:11">
      <c r="B21" s="7">
        <v>45575</v>
      </c>
      <c r="C21" s="6">
        <v>10200442</v>
      </c>
      <c r="D21" s="4" t="s">
        <v>25</v>
      </c>
      <c r="E21" s="6" t="s">
        <v>18</v>
      </c>
      <c r="F21" s="5">
        <v>2</v>
      </c>
      <c r="G21" s="8">
        <v>64</v>
      </c>
      <c r="K21" s="20" t="str">
        <f t="shared" si="0"/>
        <v>NOK</v>
      </c>
    </row>
    <row r="22" spans="2:11">
      <c r="B22" s="7">
        <v>45575</v>
      </c>
      <c r="C22" s="6">
        <v>10200443</v>
      </c>
      <c r="D22" s="4" t="s">
        <v>27</v>
      </c>
      <c r="E22" s="6" t="s">
        <v>20</v>
      </c>
      <c r="F22" s="5">
        <v>3</v>
      </c>
      <c r="G22" s="8">
        <v>450</v>
      </c>
      <c r="K22" s="20" t="str">
        <f t="shared" si="0"/>
        <v>NOK</v>
      </c>
    </row>
    <row r="23" spans="2:11">
      <c r="B23" s="7">
        <v>45576</v>
      </c>
      <c r="C23" s="6">
        <v>10200444</v>
      </c>
      <c r="D23" s="4" t="s">
        <v>8</v>
      </c>
      <c r="E23" s="6" t="s">
        <v>23</v>
      </c>
      <c r="F23" s="5">
        <v>15</v>
      </c>
      <c r="G23" s="8">
        <v>193.5</v>
      </c>
      <c r="K23" s="20" t="str">
        <f t="shared" si="0"/>
        <v>OK</v>
      </c>
    </row>
    <row r="24" spans="2:11">
      <c r="B24" s="7">
        <v>45576</v>
      </c>
      <c r="C24" s="6">
        <v>10200445</v>
      </c>
      <c r="D24" s="4" t="s">
        <v>10</v>
      </c>
      <c r="E24" s="6" t="s">
        <v>9</v>
      </c>
      <c r="F24" s="5">
        <v>10</v>
      </c>
      <c r="G24" s="8">
        <v>19.899999999999999</v>
      </c>
      <c r="K24" s="20" t="str">
        <f t="shared" si="0"/>
        <v>OK</v>
      </c>
    </row>
    <row r="25" spans="2:11">
      <c r="B25" s="7">
        <v>45577</v>
      </c>
      <c r="C25" s="6">
        <v>10200446</v>
      </c>
      <c r="D25" s="4" t="s">
        <v>12</v>
      </c>
      <c r="E25" s="6" t="s">
        <v>11</v>
      </c>
      <c r="F25" s="5">
        <v>6</v>
      </c>
      <c r="G25" s="8">
        <v>96</v>
      </c>
      <c r="K25" s="20" t="str">
        <f t="shared" si="0"/>
        <v>NOK</v>
      </c>
    </row>
    <row r="26" spans="2:11">
      <c r="B26" s="7">
        <v>45577</v>
      </c>
      <c r="C26" s="6">
        <v>10200447</v>
      </c>
      <c r="D26" s="4" t="s">
        <v>15</v>
      </c>
      <c r="E26" s="6" t="s">
        <v>13</v>
      </c>
      <c r="F26" s="5">
        <v>3</v>
      </c>
      <c r="G26" s="8">
        <v>5.97</v>
      </c>
      <c r="K26" s="20" t="str">
        <f t="shared" si="0"/>
        <v>NOK</v>
      </c>
    </row>
    <row r="27" spans="2:11">
      <c r="B27" s="7">
        <v>45578</v>
      </c>
      <c r="C27" s="6">
        <v>10200448</v>
      </c>
      <c r="D27" s="4" t="s">
        <v>17</v>
      </c>
      <c r="E27" s="6" t="s">
        <v>16</v>
      </c>
      <c r="F27" s="5">
        <v>14</v>
      </c>
      <c r="G27" s="8">
        <v>224</v>
      </c>
      <c r="K27" s="20" t="str">
        <f t="shared" si="0"/>
        <v>OK</v>
      </c>
    </row>
    <row r="28" spans="2:11">
      <c r="B28" s="7">
        <v>45578</v>
      </c>
      <c r="C28" s="6">
        <v>10200449</v>
      </c>
      <c r="D28" s="4" t="s">
        <v>19</v>
      </c>
      <c r="E28" s="6" t="s">
        <v>18</v>
      </c>
      <c r="F28" s="5">
        <v>15</v>
      </c>
      <c r="G28" s="8">
        <v>33.6</v>
      </c>
      <c r="K28" s="20" t="str">
        <f t="shared" si="0"/>
        <v>OK</v>
      </c>
    </row>
    <row r="29" spans="2:11">
      <c r="B29" s="7">
        <v>45579</v>
      </c>
      <c r="C29" s="6">
        <v>10200450</v>
      </c>
      <c r="D29" s="4" t="s">
        <v>22</v>
      </c>
      <c r="E29" s="6" t="s">
        <v>20</v>
      </c>
      <c r="F29" s="5">
        <v>4</v>
      </c>
      <c r="G29" s="8">
        <v>60.8</v>
      </c>
      <c r="K29" s="20" t="str">
        <f t="shared" si="0"/>
        <v>NOK</v>
      </c>
    </row>
    <row r="30" spans="2:11">
      <c r="B30" s="7">
        <v>45579</v>
      </c>
      <c r="C30" s="6">
        <v>10200451</v>
      </c>
      <c r="D30" s="4" t="s">
        <v>24</v>
      </c>
      <c r="E30" s="6" t="s">
        <v>23</v>
      </c>
      <c r="F30" s="5">
        <v>11</v>
      </c>
      <c r="G30" s="8">
        <v>352</v>
      </c>
      <c r="K30" s="20" t="str">
        <f t="shared" si="0"/>
        <v>OK</v>
      </c>
    </row>
    <row r="31" spans="2:11">
      <c r="B31" s="7">
        <v>45580</v>
      </c>
      <c r="C31" s="6">
        <v>10200452</v>
      </c>
      <c r="D31" s="4" t="s">
        <v>25</v>
      </c>
      <c r="E31" s="6" t="s">
        <v>9</v>
      </c>
      <c r="F31" s="5">
        <v>8</v>
      </c>
      <c r="G31" s="8">
        <v>1200</v>
      </c>
      <c r="K31" s="20" t="str">
        <f t="shared" si="0"/>
        <v>NOK</v>
      </c>
    </row>
    <row r="32" spans="2:11">
      <c r="B32" s="7">
        <v>45580</v>
      </c>
      <c r="C32" s="6">
        <v>10200453</v>
      </c>
      <c r="D32" s="4" t="s">
        <v>27</v>
      </c>
      <c r="E32" s="6" t="s">
        <v>11</v>
      </c>
      <c r="F32" s="5">
        <v>5</v>
      </c>
      <c r="G32" s="8">
        <v>64.5</v>
      </c>
      <c r="K32" s="20" t="str">
        <f t="shared" si="0"/>
        <v>NOK</v>
      </c>
    </row>
    <row r="33" spans="2:11">
      <c r="B33" s="7">
        <v>45581</v>
      </c>
      <c r="C33" s="6">
        <v>10200454</v>
      </c>
      <c r="D33" s="4" t="s">
        <v>8</v>
      </c>
      <c r="E33" s="6" t="s">
        <v>13</v>
      </c>
      <c r="F33" s="5">
        <v>13</v>
      </c>
      <c r="G33" s="8">
        <v>25.87</v>
      </c>
      <c r="K33" s="20" t="str">
        <f t="shared" si="0"/>
        <v>OK</v>
      </c>
    </row>
    <row r="34" spans="2:11">
      <c r="B34" s="7">
        <v>45581</v>
      </c>
      <c r="C34" s="6">
        <v>10200455</v>
      </c>
      <c r="D34" s="4" t="s">
        <v>10</v>
      </c>
      <c r="E34" s="6" t="s">
        <v>16</v>
      </c>
      <c r="F34" s="5">
        <v>15</v>
      </c>
      <c r="G34" s="8">
        <v>240</v>
      </c>
      <c r="K34" s="20" t="str">
        <f t="shared" si="0"/>
        <v>OK</v>
      </c>
    </row>
    <row r="35" spans="2:11">
      <c r="B35" s="7">
        <v>45582</v>
      </c>
      <c r="C35" s="6">
        <v>10200456</v>
      </c>
      <c r="D35" s="4" t="s">
        <v>12</v>
      </c>
      <c r="E35" s="6" t="s">
        <v>18</v>
      </c>
      <c r="F35" s="5">
        <v>11</v>
      </c>
      <c r="G35" s="8">
        <v>21.89</v>
      </c>
      <c r="K35" s="20" t="str">
        <f t="shared" si="0"/>
        <v>OK</v>
      </c>
    </row>
    <row r="36" spans="2:11">
      <c r="B36" s="7">
        <v>45582</v>
      </c>
      <c r="C36" s="6">
        <v>10200457</v>
      </c>
      <c r="D36" s="4" t="s">
        <v>15</v>
      </c>
      <c r="E36" s="6" t="s">
        <v>20</v>
      </c>
      <c r="F36" s="5">
        <v>1</v>
      </c>
      <c r="G36" s="8">
        <v>16</v>
      </c>
      <c r="K36" s="20" t="str">
        <f t="shared" si="0"/>
        <v>NOK</v>
      </c>
    </row>
    <row r="37" spans="2:11">
      <c r="B37" s="7">
        <v>45583</v>
      </c>
      <c r="C37" s="6">
        <v>10200458</v>
      </c>
      <c r="D37" s="4" t="s">
        <v>17</v>
      </c>
      <c r="E37" s="6" t="s">
        <v>23</v>
      </c>
      <c r="F37" s="5">
        <v>4</v>
      </c>
      <c r="G37" s="8">
        <v>8.9600000000000009</v>
      </c>
      <c r="K37" s="20" t="str">
        <f t="shared" si="0"/>
        <v>NOK</v>
      </c>
    </row>
    <row r="38" spans="2:11">
      <c r="B38" s="7">
        <v>45583</v>
      </c>
      <c r="C38" s="6">
        <v>10200459</v>
      </c>
      <c r="D38" s="4" t="s">
        <v>19</v>
      </c>
      <c r="E38" s="6" t="s">
        <v>9</v>
      </c>
      <c r="F38" s="5">
        <v>3</v>
      </c>
      <c r="G38" s="8">
        <v>45.599999999999994</v>
      </c>
      <c r="K38" s="20" t="str">
        <f t="shared" si="0"/>
        <v>NOK</v>
      </c>
    </row>
    <row r="39" spans="2:11">
      <c r="B39" s="7">
        <v>45584</v>
      </c>
      <c r="C39" s="6">
        <v>10200460</v>
      </c>
      <c r="D39" s="4" t="s">
        <v>22</v>
      </c>
      <c r="E39" s="6" t="s">
        <v>11</v>
      </c>
      <c r="F39" s="5">
        <v>7</v>
      </c>
      <c r="G39" s="8">
        <v>224</v>
      </c>
      <c r="K39" s="20" t="str">
        <f t="shared" si="0"/>
        <v>NOK</v>
      </c>
    </row>
    <row r="40" spans="2:11">
      <c r="B40" s="7">
        <v>45584</v>
      </c>
      <c r="C40" s="6">
        <v>10200461</v>
      </c>
      <c r="D40" s="4" t="s">
        <v>24</v>
      </c>
      <c r="E40" s="6" t="s">
        <v>13</v>
      </c>
      <c r="F40" s="5">
        <v>8</v>
      </c>
      <c r="G40" s="8">
        <v>1200</v>
      </c>
      <c r="K40" s="20" t="str">
        <f t="shared" si="0"/>
        <v>NOK</v>
      </c>
    </row>
    <row r="41" spans="2:11">
      <c r="B41" s="7">
        <v>45585</v>
      </c>
      <c r="C41" s="6">
        <v>10200462</v>
      </c>
      <c r="D41" s="4" t="s">
        <v>8</v>
      </c>
      <c r="E41" s="6" t="s">
        <v>16</v>
      </c>
      <c r="F41" s="5">
        <v>4</v>
      </c>
      <c r="G41" s="8">
        <v>51.6</v>
      </c>
      <c r="K41" s="20" t="str">
        <f t="shared" si="0"/>
        <v>NOK</v>
      </c>
    </row>
    <row r="42" spans="2:11">
      <c r="B42" s="7">
        <v>45585</v>
      </c>
      <c r="C42" s="6">
        <v>10200463</v>
      </c>
      <c r="D42" s="4" t="s">
        <v>10</v>
      </c>
      <c r="E42" s="6" t="s">
        <v>18</v>
      </c>
      <c r="F42" s="5">
        <v>4</v>
      </c>
      <c r="G42" s="8">
        <v>7.96</v>
      </c>
      <c r="K42" s="20" t="str">
        <f t="shared" si="0"/>
        <v>NOK</v>
      </c>
    </row>
    <row r="43" spans="2:11">
      <c r="B43" s="7">
        <v>45586</v>
      </c>
      <c r="C43" s="6">
        <v>10200464</v>
      </c>
      <c r="D43" s="4" t="s">
        <v>12</v>
      </c>
      <c r="E43" s="6" t="s">
        <v>20</v>
      </c>
      <c r="F43" s="5">
        <v>15</v>
      </c>
      <c r="G43" s="8">
        <v>240</v>
      </c>
      <c r="K43" s="20" t="str">
        <f t="shared" si="0"/>
        <v>OK</v>
      </c>
    </row>
    <row r="44" spans="2:11">
      <c r="B44" s="7">
        <v>45586</v>
      </c>
      <c r="C44" s="6">
        <v>10200465</v>
      </c>
      <c r="D44" s="4" t="s">
        <v>15</v>
      </c>
      <c r="E44" s="6" t="s">
        <v>23</v>
      </c>
      <c r="F44" s="5">
        <v>15</v>
      </c>
      <c r="G44" s="8">
        <v>29.85</v>
      </c>
      <c r="K44" s="20" t="str">
        <f t="shared" si="0"/>
        <v>OK</v>
      </c>
    </row>
    <row r="45" spans="2:11">
      <c r="B45" s="7">
        <v>45587</v>
      </c>
      <c r="C45" s="6">
        <v>10200466</v>
      </c>
      <c r="D45" s="4" t="s">
        <v>17</v>
      </c>
      <c r="E45" s="6" t="s">
        <v>9</v>
      </c>
      <c r="F45" s="5">
        <v>4</v>
      </c>
      <c r="G45" s="8">
        <v>64</v>
      </c>
      <c r="K45" s="20" t="str">
        <f t="shared" si="0"/>
        <v>NOK</v>
      </c>
    </row>
    <row r="46" spans="2:11">
      <c r="B46" s="7">
        <v>45587</v>
      </c>
      <c r="C46" s="6">
        <v>10200467</v>
      </c>
      <c r="D46" s="4" t="s">
        <v>19</v>
      </c>
      <c r="E46" s="6" t="s">
        <v>11</v>
      </c>
      <c r="F46" s="5">
        <v>3</v>
      </c>
      <c r="G46" s="8">
        <v>6.7200000000000006</v>
      </c>
      <c r="K46" s="20" t="str">
        <f t="shared" si="0"/>
        <v>NOK</v>
      </c>
    </row>
    <row r="47" spans="2:11">
      <c r="B47" s="7">
        <v>45588</v>
      </c>
      <c r="C47" s="6">
        <v>10200468</v>
      </c>
      <c r="D47" s="4" t="s">
        <v>22</v>
      </c>
      <c r="E47" s="6" t="s">
        <v>13</v>
      </c>
      <c r="F47" s="5">
        <v>10</v>
      </c>
      <c r="G47" s="8">
        <v>152</v>
      </c>
      <c r="K47" s="20" t="str">
        <f t="shared" si="0"/>
        <v>OK</v>
      </c>
    </row>
    <row r="48" spans="2:11">
      <c r="B48" s="7">
        <v>45588</v>
      </c>
      <c r="C48" s="6">
        <v>10200469</v>
      </c>
      <c r="D48" s="4" t="s">
        <v>24</v>
      </c>
      <c r="E48" s="6" t="s">
        <v>16</v>
      </c>
      <c r="F48" s="5">
        <v>4</v>
      </c>
      <c r="G48" s="8">
        <v>128</v>
      </c>
      <c r="K48" s="20" t="str">
        <f t="shared" si="0"/>
        <v>NOK</v>
      </c>
    </row>
    <row r="49" spans="2:11">
      <c r="B49" s="7">
        <v>45589</v>
      </c>
      <c r="C49" s="6">
        <v>10200470</v>
      </c>
      <c r="D49" s="4" t="s">
        <v>25</v>
      </c>
      <c r="E49" s="6" t="s">
        <v>18</v>
      </c>
      <c r="F49" s="5">
        <v>4</v>
      </c>
      <c r="G49" s="8">
        <v>600</v>
      </c>
      <c r="K49" s="20" t="str">
        <f t="shared" si="0"/>
        <v>NOK</v>
      </c>
    </row>
    <row r="50" spans="2:11">
      <c r="B50" s="7">
        <v>45589</v>
      </c>
      <c r="C50" s="6">
        <v>10200471</v>
      </c>
      <c r="D50" s="4" t="s">
        <v>27</v>
      </c>
      <c r="E50" s="6" t="s">
        <v>20</v>
      </c>
      <c r="F50" s="5">
        <v>5</v>
      </c>
      <c r="G50" s="8">
        <v>64.5</v>
      </c>
      <c r="K50" s="20" t="str">
        <f t="shared" si="0"/>
        <v>NOK</v>
      </c>
    </row>
    <row r="51" spans="2:11">
      <c r="B51" s="7">
        <v>45590</v>
      </c>
      <c r="C51" s="6">
        <v>10200472</v>
      </c>
      <c r="D51" s="4" t="s">
        <v>25</v>
      </c>
      <c r="E51" s="6" t="s">
        <v>23</v>
      </c>
      <c r="F51" s="5">
        <v>3</v>
      </c>
      <c r="G51" s="8">
        <v>5.97</v>
      </c>
      <c r="K51" s="20" t="str">
        <f t="shared" si="0"/>
        <v>NOK</v>
      </c>
    </row>
    <row r="52" spans="2:11">
      <c r="B52" s="7">
        <v>45590</v>
      </c>
      <c r="C52" s="6">
        <v>10200473</v>
      </c>
      <c r="D52" s="4" t="s">
        <v>27</v>
      </c>
      <c r="E52" s="6" t="s">
        <v>9</v>
      </c>
      <c r="F52" s="5">
        <v>7</v>
      </c>
      <c r="G52" s="8">
        <v>112</v>
      </c>
      <c r="K52" s="20" t="str">
        <f t="shared" si="0"/>
        <v>NOK</v>
      </c>
    </row>
    <row r="53" spans="2:11">
      <c r="B53" s="7">
        <v>45591</v>
      </c>
      <c r="C53" s="6">
        <v>10200474</v>
      </c>
      <c r="D53" s="4" t="s">
        <v>8</v>
      </c>
      <c r="E53" s="6" t="s">
        <v>11</v>
      </c>
      <c r="F53" s="5">
        <v>8</v>
      </c>
      <c r="G53" s="8">
        <v>15.92</v>
      </c>
      <c r="K53" s="20" t="str">
        <f t="shared" si="0"/>
        <v>NOK</v>
      </c>
    </row>
    <row r="54" spans="2:11">
      <c r="B54" s="7">
        <v>45591</v>
      </c>
      <c r="C54" s="6">
        <v>10200475</v>
      </c>
      <c r="D54" s="4" t="s">
        <v>10</v>
      </c>
      <c r="E54" s="6" t="s">
        <v>13</v>
      </c>
      <c r="F54" s="5">
        <v>12</v>
      </c>
      <c r="G54" s="8">
        <v>192</v>
      </c>
      <c r="K54" s="20" t="str">
        <f t="shared" si="0"/>
        <v>OK</v>
      </c>
    </row>
    <row r="55" spans="2:11">
      <c r="B55" s="7">
        <v>45592</v>
      </c>
      <c r="C55" s="6">
        <v>10200476</v>
      </c>
      <c r="D55" s="4" t="s">
        <v>12</v>
      </c>
      <c r="E55" s="6" t="s">
        <v>16</v>
      </c>
      <c r="F55" s="5">
        <v>1</v>
      </c>
      <c r="G55" s="8">
        <v>2.2400000000000002</v>
      </c>
      <c r="K55" s="20" t="str">
        <f t="shared" si="0"/>
        <v>NOK</v>
      </c>
    </row>
    <row r="56" spans="2:11">
      <c r="B56" s="7">
        <v>45592</v>
      </c>
      <c r="C56" s="6">
        <v>10200477</v>
      </c>
      <c r="D56" s="4" t="s">
        <v>15</v>
      </c>
      <c r="E56" s="6" t="s">
        <v>18</v>
      </c>
      <c r="F56" s="5">
        <v>8</v>
      </c>
      <c r="G56" s="8">
        <v>121.6</v>
      </c>
      <c r="K56" s="20" t="str">
        <f t="shared" si="0"/>
        <v>NOK</v>
      </c>
    </row>
    <row r="57" spans="2:11">
      <c r="B57" s="7">
        <v>45593</v>
      </c>
      <c r="C57" s="6">
        <v>10200478</v>
      </c>
      <c r="D57" s="4" t="s">
        <v>17</v>
      </c>
      <c r="E57" s="6" t="s">
        <v>20</v>
      </c>
      <c r="F57" s="5">
        <v>9</v>
      </c>
      <c r="G57" s="8">
        <v>288</v>
      </c>
      <c r="K57" s="20" t="str">
        <f t="shared" si="0"/>
        <v>NOK</v>
      </c>
    </row>
    <row r="58" spans="2:11">
      <c r="B58" s="7">
        <v>45593</v>
      </c>
      <c r="C58" s="6">
        <v>10200479</v>
      </c>
      <c r="D58" s="4" t="s">
        <v>19</v>
      </c>
      <c r="E58" s="6" t="s">
        <v>23</v>
      </c>
      <c r="F58" s="5">
        <v>4</v>
      </c>
      <c r="G58" s="8">
        <v>600</v>
      </c>
      <c r="K58" s="20" t="str">
        <f t="shared" si="0"/>
        <v>NOK</v>
      </c>
    </row>
    <row r="59" spans="2:11">
      <c r="B59" s="7">
        <v>45594</v>
      </c>
      <c r="C59" s="6">
        <v>10200480</v>
      </c>
      <c r="D59" s="4" t="s">
        <v>22</v>
      </c>
      <c r="E59" s="6" t="s">
        <v>9</v>
      </c>
      <c r="F59" s="5">
        <v>12</v>
      </c>
      <c r="G59" s="8">
        <v>154.80000000000001</v>
      </c>
      <c r="K59" s="20" t="str">
        <f t="shared" si="0"/>
        <v>OK</v>
      </c>
    </row>
    <row r="60" spans="2:11">
      <c r="B60" s="7">
        <v>45594</v>
      </c>
      <c r="C60" s="6">
        <v>10200481</v>
      </c>
      <c r="D60" s="4" t="s">
        <v>24</v>
      </c>
      <c r="E60" s="6" t="s">
        <v>11</v>
      </c>
      <c r="F60" s="5">
        <v>6</v>
      </c>
      <c r="G60" s="8">
        <v>11.94</v>
      </c>
      <c r="K60" s="20" t="str">
        <f t="shared" si="0"/>
        <v>NOK</v>
      </c>
    </row>
    <row r="61" spans="2:11">
      <c r="B61" s="7">
        <v>45595</v>
      </c>
      <c r="C61" s="6">
        <v>10200482</v>
      </c>
      <c r="D61" s="4" t="s">
        <v>25</v>
      </c>
      <c r="E61" s="6" t="s">
        <v>13</v>
      </c>
      <c r="F61" s="5">
        <v>3</v>
      </c>
      <c r="G61" s="8">
        <v>48</v>
      </c>
      <c r="K61" s="20" t="str">
        <f t="shared" si="0"/>
        <v>NOK</v>
      </c>
    </row>
    <row r="62" spans="2:11">
      <c r="B62" s="7">
        <v>45595</v>
      </c>
      <c r="C62" s="6">
        <v>10200483</v>
      </c>
      <c r="D62" s="4" t="s">
        <v>27</v>
      </c>
      <c r="E62" s="6" t="s">
        <v>16</v>
      </c>
      <c r="F62" s="5">
        <v>12</v>
      </c>
      <c r="G62" s="8">
        <v>23.88</v>
      </c>
      <c r="K62" s="20" t="str">
        <f t="shared" si="0"/>
        <v>OK</v>
      </c>
    </row>
    <row r="63" spans="2:11">
      <c r="B63" s="7">
        <v>45596</v>
      </c>
      <c r="C63" s="6">
        <v>10200484</v>
      </c>
      <c r="D63" s="4" t="s">
        <v>8</v>
      </c>
      <c r="E63" s="6" t="s">
        <v>18</v>
      </c>
      <c r="F63" s="5">
        <v>13</v>
      </c>
      <c r="G63" s="8">
        <v>208</v>
      </c>
      <c r="K63" s="20" t="str">
        <f t="shared" si="0"/>
        <v>OK</v>
      </c>
    </row>
    <row r="64" spans="2:11">
      <c r="B64" s="13">
        <v>45596</v>
      </c>
      <c r="C64" s="14">
        <v>10200485</v>
      </c>
      <c r="D64" s="15" t="s">
        <v>10</v>
      </c>
      <c r="E64" s="14" t="s">
        <v>20</v>
      </c>
      <c r="F64" s="16">
        <v>1</v>
      </c>
      <c r="G64" s="17">
        <v>2.2400000000000002</v>
      </c>
      <c r="K64" s="20" t="str">
        <f t="shared" si="0"/>
        <v>NOK</v>
      </c>
    </row>
    <row r="65" spans="11:11">
      <c r="K65" s="2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Sue Ricketts</dc:creator>
  <cp:keywords/>
  <dc:description/>
  <cp:lastModifiedBy/>
  <cp:revision/>
  <dcterms:created xsi:type="dcterms:W3CDTF">2023-12-17T15:07:52Z</dcterms:created>
  <dcterms:modified xsi:type="dcterms:W3CDTF">2024-04-04T19:58:05Z</dcterms:modified>
  <cp:category/>
  <cp:contentStatus/>
</cp:coreProperties>
</file>