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13_ncr:1_{862F6EA3-112E-44C9-BC7A-FA608132C0B8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RawData" sheetId="1" r:id="rId1"/>
    <sheet name="RawFeeder" sheetId="26" r:id="rId2"/>
    <sheet name="Energy Online (kWh)" sheetId="21" r:id="rId3"/>
    <sheet name="Meter All" sheetId="20" r:id="rId4"/>
    <sheet name="key-in" sheetId="19" r:id="rId5"/>
    <sheet name="Holiday" sheetId="16" r:id="rId6"/>
  </sheets>
  <definedNames>
    <definedName name="_DAY1">RawData!$A$2:$A$97</definedName>
    <definedName name="_REC1">RawData!$A$2</definedName>
    <definedName name="ALL">RawData!$A$1:$T$2976</definedName>
    <definedName name="data_day1">RawData!$B$2:$B$97</definedName>
    <definedName name="DATA1REC1">RawData!$B$2</definedName>
    <definedName name="DATA1TODOFFPEAK1">RawData!$B$2:$B$33</definedName>
    <definedName name="DATA1TODOFFPEAK2">RawData!$B$88:$B$97</definedName>
    <definedName name="DATA1TODONPEAK">RawData!$B$76:$B$87</definedName>
    <definedName name="DATA1TODPARTIAL">RawData!$B$34:$B$75</definedName>
    <definedName name="DATA1TOUOFFPEAK1">RawData!$B$2:$B$37</definedName>
    <definedName name="DATA1TOUOFFPEAK2">RawData!$B$90:$B$97</definedName>
    <definedName name="DATA1TOUONPEAK">RawData!$B$38:$B$89</definedName>
    <definedName name="HOLIDAY">Holiday!$A$1:$A$29</definedName>
    <definedName name="_xlnm.Print_Titles" localSheetId="2">'Energy Online (kWh)'!$1:$4</definedName>
    <definedName name="TIMETODOFFPEAK1">RawData!$A$2:$A$33</definedName>
    <definedName name="TIMETODOFFPEAK2">RawData!$A$88:$A$97</definedName>
    <definedName name="TIMETODONPEAK">RawData!$A$76:$A$87</definedName>
    <definedName name="TIMETODPARTIAL">RawData!$A$34:$A$75</definedName>
    <definedName name="TIMETOUOFFPEAK1">RawData!$A$2:$A$37</definedName>
    <definedName name="TIMETOUOFFPEAK2">RawData!$A$90:$A$97</definedName>
    <definedName name="TIMETOUONPEAK">RawData!$A$38:$A$89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9" l="1"/>
  <c r="D32" i="19"/>
  <c r="D31" i="19"/>
  <c r="D30" i="19"/>
  <c r="D29" i="19"/>
  <c r="D28" i="19"/>
  <c r="D27" i="19"/>
  <c r="D26" i="19"/>
  <c r="D25" i="19"/>
  <c r="D24" i="19"/>
  <c r="D23" i="19"/>
  <c r="D22" i="19"/>
  <c r="G161" i="21" a="1"/>
  <c r="G160" i="21" a="1"/>
  <c r="G159" i="21" a="1"/>
  <c r="G149" i="21" a="1"/>
  <c r="G148" i="21" a="1"/>
  <c r="G147" i="21" a="1"/>
  <c r="G132" i="21" a="1"/>
  <c r="G131" i="21" a="1"/>
  <c r="G130" i="21" a="1"/>
  <c r="G58" i="21" a="1"/>
  <c r="G57" i="21" a="1"/>
  <c r="G56" i="21" a="1"/>
  <c r="G46" i="21" a="1"/>
  <c r="G150" i="21" a="1"/>
  <c r="C61" i="20" a="1"/>
  <c r="C108" i="20" a="1"/>
  <c r="G24" i="21" a="1"/>
  <c r="C179" i="20" a="1"/>
  <c r="G5" i="21" a="1"/>
  <c r="C79" i="20" a="1"/>
  <c r="C209" i="20" a="1"/>
  <c r="G123" i="21" a="1"/>
  <c r="G79" i="21" a="1"/>
  <c r="G65" i="21" a="1"/>
  <c r="G163" i="21" a="1"/>
  <c r="C86" i="20" a="1"/>
  <c r="C99" i="20" a="1"/>
  <c r="C227" i="20" a="1"/>
  <c r="C199" i="20" a="1"/>
  <c r="G119" i="21" a="1"/>
  <c r="C114" i="20" a="1"/>
  <c r="G101" i="21" a="1"/>
  <c r="G126" i="21" a="1"/>
  <c r="C101" i="20" a="1"/>
  <c r="C48" i="20" a="1"/>
  <c r="C222" i="20" a="1"/>
  <c r="G17" i="21" a="1"/>
  <c r="G115" i="21" a="1"/>
  <c r="C162" i="20" a="1"/>
  <c r="C30" i="20" a="1"/>
  <c r="G108" i="21" a="1"/>
  <c r="C210" i="20" a="1"/>
  <c r="G70" i="21" a="1"/>
  <c r="G20" i="21" a="1"/>
  <c r="G112" i="21" a="1"/>
  <c r="G37" i="21" a="1"/>
  <c r="C153" i="20" a="1"/>
  <c r="G91" i="21" a="1"/>
  <c r="C211" i="20" a="1"/>
  <c r="G13" i="21" a="1"/>
  <c r="G177" i="21" a="1"/>
  <c r="G73" i="21" a="1"/>
  <c r="G80" i="21" a="1"/>
  <c r="G53" i="21" a="1"/>
  <c r="G151" i="21" a="1"/>
  <c r="C155" i="20" a="1"/>
  <c r="G141" i="21" a="1"/>
  <c r="G87" i="21" a="1"/>
  <c r="C143" i="20" a="1"/>
  <c r="G122" i="21" a="1"/>
  <c r="C121" i="20" a="1"/>
  <c r="C14" i="20" a="1"/>
  <c r="G129" i="21" a="1"/>
  <c r="C57" i="20" a="1"/>
  <c r="C183" i="20" a="1"/>
  <c r="C204" i="20" a="1"/>
  <c r="G19" i="21" a="1"/>
  <c r="C171" i="20" a="1"/>
  <c r="C103" i="20" a="1"/>
  <c r="G125" i="21" a="1"/>
  <c r="C84" i="20" a="1"/>
  <c r="C150" i="20" a="1"/>
  <c r="G18" i="21" a="1"/>
  <c r="G100" i="21" a="1"/>
  <c r="G155" i="21" a="1"/>
  <c r="G40" i="21" a="1"/>
  <c r="G134" i="21" a="1"/>
  <c r="G59" i="21" a="1"/>
  <c r="G15" i="21" a="1"/>
  <c r="C223" i="20" a="1"/>
  <c r="C98" i="20" a="1"/>
  <c r="C11" i="20" a="1"/>
  <c r="C197" i="20" a="1"/>
  <c r="G32" i="21" a="1"/>
  <c r="C41" i="20" a="1"/>
  <c r="C77" i="20" a="1"/>
  <c r="G172" i="21" a="1"/>
  <c r="G166" i="21" a="1"/>
  <c r="G66" i="21" a="1"/>
  <c r="C142" i="20" a="1"/>
  <c r="G27" i="21" a="1"/>
  <c r="C165" i="20" a="1"/>
  <c r="G54" i="21" a="1"/>
  <c r="G184" i="21" a="1"/>
  <c r="C126" i="20" a="1"/>
  <c r="C117" i="20" a="1"/>
  <c r="C23" i="20" a="1"/>
  <c r="C60" i="20" a="1"/>
  <c r="G168" i="21" a="1"/>
  <c r="C127" i="20" a="1"/>
  <c r="C206" i="20" a="1"/>
  <c r="G33" i="21" a="1"/>
  <c r="G76" i="21" a="1"/>
  <c r="G117" i="21" a="1"/>
  <c r="C46" i="20" a="1"/>
  <c r="C35" i="20" a="1"/>
  <c r="G81" i="21" a="1"/>
  <c r="G154" i="21" a="1"/>
  <c r="C196" i="20" a="1"/>
  <c r="G72" i="21" a="1"/>
  <c r="G47" i="21" a="1"/>
  <c r="G142" i="21" a="1"/>
  <c r="C170" i="20" a="1"/>
  <c r="G69" i="21" a="1"/>
  <c r="C195" i="20" a="1"/>
  <c r="C166" i="20" a="1"/>
  <c r="G187" i="21" a="1"/>
  <c r="G183" i="21" a="1"/>
  <c r="C132" i="20" a="1"/>
  <c r="C213" i="20" a="1"/>
  <c r="C184" i="20" a="1"/>
  <c r="G164" i="21" a="1"/>
  <c r="G137" i="21" a="1"/>
  <c r="G9" i="21" a="1"/>
  <c r="C80" i="20" a="1"/>
  <c r="C32" i="20" a="1"/>
  <c r="G102" i="21" a="1"/>
  <c r="C95" i="20" a="1"/>
  <c r="G136" i="21" a="1"/>
  <c r="C156" i="20" a="1"/>
  <c r="C17" i="20" a="1"/>
  <c r="C201" i="20" a="1"/>
  <c r="C90" i="20" a="1"/>
  <c r="C54" i="20" a="1"/>
  <c r="G84" i="21" a="1"/>
  <c r="C122" i="20" a="1"/>
  <c r="C78" i="20" a="1"/>
  <c r="G118" i="21" a="1"/>
  <c r="G95" i="21" a="1"/>
  <c r="C131" i="20" a="1"/>
  <c r="G186" i="21" a="1"/>
  <c r="G85" i="21" a="1"/>
  <c r="G77" i="21" a="1"/>
  <c r="G36" i="21" a="1"/>
  <c r="G23" i="21" a="1"/>
  <c r="C175" i="20" a="1"/>
  <c r="C24" i="20" a="1"/>
  <c r="C174" i="20" a="1"/>
  <c r="G146" i="21" a="1"/>
  <c r="G49" i="21" a="1"/>
  <c r="C218" i="20" a="1"/>
  <c r="G22" i="21" a="1"/>
  <c r="C151" i="20" a="1"/>
  <c r="C97" i="20" a="1"/>
  <c r="C38" i="20" a="1"/>
  <c r="G156" i="21" a="1"/>
  <c r="C146" i="20" a="1"/>
  <c r="C10" i="20" a="1"/>
  <c r="C159" i="20" a="1"/>
  <c r="C72" i="20" a="1"/>
  <c r="C141" i="20" a="1"/>
  <c r="G140" i="21" a="1"/>
  <c r="C225" i="20" a="1"/>
  <c r="C194" i="20" a="1"/>
  <c r="C29" i="20" a="1"/>
  <c r="G44" i="21" a="1"/>
  <c r="G109" i="21" a="1"/>
  <c r="C105" i="20" a="1"/>
  <c r="C68" i="20" a="1"/>
  <c r="G181" i="21" a="1"/>
  <c r="C167" i="20" a="1"/>
  <c r="G173" i="21" a="1"/>
  <c r="C148" i="20" a="1"/>
  <c r="G111" i="21" a="1"/>
  <c r="G52" i="21" a="1"/>
  <c r="C45" i="20" a="1"/>
  <c r="C25" i="20" a="1"/>
  <c r="G61" i="21" a="1"/>
  <c r="C82" i="20" a="1"/>
  <c r="G35" i="21" a="1"/>
  <c r="G105" i="21" a="1"/>
  <c r="G71" i="21" a="1"/>
  <c r="C177" i="20" a="1"/>
  <c r="C161" i="20" a="1"/>
  <c r="C215" i="20" a="1"/>
  <c r="G97" i="21" a="1"/>
  <c r="G74" i="21" a="1"/>
  <c r="C75" i="20" a="1"/>
  <c r="G167" i="21" a="1"/>
  <c r="C85" i="20" a="1"/>
  <c r="C217" i="20" a="1"/>
  <c r="G135" i="21" a="1"/>
  <c r="C149" i="20" a="1"/>
  <c r="G138" i="21" a="1"/>
  <c r="G174" i="21" a="1"/>
  <c r="C168" i="20" a="1"/>
  <c r="G144" i="21" a="1"/>
  <c r="G6" i="21" a="1"/>
  <c r="G98" i="21" a="1"/>
  <c r="C106" i="20" a="1"/>
  <c r="G171" i="21" a="1"/>
  <c r="C139" i="20" a="1"/>
  <c r="C147" i="20" a="1"/>
  <c r="G116" i="21" a="1"/>
  <c r="C176" i="20" a="1"/>
  <c r="G50" i="21" a="1"/>
  <c r="C107" i="20" a="1"/>
  <c r="C40" i="20" a="1"/>
  <c r="C19" i="20" a="1"/>
  <c r="G170" i="21" a="1"/>
  <c r="C104" i="20" a="1"/>
  <c r="C26" i="20" a="1"/>
  <c r="G7" i="21" a="1"/>
  <c r="C65" i="20" a="1"/>
  <c r="C198" i="20" a="1"/>
  <c r="C169" i="20" a="1"/>
  <c r="C125" i="20" a="1"/>
  <c r="G62" i="21" a="1"/>
  <c r="C71" i="20" a="1"/>
  <c r="G128" i="21" a="1"/>
  <c r="C44" i="20" a="1"/>
  <c r="G64" i="21" a="1"/>
  <c r="G103" i="21" a="1"/>
  <c r="C94" i="20" a="1"/>
  <c r="C191" i="20" a="1"/>
  <c r="C140" i="20" a="1"/>
  <c r="G16" i="21" a="1"/>
  <c r="C39" i="20" a="1"/>
  <c r="C226" i="20" a="1"/>
  <c r="C203" i="20" a="1"/>
  <c r="G165" i="21" a="1"/>
  <c r="G133" i="21" a="1"/>
  <c r="C21" i="20" a="1"/>
  <c r="G14" i="21" a="1"/>
  <c r="G93" i="21" a="1"/>
  <c r="G180" i="21" a="1"/>
  <c r="C81" i="20" a="1"/>
  <c r="G34" i="21" a="1"/>
  <c r="C100" i="20" a="1"/>
  <c r="G60" i="21" a="1"/>
  <c r="G10" i="21" a="1"/>
  <c r="G153" i="21" a="1"/>
  <c r="C154" i="20" a="1"/>
  <c r="C182" i="20" a="1"/>
  <c r="G178" i="21" a="1"/>
  <c r="C31" i="20" a="1"/>
  <c r="G107" i="21" a="1"/>
  <c r="C128" i="20" a="1"/>
  <c r="C221" i="20" a="1"/>
  <c r="G114" i="21" a="1"/>
  <c r="C13" i="20" a="1"/>
  <c r="C49" i="20" a="1"/>
  <c r="C110" i="20" a="1"/>
  <c r="C118" i="20" a="1"/>
  <c r="G45" i="21" a="1"/>
  <c r="G48" i="21" a="1"/>
  <c r="C189" i="20" a="1"/>
  <c r="C18" i="20" a="1"/>
  <c r="G86" i="21" a="1"/>
  <c r="G157" i="21" a="1"/>
  <c r="C92" i="20" a="1"/>
  <c r="G42" i="21" a="1"/>
  <c r="C69" i="20" a="1"/>
  <c r="C202" i="20" a="1"/>
  <c r="C186" i="20" a="1"/>
  <c r="G139" i="21" a="1"/>
  <c r="C130" i="20" a="1"/>
  <c r="G21" i="21" a="1"/>
  <c r="C133" i="20" a="1"/>
  <c r="G82" i="21" a="1"/>
  <c r="G51" i="21" a="1"/>
  <c r="G39" i="21" a="1"/>
  <c r="C160" i="20" a="1"/>
  <c r="C178" i="20" a="1"/>
  <c r="G12" i="21" a="1"/>
  <c r="G38" i="21" a="1"/>
  <c r="C22" i="20" a="1"/>
  <c r="C59" i="20" a="1"/>
  <c r="G41" i="21" a="1"/>
  <c r="G182" i="21" a="1"/>
  <c r="G106" i="21" a="1"/>
  <c r="C28" i="20" a="1"/>
  <c r="C102" i="20" a="1"/>
  <c r="C93" i="20" a="1"/>
  <c r="C136" i="20" a="1"/>
  <c r="G152" i="21" a="1"/>
  <c r="G30" i="21" a="1"/>
  <c r="G78" i="21" a="1"/>
  <c r="C137" i="20" a="1"/>
  <c r="G75" i="21" a="1"/>
  <c r="G94" i="21" a="1"/>
  <c r="C91" i="20" a="1"/>
  <c r="C87" i="20" a="1"/>
  <c r="C20" i="20" a="1"/>
  <c r="C76" i="20" a="1"/>
  <c r="G89" i="21" a="1"/>
  <c r="G92" i="21" a="1"/>
  <c r="C216" i="20" a="1"/>
  <c r="G83" i="21" a="1"/>
  <c r="C52" i="20" a="1"/>
  <c r="C214" i="20" a="1"/>
  <c r="G175" i="21" a="1"/>
  <c r="G124" i="21" a="1"/>
  <c r="C112" i="20" a="1"/>
  <c r="C58" i="20" a="1"/>
  <c r="G162" i="21" a="1"/>
  <c r="C158" i="20" a="1"/>
  <c r="C172" i="20" a="1"/>
  <c r="G8" i="21" a="1"/>
  <c r="C109" i="20" a="1"/>
  <c r="G96" i="21" a="1"/>
  <c r="C16" i="20" a="1"/>
  <c r="C70" i="20" a="1"/>
  <c r="G127" i="21" a="1"/>
  <c r="G25" i="21" a="1"/>
  <c r="C190" i="20" a="1"/>
  <c r="G29" i="21" a="1"/>
  <c r="G43" i="21" a="1"/>
  <c r="G169" i="21" a="1"/>
  <c r="G68" i="21" a="1"/>
  <c r="C119" i="20" a="1"/>
  <c r="C157" i="20" a="1"/>
  <c r="G55" i="21" a="1"/>
  <c r="G26" i="21" a="1"/>
  <c r="G88" i="21" a="1"/>
  <c r="G104" i="21" a="1"/>
  <c r="G110" i="21" a="1"/>
  <c r="C64" i="20" a="1"/>
  <c r="G28" i="21" a="1"/>
  <c r="G67" i="21" a="1"/>
  <c r="C120" i="20" a="1"/>
  <c r="C188" i="20" a="1"/>
  <c r="G143" i="21" a="1"/>
  <c r="C27" i="20" a="1"/>
  <c r="C53" i="20" a="1"/>
  <c r="G158" i="21" a="1"/>
  <c r="G99" i="21" a="1"/>
  <c r="C66" i="20" a="1"/>
  <c r="C224" i="20" a="1"/>
  <c r="G179" i="21" a="1"/>
  <c r="C34" i="20" a="1"/>
  <c r="G31" i="21" a="1"/>
  <c r="G176" i="21" a="1"/>
  <c r="C185" i="20" a="1"/>
  <c r="G120" i="21" a="1"/>
  <c r="C15" i="20" a="1"/>
  <c r="G121" i="21" a="1"/>
  <c r="G145" i="21" a="1"/>
  <c r="G11" i="21" a="1"/>
  <c r="G185" i="21" a="1"/>
  <c r="G113" i="21" a="1"/>
  <c r="G63" i="21" a="1"/>
  <c r="G90" i="21" a="1"/>
  <c r="G161" i="21" l="1"/>
  <c r="G160" i="21"/>
  <c r="G159" i="21"/>
  <c r="G149" i="21"/>
  <c r="G148" i="21"/>
  <c r="G147" i="21"/>
  <c r="G132" i="21"/>
  <c r="G131" i="21"/>
  <c r="G130" i="21"/>
  <c r="G58" i="21"/>
  <c r="G57" i="21"/>
  <c r="G56" i="21"/>
  <c r="G46" i="21"/>
  <c r="G172" i="21"/>
  <c r="G44" i="21"/>
  <c r="G162" i="21"/>
  <c r="G53" i="21"/>
  <c r="G142" i="21"/>
  <c r="G136" i="21"/>
  <c r="G129" i="21"/>
  <c r="G183" i="21"/>
  <c r="G15" i="21"/>
  <c r="G38" i="21"/>
  <c r="G110" i="21"/>
  <c r="G163" i="21"/>
  <c r="G144" i="21"/>
  <c r="G119" i="21"/>
  <c r="G67" i="21"/>
  <c r="G66" i="21"/>
  <c r="G141" i="21"/>
  <c r="G122" i="21"/>
  <c r="G180" i="21"/>
  <c r="G47" i="21"/>
  <c r="G124" i="21"/>
  <c r="G118" i="21"/>
  <c r="G123" i="21"/>
  <c r="G177" i="21"/>
  <c r="G182" i="21"/>
  <c r="G32" i="21"/>
  <c r="G98" i="21"/>
  <c r="G157" i="21"/>
  <c r="G138" i="21"/>
  <c r="G113" i="21"/>
  <c r="G61" i="21"/>
  <c r="G60" i="21"/>
  <c r="G154" i="21"/>
  <c r="G27" i="21"/>
  <c r="G186" i="21"/>
  <c r="G41" i="21"/>
  <c r="G112" i="21"/>
  <c r="G106" i="21"/>
  <c r="G105" i="21"/>
  <c r="G171" i="21"/>
  <c r="G164" i="21"/>
  <c r="G20" i="21"/>
  <c r="G86" i="21"/>
  <c r="G151" i="21"/>
  <c r="G126" i="21"/>
  <c r="G187" i="21"/>
  <c r="G55" i="21"/>
  <c r="G54" i="21"/>
  <c r="G77" i="21"/>
  <c r="G137" i="21"/>
  <c r="G28" i="21"/>
  <c r="G22" i="21"/>
  <c r="G174" i="21"/>
  <c r="G35" i="21"/>
  <c r="G94" i="21"/>
  <c r="G100" i="21"/>
  <c r="G93" i="21"/>
  <c r="G165" i="21"/>
  <c r="G120" i="21"/>
  <c r="G145" i="21"/>
  <c r="G43" i="21"/>
  <c r="G101" i="21"/>
  <c r="G82" i="21"/>
  <c r="G88" i="21"/>
  <c r="G87" i="21"/>
  <c r="G135" i="21"/>
  <c r="G140" i="21"/>
  <c r="G185" i="21"/>
  <c r="G62" i="21"/>
  <c r="G121" i="21"/>
  <c r="G108" i="21"/>
  <c r="G133" i="21"/>
  <c r="G25" i="21"/>
  <c r="G42" i="21"/>
  <c r="G48" i="21"/>
  <c r="G29" i="21"/>
  <c r="G95" i="21"/>
  <c r="G23" i="21"/>
  <c r="G70" i="21"/>
  <c r="G76" i="21"/>
  <c r="G69" i="21"/>
  <c r="G117" i="21"/>
  <c r="G128" i="21"/>
  <c r="G107" i="21"/>
  <c r="G50" i="21"/>
  <c r="G97" i="21"/>
  <c r="G102" i="21"/>
  <c r="G127" i="21"/>
  <c r="G19" i="21"/>
  <c r="G36" i="21"/>
  <c r="G152" i="21"/>
  <c r="G8" i="21"/>
  <c r="G68" i="21"/>
  <c r="G139" i="21"/>
  <c r="G89" i="21"/>
  <c r="G17" i="21"/>
  <c r="G64" i="21"/>
  <c r="G40" i="21"/>
  <c r="G51" i="21"/>
  <c r="G111" i="21"/>
  <c r="G116" i="21"/>
  <c r="G26" i="21"/>
  <c r="G179" i="21"/>
  <c r="G115" i="21"/>
  <c r="G7" i="21"/>
  <c r="G30" i="21"/>
  <c r="G176" i="21"/>
  <c r="G85" i="21"/>
  <c r="G83" i="21"/>
  <c r="G11" i="21"/>
  <c r="G52" i="21"/>
  <c r="G34" i="21"/>
  <c r="G45" i="21"/>
  <c r="G99" i="21"/>
  <c r="G104" i="21"/>
  <c r="G170" i="21"/>
  <c r="G14" i="21"/>
  <c r="G49" i="21"/>
  <c r="G173" i="21"/>
  <c r="G109" i="21"/>
  <c r="G96" i="21"/>
  <c r="G24" i="21"/>
  <c r="G90" i="21"/>
  <c r="G5" i="21"/>
  <c r="G71" i="21"/>
  <c r="G178" i="21"/>
  <c r="G16" i="21"/>
  <c r="G10" i="21"/>
  <c r="G33" i="21"/>
  <c r="G75" i="21"/>
  <c r="G80" i="21"/>
  <c r="G146" i="21"/>
  <c r="G181" i="21"/>
  <c r="G31" i="21"/>
  <c r="G155" i="21"/>
  <c r="G91" i="21"/>
  <c r="G84" i="21"/>
  <c r="G12" i="21"/>
  <c r="G18" i="21"/>
  <c r="G168" i="21"/>
  <c r="G65" i="21"/>
  <c r="G166" i="21"/>
  <c r="G184" i="21"/>
  <c r="G153" i="21"/>
  <c r="G21" i="21"/>
  <c r="G63" i="21"/>
  <c r="G74" i="21"/>
  <c r="G134" i="21"/>
  <c r="G175" i="21"/>
  <c r="G13" i="21"/>
  <c r="G143" i="21"/>
  <c r="G79" i="21"/>
  <c r="G78" i="21"/>
  <c r="G6" i="21"/>
  <c r="G39" i="21"/>
  <c r="G81" i="21"/>
  <c r="G92" i="21"/>
  <c r="G158" i="21"/>
  <c r="G114" i="21"/>
  <c r="G37" i="21"/>
  <c r="G167" i="21"/>
  <c r="G103" i="21"/>
  <c r="G156" i="21"/>
  <c r="G59" i="21"/>
  <c r="G9" i="21"/>
  <c r="G169" i="21"/>
  <c r="G150" i="21"/>
  <c r="G125" i="21"/>
  <c r="G73" i="21"/>
  <c r="G72" i="21"/>
  <c r="C13" i="20"/>
  <c r="C19" i="20"/>
  <c r="C25" i="20"/>
  <c r="C31" i="20"/>
  <c r="C40" i="20"/>
  <c r="C49" i="20"/>
  <c r="C59" i="20"/>
  <c r="C68" i="20"/>
  <c r="C76" i="20"/>
  <c r="C82" i="20"/>
  <c r="C91" i="20"/>
  <c r="C98" i="20"/>
  <c r="C104" i="20"/>
  <c r="C110" i="20"/>
  <c r="C120" i="20"/>
  <c r="C128" i="20"/>
  <c r="C137" i="20"/>
  <c r="C146" i="20"/>
  <c r="C153" i="20"/>
  <c r="C159" i="20"/>
  <c r="C167" i="20"/>
  <c r="C174" i="20"/>
  <c r="C182" i="20"/>
  <c r="C189" i="20"/>
  <c r="C197" i="20"/>
  <c r="C204" i="20"/>
  <c r="C214" i="20"/>
  <c r="C222" i="20"/>
  <c r="C14" i="20"/>
  <c r="C26" i="20"/>
  <c r="C41" i="20"/>
  <c r="C52" i="20"/>
  <c r="C69" i="20"/>
  <c r="C77" i="20"/>
  <c r="C84" i="20"/>
  <c r="C92" i="20"/>
  <c r="C99" i="20"/>
  <c r="C105" i="20"/>
  <c r="C112" i="20"/>
  <c r="C121" i="20"/>
  <c r="C130" i="20"/>
  <c r="C139" i="20"/>
  <c r="C147" i="20"/>
  <c r="C154" i="20"/>
  <c r="C160" i="20"/>
  <c r="C168" i="20"/>
  <c r="C175" i="20"/>
  <c r="C183" i="20"/>
  <c r="C190" i="20"/>
  <c r="C198" i="20"/>
  <c r="C206" i="20"/>
  <c r="C223" i="20"/>
  <c r="C20" i="20"/>
  <c r="C32" i="20"/>
  <c r="C60" i="20"/>
  <c r="C215" i="20"/>
  <c r="C15" i="20"/>
  <c r="C21" i="20"/>
  <c r="C27" i="20"/>
  <c r="C34" i="20"/>
  <c r="C44" i="20"/>
  <c r="C53" i="20"/>
  <c r="C61" i="20"/>
  <c r="C70" i="20"/>
  <c r="C78" i="20"/>
  <c r="C85" i="20"/>
  <c r="C93" i="20"/>
  <c r="C100" i="20"/>
  <c r="C106" i="20"/>
  <c r="C114" i="20"/>
  <c r="C122" i="20"/>
  <c r="C131" i="20"/>
  <c r="C140" i="20"/>
  <c r="C148" i="20"/>
  <c r="C155" i="20"/>
  <c r="C161" i="20"/>
  <c r="C169" i="20"/>
  <c r="C176" i="20"/>
  <c r="C184" i="20"/>
  <c r="C191" i="20"/>
  <c r="C199" i="20"/>
  <c r="C209" i="20"/>
  <c r="C224" i="20"/>
  <c r="C216" i="20"/>
  <c r="C16" i="20"/>
  <c r="C22" i="20"/>
  <c r="C28" i="20"/>
  <c r="C35" i="20"/>
  <c r="C45" i="20"/>
  <c r="C54" i="20"/>
  <c r="C64" i="20"/>
  <c r="C71" i="20"/>
  <c r="C79" i="20"/>
  <c r="C86" i="20"/>
  <c r="C94" i="20"/>
  <c r="C101" i="20"/>
  <c r="C107" i="20"/>
  <c r="C117" i="20"/>
  <c r="C125" i="20"/>
  <c r="C132" i="20"/>
  <c r="C141" i="20"/>
  <c r="C149" i="20"/>
  <c r="C156" i="20"/>
  <c r="C162" i="20"/>
  <c r="C170" i="20"/>
  <c r="C177" i="20"/>
  <c r="C185" i="20"/>
  <c r="C194" i="20"/>
  <c r="C201" i="20"/>
  <c r="C210" i="20"/>
  <c r="C217" i="20"/>
  <c r="C225" i="20"/>
  <c r="C10" i="20"/>
  <c r="C17" i="20"/>
  <c r="C23" i="20"/>
  <c r="C29" i="20"/>
  <c r="C38" i="20"/>
  <c r="C46" i="20"/>
  <c r="C57" i="20"/>
  <c r="C65" i="20"/>
  <c r="C72" i="20"/>
  <c r="C80" i="20"/>
  <c r="C87" i="20"/>
  <c r="C95" i="20"/>
  <c r="C102" i="20"/>
  <c r="C108" i="20"/>
  <c r="C118" i="20"/>
  <c r="C126" i="20"/>
  <c r="C133" i="20"/>
  <c r="C142" i="20"/>
  <c r="C150" i="20"/>
  <c r="C157" i="20"/>
  <c r="C165" i="20"/>
  <c r="C171" i="20"/>
  <c r="C178" i="20"/>
  <c r="C186" i="20"/>
  <c r="C195" i="20"/>
  <c r="C202" i="20"/>
  <c r="C211" i="20"/>
  <c r="C218" i="20"/>
  <c r="C226" i="20"/>
  <c r="C11" i="20"/>
  <c r="C24" i="20"/>
  <c r="C48" i="20"/>
  <c r="C75" i="20"/>
  <c r="C90" i="20"/>
  <c r="C109" i="20"/>
  <c r="C136" i="20"/>
  <c r="C158" i="20"/>
  <c r="C188" i="20"/>
  <c r="C221" i="20"/>
  <c r="C18" i="20"/>
  <c r="C30" i="20"/>
  <c r="C39" i="20"/>
  <c r="C58" i="20"/>
  <c r="C66" i="20"/>
  <c r="C81" i="20"/>
  <c r="C97" i="20"/>
  <c r="C103" i="20"/>
  <c r="C119" i="20"/>
  <c r="C127" i="20"/>
  <c r="C143" i="20"/>
  <c r="C151" i="20"/>
  <c r="C166" i="20"/>
  <c r="C172" i="20"/>
  <c r="C179" i="20"/>
  <c r="C196" i="20"/>
  <c r="C203" i="20"/>
  <c r="C213" i="20"/>
  <c r="C227" i="20"/>
  <c r="F64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<sst xmlns="http://schemas.openxmlformats.org/spreadsheetml/2006/main" count="1203" uniqueCount="691">
  <si>
    <t>DateTime</t>
  </si>
  <si>
    <t>Report Energy Online</t>
  </si>
  <si>
    <t>SCG-LP</t>
  </si>
  <si>
    <t xml:space="preserve">Online kWh at :   </t>
  </si>
  <si>
    <t>Sub.</t>
  </si>
  <si>
    <t>Code</t>
  </si>
  <si>
    <t>Name</t>
  </si>
  <si>
    <t>MV/LV</t>
  </si>
  <si>
    <t>Location</t>
  </si>
  <si>
    <t>kWh. Online</t>
  </si>
  <si>
    <t>Main sub.</t>
  </si>
  <si>
    <t>1B1A1.04</t>
  </si>
  <si>
    <t>INCOMMING  115  KV</t>
  </si>
  <si>
    <t>MV</t>
  </si>
  <si>
    <t>Incomming LP</t>
  </si>
  <si>
    <t>1B1A6</t>
  </si>
  <si>
    <t>1T1A1</t>
  </si>
  <si>
    <t>1B1A19</t>
  </si>
  <si>
    <t>1T1A2</t>
  </si>
  <si>
    <t>1B1A2</t>
  </si>
  <si>
    <t>SPARE</t>
  </si>
  <si>
    <t>สำนักงาน WS</t>
  </si>
  <si>
    <t>1B1A10</t>
  </si>
  <si>
    <t>Mortar Plant</t>
  </si>
  <si>
    <t>MORTAR</t>
  </si>
  <si>
    <t>1B1A15</t>
  </si>
  <si>
    <t>Total Water treatment MV</t>
  </si>
  <si>
    <t>Main station</t>
  </si>
  <si>
    <t>1B1A23</t>
  </si>
  <si>
    <t xml:space="preserve">PACKER </t>
  </si>
  <si>
    <t>1B1A24</t>
  </si>
  <si>
    <t>เรือนรองรับรอง</t>
  </si>
  <si>
    <t>เรือนรับรอง</t>
  </si>
  <si>
    <t>1B1A3</t>
  </si>
  <si>
    <t>Auxiillaries</t>
  </si>
  <si>
    <t xml:space="preserve"> SS-1</t>
  </si>
  <si>
    <t>1B1A4</t>
  </si>
  <si>
    <t>SS.5 Rawmill</t>
  </si>
  <si>
    <t xml:space="preserve"> SS-5</t>
  </si>
  <si>
    <t>1B1A5</t>
  </si>
  <si>
    <t>SS.6 Kiln</t>
  </si>
  <si>
    <t xml:space="preserve"> SS-6</t>
  </si>
  <si>
    <t>Incoming TR_1</t>
  </si>
  <si>
    <t xml:space="preserve">INCOMMING  </t>
  </si>
  <si>
    <t>1B1A7</t>
  </si>
  <si>
    <t>SS.7 Lignite mill</t>
  </si>
  <si>
    <t xml:space="preserve"> SS-7</t>
  </si>
  <si>
    <t>1B1A8</t>
  </si>
  <si>
    <t>SS 7.1 Lignite Storge</t>
  </si>
  <si>
    <t xml:space="preserve"> SS-7.1</t>
  </si>
  <si>
    <t>1B1A9</t>
  </si>
  <si>
    <t>SS.8 Clinker cooler</t>
  </si>
  <si>
    <t xml:space="preserve"> SS-8</t>
  </si>
  <si>
    <t>1B1A16</t>
  </si>
  <si>
    <t>SS.2 Limestone Crusher</t>
  </si>
  <si>
    <t xml:space="preserve"> SS-2</t>
  </si>
  <si>
    <t>1B1A17</t>
  </si>
  <si>
    <t>SS.3 Limestone storage</t>
  </si>
  <si>
    <t xml:space="preserve"> SS-3</t>
  </si>
  <si>
    <t>1B1A18</t>
  </si>
  <si>
    <t>SS.4 Reblending</t>
  </si>
  <si>
    <t xml:space="preserve"> SS-4</t>
  </si>
  <si>
    <t>Incoming TR_2</t>
  </si>
  <si>
    <t>1B1A20</t>
  </si>
  <si>
    <t>SS 9.1 Cement mill 1</t>
  </si>
  <si>
    <t xml:space="preserve"> SS-9.1</t>
  </si>
  <si>
    <t>1B1A21</t>
  </si>
  <si>
    <t>SS 9.2 Cement mill 2</t>
  </si>
  <si>
    <t xml:space="preserve"> SS-9.2</t>
  </si>
  <si>
    <t>1B1A22</t>
  </si>
  <si>
    <t>SS 9.3 Cement mill 3</t>
  </si>
  <si>
    <t xml:space="preserve"> SS-9.3</t>
  </si>
  <si>
    <t>Sub.1.1</t>
  </si>
  <si>
    <t>1C1A1.01</t>
  </si>
  <si>
    <t>LV</t>
  </si>
  <si>
    <t>Incoming LVD</t>
  </si>
  <si>
    <t>1C1A1.03</t>
  </si>
  <si>
    <t>Dissel gen</t>
  </si>
  <si>
    <t>เมนไฟอาคาร DIESEL GEN</t>
  </si>
  <si>
    <t>1C1K1.02</t>
  </si>
  <si>
    <t>Water treament process</t>
  </si>
  <si>
    <t>Total Water treatment LV</t>
  </si>
  <si>
    <t>1C1K1.07</t>
  </si>
  <si>
    <t>Water treament</t>
  </si>
  <si>
    <t xml:space="preserve">Water treatment </t>
  </si>
  <si>
    <t>1C1K1.04.3</t>
  </si>
  <si>
    <t>Welding 1</t>
  </si>
  <si>
    <t>WELDING 1</t>
  </si>
  <si>
    <t>1C1K1.04.4</t>
  </si>
  <si>
    <t>Water supply</t>
  </si>
  <si>
    <t>ระบบน้ำประปา</t>
  </si>
  <si>
    <t>Sub.2</t>
  </si>
  <si>
    <t>1B2B1</t>
  </si>
  <si>
    <t>Crusher Limestone</t>
  </si>
  <si>
    <t>Lime. Crusher</t>
  </si>
  <si>
    <t>1B2B3</t>
  </si>
  <si>
    <t>TR 1T2B1</t>
  </si>
  <si>
    <t>Total Aux Lime Crusher MV</t>
  </si>
  <si>
    <t>1B2B4</t>
  </si>
  <si>
    <t>Feeder TR Mortar</t>
  </si>
  <si>
    <t>1C2B1.09</t>
  </si>
  <si>
    <t>Aux Lime Crusher</t>
  </si>
  <si>
    <t>1C2B1.02</t>
  </si>
  <si>
    <t>Crusher Limestone process</t>
  </si>
  <si>
    <t>Total Aux Lime Crusher LV</t>
  </si>
  <si>
    <t>Sub.3</t>
  </si>
  <si>
    <t>1B1B1</t>
  </si>
  <si>
    <t>Stacker Limestone</t>
  </si>
  <si>
    <t>Lime. Stacker</t>
  </si>
  <si>
    <t>1B1B2</t>
  </si>
  <si>
    <t>Reclaimer Limestone</t>
  </si>
  <si>
    <t>Lime.Reclaimer</t>
  </si>
  <si>
    <t>1B1B4</t>
  </si>
  <si>
    <t>Transformer +1T1B1</t>
  </si>
  <si>
    <t>Lime Storage MV</t>
  </si>
  <si>
    <t>1C1B1.02</t>
  </si>
  <si>
    <t>Lime Storage LV</t>
  </si>
  <si>
    <t>1C1B1.05</t>
  </si>
  <si>
    <t>Group Belt ทำกองหิน</t>
  </si>
  <si>
    <t>Lime. Transport</t>
  </si>
  <si>
    <t>1C1B1.07</t>
  </si>
  <si>
    <t>Limestone Belt Transport อ่างดิน</t>
  </si>
  <si>
    <t>Mixed Mat. Transport</t>
  </si>
  <si>
    <t>MDB_01</t>
  </si>
  <si>
    <t>สำนักงานเหมือง</t>
  </si>
  <si>
    <t>MDB_02</t>
  </si>
  <si>
    <t>Ofiice ผู้รับเหมา</t>
  </si>
  <si>
    <t>Sub 4</t>
  </si>
  <si>
    <t>_F212_36_Q</t>
  </si>
  <si>
    <t>Feeder Mixed Mat.</t>
  </si>
  <si>
    <t>Sub. 4</t>
  </si>
  <si>
    <t>1B3B1.kWh</t>
  </si>
  <si>
    <t>Incomer MV</t>
  </si>
  <si>
    <t>Solar Roof</t>
  </si>
  <si>
    <t>1B3B2.kWh</t>
  </si>
  <si>
    <t>1B3B3.kWh</t>
  </si>
  <si>
    <t>Transformer to Solar cell</t>
  </si>
  <si>
    <t>1C3B1_3</t>
  </si>
  <si>
    <t>Mixed Mat. Storage LV</t>
  </si>
  <si>
    <t>1C3B1_4</t>
  </si>
  <si>
    <t>Outgoing to MCC 4.3</t>
  </si>
  <si>
    <t>G. Mixed Mat. Transport</t>
  </si>
  <si>
    <t>1C3B1_7</t>
  </si>
  <si>
    <t>Stacker Mix</t>
  </si>
  <si>
    <t>Mixed Mat. Stacker &amp; Clay crusher</t>
  </si>
  <si>
    <t>1C3B1_10</t>
  </si>
  <si>
    <t>Reclaimer Mix</t>
  </si>
  <si>
    <t>Mixed Mat. Reclaimer</t>
  </si>
  <si>
    <t>1C3B1_6</t>
  </si>
  <si>
    <t>Slurry Pump</t>
  </si>
  <si>
    <t>อาคาร SLURRY PUMP</t>
  </si>
  <si>
    <t>Sub. 4.3</t>
  </si>
  <si>
    <t>1D3B11.4</t>
  </si>
  <si>
    <t>Clay Crusher</t>
  </si>
  <si>
    <t>Sub 5</t>
  </si>
  <si>
    <t>_F222_03FS_Q</t>
  </si>
  <si>
    <t>Feeder Limestone</t>
  </si>
  <si>
    <t>_F222_04FS_Q</t>
  </si>
  <si>
    <t>Feed Sand</t>
  </si>
  <si>
    <t>_F222_05FS_Q</t>
  </si>
  <si>
    <t>Feeder Laterite</t>
  </si>
  <si>
    <t>Sub.5</t>
  </si>
  <si>
    <t>1B1D1</t>
  </si>
  <si>
    <t>Bag filter Rm</t>
  </si>
  <si>
    <t>BF RM Fan</t>
  </si>
  <si>
    <t>1B1D2</t>
  </si>
  <si>
    <t>Main Drive Rm</t>
  </si>
  <si>
    <t>RM Drive</t>
  </si>
  <si>
    <t>1B1D3</t>
  </si>
  <si>
    <t>Transformer +1T1D2</t>
  </si>
  <si>
    <t>Aux RM MV</t>
  </si>
  <si>
    <t>1B1D5</t>
  </si>
  <si>
    <t>Transformer +1T1D3 CL Bypass</t>
  </si>
  <si>
    <t>Total BF RM MV</t>
  </si>
  <si>
    <t>1B1D6</t>
  </si>
  <si>
    <t>Transformer +1T1D4</t>
  </si>
  <si>
    <t>RM Sep</t>
  </si>
  <si>
    <t>1B1D7</t>
  </si>
  <si>
    <t>Mill Fan Rm</t>
  </si>
  <si>
    <t>RM Fan</t>
  </si>
  <si>
    <t>1B1D8</t>
  </si>
  <si>
    <t>Main Welding Preheater FL.8</t>
  </si>
  <si>
    <t>1B1D9</t>
  </si>
  <si>
    <t>Spare / Air comp</t>
  </si>
  <si>
    <t>Shredder3</t>
  </si>
  <si>
    <t>1C1D1_09F</t>
  </si>
  <si>
    <t>Raw mill Grinding 2</t>
  </si>
  <si>
    <t>1C1D1_4</t>
  </si>
  <si>
    <t xml:space="preserve">Coupler to Chloride bypass </t>
  </si>
  <si>
    <t>1C1D2_06F</t>
  </si>
  <si>
    <t>Incomer LVD</t>
  </si>
  <si>
    <t>1C1D2_03</t>
  </si>
  <si>
    <t>Fan Bag filter Chloride bypass</t>
  </si>
  <si>
    <t>Sub.6</t>
  </si>
  <si>
    <t>1B2E1</t>
  </si>
  <si>
    <t>IDF 1</t>
  </si>
  <si>
    <t>SP Fan1</t>
  </si>
  <si>
    <t>1B2E2</t>
  </si>
  <si>
    <t>IDF 2</t>
  </si>
  <si>
    <t>SP Fan2</t>
  </si>
  <si>
    <t>1B2E3</t>
  </si>
  <si>
    <t>KILN MAIN DRIVE</t>
  </si>
  <si>
    <t>Kiln Drive</t>
  </si>
  <si>
    <t>1B2E5</t>
  </si>
  <si>
    <t>TR 1T2E4</t>
  </si>
  <si>
    <t>Homo &amp;  Kiln Feed MV</t>
  </si>
  <si>
    <t>1B2E6</t>
  </si>
  <si>
    <t>TR 1T2E5 (COMPRESSOR)</t>
  </si>
  <si>
    <t>Homo &amp;  Clinker Burner MV</t>
  </si>
  <si>
    <t>1B2E7</t>
  </si>
  <si>
    <t>Transformer +1T2E6 Air Comp.</t>
  </si>
  <si>
    <t>1C2E1_01F</t>
  </si>
  <si>
    <t>Incomer LVD +1T1E4</t>
  </si>
  <si>
    <t>Homo &amp;  Clinker Burner LV</t>
  </si>
  <si>
    <t>1C2E1_04F</t>
  </si>
  <si>
    <t>Bus Coupler</t>
  </si>
  <si>
    <t>1C2E1_06F_28</t>
  </si>
  <si>
    <t>Root Blower 791_28</t>
  </si>
  <si>
    <t>1C2E1_06F_29</t>
  </si>
  <si>
    <t>Root Blower 791_29</t>
  </si>
  <si>
    <t>1C2E1_07F_1</t>
  </si>
  <si>
    <t>Spare 1</t>
  </si>
  <si>
    <t>1C2E1_07F_2</t>
  </si>
  <si>
    <t>Spare 2</t>
  </si>
  <si>
    <t>1C2E1_08F</t>
  </si>
  <si>
    <t>Feeder to MCC GAS 1</t>
  </si>
  <si>
    <t>1C2E1_09F</t>
  </si>
  <si>
    <t>Feeder to SP Boiler</t>
  </si>
  <si>
    <t>1C2E1_04R</t>
  </si>
  <si>
    <t>Homogenizing &amp; Kiln Feed</t>
  </si>
  <si>
    <t>1C2E2_01F</t>
  </si>
  <si>
    <t>Incomer LVD +1T1E5</t>
  </si>
  <si>
    <t>1C2E2_03F</t>
  </si>
  <si>
    <t>Outgoing to 1D2E21 MCC Air comp</t>
  </si>
  <si>
    <t>1C2E2_04F</t>
  </si>
  <si>
    <t>Outgoing to 1D2E22 MCC Thermal Oil</t>
  </si>
  <si>
    <t>1C2E2_08F</t>
  </si>
  <si>
    <t>Auxiliary Kiln</t>
  </si>
  <si>
    <t>1C2E2_08R</t>
  </si>
  <si>
    <t>Oil Lignite Firing System</t>
  </si>
  <si>
    <t>Sub.6.1</t>
  </si>
  <si>
    <t>1D2E21.01</t>
  </si>
  <si>
    <t>Compressor</t>
  </si>
  <si>
    <t>Sub.6.2</t>
  </si>
  <si>
    <t>1D2E22.04</t>
  </si>
  <si>
    <t>Oil Storage</t>
  </si>
  <si>
    <t>Biomass</t>
  </si>
  <si>
    <t>1C1AF_01</t>
  </si>
  <si>
    <t>1C1AF_02</t>
  </si>
  <si>
    <t>Yoida 1</t>
  </si>
  <si>
    <t>1C1AF_03_1</t>
  </si>
  <si>
    <t>Yoida 2</t>
  </si>
  <si>
    <t>1C1AF_03_2</t>
  </si>
  <si>
    <t>AF Machine</t>
  </si>
  <si>
    <t>1C1AF_04_1</t>
  </si>
  <si>
    <t>Yoida 3</t>
  </si>
  <si>
    <t>1C1AF_04_2</t>
  </si>
  <si>
    <t>MCC AF Prheater FL.4</t>
  </si>
  <si>
    <t>Sub.7</t>
  </si>
  <si>
    <t>1B1C1</t>
  </si>
  <si>
    <t>Mill Drive LM</t>
  </si>
  <si>
    <t>Lignite Mill</t>
  </si>
  <si>
    <t>1B1C2</t>
  </si>
  <si>
    <t>Main Fan LM</t>
  </si>
  <si>
    <t xml:space="preserve">   Lignite Mill Fan</t>
  </si>
  <si>
    <t>1B1C4</t>
  </si>
  <si>
    <t>TR 1T1C1</t>
  </si>
  <si>
    <t>Lignite handling MV</t>
  </si>
  <si>
    <t>1B1C5</t>
  </si>
  <si>
    <t>Outgoing to Sub GAS 2</t>
  </si>
  <si>
    <t>1C1C1_N08</t>
  </si>
  <si>
    <t>1C1C1_N07</t>
  </si>
  <si>
    <t>Lignite Grinding</t>
  </si>
  <si>
    <t>1C1C1_N05_1</t>
  </si>
  <si>
    <t>1C1C1_N05_2</t>
  </si>
  <si>
    <t>Welding 2</t>
  </si>
  <si>
    <t>Sub.7.1</t>
  </si>
  <si>
    <t>1B2C2</t>
  </si>
  <si>
    <t>TR 1T2C1</t>
  </si>
  <si>
    <t>Lignite storage MV</t>
  </si>
  <si>
    <t>1B2C3</t>
  </si>
  <si>
    <t>CRUSHER GAS</t>
  </si>
  <si>
    <t>Crusher Gasifier MV</t>
  </si>
  <si>
    <t>1C2C1_02</t>
  </si>
  <si>
    <t>IncomerLVD</t>
  </si>
  <si>
    <t>1C2C1_04_1</t>
  </si>
  <si>
    <t>Welding</t>
  </si>
  <si>
    <t>1C2C1_04_2</t>
  </si>
  <si>
    <t>Main Gassifier Crusher-1</t>
  </si>
  <si>
    <t>1C2C1_05</t>
  </si>
  <si>
    <t xml:space="preserve">Lignite Transport  </t>
  </si>
  <si>
    <t>1C2C1_CR_GAS</t>
  </si>
  <si>
    <t>Sub.8</t>
  </si>
  <si>
    <t>1B1F1</t>
  </si>
  <si>
    <t>Transformer +1T1F1 Waste gas fan</t>
  </si>
  <si>
    <t>Waste gas Fan</t>
  </si>
  <si>
    <t>1B1F2</t>
  </si>
  <si>
    <t>Transformer +1T1F2</t>
  </si>
  <si>
    <t>Total Clinker Cooler G.Fan  MV</t>
  </si>
  <si>
    <t>1B1F4</t>
  </si>
  <si>
    <t>Transformer +1T1F3</t>
  </si>
  <si>
    <t>Total Clinker Cooler G.Transport  MV</t>
  </si>
  <si>
    <t>1B1F5</t>
  </si>
  <si>
    <t>Transformer +1T1F4</t>
  </si>
  <si>
    <t>Total Clinker Cooler G.EP MV</t>
  </si>
  <si>
    <t>1B1F6</t>
  </si>
  <si>
    <t>355_35 (1A)</t>
  </si>
  <si>
    <t>Cooler Fan 1A MV</t>
  </si>
  <si>
    <t>1B1F7</t>
  </si>
  <si>
    <t>355_35 (4A)</t>
  </si>
  <si>
    <t>Cooler Fan 4A MV</t>
  </si>
  <si>
    <t>1C1F1_02F</t>
  </si>
  <si>
    <t>1C1F1_03F</t>
  </si>
  <si>
    <t xml:space="preserve">Main for CCR </t>
  </si>
  <si>
    <t>1C1F1_05F</t>
  </si>
  <si>
    <t>COUPLER TO LVD +1C1F2</t>
  </si>
  <si>
    <t>1C1F1_07F</t>
  </si>
  <si>
    <t>Incomer +1C1F1</t>
  </si>
  <si>
    <t>1C1F1_05R</t>
  </si>
  <si>
    <t>Cooler fan</t>
  </si>
  <si>
    <t>1C1F2_06F</t>
  </si>
  <si>
    <t>COUPLER TO LVD +1C1F3</t>
  </si>
  <si>
    <t>1C1F2_07F</t>
  </si>
  <si>
    <t>Incomer +1C1F2</t>
  </si>
  <si>
    <t>1C1F3_03</t>
  </si>
  <si>
    <t>Incomer +1C1F3</t>
  </si>
  <si>
    <t>1C1F3_04</t>
  </si>
  <si>
    <t xml:space="preserve">EP Cooler </t>
  </si>
  <si>
    <t>1C1F3_10</t>
  </si>
  <si>
    <t>Clinker Cooler and Transport</t>
  </si>
  <si>
    <t>Sub 9.1</t>
  </si>
  <si>
    <t>_F522_01FS_Q</t>
  </si>
  <si>
    <t>Feeder Clinker</t>
  </si>
  <si>
    <t>_F522_03FS_Q</t>
  </si>
  <si>
    <t>_F522_02FS_Q</t>
  </si>
  <si>
    <t>Feeder Gypsum</t>
  </si>
  <si>
    <t>1B1G1</t>
  </si>
  <si>
    <t>Mill Drive</t>
  </si>
  <si>
    <t>Mill CM1</t>
  </si>
  <si>
    <t>1B1G2</t>
  </si>
  <si>
    <t>TR 1T1G1</t>
  </si>
  <si>
    <t>Sep CM1</t>
  </si>
  <si>
    <t>1B1G4</t>
  </si>
  <si>
    <t>SEP FAN</t>
  </si>
  <si>
    <t>Sep Fan CM1</t>
  </si>
  <si>
    <t>1B1G5</t>
  </si>
  <si>
    <t>CRUSHER GYPSUM</t>
  </si>
  <si>
    <t xml:space="preserve"> Gypsum Crusher</t>
  </si>
  <si>
    <t>1B1G6</t>
  </si>
  <si>
    <t>TR 1T1G2</t>
  </si>
  <si>
    <t>Total Aux CM1 MV</t>
  </si>
  <si>
    <t>1B1G7</t>
  </si>
  <si>
    <t>ROLLER PRESS M1 Move L03</t>
  </si>
  <si>
    <t>Roller press move</t>
  </si>
  <si>
    <t>1B1G8</t>
  </si>
  <si>
    <t>ROLLER PRESS M2 Fix L02</t>
  </si>
  <si>
    <t>Roller press fix</t>
  </si>
  <si>
    <t>1B1G9</t>
  </si>
  <si>
    <t>ROLLER PRESS Transformer L01</t>
  </si>
  <si>
    <t>Auxiliary roller press</t>
  </si>
  <si>
    <t>1C1G1.N01</t>
  </si>
  <si>
    <t>Roller press Pregrinding panel</t>
  </si>
  <si>
    <t>1C1G1.03</t>
  </si>
  <si>
    <t>1C1G1.06</t>
  </si>
  <si>
    <t>Clinker Transport</t>
  </si>
  <si>
    <t>1C1G1.09</t>
  </si>
  <si>
    <t>Transport sec. Limestone</t>
  </si>
  <si>
    <t>1C1G1.11</t>
  </si>
  <si>
    <t>GYPSUM อ่างเก่า</t>
  </si>
  <si>
    <t>1C1G1.18</t>
  </si>
  <si>
    <t>Cement mill 1</t>
  </si>
  <si>
    <t>Sub 9.2</t>
  </si>
  <si>
    <t>_F532_01FS_Q</t>
  </si>
  <si>
    <t>_F532_03FS_Q</t>
  </si>
  <si>
    <t>_F532_02FS_Q</t>
  </si>
  <si>
    <t>1B2G1</t>
  </si>
  <si>
    <t>Transformer +1T2G1</t>
  </si>
  <si>
    <t>1B2G2</t>
  </si>
  <si>
    <t>1B2G3</t>
  </si>
  <si>
    <t>Incomer 9.2</t>
  </si>
  <si>
    <t>1B2G4</t>
  </si>
  <si>
    <t xml:space="preserve">Transformer +1T2G2 </t>
  </si>
  <si>
    <t>1B2G5</t>
  </si>
  <si>
    <t>Sep Fan 2</t>
  </si>
  <si>
    <t>1C2G1.03</t>
  </si>
  <si>
    <t>1C2G1.04</t>
  </si>
  <si>
    <t>Outgoing to 1D2G11</t>
  </si>
  <si>
    <t>1C2G1.07</t>
  </si>
  <si>
    <t>Welding SS9.2</t>
  </si>
  <si>
    <t>1C2G1.14</t>
  </si>
  <si>
    <t>Cement mill 2 no.14</t>
  </si>
  <si>
    <t>Sub 9.3</t>
  </si>
  <si>
    <t>_F542_01FS_Q</t>
  </si>
  <si>
    <t>_F542_03FS_Q</t>
  </si>
  <si>
    <t>_F542_02FS_Q</t>
  </si>
  <si>
    <t>1B3G1</t>
  </si>
  <si>
    <t>Transformer +1T3G1</t>
  </si>
  <si>
    <t>1B3G2</t>
  </si>
  <si>
    <t>1B3G3</t>
  </si>
  <si>
    <t>Incomer 9.3</t>
  </si>
  <si>
    <t>1B3G4</t>
  </si>
  <si>
    <t>Sep Fan 3</t>
  </si>
  <si>
    <t>1B3G5</t>
  </si>
  <si>
    <t xml:space="preserve">Transformer +1T3G2 </t>
  </si>
  <si>
    <t>1B3G6</t>
  </si>
  <si>
    <t>Spare Switchgear</t>
  </si>
  <si>
    <t>1C3G1.03</t>
  </si>
  <si>
    <t>1C3G1.071</t>
  </si>
  <si>
    <t>Welding 2 SS9.3</t>
  </si>
  <si>
    <t>1C3G1.072</t>
  </si>
  <si>
    <t>Spare</t>
  </si>
  <si>
    <t>1C3G1.12</t>
  </si>
  <si>
    <t>Cement mill 3</t>
  </si>
  <si>
    <t>Sub.10</t>
  </si>
  <si>
    <t>1B1J1</t>
  </si>
  <si>
    <t>Incoming MV</t>
  </si>
  <si>
    <t>1B1J2</t>
  </si>
  <si>
    <t>Transformer +1T1J1</t>
  </si>
  <si>
    <t>1B1J3</t>
  </si>
  <si>
    <t>Transformer +1T1J2 Palletizer phase2</t>
  </si>
  <si>
    <t>1C1J1.03</t>
  </si>
  <si>
    <t>1C1J1.N01</t>
  </si>
  <si>
    <t>Incomer LVD Packer 6</t>
  </si>
  <si>
    <t>1C1J1.16</t>
  </si>
  <si>
    <t>Cement silo transport</t>
  </si>
  <si>
    <t>1C1J1.15</t>
  </si>
  <si>
    <t>Palletizer 1</t>
  </si>
  <si>
    <t>1C1J1.12</t>
  </si>
  <si>
    <t>MDB Utility packer</t>
  </si>
  <si>
    <t>1C1J1_06</t>
  </si>
  <si>
    <t>Air Comp Packer</t>
  </si>
  <si>
    <t>Office</t>
  </si>
  <si>
    <t>WS_MDB_1</t>
  </si>
  <si>
    <t>work shop</t>
  </si>
  <si>
    <t>WS_MDB_2</t>
  </si>
  <si>
    <t>สำนักงานใหญ่</t>
  </si>
  <si>
    <t>WS_MDB_3</t>
  </si>
  <si>
    <t>โรงกลึง</t>
  </si>
  <si>
    <t>WS_MDB_4</t>
  </si>
  <si>
    <t>โรง fab</t>
  </si>
  <si>
    <t>WS_MDB_5</t>
  </si>
  <si>
    <t>สำนักงาน 2</t>
  </si>
  <si>
    <t>WS_MDB_6</t>
  </si>
  <si>
    <t>สำนักงาน 3</t>
  </si>
  <si>
    <t>WS_MDB_7</t>
  </si>
  <si>
    <t>Solar Cell</t>
  </si>
  <si>
    <t>Start date</t>
  </si>
  <si>
    <t>End Date</t>
  </si>
  <si>
    <t xml:space="preserve">    SLP - kWh</t>
  </si>
  <si>
    <t>kWh Consumption</t>
  </si>
  <si>
    <t>Meter_ID</t>
  </si>
  <si>
    <t>Meter 115KV</t>
  </si>
  <si>
    <t>Total-SS-1 kWh</t>
  </si>
  <si>
    <t>Total-SS-1.1.kWh</t>
  </si>
  <si>
    <t>1B1A1.04.2.kWh</t>
  </si>
  <si>
    <t>6.6 KV BUS 2 INCOMING</t>
  </si>
  <si>
    <t>1B1A1.03.kWh</t>
  </si>
  <si>
    <t>6.6 KV BUS 1 INCOMING</t>
  </si>
  <si>
    <t>1B1A1.04.kWh</t>
  </si>
  <si>
    <t>Incomming 115kV</t>
  </si>
  <si>
    <t>1B1A2.kWh</t>
  </si>
  <si>
    <t>1B1A3.kWh</t>
  </si>
  <si>
    <t>1B1A4.kWh</t>
  </si>
  <si>
    <t>1B1A5.kWh</t>
  </si>
  <si>
    <t>1B1A6.kWh</t>
  </si>
  <si>
    <t>1B1A7.kWh</t>
  </si>
  <si>
    <t>1B1A8.kWh</t>
  </si>
  <si>
    <t>1B1A9.kWh</t>
  </si>
  <si>
    <t>1B1A10.kWh</t>
  </si>
  <si>
    <t>1B1A15.kWh</t>
  </si>
  <si>
    <t xml:space="preserve">SS 1.1 Water treament </t>
  </si>
  <si>
    <t>1B1A16.kWh</t>
  </si>
  <si>
    <t>1B1A17.kWh</t>
  </si>
  <si>
    <t>1B1A18.kWh</t>
  </si>
  <si>
    <t>1B1A19.kWh</t>
  </si>
  <si>
    <t>1B1A20.kWh</t>
  </si>
  <si>
    <t>1B1A21.kWh</t>
  </si>
  <si>
    <t>1B1A22.kWh</t>
  </si>
  <si>
    <t>1B1A23.kWh</t>
  </si>
  <si>
    <t>1B1A24.kWh</t>
  </si>
  <si>
    <t>1C1A1.01.kWh</t>
  </si>
  <si>
    <t>1C1A1.03.kWh</t>
  </si>
  <si>
    <t>SS 1.1</t>
  </si>
  <si>
    <t>1C1K1.02.kWh</t>
  </si>
  <si>
    <t>1C1K1.07.kWh</t>
  </si>
  <si>
    <t>1C1K1.04.3.kWh</t>
  </si>
  <si>
    <t>1C1K1.04.4.kWh</t>
  </si>
  <si>
    <t>SS 2</t>
  </si>
  <si>
    <t>1B2B1.kWh</t>
  </si>
  <si>
    <t>1B2B3.kWh</t>
  </si>
  <si>
    <t>Transfomer 1T2B1</t>
  </si>
  <si>
    <t>1B2B4.kWh</t>
  </si>
  <si>
    <t>1C2B1.02.kWh</t>
  </si>
  <si>
    <t>1C2B1.09.kWh</t>
  </si>
  <si>
    <t>SS 3</t>
  </si>
  <si>
    <t>1B1B1.kWh</t>
  </si>
  <si>
    <t>1B1B2.kWh</t>
  </si>
  <si>
    <t>1B1B4.kWh</t>
  </si>
  <si>
    <t>1C1B1.02.kWh</t>
  </si>
  <si>
    <t>1C1B1.05.kWh</t>
  </si>
  <si>
    <t>1C1B1.07.kWh</t>
  </si>
  <si>
    <t>MDB.01.kWh</t>
  </si>
  <si>
    <t>MDB.02.kWh</t>
  </si>
  <si>
    <t>SS 4</t>
  </si>
  <si>
    <t>1C3B1.3.kWh</t>
  </si>
  <si>
    <t>1C3B1.4.kWh</t>
  </si>
  <si>
    <t>1C3B1.7.kWh</t>
  </si>
  <si>
    <t>1C3B1.10.kWh</t>
  </si>
  <si>
    <t>1C3B1.6.kWh</t>
  </si>
  <si>
    <t>SS 5</t>
  </si>
  <si>
    <t>1B1D1.kWh</t>
  </si>
  <si>
    <t>1B1D2.kWh</t>
  </si>
  <si>
    <t>1B1D3.kWh</t>
  </si>
  <si>
    <t>1B1D5.kWh</t>
  </si>
  <si>
    <t>1B1D6.kWh</t>
  </si>
  <si>
    <t>1B1D7.kWh</t>
  </si>
  <si>
    <t>1B1D8.kWh</t>
  </si>
  <si>
    <t>1B1D9.kWh</t>
  </si>
  <si>
    <t>1C1D1.09F.kWh</t>
  </si>
  <si>
    <t>1C1D1.4.kWh</t>
  </si>
  <si>
    <t>1C1D2.06F.kWh</t>
  </si>
  <si>
    <t>1C1D2.03.kWh</t>
  </si>
  <si>
    <t>SS 6</t>
  </si>
  <si>
    <t>1B2E1.kWh</t>
  </si>
  <si>
    <t>IDF Fan 1</t>
  </si>
  <si>
    <t>1B2E2.kWh</t>
  </si>
  <si>
    <t>IDF Fan 2</t>
  </si>
  <si>
    <t>1B2E3.kWh</t>
  </si>
  <si>
    <t>1B2E5.kWh</t>
  </si>
  <si>
    <t>Transformer +1T2E4</t>
  </si>
  <si>
    <t>1B2E6..kWh</t>
  </si>
  <si>
    <t>Transformer +1T2E5</t>
  </si>
  <si>
    <t>1B2E7.kWh</t>
  </si>
  <si>
    <t>1C2E1.01F.kWh</t>
  </si>
  <si>
    <t>1C2E1.04F.kWh</t>
  </si>
  <si>
    <t>1C2E1.06F.kWh</t>
  </si>
  <si>
    <t>1C2E1.07F.1.kWh</t>
  </si>
  <si>
    <t>1C2E1.07F.2.kWh</t>
  </si>
  <si>
    <t>1C2E1.08F.kWh</t>
  </si>
  <si>
    <t>1C2E1.09F.kWh</t>
  </si>
  <si>
    <t>1C2E1.04R.kWh</t>
  </si>
  <si>
    <t>1C2E2.01F.kWh</t>
  </si>
  <si>
    <t>1C2E2.03F.kWh</t>
  </si>
  <si>
    <t>1C2E2.04F.kWh</t>
  </si>
  <si>
    <t>1C2E2.08F.kWh</t>
  </si>
  <si>
    <t>1C2E2.08R.kWh</t>
  </si>
  <si>
    <t>SS 6.1</t>
  </si>
  <si>
    <t>1D2E21.01.kWh</t>
  </si>
  <si>
    <t>Incoming LVD Air Compressor</t>
  </si>
  <si>
    <t>SS 6.2</t>
  </si>
  <si>
    <t>1D2E22.04.kWh</t>
  </si>
  <si>
    <t>Incoming LVD Thermal oil</t>
  </si>
  <si>
    <t>BIOMASS</t>
  </si>
  <si>
    <t>1C1AF.01.kWh</t>
  </si>
  <si>
    <t>1C1AF.02.kWh</t>
  </si>
  <si>
    <t>1C1AF.03.1.kWh</t>
  </si>
  <si>
    <t>1C1AF.03.2.kWh</t>
  </si>
  <si>
    <t>1C1AF.04.1.kWh</t>
  </si>
  <si>
    <t>1C1AF.04.2.kWh</t>
  </si>
  <si>
    <t>SS 7</t>
  </si>
  <si>
    <t>1B1C1.kWh</t>
  </si>
  <si>
    <t>Mill Fan LM</t>
  </si>
  <si>
    <t>1B1C2.kWh</t>
  </si>
  <si>
    <t>Main Drive LM</t>
  </si>
  <si>
    <t>1B1C4.kWh</t>
  </si>
  <si>
    <t>Transformer +1T1C1</t>
  </si>
  <si>
    <t>1B1C5.kWh</t>
  </si>
  <si>
    <t>1C1C1.N08.kWh</t>
  </si>
  <si>
    <t>1C1C1.N07.kWh</t>
  </si>
  <si>
    <t>1C1C1.N05.1.kWh</t>
  </si>
  <si>
    <t>1C1C1.N05.2.kWh</t>
  </si>
  <si>
    <t>SS7.1</t>
  </si>
  <si>
    <t>1B2C2.kWh</t>
  </si>
  <si>
    <t>Transformer +1T2C1</t>
  </si>
  <si>
    <t>1B2C3.kWh</t>
  </si>
  <si>
    <t>1C2C1.02.kWh</t>
  </si>
  <si>
    <t>1C2C1.04.1.kWh</t>
  </si>
  <si>
    <t>1C2C1.04.2.kWh</t>
  </si>
  <si>
    <t>1C2C1.05.kWh</t>
  </si>
  <si>
    <t>1C2C1.CR-Gas.kWh</t>
  </si>
  <si>
    <t>SS 8</t>
  </si>
  <si>
    <t>1B1F1.kWh</t>
  </si>
  <si>
    <t>1B1F2.kWh</t>
  </si>
  <si>
    <t>1B1F4.kWh</t>
  </si>
  <si>
    <t>1B1F5.kWh</t>
  </si>
  <si>
    <t>1B1F6.kWh</t>
  </si>
  <si>
    <t>1B1F7.kWh</t>
  </si>
  <si>
    <t>1C1F1.02F.kWh</t>
  </si>
  <si>
    <t>1C1F1.03F.kWh</t>
  </si>
  <si>
    <t>1C1F1.05F.kWh</t>
  </si>
  <si>
    <t>1C1F1.07F.kWh</t>
  </si>
  <si>
    <t>1C1F1.05R.kWh</t>
  </si>
  <si>
    <t>1C1F2.06F.kWh</t>
  </si>
  <si>
    <t>1C1F2.07F.kWh</t>
  </si>
  <si>
    <t>1C1F3.03.kWh</t>
  </si>
  <si>
    <t>1C1F3.04.kWh</t>
  </si>
  <si>
    <t>1C1F3.10.kWh</t>
  </si>
  <si>
    <t>SS 9.1</t>
  </si>
  <si>
    <t>1B1G1.kWh</t>
  </si>
  <si>
    <t>1B1G2.kWh</t>
  </si>
  <si>
    <t>Transformer +1T1G1</t>
  </si>
  <si>
    <t>1B1G4.kWh</t>
  </si>
  <si>
    <t>SEP FAN 1</t>
  </si>
  <si>
    <t>1B1G5.kWh</t>
  </si>
  <si>
    <t>Crusher Gypsum</t>
  </si>
  <si>
    <t>1B1G6.kWh</t>
  </si>
  <si>
    <t>Transformer +1T1G2</t>
  </si>
  <si>
    <t>1B1G7.kWh</t>
  </si>
  <si>
    <t>1B1G8.kWh</t>
  </si>
  <si>
    <t>1B1G9.kWh</t>
  </si>
  <si>
    <t>1C1G1.N01.kWh</t>
  </si>
  <si>
    <t>1C1G1.03.kWh</t>
  </si>
  <si>
    <t>1C1G1.06.kWh</t>
  </si>
  <si>
    <t>1C1G1.09.kWh</t>
  </si>
  <si>
    <t>1C1G1.11.kWh</t>
  </si>
  <si>
    <t>1C1G1.18.kWh</t>
  </si>
  <si>
    <t>SS 9.2</t>
  </si>
  <si>
    <t>1B2G1.kWh</t>
  </si>
  <si>
    <t>1B2G2.kWh</t>
  </si>
  <si>
    <t>1B2G3.kWh</t>
  </si>
  <si>
    <t>1B2G4.kWh</t>
  </si>
  <si>
    <t>1B2G5.kWh</t>
  </si>
  <si>
    <t>SS 9.3</t>
  </si>
  <si>
    <t>1B3G1.kWh</t>
  </si>
  <si>
    <t>1B3G2.kWh</t>
  </si>
  <si>
    <t>1B3G3.kWh</t>
  </si>
  <si>
    <t>1B3G4.kWh</t>
  </si>
  <si>
    <t>1B3G5.kWh</t>
  </si>
  <si>
    <t>1B3G6.kWh</t>
  </si>
  <si>
    <t>1C3G1.03.kWh</t>
  </si>
  <si>
    <t>1C3G1.071.kWh</t>
  </si>
  <si>
    <t>1C3G1.072.kWh</t>
  </si>
  <si>
    <t>1C3G1.12.kWh</t>
  </si>
  <si>
    <t>MAIN SUB</t>
  </si>
  <si>
    <t>1G1A1.04</t>
  </si>
  <si>
    <t>SS 10</t>
  </si>
  <si>
    <t>1B1J1.kWh</t>
  </si>
  <si>
    <t>1B1J2.kWh</t>
  </si>
  <si>
    <t>1B1J3.kWh</t>
  </si>
  <si>
    <t>1C1J1.03.kWh</t>
  </si>
  <si>
    <t>1C1J1.N01.kWh</t>
  </si>
  <si>
    <t>1C1J1.16.kWh</t>
  </si>
  <si>
    <t>1C1J1.15.kWh</t>
  </si>
  <si>
    <t>1C1J1.12.kWh</t>
  </si>
  <si>
    <t>1C1J1.06.kWh</t>
  </si>
  <si>
    <t>WS-MDB-1.kWh</t>
  </si>
  <si>
    <t>WS-MDB-2.kWh</t>
  </si>
  <si>
    <t>WS-MDB-3.kWh</t>
  </si>
  <si>
    <t>WS-MDB-4.kWh</t>
  </si>
  <si>
    <t>WS-MDB-5.kWh</t>
  </si>
  <si>
    <t>WS-MDB-6.kWh</t>
  </si>
  <si>
    <t>WS-MDB-7.kWh</t>
  </si>
  <si>
    <t>No.</t>
  </si>
  <si>
    <t>รายการที่ต้อง Key-in</t>
  </si>
  <si>
    <t>Unit</t>
  </si>
  <si>
    <t>Value</t>
  </si>
  <si>
    <t>Kiln Run hour</t>
  </si>
  <si>
    <t>hr</t>
  </si>
  <si>
    <t>Run hour CM1</t>
  </si>
  <si>
    <t>Run hour CM2</t>
  </si>
  <si>
    <t>Run hour CM3</t>
  </si>
  <si>
    <t>%Ratio R/P CM1</t>
  </si>
  <si>
    <t>%</t>
  </si>
  <si>
    <t>%Ratio R/P CM2</t>
  </si>
  <si>
    <t>%Ratio R/P CM3</t>
  </si>
  <si>
    <t>Run hour P1</t>
  </si>
  <si>
    <t>Run hour P2</t>
  </si>
  <si>
    <t>Run hour P3</t>
  </si>
  <si>
    <t>Run hour P4</t>
  </si>
  <si>
    <t>Run hour P5</t>
  </si>
  <si>
    <t>Run hour P6A</t>
  </si>
  <si>
    <t>Run hour P6B</t>
  </si>
  <si>
    <t>Total Bulk Delivery (ton)</t>
  </si>
  <si>
    <t>ton</t>
  </si>
  <si>
    <t>Run hour Gas1</t>
  </si>
  <si>
    <t>Run hour Gas2</t>
  </si>
  <si>
    <t>สูตรคำนวณ</t>
  </si>
  <si>
    <t>%Run hour CM1</t>
  </si>
  <si>
    <t>%Run hour CM2</t>
  </si>
  <si>
    <t>%Run hour CM3</t>
  </si>
  <si>
    <t>%Run hour P1</t>
  </si>
  <si>
    <t>%Run hour P2</t>
  </si>
  <si>
    <t>%Run hour P3</t>
  </si>
  <si>
    <t>%Run hour P4</t>
  </si>
  <si>
    <t>%Run hour P5</t>
  </si>
  <si>
    <t>%Run hour P6A</t>
  </si>
  <si>
    <t>%Run hour P6B</t>
  </si>
  <si>
    <t>%Run hour Gas1</t>
  </si>
  <si>
    <t>%Run hour Gas2</t>
  </si>
  <si>
    <t>Holiday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</si>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</sst>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yy\ hh:mm"/>
    <numFmt numFmtId="165" formatCode="#,##0.000"/>
    <numFmt numFmtId="166" formatCode="dd/mm/yyyy"/>
  </numFmts>
  <fonts count="21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4"/>
      <name val="Cordia New"/>
      <family val="2"/>
    </font>
    <font>
      <sz val="14"/>
      <name val="Cordia New"/>
      <charset val="222"/>
    </font>
    <font>
      <b/>
      <sz val="14"/>
      <name val="Cordia New"/>
      <family val="2"/>
    </font>
    <font>
      <b/>
      <sz val="14"/>
      <color theme="0"/>
      <name val="Tahoma"/>
      <family val="2"/>
    </font>
    <font>
      <sz val="12"/>
      <name val="Cordia New"/>
      <family val="2"/>
    </font>
    <font>
      <b/>
      <sz val="12"/>
      <name val="Cordia New"/>
      <family val="2"/>
    </font>
    <font>
      <sz val="11"/>
      <name val="Tahoma"/>
      <family val="2"/>
    </font>
    <font>
      <b/>
      <sz val="12"/>
      <color rgb="FF00B0F0"/>
      <name val="Cordia New"/>
      <family val="2"/>
    </font>
    <font>
      <sz val="11"/>
      <color rgb="FF00B0F0"/>
      <name val="Tahoma"/>
      <family val="2"/>
    </font>
    <font>
      <sz val="12"/>
      <name val="Tahoma"/>
      <family val="2"/>
    </font>
    <font>
      <sz val="12"/>
      <name val="Cambria"/>
      <family val="2"/>
      <scheme val="major"/>
    </font>
    <font>
      <b/>
      <sz val="12"/>
      <name val="Tahoma"/>
      <family val="2"/>
    </font>
    <font>
      <b/>
      <sz val="12"/>
      <color theme="1"/>
      <name val="Tahoma"/>
      <family val="2"/>
    </font>
    <font>
      <b/>
      <sz val="12"/>
      <name val="Cambria"/>
      <family val="2"/>
      <scheme val="major"/>
    </font>
    <font>
      <sz val="12"/>
      <color rgb="FF00B050"/>
      <name val="Tahoma"/>
      <family val="2"/>
    </font>
    <font>
      <sz val="12"/>
      <name val="AngsanaUPC"/>
      <family val="1"/>
      <charset val="222"/>
    </font>
    <font>
      <sz val="12"/>
      <color rgb="FFFF0000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43" fontId="3" fillId="0" borderId="0" xfId="0" applyNumberFormat="1" applyFont="1"/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left" vertical="center" indent="2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 indent="2"/>
    </xf>
    <xf numFmtId="43" fontId="3" fillId="0" borderId="0" xfId="0" applyNumberFormat="1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3" fontId="5" fillId="2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indent="1"/>
    </xf>
    <xf numFmtId="43" fontId="8" fillId="0" borderId="8" xfId="0" applyNumberFormat="1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indent="1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1"/>
    </xf>
    <xf numFmtId="0" fontId="9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left" vertical="center" indent="3"/>
    </xf>
    <xf numFmtId="0" fontId="11" fillId="3" borderId="1" xfId="0" applyFont="1" applyFill="1" applyBorder="1" applyAlignment="1">
      <alignment horizontal="left"/>
    </xf>
    <xf numFmtId="0" fontId="11" fillId="3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7" fillId="0" borderId="0" xfId="0" applyFont="1"/>
    <xf numFmtId="0" fontId="13" fillId="0" borderId="12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3" fillId="6" borderId="14" xfId="0" applyFont="1" applyFill="1" applyBorder="1" applyAlignment="1">
      <alignment vertical="center" wrapText="1"/>
    </xf>
    <xf numFmtId="0" fontId="14" fillId="6" borderId="14" xfId="0" applyFont="1" applyFill="1" applyBorder="1" applyAlignment="1">
      <alignment vertical="center" wrapText="1"/>
    </xf>
    <xf numFmtId="0" fontId="14" fillId="6" borderId="15" xfId="0" applyFont="1" applyFill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3" fillId="0" borderId="12" xfId="0" applyFont="1" applyBorder="1" applyAlignment="1">
      <alignment horizontal="left"/>
    </xf>
    <xf numFmtId="0" fontId="13" fillId="0" borderId="12" xfId="0" applyFont="1" applyBorder="1" applyAlignment="1">
      <alignment horizontal="left" vertical="center"/>
    </xf>
    <xf numFmtId="0" fontId="12" fillId="12" borderId="0" xfId="0" applyFont="1" applyFill="1" applyAlignment="1">
      <alignment horizontal="left"/>
    </xf>
    <xf numFmtId="0" fontId="13" fillId="0" borderId="12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0" fontId="13" fillId="12" borderId="12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17" xfId="0" applyFont="1" applyBorder="1" applyAlignment="1">
      <alignment horizontal="left" vertical="center" wrapText="1"/>
    </xf>
    <xf numFmtId="0" fontId="20" fillId="0" borderId="0" xfId="0" applyFont="1"/>
    <xf numFmtId="0" fontId="20" fillId="13" borderId="12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indent="1"/>
    </xf>
    <xf numFmtId="0" fontId="20" fillId="0" borderId="12" xfId="0" applyFont="1" applyBorder="1" applyAlignment="1">
      <alignment horizontal="center"/>
    </xf>
    <xf numFmtId="0" fontId="20" fillId="0" borderId="12" xfId="0" applyFont="1" applyBorder="1"/>
    <xf numFmtId="0" fontId="20" fillId="14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43" fontId="4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14" fillId="6" borderId="12" xfId="0" applyFont="1" applyFill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left" vertical="center" wrapText="1"/>
    </xf>
    <xf numFmtId="0" fontId="14" fillId="6" borderId="14" xfId="0" applyFont="1" applyFill="1" applyBorder="1" applyAlignment="1">
      <alignment horizontal="left" vertical="center" wrapText="1"/>
    </xf>
    <xf numFmtId="0" fontId="14" fillId="6" borderId="15" xfId="0" applyFont="1" applyFill="1" applyBorder="1" applyAlignment="1">
      <alignment horizontal="left" vertical="center" wrapText="1"/>
    </xf>
    <xf numFmtId="0" fontId="19" fillId="6" borderId="13" xfId="0" applyFont="1" applyFill="1" applyBorder="1" applyAlignment="1">
      <alignment horizontal="left" vertical="center" wrapText="1"/>
    </xf>
    <xf numFmtId="0" fontId="19" fillId="6" borderId="14" xfId="0" applyFont="1" applyFill="1" applyBorder="1" applyAlignment="1">
      <alignment horizontal="left" vertical="center" wrapText="1"/>
    </xf>
    <xf numFmtId="0" fontId="19" fillId="6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font>
        <condense/>
        <extend/>
        <color rgb="FF9C0006"/>
      </font>
      <fill>
        <patternFill>
          <bgColor rgb="FFFFC7CE"/>
        </patternFill>
      </fill>
    </dxf>
    <dxf>
      <font>
        <condense/>
        <extend/>
        <color rgb="FF9C0006"/>
      </font>
      <fill>
        <patternFill>
          <bgColor rgb="FFFFC7CE"/>
        </patternFill>
      </fill>
    </dxf>
    <dxf>
      <font>
        <condense/>
        <extend/>
        <color rgb="FF9C0006"/>
      </font>
      <fill>
        <patternFill>
          <bgColor rgb="FFFFC7CE"/>
        </patternFill>
      </fill>
    </dxf>
    <dxf>
      <font>
        <condense/>
        <extend/>
        <color rgb="FF9C0006"/>
      </font>
      <fill>
        <patternFill>
          <bgColor rgb="FFFFC7CE"/>
        </patternFill>
      </fill>
    </dxf>
    <dxf>
      <font>
        <condense/>
        <extend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3" displayName="Table63" ref="B4:G187" headerRowCount="0">
  <tableColumns count="6">
    <tableColumn id="1" xr3:uid="{00000000-0010-0000-0000-000001000000}" name="Sub."/>
    <tableColumn id="2" xr3:uid="{00000000-0010-0000-0000-000002000000}" name="Code"/>
    <tableColumn id="3" xr3:uid="{00000000-0010-0000-0000-000003000000}" name="Name"/>
    <tableColumn id="4" xr3:uid="{00000000-0010-0000-0000-000004000000}" name="MV/LV"/>
    <tableColumn id="5" xr3:uid="{00000000-0010-0000-0000-000005000000}" name="Location"/>
    <tableColumn id="6" xr3:uid="{00000000-0010-0000-0000-000006000000}" name="kWh. Onlin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2"/>
  <sheetViews>
    <sheetView zoomScale="120" zoomScaleNormal="120" workbookViewId="0">
      <pane xSplit="1" ySplit="1" topLeftCell="EU2" activePane="bottomRight" state="frozen"/>
      <selection pane="topRight"/>
      <selection pane="bottomLeft"/>
      <selection pane="bottomRight" activeCell="EV4" sqref="EV4"/>
    </sheetView>
  </sheetViews>
  <sheetFormatPr defaultColWidth="9" defaultRowHeight="15.6" customHeight="1" x14ac:dyDescent="0.25"/>
  <cols>
    <col min="1" max="1" width="22.42578125" style="1" customWidth="1"/>
    <col min="2" max="3" width="22" style="2" customWidth="1"/>
    <col min="4" max="5" width="24" style="2" customWidth="1"/>
    <col min="6" max="7" width="19" style="2" customWidth="1"/>
    <col min="8" max="9" width="22" style="2" customWidth="1"/>
    <col min="10" max="13" width="19" style="2" customWidth="1"/>
    <col min="14" max="16" width="22" style="2" customWidth="1"/>
    <col min="17" max="18" width="20" style="2" customWidth="1"/>
    <col min="19" max="21" width="19" style="2" customWidth="1"/>
    <col min="22" max="24" width="21" style="2" customWidth="1"/>
    <col min="25" max="25" width="22" style="2" customWidth="1"/>
    <col min="26" max="34" width="19" style="2" customWidth="1"/>
    <col min="35" max="36" width="23" style="2" customWidth="1"/>
    <col min="37" max="38" width="21" style="2" customWidth="1"/>
    <col min="39" max="43" width="19" style="2" customWidth="1"/>
    <col min="44" max="55" width="23" style="2" customWidth="1"/>
    <col min="56" max="59" width="19" style="2" customWidth="1"/>
    <col min="60" max="60" width="21" style="2" customWidth="1"/>
    <col min="61" max="61" width="21" style="3" customWidth="1"/>
    <col min="62" max="63" width="19" style="3" customWidth="1"/>
    <col min="64" max="64" width="22" style="3" customWidth="1"/>
    <col min="65" max="66" width="24" style="3" customWidth="1"/>
    <col min="67" max="67" width="22" style="3" customWidth="1"/>
    <col min="68" max="68" width="26" style="3" customWidth="1"/>
    <col min="69" max="72" width="19" style="3" customWidth="1"/>
    <col min="73" max="75" width="22" style="3" customWidth="1"/>
    <col min="76" max="80" width="23" style="3" customWidth="1"/>
    <col min="81" max="95" width="19" style="3" customWidth="1"/>
    <col min="96" max="96" width="22" style="3" customWidth="1"/>
    <col min="97" max="98" width="23" style="3" customWidth="1"/>
    <col min="99" max="99" width="22" style="3" customWidth="1"/>
    <col min="100" max="100" width="23" style="3" customWidth="1"/>
    <col min="101" max="109" width="22" style="3" customWidth="1"/>
    <col min="110" max="115" width="19" style="3" customWidth="1"/>
    <col min="116" max="116" width="22" style="3" customWidth="1"/>
    <col min="117" max="117" width="23" style="3" customWidth="1"/>
    <col min="118" max="120" width="22" style="3" customWidth="1"/>
    <col min="121" max="123" width="19" style="3" customWidth="1"/>
    <col min="124" max="124" width="22" style="3" customWidth="1"/>
    <col min="125" max="126" width="21" style="3" customWidth="1"/>
    <col min="127" max="129" width="22" style="3" customWidth="1"/>
    <col min="130" max="130" width="24" style="3" customWidth="1"/>
    <col min="131" max="131" width="22" style="3" customWidth="1"/>
    <col min="132" max="132" width="24" style="3" customWidth="1"/>
    <col min="133" max="133" width="26" style="3" customWidth="1"/>
    <col min="134" max="134" width="33" style="3" customWidth="1"/>
    <col min="135" max="135" width="22" style="3" customWidth="1"/>
    <col min="136" max="143" width="19" style="3" customWidth="1"/>
    <col min="144" max="153" width="20" style="3" customWidth="1"/>
    <col min="154" max="155" width="22" style="3" customWidth="1"/>
    <col min="156" max="156" width="20" style="3" customWidth="1"/>
    <col min="157" max="157" width="24" style="3" customWidth="1"/>
    <col min="158" max="158" width="15" style="3" customWidth="1"/>
    <col min="159" max="159" width="22" style="3" customWidth="1"/>
    <col min="160" max="194" width="20.5703125" style="3" customWidth="1"/>
    <col min="195" max="195" width="9" style="3" customWidth="1"/>
    <col min="196" max="16384" width="9" style="3"/>
  </cols>
  <sheetData>
    <row r="1" spans="1:60" ht="18" customHeight="1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ht="12.75" x14ac:dyDescent="0.25"/>
  </sheetData>
  <pageMargins left="0.65" right="0.51" top="0.81" bottom="1" header="0.5" footer="0.5"/>
  <pageSetup paperSize="9" orientation="portrait" useFirstPageNumber="1" horizontalDpi="150" verticalDpi="15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H2844"/>
  <sheetViews>
    <sheetView zoomScale="120" zoomScaleNormal="120"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defaultColWidth="10.140625" defaultRowHeight="15.6" customHeight="1" x14ac:dyDescent="0.25"/>
  <cols>
    <col min="1" max="1" width="25.28515625" style="1" customWidth="1"/>
    <col min="2" max="2" width="20.85546875" style="2" customWidth="1"/>
    <col min="3" max="6" width="19.7109375" style="2" customWidth="1"/>
    <col min="7" max="8" width="18.7109375" style="2" customWidth="1"/>
    <col min="9" max="60" width="6.140625" style="2" customWidth="1"/>
    <col min="61" max="100" width="6" style="3" customWidth="1"/>
    <col min="101" max="101" width="10.140625" style="3" customWidth="1"/>
    <col min="102" max="16384" width="10.140625" style="3"/>
  </cols>
  <sheetData>
    <row r="1" spans="1:60" ht="18" customHeight="1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ht="12.75" customHeight="1" x14ac:dyDescent="0.25"/>
    <row r="3" spans="1:60" ht="12.75" customHeight="1" x14ac:dyDescent="0.25"/>
    <row r="4" spans="1:60" ht="12.75" customHeight="1" x14ac:dyDescent="0.25"/>
    <row r="5" spans="1:60" ht="12.75" customHeight="1" x14ac:dyDescent="0.25"/>
    <row r="6" spans="1:60" ht="12.75" customHeight="1" x14ac:dyDescent="0.25"/>
    <row r="7" spans="1:60" ht="12.75" customHeight="1" x14ac:dyDescent="0.25"/>
    <row r="8" spans="1:60" ht="12.75" customHeight="1" x14ac:dyDescent="0.25"/>
    <row r="9" spans="1:60" ht="12.75" customHeight="1" x14ac:dyDescent="0.25"/>
    <row r="10" spans="1:60" ht="12.75" customHeight="1" x14ac:dyDescent="0.25"/>
    <row r="11" spans="1:60" ht="12.75" customHeight="1" x14ac:dyDescent="0.25"/>
    <row r="12" spans="1:60" ht="12.75" customHeight="1" x14ac:dyDescent="0.25"/>
    <row r="13" spans="1:60" ht="12.75" customHeight="1" x14ac:dyDescent="0.25"/>
    <row r="14" spans="1:60" ht="12.75" customHeight="1" x14ac:dyDescent="0.25"/>
    <row r="15" spans="1:60" ht="12.75" customHeight="1" x14ac:dyDescent="0.25"/>
    <row r="16" spans="1:60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</sheetData>
  <pageMargins left="0.65" right="0.51" top="0.81" bottom="1" header="0.5" footer="0.5"/>
  <pageSetup paperSize="9" orientation="portrait" useFirstPageNumber="1" horizontalDpi="150" verticalDpi="15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B1:G187"/>
  <sheetViews>
    <sheetView showGridLines="0" tabSelected="1" topLeftCell="A166" zoomScale="70" zoomScaleNormal="70" workbookViewId="0">
      <selection activeCell="G161" sqref="G161"/>
    </sheetView>
  </sheetViews>
  <sheetFormatPr defaultColWidth="9" defaultRowHeight="21.75" customHeight="1" x14ac:dyDescent="0.5"/>
  <cols>
    <col min="1" max="1" width="3.42578125" style="5" customWidth="1"/>
    <col min="2" max="2" width="11.42578125" style="5" customWidth="1"/>
    <col min="3" max="3" width="17" style="5" customWidth="1"/>
    <col min="4" max="4" width="40.42578125" style="5" customWidth="1"/>
    <col min="5" max="5" width="12.28515625" style="6" customWidth="1"/>
    <col min="6" max="6" width="40.7109375" style="7" customWidth="1"/>
    <col min="7" max="7" width="22.5703125" style="8" customWidth="1"/>
    <col min="8" max="8" width="9" style="5" customWidth="1"/>
    <col min="9" max="16384" width="9" style="5"/>
  </cols>
  <sheetData>
    <row r="1" spans="2:7" ht="37.15" customHeight="1" x14ac:dyDescent="0.5">
      <c r="B1" s="98" t="s">
        <v>1</v>
      </c>
      <c r="C1" s="98"/>
      <c r="D1" s="98"/>
      <c r="E1" s="98"/>
      <c r="F1" s="99" t="s">
        <v>2</v>
      </c>
      <c r="G1" s="99"/>
    </row>
    <row r="2" spans="2:7" s="9" customFormat="1" ht="34.9" customHeight="1" x14ac:dyDescent="0.25">
      <c r="B2" s="100" t="s">
        <v>3</v>
      </c>
      <c r="C2" s="100"/>
      <c r="D2" s="10"/>
      <c r="E2" s="11"/>
      <c r="F2" s="12"/>
      <c r="G2" s="13"/>
    </row>
    <row r="3" spans="2:7" ht="11.45" customHeight="1" x14ac:dyDescent="0.5"/>
    <row r="4" spans="2:7" s="11" customFormat="1" ht="30" customHeight="1" x14ac:dyDescent="0.25">
      <c r="B4" s="14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</row>
    <row r="5" spans="2:7" s="17" customFormat="1" ht="22.15" customHeight="1" x14ac:dyDescent="0.25">
      <c r="B5" s="18" t="s">
        <v>10</v>
      </c>
      <c r="C5" s="19" t="s">
        <v>11</v>
      </c>
      <c r="D5" s="19" t="s">
        <v>12</v>
      </c>
      <c r="E5" s="20" t="s">
        <v>13</v>
      </c>
      <c r="F5" s="21" t="s">
        <v>14</v>
      </c>
      <c r="G5" s="22" cm="1">
        <f t="array" aca="1" ref="G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" spans="2:7" s="17" customFormat="1" ht="22.15" customHeight="1" x14ac:dyDescent="0.25">
      <c r="B6" s="23"/>
      <c r="C6" s="24" t="s">
        <v>15</v>
      </c>
      <c r="D6" s="24" t="s">
        <v>16</v>
      </c>
      <c r="E6" s="25" t="s">
        <v>13</v>
      </c>
      <c r="F6" s="26" t="s">
        <v>16</v>
      </c>
      <c r="G6" s="22" cm="1">
        <f t="array" aca="1" ref="G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" spans="2:7" s="17" customFormat="1" ht="22.15" customHeight="1" x14ac:dyDescent="0.25">
      <c r="B7" s="23"/>
      <c r="C7" s="24" t="s">
        <v>17</v>
      </c>
      <c r="D7" s="24" t="s">
        <v>18</v>
      </c>
      <c r="E7" s="25" t="s">
        <v>13</v>
      </c>
      <c r="F7" s="26" t="s">
        <v>18</v>
      </c>
      <c r="G7" s="22" cm="1">
        <f t="array" aca="1" ref="G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" spans="2:7" s="17" customFormat="1" ht="22.15" customHeight="1" x14ac:dyDescent="0.25">
      <c r="B8" s="23"/>
      <c r="C8" s="24" t="s">
        <v>19</v>
      </c>
      <c r="D8" s="24" t="s">
        <v>20</v>
      </c>
      <c r="E8" s="25" t="s">
        <v>13</v>
      </c>
      <c r="F8" s="26" t="s">
        <v>21</v>
      </c>
      <c r="G8" s="22" cm="1">
        <f t="array" aca="1" ref="G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" spans="2:7" s="17" customFormat="1" ht="21.75" customHeight="1" x14ac:dyDescent="0.25">
      <c r="B9" s="23"/>
      <c r="C9" s="24" t="s">
        <v>22</v>
      </c>
      <c r="D9" s="24" t="s">
        <v>23</v>
      </c>
      <c r="E9" s="25" t="s">
        <v>13</v>
      </c>
      <c r="F9" s="26" t="s">
        <v>24</v>
      </c>
      <c r="G9" s="22" cm="1">
        <f t="array" aca="1" ref="G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" spans="2:7" s="17" customFormat="1" ht="21.75" customHeight="1" x14ac:dyDescent="0.25">
      <c r="B10" s="23"/>
      <c r="C10" s="24" t="s">
        <v>25</v>
      </c>
      <c r="D10" s="24" t="s">
        <v>26</v>
      </c>
      <c r="E10" s="25" t="s">
        <v>13</v>
      </c>
      <c r="F10" s="26" t="s">
        <v>27</v>
      </c>
      <c r="G10" s="22" cm="1">
        <f t="array" aca="1" ref="G1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" spans="2:7" s="17" customFormat="1" ht="21.75" customHeight="1" x14ac:dyDescent="0.25">
      <c r="B11" s="23"/>
      <c r="C11" s="24" t="s">
        <v>28</v>
      </c>
      <c r="D11" s="24" t="s">
        <v>29</v>
      </c>
      <c r="E11" s="25" t="s">
        <v>13</v>
      </c>
      <c r="F11" s="26" t="s">
        <v>29</v>
      </c>
      <c r="G11" s="22" cm="1">
        <f t="array" aca="1" ref="G1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" spans="2:7" s="17" customFormat="1" ht="21.75" customHeight="1" x14ac:dyDescent="0.25">
      <c r="B12" s="23"/>
      <c r="C12" s="24" t="s">
        <v>30</v>
      </c>
      <c r="D12" s="24" t="s">
        <v>31</v>
      </c>
      <c r="E12" s="25" t="s">
        <v>13</v>
      </c>
      <c r="F12" s="26" t="s">
        <v>32</v>
      </c>
      <c r="G12" s="22" cm="1">
        <f t="array" aca="1" ref="G1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3" spans="2:7" s="17" customFormat="1" ht="22.15" customHeight="1" x14ac:dyDescent="0.25">
      <c r="B13" s="23"/>
      <c r="C13" s="24" t="s">
        <v>33</v>
      </c>
      <c r="D13" s="24" t="s">
        <v>34</v>
      </c>
      <c r="E13" s="25" t="s">
        <v>13</v>
      </c>
      <c r="F13" s="26" t="s">
        <v>35</v>
      </c>
      <c r="G13" s="22" cm="1">
        <f t="array" aca="1" ref="G1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4" spans="2:7" s="17" customFormat="1" ht="22.15" customHeight="1" x14ac:dyDescent="0.25">
      <c r="B14" s="23"/>
      <c r="C14" s="24" t="s">
        <v>36</v>
      </c>
      <c r="D14" s="24" t="s">
        <v>37</v>
      </c>
      <c r="E14" s="25" t="s">
        <v>13</v>
      </c>
      <c r="F14" s="26" t="s">
        <v>38</v>
      </c>
      <c r="G14" s="22" cm="1">
        <f t="array" aca="1" ref="G1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" spans="2:7" s="17" customFormat="1" ht="22.15" customHeight="1" x14ac:dyDescent="0.25">
      <c r="B15" s="23"/>
      <c r="C15" s="24" t="s">
        <v>39</v>
      </c>
      <c r="D15" s="24" t="s">
        <v>40</v>
      </c>
      <c r="E15" s="25" t="s">
        <v>13</v>
      </c>
      <c r="F15" s="26" t="s">
        <v>41</v>
      </c>
      <c r="G15" s="22" cm="1">
        <f t="array" aca="1" ref="G1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6" spans="2:7" s="17" customFormat="1" ht="22.15" customHeight="1" x14ac:dyDescent="0.25">
      <c r="B16" s="23"/>
      <c r="C16" s="24" t="s">
        <v>15</v>
      </c>
      <c r="D16" s="24" t="s">
        <v>42</v>
      </c>
      <c r="E16" s="25" t="s">
        <v>13</v>
      </c>
      <c r="F16" s="26" t="s">
        <v>43</v>
      </c>
      <c r="G16" s="22" cm="1">
        <f t="array" aca="1" ref="G1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" spans="2:7" s="17" customFormat="1" ht="22.15" customHeight="1" x14ac:dyDescent="0.25">
      <c r="B17" s="23"/>
      <c r="C17" s="24" t="s">
        <v>44</v>
      </c>
      <c r="D17" s="24" t="s">
        <v>45</v>
      </c>
      <c r="E17" s="25" t="s">
        <v>13</v>
      </c>
      <c r="F17" s="26" t="s">
        <v>46</v>
      </c>
      <c r="G17" s="22" cm="1">
        <f t="array" aca="1" ref="G1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8" spans="2:7" s="17" customFormat="1" ht="22.15" customHeight="1" x14ac:dyDescent="0.25">
      <c r="B18" s="23"/>
      <c r="C18" s="24" t="s">
        <v>47</v>
      </c>
      <c r="D18" s="24" t="s">
        <v>48</v>
      </c>
      <c r="E18" s="25" t="s">
        <v>13</v>
      </c>
      <c r="F18" s="26" t="s">
        <v>49</v>
      </c>
      <c r="G18" s="22" cm="1">
        <f t="array" aca="1" ref="G1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9" spans="2:7" s="17" customFormat="1" ht="22.15" customHeight="1" x14ac:dyDescent="0.25">
      <c r="B19" s="23"/>
      <c r="C19" s="24" t="s">
        <v>50</v>
      </c>
      <c r="D19" s="24" t="s">
        <v>51</v>
      </c>
      <c r="E19" s="25" t="s">
        <v>13</v>
      </c>
      <c r="F19" s="26" t="s">
        <v>52</v>
      </c>
      <c r="G19" s="22" cm="1">
        <f t="array" aca="1" ref="G1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0" spans="2:7" s="17" customFormat="1" ht="22.15" customHeight="1" x14ac:dyDescent="0.25">
      <c r="B20" s="23"/>
      <c r="C20" s="24" t="s">
        <v>53</v>
      </c>
      <c r="D20" s="24" t="s">
        <v>54</v>
      </c>
      <c r="E20" s="25" t="s">
        <v>13</v>
      </c>
      <c r="F20" s="26" t="s">
        <v>55</v>
      </c>
      <c r="G20" s="22" cm="1">
        <f t="array" aca="1" ref="G2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1" spans="2:7" s="17" customFormat="1" ht="22.15" customHeight="1" x14ac:dyDescent="0.25">
      <c r="B21" s="23"/>
      <c r="C21" s="24" t="s">
        <v>56</v>
      </c>
      <c r="D21" s="24" t="s">
        <v>57</v>
      </c>
      <c r="E21" s="25" t="s">
        <v>13</v>
      </c>
      <c r="F21" s="26" t="s">
        <v>58</v>
      </c>
      <c r="G21" s="22" cm="1">
        <f t="array" aca="1" ref="G2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2" spans="2:7" s="17" customFormat="1" ht="22.15" customHeight="1" x14ac:dyDescent="0.25">
      <c r="B22" s="23"/>
      <c r="C22" s="24" t="s">
        <v>59</v>
      </c>
      <c r="D22" s="24" t="s">
        <v>60</v>
      </c>
      <c r="E22" s="25" t="s">
        <v>13</v>
      </c>
      <c r="F22" s="26" t="s">
        <v>61</v>
      </c>
      <c r="G22" s="22" cm="1">
        <f t="array" aca="1" ref="G2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3" spans="2:7" s="17" customFormat="1" ht="22.15" customHeight="1" x14ac:dyDescent="0.25">
      <c r="B23" s="23"/>
      <c r="C23" s="24" t="s">
        <v>17</v>
      </c>
      <c r="D23" s="24" t="s">
        <v>62</v>
      </c>
      <c r="E23" s="25" t="s">
        <v>13</v>
      </c>
      <c r="F23" s="26" t="s">
        <v>43</v>
      </c>
      <c r="G23" s="22" cm="1">
        <f t="array" aca="1" ref="G2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4" spans="2:7" s="17" customFormat="1" ht="22.15" customHeight="1" x14ac:dyDescent="0.25">
      <c r="B24" s="23"/>
      <c r="C24" s="24" t="s">
        <v>63</v>
      </c>
      <c r="D24" s="24" t="s">
        <v>64</v>
      </c>
      <c r="E24" s="25" t="s">
        <v>13</v>
      </c>
      <c r="F24" s="26" t="s">
        <v>65</v>
      </c>
      <c r="G24" s="22" cm="1">
        <f t="array" aca="1" ref="G2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5" spans="2:7" s="17" customFormat="1" ht="22.15" customHeight="1" x14ac:dyDescent="0.25">
      <c r="B25" s="23"/>
      <c r="C25" s="24" t="s">
        <v>66</v>
      </c>
      <c r="D25" s="24" t="s">
        <v>67</v>
      </c>
      <c r="E25" s="25" t="s">
        <v>13</v>
      </c>
      <c r="F25" s="26" t="s">
        <v>68</v>
      </c>
      <c r="G25" s="22" cm="1">
        <f t="array" aca="1" ref="G2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6" spans="2:7" s="17" customFormat="1" ht="22.15" customHeight="1" x14ac:dyDescent="0.25">
      <c r="B26" s="23"/>
      <c r="C26" s="24" t="s">
        <v>69</v>
      </c>
      <c r="D26" s="24" t="s">
        <v>70</v>
      </c>
      <c r="E26" s="25" t="s">
        <v>13</v>
      </c>
      <c r="F26" s="26" t="s">
        <v>71</v>
      </c>
      <c r="G26" s="22" cm="1">
        <f t="array" aca="1" ref="G2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7" spans="2:7" s="17" customFormat="1" ht="22.15" customHeight="1" x14ac:dyDescent="0.25">
      <c r="B27" s="18" t="s">
        <v>72</v>
      </c>
      <c r="C27" s="19" t="s">
        <v>73</v>
      </c>
      <c r="D27" s="19" t="s">
        <v>27</v>
      </c>
      <c r="E27" s="20" t="s">
        <v>74</v>
      </c>
      <c r="F27" s="21" t="s">
        <v>75</v>
      </c>
      <c r="G27" s="22" cm="1">
        <f t="array" aca="1" ref="G2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8" spans="2:7" s="17" customFormat="1" ht="22.15" customHeight="1" x14ac:dyDescent="0.25">
      <c r="B28" s="23"/>
      <c r="C28" s="24" t="s">
        <v>76</v>
      </c>
      <c r="D28" s="24" t="s">
        <v>77</v>
      </c>
      <c r="E28" s="25" t="s">
        <v>74</v>
      </c>
      <c r="F28" s="26" t="s">
        <v>78</v>
      </c>
      <c r="G28" s="22" cm="1">
        <f t="array" aca="1" ref="G2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29" spans="2:7" s="17" customFormat="1" ht="22.15" customHeight="1" x14ac:dyDescent="0.25">
      <c r="B29" s="23"/>
      <c r="C29" s="24" t="s">
        <v>79</v>
      </c>
      <c r="D29" s="24" t="s">
        <v>80</v>
      </c>
      <c r="E29" s="25" t="s">
        <v>74</v>
      </c>
      <c r="F29" s="26" t="s">
        <v>81</v>
      </c>
      <c r="G29" s="22" cm="1">
        <f t="array" aca="1" ref="G2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0" spans="2:7" s="17" customFormat="1" ht="22.15" customHeight="1" x14ac:dyDescent="0.25">
      <c r="B30" s="23"/>
      <c r="C30" s="24" t="s">
        <v>82</v>
      </c>
      <c r="D30" s="24" t="s">
        <v>83</v>
      </c>
      <c r="E30" s="25" t="s">
        <v>74</v>
      </c>
      <c r="F30" s="26" t="s">
        <v>84</v>
      </c>
      <c r="G30" s="22" cm="1">
        <f t="array" aca="1" ref="G3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1" spans="2:7" s="17" customFormat="1" ht="22.15" customHeight="1" x14ac:dyDescent="0.25">
      <c r="B31" s="23"/>
      <c r="C31" s="24" t="s">
        <v>85</v>
      </c>
      <c r="D31" s="24" t="s">
        <v>86</v>
      </c>
      <c r="E31" s="25" t="s">
        <v>74</v>
      </c>
      <c r="F31" s="26" t="s">
        <v>87</v>
      </c>
      <c r="G31" s="22" cm="1">
        <f t="array" aca="1" ref="G3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2" spans="2:7" s="17" customFormat="1" ht="22.15" customHeight="1" x14ac:dyDescent="0.25">
      <c r="B32" s="27"/>
      <c r="C32" s="28" t="s">
        <v>88</v>
      </c>
      <c r="D32" s="28" t="s">
        <v>89</v>
      </c>
      <c r="E32" s="29" t="s">
        <v>74</v>
      </c>
      <c r="F32" s="30" t="s">
        <v>90</v>
      </c>
      <c r="G32" s="22" cm="1">
        <f t="array" aca="1" ref="G3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3" spans="2:7" s="17" customFormat="1" ht="22.15" customHeight="1" x14ac:dyDescent="0.25">
      <c r="B33" s="18" t="s">
        <v>91</v>
      </c>
      <c r="C33" s="19" t="s">
        <v>92</v>
      </c>
      <c r="D33" s="19" t="s">
        <v>93</v>
      </c>
      <c r="E33" s="20" t="s">
        <v>13</v>
      </c>
      <c r="F33" s="21" t="s">
        <v>94</v>
      </c>
      <c r="G33" s="22" cm="1">
        <f t="array" aca="1" ref="G3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4" spans="2:7" s="17" customFormat="1" ht="22.15" customHeight="1" x14ac:dyDescent="0.25">
      <c r="B34" s="23"/>
      <c r="C34" s="24" t="s">
        <v>95</v>
      </c>
      <c r="D34" s="24" t="s">
        <v>96</v>
      </c>
      <c r="E34" s="25" t="s">
        <v>13</v>
      </c>
      <c r="F34" s="26" t="s">
        <v>97</v>
      </c>
      <c r="G34" s="22" cm="1">
        <f t="array" aca="1" ref="G3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5" spans="2:7" s="17" customFormat="1" ht="22.15" customHeight="1" x14ac:dyDescent="0.25">
      <c r="B35" s="23"/>
      <c r="C35" s="24" t="s">
        <v>98</v>
      </c>
      <c r="D35" s="24" t="s">
        <v>99</v>
      </c>
      <c r="E35" s="25"/>
      <c r="F35" s="31"/>
      <c r="G35" s="22" cm="1">
        <f t="array" aca="1" ref="G3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6" spans="2:7" s="17" customFormat="1" ht="22.15" customHeight="1" x14ac:dyDescent="0.25">
      <c r="B36" s="23"/>
      <c r="C36" s="24" t="s">
        <v>100</v>
      </c>
      <c r="D36" s="24" t="s">
        <v>93</v>
      </c>
      <c r="E36" s="25" t="s">
        <v>74</v>
      </c>
      <c r="F36" s="26" t="s">
        <v>101</v>
      </c>
      <c r="G36" s="22" cm="1">
        <f t="array" aca="1" ref="G3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7" spans="2:7" s="17" customFormat="1" ht="22.15" customHeight="1" x14ac:dyDescent="0.25">
      <c r="B37" s="27"/>
      <c r="C37" s="28" t="s">
        <v>102</v>
      </c>
      <c r="D37" s="28" t="s">
        <v>103</v>
      </c>
      <c r="E37" s="29" t="s">
        <v>74</v>
      </c>
      <c r="F37" s="30" t="s">
        <v>104</v>
      </c>
      <c r="G37" s="22" cm="1">
        <f t="array" aca="1" ref="G3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8" spans="2:7" s="17" customFormat="1" ht="22.15" customHeight="1" x14ac:dyDescent="0.25">
      <c r="B38" s="18" t="s">
        <v>105</v>
      </c>
      <c r="C38" s="19" t="s">
        <v>106</v>
      </c>
      <c r="D38" s="19" t="s">
        <v>107</v>
      </c>
      <c r="E38" s="20" t="s">
        <v>13</v>
      </c>
      <c r="F38" s="21" t="s">
        <v>108</v>
      </c>
      <c r="G38" s="22" cm="1">
        <f t="array" aca="1" ref="G3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39" spans="2:7" s="17" customFormat="1" ht="22.15" customHeight="1" x14ac:dyDescent="0.25">
      <c r="B39" s="23"/>
      <c r="C39" s="24" t="s">
        <v>109</v>
      </c>
      <c r="D39" s="24" t="s">
        <v>110</v>
      </c>
      <c r="E39" s="25" t="s">
        <v>13</v>
      </c>
      <c r="F39" s="26" t="s">
        <v>111</v>
      </c>
      <c r="G39" s="22" cm="1">
        <f t="array" aca="1" ref="G3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40" spans="2:7" s="17" customFormat="1" ht="22.15" customHeight="1" x14ac:dyDescent="0.25">
      <c r="B40" s="23"/>
      <c r="C40" s="24" t="s">
        <v>112</v>
      </c>
      <c r="D40" s="24" t="s">
        <v>113</v>
      </c>
      <c r="E40" s="25" t="s">
        <v>13</v>
      </c>
      <c r="F40" s="26" t="s">
        <v>114</v>
      </c>
      <c r="G40" s="22" cm="1">
        <f t="array" aca="1" ref="G4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41" spans="2:7" s="17" customFormat="1" ht="22.15" customHeight="1" x14ac:dyDescent="0.25">
      <c r="B41" s="23"/>
      <c r="C41" s="24" t="s">
        <v>115</v>
      </c>
      <c r="D41" s="24" t="s">
        <v>75</v>
      </c>
      <c r="E41" s="25" t="s">
        <v>74</v>
      </c>
      <c r="F41" s="26" t="s">
        <v>116</v>
      </c>
      <c r="G41" s="22" cm="1">
        <f t="array" aca="1" ref="G4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42" spans="2:7" s="17" customFormat="1" ht="22.15" customHeight="1" x14ac:dyDescent="0.25">
      <c r="B42" s="23"/>
      <c r="C42" s="24" t="s">
        <v>117</v>
      </c>
      <c r="D42" s="24" t="s">
        <v>118</v>
      </c>
      <c r="E42" s="25" t="s">
        <v>74</v>
      </c>
      <c r="F42" s="26" t="s">
        <v>119</v>
      </c>
      <c r="G42" s="22" cm="1">
        <f t="array" aca="1" ref="G4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43" spans="2:7" s="17" customFormat="1" ht="22.15" customHeight="1" x14ac:dyDescent="0.25">
      <c r="B43" s="23"/>
      <c r="C43" s="24" t="s">
        <v>120</v>
      </c>
      <c r="D43" s="24" t="s">
        <v>121</v>
      </c>
      <c r="E43" s="25" t="s">
        <v>74</v>
      </c>
      <c r="F43" s="26" t="s">
        <v>122</v>
      </c>
      <c r="G43" s="22" cm="1">
        <f t="array" aca="1" ref="G4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44" spans="2:7" s="17" customFormat="1" ht="22.15" customHeight="1" x14ac:dyDescent="0.25">
      <c r="B44" s="23"/>
      <c r="C44" s="24" t="s">
        <v>123</v>
      </c>
      <c r="D44" s="24" t="s">
        <v>124</v>
      </c>
      <c r="E44" s="25" t="s">
        <v>74</v>
      </c>
      <c r="F44" s="26" t="s">
        <v>124</v>
      </c>
      <c r="G44" s="22" cm="1">
        <f t="array" aca="1" ref="G4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45" spans="2:7" s="17" customFormat="1" ht="22.15" customHeight="1" x14ac:dyDescent="0.25">
      <c r="B45" s="27"/>
      <c r="C45" s="28" t="s">
        <v>125</v>
      </c>
      <c r="D45" s="28" t="s">
        <v>126</v>
      </c>
      <c r="E45" s="29" t="s">
        <v>74</v>
      </c>
      <c r="F45" s="30" t="s">
        <v>126</v>
      </c>
      <c r="G45" s="22" cm="1">
        <f t="array" aca="1" ref="G4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46" spans="2:7" s="17" customFormat="1" ht="25.9" customHeight="1" x14ac:dyDescent="0.25">
      <c r="B46" s="32" t="s">
        <v>127</v>
      </c>
      <c r="C46" s="33" t="s">
        <v>128</v>
      </c>
      <c r="D46" s="33" t="s">
        <v>129</v>
      </c>
      <c r="E46" s="34"/>
      <c r="F46" s="35"/>
      <c r="G46" s="22" cm="1">
        <f t="array" aca="1" ref="G46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47" spans="2:7" s="17" customFormat="1" ht="22.15" customHeight="1" x14ac:dyDescent="0.25">
      <c r="B47" s="18" t="s">
        <v>130</v>
      </c>
      <c r="C47" s="19" t="s">
        <v>131</v>
      </c>
      <c r="D47" s="19" t="s">
        <v>132</v>
      </c>
      <c r="E47" s="20" t="s">
        <v>13</v>
      </c>
      <c r="F47" s="21" t="s">
        <v>133</v>
      </c>
      <c r="G47" s="22" cm="1">
        <f t="array" aca="1" ref="G4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48" spans="2:7" s="17" customFormat="1" ht="22.15" customHeight="1" x14ac:dyDescent="0.25">
      <c r="B48" s="23"/>
      <c r="C48" s="24" t="s">
        <v>134</v>
      </c>
      <c r="D48" s="24" t="s">
        <v>113</v>
      </c>
      <c r="E48" s="25" t="s">
        <v>13</v>
      </c>
      <c r="F48" s="26" t="s">
        <v>113</v>
      </c>
      <c r="G48" s="22" cm="1">
        <f t="array" aca="1" ref="G4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49" spans="2:7" s="17" customFormat="1" ht="22.15" customHeight="1" x14ac:dyDescent="0.25">
      <c r="B49" s="23"/>
      <c r="C49" s="24" t="s">
        <v>135</v>
      </c>
      <c r="D49" s="24" t="s">
        <v>136</v>
      </c>
      <c r="E49" s="25" t="s">
        <v>13</v>
      </c>
      <c r="F49" s="26" t="s">
        <v>136</v>
      </c>
      <c r="G49" s="22" cm="1">
        <f t="array" aca="1" ref="G4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50" spans="2:7" s="17" customFormat="1" ht="22.15" customHeight="1" x14ac:dyDescent="0.25">
      <c r="B50" s="23"/>
      <c r="C50" s="24" t="s">
        <v>137</v>
      </c>
      <c r="D50" s="24" t="s">
        <v>75</v>
      </c>
      <c r="E50" s="25" t="s">
        <v>74</v>
      </c>
      <c r="F50" s="26" t="s">
        <v>138</v>
      </c>
      <c r="G50" s="22" cm="1">
        <f t="array" aca="1" ref="G5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51" spans="2:7" s="17" customFormat="1" ht="22.15" customHeight="1" x14ac:dyDescent="0.25">
      <c r="B51" s="23"/>
      <c r="C51" s="24" t="s">
        <v>139</v>
      </c>
      <c r="D51" s="24" t="s">
        <v>140</v>
      </c>
      <c r="E51" s="25" t="s">
        <v>74</v>
      </c>
      <c r="F51" s="26" t="s">
        <v>141</v>
      </c>
      <c r="G51" s="22" cm="1">
        <f t="array" aca="1" ref="G5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52" spans="2:7" s="17" customFormat="1" ht="22.15" customHeight="1" x14ac:dyDescent="0.25">
      <c r="B52" s="23"/>
      <c r="C52" s="24" t="s">
        <v>142</v>
      </c>
      <c r="D52" s="24" t="s">
        <v>143</v>
      </c>
      <c r="E52" s="25" t="s">
        <v>74</v>
      </c>
      <c r="F52" s="26" t="s">
        <v>144</v>
      </c>
      <c r="G52" s="22" cm="1">
        <f t="array" aca="1" ref="G5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53" spans="2:7" s="17" customFormat="1" ht="22.15" customHeight="1" x14ac:dyDescent="0.25">
      <c r="B53" s="23"/>
      <c r="C53" s="24" t="s">
        <v>145</v>
      </c>
      <c r="D53" s="24" t="s">
        <v>146</v>
      </c>
      <c r="E53" s="25" t="s">
        <v>74</v>
      </c>
      <c r="F53" s="26" t="s">
        <v>147</v>
      </c>
      <c r="G53" s="22" cm="1">
        <f t="array" aca="1" ref="G5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54" spans="2:7" s="17" customFormat="1" ht="22.15" customHeight="1" x14ac:dyDescent="0.25">
      <c r="B54" s="27"/>
      <c r="C54" s="28" t="s">
        <v>148</v>
      </c>
      <c r="D54" s="28" t="s">
        <v>149</v>
      </c>
      <c r="E54" s="29" t="s">
        <v>74</v>
      </c>
      <c r="F54" s="30" t="s">
        <v>150</v>
      </c>
      <c r="G54" s="22" cm="1">
        <f t="array" aca="1" ref="G5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55" spans="2:7" s="17" customFormat="1" ht="22.15" customHeight="1" x14ac:dyDescent="0.25">
      <c r="B55" s="36" t="s">
        <v>151</v>
      </c>
      <c r="C55" s="37" t="s">
        <v>152</v>
      </c>
      <c r="D55" s="37" t="s">
        <v>153</v>
      </c>
      <c r="E55" s="38" t="s">
        <v>74</v>
      </c>
      <c r="F55" s="39" t="s">
        <v>122</v>
      </c>
      <c r="G55" s="22" cm="1">
        <f t="array" aca="1" ref="G5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56" spans="2:7" s="17" customFormat="1" ht="22.15" customHeight="1" x14ac:dyDescent="0.25">
      <c r="B56" s="40" t="s">
        <v>154</v>
      </c>
      <c r="C56" s="41" t="s">
        <v>155</v>
      </c>
      <c r="D56" s="41" t="s">
        <v>156</v>
      </c>
      <c r="E56" s="42"/>
      <c r="F56" s="43"/>
      <c r="G56" s="22" cm="1">
        <f t="array" aca="1" ref="G56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57" spans="2:7" s="17" customFormat="1" ht="22.15" customHeight="1" x14ac:dyDescent="0.25">
      <c r="B57" s="32"/>
      <c r="C57" s="33" t="s">
        <v>157</v>
      </c>
      <c r="D57" s="33" t="s">
        <v>158</v>
      </c>
      <c r="E57" s="34"/>
      <c r="F57" s="44"/>
      <c r="G57" s="22" cm="1">
        <f t="array" aca="1" ref="G57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58" spans="2:7" s="17" customFormat="1" ht="22.15" customHeight="1" x14ac:dyDescent="0.25">
      <c r="B58" s="45"/>
      <c r="C58" s="46" t="s">
        <v>159</v>
      </c>
      <c r="D58" s="46" t="s">
        <v>160</v>
      </c>
      <c r="E58" s="47"/>
      <c r="F58" s="48"/>
      <c r="G58" s="22" cm="1">
        <f t="array" aca="1" ref="G58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59" spans="2:7" s="17" customFormat="1" ht="22.15" customHeight="1" x14ac:dyDescent="0.25">
      <c r="B59" s="18" t="s">
        <v>161</v>
      </c>
      <c r="C59" s="19" t="s">
        <v>162</v>
      </c>
      <c r="D59" s="19" t="s">
        <v>163</v>
      </c>
      <c r="E59" s="20" t="s">
        <v>13</v>
      </c>
      <c r="F59" s="21" t="s">
        <v>164</v>
      </c>
      <c r="G59" s="22" cm="1">
        <f t="array" aca="1" ref="G5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0" spans="2:7" s="17" customFormat="1" ht="22.15" customHeight="1" x14ac:dyDescent="0.25">
      <c r="B60" s="23"/>
      <c r="C60" s="24" t="s">
        <v>165</v>
      </c>
      <c r="D60" s="24" t="s">
        <v>166</v>
      </c>
      <c r="E60" s="25" t="s">
        <v>13</v>
      </c>
      <c r="F60" s="26" t="s">
        <v>167</v>
      </c>
      <c r="G60" s="22" cm="1">
        <f t="array" aca="1" ref="G6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1" spans="2:7" s="17" customFormat="1" ht="22.15" customHeight="1" x14ac:dyDescent="0.25">
      <c r="B61" s="23"/>
      <c r="C61" s="24" t="s">
        <v>168</v>
      </c>
      <c r="D61" s="24" t="s">
        <v>169</v>
      </c>
      <c r="E61" s="25" t="s">
        <v>13</v>
      </c>
      <c r="F61" s="26" t="s">
        <v>170</v>
      </c>
      <c r="G61" s="22" cm="1">
        <f t="array" aca="1" ref="G6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2" spans="2:7" s="17" customFormat="1" ht="22.15" customHeight="1" x14ac:dyDescent="0.25">
      <c r="B62" s="23"/>
      <c r="C62" s="24" t="s">
        <v>171</v>
      </c>
      <c r="D62" s="24" t="s">
        <v>172</v>
      </c>
      <c r="E62" s="25" t="s">
        <v>13</v>
      </c>
      <c r="F62" s="26" t="s">
        <v>173</v>
      </c>
      <c r="G62" s="22" cm="1">
        <f t="array" aca="1" ref="G6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3" spans="2:7" s="17" customFormat="1" ht="22.15" customHeight="1" x14ac:dyDescent="0.25">
      <c r="B63" s="23"/>
      <c r="C63" s="24" t="s">
        <v>174</v>
      </c>
      <c r="D63" s="24" t="s">
        <v>175</v>
      </c>
      <c r="E63" s="25" t="s">
        <v>13</v>
      </c>
      <c r="F63" s="26" t="s">
        <v>176</v>
      </c>
      <c r="G63" s="22" cm="1">
        <f t="array" aca="1" ref="G6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4" spans="2:7" s="17" customFormat="1" ht="22.15" customHeight="1" x14ac:dyDescent="0.25">
      <c r="B64" s="23"/>
      <c r="C64" s="24" t="s">
        <v>177</v>
      </c>
      <c r="D64" s="24" t="s">
        <v>178</v>
      </c>
      <c r="E64" s="25" t="s">
        <v>13</v>
      </c>
      <c r="F64" s="26" t="s">
        <v>179</v>
      </c>
      <c r="G64" s="22" cm="1">
        <f t="array" aca="1" ref="G6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5" spans="2:7" s="17" customFormat="1" ht="22.15" customHeight="1" x14ac:dyDescent="0.25">
      <c r="B65" s="23"/>
      <c r="C65" s="24" t="s">
        <v>180</v>
      </c>
      <c r="D65" s="24" t="s">
        <v>181</v>
      </c>
      <c r="E65" s="25" t="s">
        <v>13</v>
      </c>
      <c r="F65" s="26" t="s">
        <v>181</v>
      </c>
      <c r="G65" s="22" cm="1">
        <f t="array" aca="1" ref="G6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6" spans="2:7" s="17" customFormat="1" ht="22.15" customHeight="1" x14ac:dyDescent="0.25">
      <c r="B66" s="23"/>
      <c r="C66" s="24" t="s">
        <v>182</v>
      </c>
      <c r="D66" s="24" t="s">
        <v>183</v>
      </c>
      <c r="E66" s="25" t="s">
        <v>13</v>
      </c>
      <c r="F66" s="26" t="s">
        <v>184</v>
      </c>
      <c r="G66" s="22" cm="1">
        <f t="array" aca="1" ref="G6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7" spans="2:7" s="17" customFormat="1" ht="22.15" customHeight="1" x14ac:dyDescent="0.25">
      <c r="B67" s="23"/>
      <c r="C67" s="24" t="s">
        <v>185</v>
      </c>
      <c r="D67" s="24" t="s">
        <v>186</v>
      </c>
      <c r="E67" s="25" t="s">
        <v>74</v>
      </c>
      <c r="F67" s="26" t="s">
        <v>186</v>
      </c>
      <c r="G67" s="22" cm="1">
        <f t="array" aca="1" ref="G6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8" spans="2:7" s="17" customFormat="1" ht="22.15" customHeight="1" x14ac:dyDescent="0.25">
      <c r="B68" s="23"/>
      <c r="C68" s="24" t="s">
        <v>187</v>
      </c>
      <c r="D68" s="24" t="s">
        <v>188</v>
      </c>
      <c r="E68" s="25" t="s">
        <v>74</v>
      </c>
      <c r="F68" s="26" t="s">
        <v>188</v>
      </c>
      <c r="G68" s="22" cm="1">
        <f t="array" aca="1" ref="G6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69" spans="2:7" s="17" customFormat="1" ht="22.15" customHeight="1" x14ac:dyDescent="0.25">
      <c r="B69" s="23"/>
      <c r="C69" s="24" t="s">
        <v>189</v>
      </c>
      <c r="D69" s="24" t="s">
        <v>190</v>
      </c>
      <c r="E69" s="25" t="s">
        <v>74</v>
      </c>
      <c r="F69" s="26" t="s">
        <v>190</v>
      </c>
      <c r="G69" s="22" cm="1">
        <f t="array" aca="1" ref="G6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0" spans="2:7" s="17" customFormat="1" ht="22.15" customHeight="1" x14ac:dyDescent="0.25">
      <c r="B70" s="27"/>
      <c r="C70" s="28" t="s">
        <v>191</v>
      </c>
      <c r="D70" s="28" t="s">
        <v>192</v>
      </c>
      <c r="E70" s="29" t="s">
        <v>74</v>
      </c>
      <c r="F70" s="30" t="s">
        <v>192</v>
      </c>
      <c r="G70" s="22" cm="1">
        <f t="array" aca="1" ref="G7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1" spans="2:7" s="17" customFormat="1" ht="22.15" customHeight="1" x14ac:dyDescent="0.25">
      <c r="B71" s="18" t="s">
        <v>193</v>
      </c>
      <c r="C71" s="19" t="s">
        <v>194</v>
      </c>
      <c r="D71" s="19" t="s">
        <v>195</v>
      </c>
      <c r="E71" s="20" t="s">
        <v>13</v>
      </c>
      <c r="F71" s="21" t="s">
        <v>196</v>
      </c>
      <c r="G71" s="22" cm="1">
        <f t="array" aca="1" ref="G7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2" spans="2:7" s="17" customFormat="1" ht="22.15" customHeight="1" x14ac:dyDescent="0.25">
      <c r="B72" s="23"/>
      <c r="C72" s="24" t="s">
        <v>197</v>
      </c>
      <c r="D72" s="24" t="s">
        <v>198</v>
      </c>
      <c r="E72" s="25" t="s">
        <v>13</v>
      </c>
      <c r="F72" s="26" t="s">
        <v>199</v>
      </c>
      <c r="G72" s="22" cm="1">
        <f t="array" aca="1" ref="G7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3" spans="2:7" s="17" customFormat="1" ht="22.15" customHeight="1" x14ac:dyDescent="0.25">
      <c r="B73" s="23"/>
      <c r="C73" s="24" t="s">
        <v>200</v>
      </c>
      <c r="D73" s="24" t="s">
        <v>201</v>
      </c>
      <c r="E73" s="25" t="s">
        <v>13</v>
      </c>
      <c r="F73" s="26" t="s">
        <v>202</v>
      </c>
      <c r="G73" s="22" cm="1">
        <f t="array" aca="1" ref="G7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4" spans="2:7" s="17" customFormat="1" ht="22.15" customHeight="1" x14ac:dyDescent="0.25">
      <c r="B74" s="23"/>
      <c r="C74" s="24" t="s">
        <v>203</v>
      </c>
      <c r="D74" s="24" t="s">
        <v>204</v>
      </c>
      <c r="E74" s="25" t="s">
        <v>13</v>
      </c>
      <c r="F74" s="26" t="s">
        <v>205</v>
      </c>
      <c r="G74" s="22" cm="1">
        <f t="array" aca="1" ref="G7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5" spans="2:7" s="17" customFormat="1" ht="22.15" customHeight="1" x14ac:dyDescent="0.25">
      <c r="B75" s="23"/>
      <c r="C75" s="24" t="s">
        <v>206</v>
      </c>
      <c r="D75" s="24" t="s">
        <v>207</v>
      </c>
      <c r="E75" s="25" t="s">
        <v>13</v>
      </c>
      <c r="F75" s="26" t="s">
        <v>208</v>
      </c>
      <c r="G75" s="22" cm="1">
        <f t="array" aca="1" ref="G7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6" spans="2:7" s="17" customFormat="1" ht="22.15" customHeight="1" x14ac:dyDescent="0.25">
      <c r="B76" s="23"/>
      <c r="C76" s="24" t="s">
        <v>209</v>
      </c>
      <c r="D76" s="24" t="s">
        <v>210</v>
      </c>
      <c r="E76" s="25" t="s">
        <v>13</v>
      </c>
      <c r="F76" s="26" t="s">
        <v>210</v>
      </c>
      <c r="G76" s="22" cm="1">
        <f t="array" aca="1" ref="G7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7" spans="2:7" s="17" customFormat="1" ht="22.15" customHeight="1" x14ac:dyDescent="0.25">
      <c r="B77" s="23"/>
      <c r="C77" s="24" t="s">
        <v>211</v>
      </c>
      <c r="D77" s="24" t="s">
        <v>212</v>
      </c>
      <c r="E77" s="25" t="s">
        <v>74</v>
      </c>
      <c r="F77" s="26" t="s">
        <v>213</v>
      </c>
      <c r="G77" s="22" cm="1">
        <f t="array" aca="1" ref="G7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8" spans="2:7" s="17" customFormat="1" ht="22.15" customHeight="1" x14ac:dyDescent="0.25">
      <c r="B78" s="23"/>
      <c r="C78" s="24" t="s">
        <v>214</v>
      </c>
      <c r="D78" s="24" t="s">
        <v>215</v>
      </c>
      <c r="E78" s="25" t="s">
        <v>74</v>
      </c>
      <c r="F78" s="26" t="s">
        <v>215</v>
      </c>
      <c r="G78" s="22" cm="1">
        <f t="array" aca="1" ref="G7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79" spans="2:7" s="17" customFormat="1" ht="22.15" customHeight="1" x14ac:dyDescent="0.25">
      <c r="B79" s="23"/>
      <c r="C79" s="24" t="s">
        <v>216</v>
      </c>
      <c r="D79" s="24" t="s">
        <v>217</v>
      </c>
      <c r="E79" s="25" t="s">
        <v>74</v>
      </c>
      <c r="F79" s="26" t="s">
        <v>217</v>
      </c>
      <c r="G79" s="22" cm="1">
        <f t="array" aca="1" ref="G7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0" spans="2:7" s="17" customFormat="1" ht="22.15" customHeight="1" x14ac:dyDescent="0.25">
      <c r="B80" s="23"/>
      <c r="C80" s="24" t="s">
        <v>218</v>
      </c>
      <c r="D80" s="24" t="s">
        <v>219</v>
      </c>
      <c r="E80" s="25" t="s">
        <v>74</v>
      </c>
      <c r="F80" s="26" t="s">
        <v>219</v>
      </c>
      <c r="G80" s="22" cm="1">
        <f t="array" aca="1" ref="G8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1" spans="2:7" s="17" customFormat="1" ht="22.15" customHeight="1" x14ac:dyDescent="0.25">
      <c r="B81" s="23"/>
      <c r="C81" s="24" t="s">
        <v>220</v>
      </c>
      <c r="D81" s="24" t="s">
        <v>221</v>
      </c>
      <c r="E81" s="25" t="s">
        <v>74</v>
      </c>
      <c r="F81" s="26" t="s">
        <v>221</v>
      </c>
      <c r="G81" s="22" cm="1">
        <f t="array" aca="1" ref="G8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2" spans="2:7" s="17" customFormat="1" ht="22.15" customHeight="1" x14ac:dyDescent="0.25">
      <c r="B82" s="23"/>
      <c r="C82" s="24" t="s">
        <v>222</v>
      </c>
      <c r="D82" s="24" t="s">
        <v>223</v>
      </c>
      <c r="E82" s="25" t="s">
        <v>74</v>
      </c>
      <c r="F82" s="26" t="s">
        <v>223</v>
      </c>
      <c r="G82" s="22" cm="1">
        <f t="array" aca="1" ref="G8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3" spans="2:7" s="17" customFormat="1" ht="22.15" customHeight="1" x14ac:dyDescent="0.25">
      <c r="B83" s="23"/>
      <c r="C83" s="24" t="s">
        <v>224</v>
      </c>
      <c r="D83" s="24" t="s">
        <v>225</v>
      </c>
      <c r="E83" s="25" t="s">
        <v>74</v>
      </c>
      <c r="F83" s="26" t="s">
        <v>225</v>
      </c>
      <c r="G83" s="22" cm="1">
        <f t="array" aca="1" ref="G8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4" spans="2:7" s="17" customFormat="1" ht="22.15" customHeight="1" x14ac:dyDescent="0.25">
      <c r="B84" s="23"/>
      <c r="C84" s="24" t="s">
        <v>226</v>
      </c>
      <c r="D84" s="24" t="s">
        <v>227</v>
      </c>
      <c r="E84" s="25" t="s">
        <v>74</v>
      </c>
      <c r="F84" s="26" t="s">
        <v>227</v>
      </c>
      <c r="G84" s="22" cm="1">
        <f t="array" aca="1" ref="G8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5" spans="2:7" s="17" customFormat="1" ht="22.15" customHeight="1" x14ac:dyDescent="0.25">
      <c r="B85" s="23"/>
      <c r="C85" s="24" t="s">
        <v>228</v>
      </c>
      <c r="D85" s="24" t="s">
        <v>229</v>
      </c>
      <c r="E85" s="25" t="s">
        <v>74</v>
      </c>
      <c r="F85" s="26" t="s">
        <v>229</v>
      </c>
      <c r="G85" s="22" cm="1">
        <f t="array" aca="1" ref="G8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6" spans="2:7" s="17" customFormat="1" ht="22.15" customHeight="1" x14ac:dyDescent="0.25">
      <c r="B86" s="23"/>
      <c r="C86" s="24" t="s">
        <v>230</v>
      </c>
      <c r="D86" s="24" t="s">
        <v>231</v>
      </c>
      <c r="E86" s="25" t="s">
        <v>74</v>
      </c>
      <c r="F86" s="26" t="s">
        <v>231</v>
      </c>
      <c r="G86" s="22" cm="1">
        <f t="array" aca="1" ref="G8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7" spans="2:7" s="17" customFormat="1" ht="22.15" customHeight="1" x14ac:dyDescent="0.25">
      <c r="B87" s="23"/>
      <c r="C87" s="24" t="s">
        <v>232</v>
      </c>
      <c r="D87" s="24" t="s">
        <v>233</v>
      </c>
      <c r="E87" s="25" t="s">
        <v>74</v>
      </c>
      <c r="F87" s="26" t="s">
        <v>233</v>
      </c>
      <c r="G87" s="22" cm="1">
        <f t="array" aca="1" ref="G8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8" spans="2:7" s="17" customFormat="1" ht="22.15" customHeight="1" x14ac:dyDescent="0.25">
      <c r="B88" s="23"/>
      <c r="C88" s="24" t="s">
        <v>234</v>
      </c>
      <c r="D88" s="24" t="s">
        <v>235</v>
      </c>
      <c r="E88" s="25" t="s">
        <v>74</v>
      </c>
      <c r="F88" s="26" t="s">
        <v>235</v>
      </c>
      <c r="G88" s="22" cm="1">
        <f t="array" aca="1" ref="G8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89" spans="2:7" s="17" customFormat="1" ht="22.15" customHeight="1" x14ac:dyDescent="0.25">
      <c r="B89" s="23"/>
      <c r="C89" s="24" t="s">
        <v>236</v>
      </c>
      <c r="D89" s="24" t="s">
        <v>237</v>
      </c>
      <c r="E89" s="25" t="s">
        <v>74</v>
      </c>
      <c r="F89" s="26" t="s">
        <v>237</v>
      </c>
      <c r="G89" s="22" cm="1">
        <f t="array" aca="1" ref="G8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0" spans="2:7" s="17" customFormat="1" ht="22.15" customHeight="1" x14ac:dyDescent="0.25">
      <c r="B90" s="27"/>
      <c r="C90" s="28" t="s">
        <v>238</v>
      </c>
      <c r="D90" s="28" t="s">
        <v>239</v>
      </c>
      <c r="E90" s="29" t="s">
        <v>74</v>
      </c>
      <c r="F90" s="30" t="s">
        <v>239</v>
      </c>
      <c r="G90" s="22" cm="1">
        <f t="array" aca="1" ref="G9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1" spans="2:7" s="17" customFormat="1" ht="22.15" customHeight="1" x14ac:dyDescent="0.25">
      <c r="B91" s="36" t="s">
        <v>240</v>
      </c>
      <c r="C91" s="37" t="s">
        <v>241</v>
      </c>
      <c r="D91" s="37" t="s">
        <v>75</v>
      </c>
      <c r="E91" s="38" t="s">
        <v>74</v>
      </c>
      <c r="F91" s="39" t="s">
        <v>242</v>
      </c>
      <c r="G91" s="22" cm="1">
        <f t="array" aca="1" ref="G9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2" spans="2:7" s="17" customFormat="1" ht="22.15" customHeight="1" x14ac:dyDescent="0.25">
      <c r="B92" s="36" t="s">
        <v>243</v>
      </c>
      <c r="C92" s="37" t="s">
        <v>244</v>
      </c>
      <c r="D92" s="37" t="s">
        <v>75</v>
      </c>
      <c r="E92" s="38" t="s">
        <v>74</v>
      </c>
      <c r="F92" s="39" t="s">
        <v>245</v>
      </c>
      <c r="G92" s="22" cm="1">
        <f t="array" aca="1" ref="G9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3" spans="2:7" s="17" customFormat="1" ht="22.15" customHeight="1" x14ac:dyDescent="0.25">
      <c r="B93" s="18" t="s">
        <v>246</v>
      </c>
      <c r="C93" s="19" t="s">
        <v>247</v>
      </c>
      <c r="D93" s="19" t="s">
        <v>190</v>
      </c>
      <c r="E93" s="20" t="s">
        <v>74</v>
      </c>
      <c r="F93" s="21" t="s">
        <v>190</v>
      </c>
      <c r="G93" s="22" cm="1">
        <f t="array" aca="1" ref="G9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4" spans="2:7" s="17" customFormat="1" ht="22.15" customHeight="1" x14ac:dyDescent="0.25">
      <c r="B94" s="23"/>
      <c r="C94" s="24" t="s">
        <v>248</v>
      </c>
      <c r="D94" s="24" t="s">
        <v>249</v>
      </c>
      <c r="E94" s="25" t="s">
        <v>74</v>
      </c>
      <c r="F94" s="26" t="s">
        <v>249</v>
      </c>
      <c r="G94" s="22" cm="1">
        <f t="array" aca="1" ref="G9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5" spans="2:7" s="17" customFormat="1" ht="22.15" customHeight="1" x14ac:dyDescent="0.25">
      <c r="B95" s="23"/>
      <c r="C95" s="24" t="s">
        <v>250</v>
      </c>
      <c r="D95" s="24" t="s">
        <v>251</v>
      </c>
      <c r="E95" s="25" t="s">
        <v>74</v>
      </c>
      <c r="F95" s="26" t="s">
        <v>251</v>
      </c>
      <c r="G95" s="22" cm="1">
        <f t="array" aca="1" ref="G9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6" spans="2:7" s="17" customFormat="1" ht="22.15" customHeight="1" x14ac:dyDescent="0.25">
      <c r="B96" s="23"/>
      <c r="C96" s="24" t="s">
        <v>252</v>
      </c>
      <c r="D96" s="24" t="s">
        <v>253</v>
      </c>
      <c r="E96" s="25" t="s">
        <v>74</v>
      </c>
      <c r="F96" s="26" t="s">
        <v>253</v>
      </c>
      <c r="G96" s="22" cm="1">
        <f t="array" aca="1" ref="G9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7" spans="2:7" s="17" customFormat="1" ht="22.15" customHeight="1" x14ac:dyDescent="0.25">
      <c r="B97" s="23"/>
      <c r="C97" s="24" t="s">
        <v>254</v>
      </c>
      <c r="D97" s="24" t="s">
        <v>255</v>
      </c>
      <c r="E97" s="25" t="s">
        <v>74</v>
      </c>
      <c r="F97" s="26" t="s">
        <v>255</v>
      </c>
      <c r="G97" s="22" cm="1">
        <f t="array" aca="1" ref="G9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8" spans="2:7" s="17" customFormat="1" ht="22.15" customHeight="1" x14ac:dyDescent="0.25">
      <c r="B98" s="27"/>
      <c r="C98" s="28" t="s">
        <v>256</v>
      </c>
      <c r="D98" s="28" t="s">
        <v>257</v>
      </c>
      <c r="E98" s="29" t="s">
        <v>74</v>
      </c>
      <c r="F98" s="30" t="s">
        <v>257</v>
      </c>
      <c r="G98" s="22" cm="1">
        <f t="array" aca="1" ref="G9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99" spans="2:7" s="17" customFormat="1" ht="22.15" customHeight="1" x14ac:dyDescent="0.25">
      <c r="B99" s="18" t="s">
        <v>258</v>
      </c>
      <c r="C99" s="19" t="s">
        <v>259</v>
      </c>
      <c r="D99" s="19" t="s">
        <v>260</v>
      </c>
      <c r="E99" s="20" t="s">
        <v>13</v>
      </c>
      <c r="F99" s="21" t="s">
        <v>261</v>
      </c>
      <c r="G99" s="22" cm="1">
        <f t="array" aca="1" ref="G9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0" spans="2:7" s="17" customFormat="1" ht="22.15" customHeight="1" x14ac:dyDescent="0.25">
      <c r="B100" s="23"/>
      <c r="C100" s="24" t="s">
        <v>262</v>
      </c>
      <c r="D100" s="24" t="s">
        <v>263</v>
      </c>
      <c r="E100" s="25" t="s">
        <v>13</v>
      </c>
      <c r="F100" s="49" t="s">
        <v>264</v>
      </c>
      <c r="G100" s="22" cm="1">
        <f t="array" aca="1" ref="G10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1" spans="2:7" s="17" customFormat="1" ht="22.15" customHeight="1" x14ac:dyDescent="0.25">
      <c r="B101" s="23"/>
      <c r="C101" s="24" t="s">
        <v>265</v>
      </c>
      <c r="D101" s="24" t="s">
        <v>266</v>
      </c>
      <c r="E101" s="25" t="s">
        <v>13</v>
      </c>
      <c r="F101" s="26" t="s">
        <v>267</v>
      </c>
      <c r="G101" s="22" cm="1">
        <f t="array" aca="1" ref="G10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2" spans="2:7" s="17" customFormat="1" ht="22.15" customHeight="1" x14ac:dyDescent="0.25">
      <c r="B102" s="23"/>
      <c r="C102" s="24" t="s">
        <v>268</v>
      </c>
      <c r="D102" s="24" t="s">
        <v>269</v>
      </c>
      <c r="E102" s="25" t="s">
        <v>13</v>
      </c>
      <c r="F102" s="26" t="s">
        <v>269</v>
      </c>
      <c r="G102" s="22" cm="1">
        <f t="array" aca="1" ref="G10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3" spans="2:7" s="17" customFormat="1" ht="22.15" customHeight="1" x14ac:dyDescent="0.25">
      <c r="B103" s="23"/>
      <c r="C103" s="24" t="s">
        <v>270</v>
      </c>
      <c r="D103" s="24" t="s">
        <v>190</v>
      </c>
      <c r="E103" s="25" t="s">
        <v>74</v>
      </c>
      <c r="F103" s="26" t="s">
        <v>190</v>
      </c>
      <c r="G103" s="22" cm="1">
        <f t="array" aca="1" ref="G10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4" spans="2:7" s="17" customFormat="1" ht="22.15" customHeight="1" x14ac:dyDescent="0.25">
      <c r="B104" s="23"/>
      <c r="C104" s="24" t="s">
        <v>271</v>
      </c>
      <c r="D104" s="24" t="s">
        <v>272</v>
      </c>
      <c r="E104" s="25" t="s">
        <v>74</v>
      </c>
      <c r="F104" s="26" t="s">
        <v>272</v>
      </c>
      <c r="G104" s="22" cm="1">
        <f t="array" aca="1" ref="G10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5" spans="2:7" s="17" customFormat="1" ht="22.15" customHeight="1" x14ac:dyDescent="0.25">
      <c r="B105" s="23"/>
      <c r="C105" s="24" t="s">
        <v>273</v>
      </c>
      <c r="D105" s="24" t="s">
        <v>86</v>
      </c>
      <c r="E105" s="25" t="s">
        <v>74</v>
      </c>
      <c r="F105" s="26" t="s">
        <v>86</v>
      </c>
      <c r="G105" s="22" cm="1">
        <f t="array" aca="1" ref="G10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6" spans="2:7" s="17" customFormat="1" ht="22.15" customHeight="1" x14ac:dyDescent="0.25">
      <c r="B106" s="27"/>
      <c r="C106" s="24" t="s">
        <v>274</v>
      </c>
      <c r="D106" s="28" t="s">
        <v>275</v>
      </c>
      <c r="E106" s="29" t="s">
        <v>74</v>
      </c>
      <c r="F106" s="30" t="s">
        <v>275</v>
      </c>
      <c r="G106" s="22" cm="1">
        <f t="array" aca="1" ref="G10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7" spans="2:7" s="17" customFormat="1" ht="22.15" customHeight="1" x14ac:dyDescent="0.25">
      <c r="B107" s="18" t="s">
        <v>276</v>
      </c>
      <c r="C107" s="19" t="s">
        <v>277</v>
      </c>
      <c r="D107" s="19" t="s">
        <v>278</v>
      </c>
      <c r="E107" s="20" t="s">
        <v>13</v>
      </c>
      <c r="F107" s="21" t="s">
        <v>279</v>
      </c>
      <c r="G107" s="22" cm="1">
        <f t="array" aca="1" ref="G10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8" spans="2:7" s="17" customFormat="1" ht="22.15" customHeight="1" x14ac:dyDescent="0.25">
      <c r="B108" s="23"/>
      <c r="C108" s="24" t="s">
        <v>280</v>
      </c>
      <c r="D108" s="24" t="s">
        <v>281</v>
      </c>
      <c r="E108" s="25" t="s">
        <v>13</v>
      </c>
      <c r="F108" s="26" t="s">
        <v>282</v>
      </c>
      <c r="G108" s="22" cm="1">
        <f t="array" aca="1" ref="G10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09" spans="2:7" s="17" customFormat="1" ht="22.15" customHeight="1" x14ac:dyDescent="0.25">
      <c r="B109" s="23"/>
      <c r="C109" s="24" t="s">
        <v>283</v>
      </c>
      <c r="D109" s="24" t="s">
        <v>284</v>
      </c>
      <c r="E109" s="25" t="s">
        <v>74</v>
      </c>
      <c r="F109" s="26" t="s">
        <v>284</v>
      </c>
      <c r="G109" s="22" cm="1">
        <f t="array" aca="1" ref="G10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0" spans="2:7" s="17" customFormat="1" ht="22.15" customHeight="1" x14ac:dyDescent="0.25">
      <c r="B110" s="23"/>
      <c r="C110" s="24" t="s">
        <v>285</v>
      </c>
      <c r="D110" s="24" t="s">
        <v>286</v>
      </c>
      <c r="E110" s="25" t="s">
        <v>74</v>
      </c>
      <c r="F110" s="26" t="s">
        <v>286</v>
      </c>
      <c r="G110" s="22" cm="1">
        <f t="array" aca="1" ref="G11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1" spans="2:7" s="17" customFormat="1" ht="22.15" customHeight="1" x14ac:dyDescent="0.25">
      <c r="B111" s="23"/>
      <c r="C111" s="24" t="s">
        <v>287</v>
      </c>
      <c r="D111" s="24" t="s">
        <v>288</v>
      </c>
      <c r="E111" s="25" t="s">
        <v>74</v>
      </c>
      <c r="F111" s="26" t="s">
        <v>288</v>
      </c>
      <c r="G111" s="22" cm="1">
        <f t="array" aca="1" ref="G11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2" spans="2:7" s="17" customFormat="1" ht="22.15" customHeight="1" x14ac:dyDescent="0.25">
      <c r="B112" s="23"/>
      <c r="C112" s="24" t="s">
        <v>289</v>
      </c>
      <c r="D112" s="24" t="s">
        <v>290</v>
      </c>
      <c r="E112" s="25" t="s">
        <v>74</v>
      </c>
      <c r="F112" s="26" t="s">
        <v>290</v>
      </c>
      <c r="G112" s="22" cm="1">
        <f t="array" aca="1" ref="G11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3" spans="2:7" s="17" customFormat="1" ht="22.15" customHeight="1" x14ac:dyDescent="0.25">
      <c r="B113" s="23"/>
      <c r="C113" s="24" t="s">
        <v>291</v>
      </c>
      <c r="D113" s="24" t="s">
        <v>288</v>
      </c>
      <c r="E113" s="25" t="s">
        <v>74</v>
      </c>
      <c r="F113" s="26" t="s">
        <v>288</v>
      </c>
      <c r="G113" s="22" cm="1">
        <f t="array" aca="1" ref="G11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4" spans="2:7" s="17" customFormat="1" ht="22.15" customHeight="1" x14ac:dyDescent="0.25">
      <c r="B114" s="18" t="s">
        <v>292</v>
      </c>
      <c r="C114" s="19" t="s">
        <v>293</v>
      </c>
      <c r="D114" s="19" t="s">
        <v>294</v>
      </c>
      <c r="E114" s="20" t="s">
        <v>13</v>
      </c>
      <c r="F114" s="21" t="s">
        <v>295</v>
      </c>
      <c r="G114" s="22" cm="1">
        <f t="array" aca="1" ref="G11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5" spans="2:7" s="17" customFormat="1" ht="22.15" customHeight="1" x14ac:dyDescent="0.25">
      <c r="B115" s="23"/>
      <c r="C115" s="24" t="s">
        <v>296</v>
      </c>
      <c r="D115" s="24" t="s">
        <v>297</v>
      </c>
      <c r="E115" s="25" t="s">
        <v>13</v>
      </c>
      <c r="F115" s="26" t="s">
        <v>298</v>
      </c>
      <c r="G115" s="22" cm="1">
        <f t="array" aca="1" ref="G11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6" spans="2:7" s="17" customFormat="1" ht="22.15" customHeight="1" x14ac:dyDescent="0.25">
      <c r="B116" s="23"/>
      <c r="C116" s="24" t="s">
        <v>299</v>
      </c>
      <c r="D116" s="24" t="s">
        <v>300</v>
      </c>
      <c r="E116" s="25" t="s">
        <v>13</v>
      </c>
      <c r="F116" s="26" t="s">
        <v>301</v>
      </c>
      <c r="G116" s="22" cm="1">
        <f t="array" aca="1" ref="G11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7" spans="2:7" s="17" customFormat="1" ht="22.15" customHeight="1" x14ac:dyDescent="0.25">
      <c r="B117" s="23"/>
      <c r="C117" s="24" t="s">
        <v>302</v>
      </c>
      <c r="D117" s="24" t="s">
        <v>303</v>
      </c>
      <c r="E117" s="25" t="s">
        <v>13</v>
      </c>
      <c r="F117" s="26" t="s">
        <v>304</v>
      </c>
      <c r="G117" s="22" cm="1">
        <f t="array" aca="1" ref="G11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8" spans="2:7" s="17" customFormat="1" ht="22.15" customHeight="1" x14ac:dyDescent="0.25">
      <c r="B118" s="23"/>
      <c r="C118" s="24" t="s">
        <v>305</v>
      </c>
      <c r="D118" s="24" t="s">
        <v>306</v>
      </c>
      <c r="E118" s="25" t="s">
        <v>13</v>
      </c>
      <c r="F118" s="26" t="s">
        <v>307</v>
      </c>
      <c r="G118" s="22" cm="1">
        <f t="array" aca="1" ref="G11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19" spans="2:7" s="17" customFormat="1" ht="22.15" customHeight="1" x14ac:dyDescent="0.25">
      <c r="B119" s="23"/>
      <c r="C119" s="24" t="s">
        <v>308</v>
      </c>
      <c r="D119" s="24" t="s">
        <v>309</v>
      </c>
      <c r="E119" s="25" t="s">
        <v>13</v>
      </c>
      <c r="F119" s="26" t="s">
        <v>310</v>
      </c>
      <c r="G119" s="22" cm="1">
        <f t="array" aca="1" ref="G11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0" spans="2:7" s="17" customFormat="1" ht="22.15" customHeight="1" x14ac:dyDescent="0.25">
      <c r="B120" s="23"/>
      <c r="C120" s="24" t="s">
        <v>311</v>
      </c>
      <c r="D120" s="24" t="s">
        <v>286</v>
      </c>
      <c r="E120" s="25" t="s">
        <v>74</v>
      </c>
      <c r="F120" s="26" t="s">
        <v>286</v>
      </c>
      <c r="G120" s="22" cm="1">
        <f t="array" aca="1" ref="G12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1" spans="2:7" s="17" customFormat="1" ht="22.15" customHeight="1" x14ac:dyDescent="0.25">
      <c r="B121" s="23"/>
      <c r="C121" s="24" t="s">
        <v>312</v>
      </c>
      <c r="D121" s="24" t="s">
        <v>313</v>
      </c>
      <c r="E121" s="25" t="s">
        <v>74</v>
      </c>
      <c r="F121" s="26" t="s">
        <v>313</v>
      </c>
      <c r="G121" s="22" cm="1">
        <f t="array" aca="1" ref="G12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2" spans="2:7" s="17" customFormat="1" ht="22.15" customHeight="1" x14ac:dyDescent="0.25">
      <c r="B122" s="23"/>
      <c r="C122" s="24" t="s">
        <v>314</v>
      </c>
      <c r="D122" s="24" t="s">
        <v>315</v>
      </c>
      <c r="E122" s="25" t="s">
        <v>74</v>
      </c>
      <c r="F122" s="26" t="s">
        <v>315</v>
      </c>
      <c r="G122" s="22" cm="1">
        <f t="array" aca="1" ref="G12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3" spans="2:7" s="17" customFormat="1" ht="22.15" customHeight="1" x14ac:dyDescent="0.25">
      <c r="B123" s="23"/>
      <c r="C123" s="24" t="s">
        <v>316</v>
      </c>
      <c r="D123" s="24" t="s">
        <v>317</v>
      </c>
      <c r="E123" s="25" t="s">
        <v>74</v>
      </c>
      <c r="F123" s="26" t="s">
        <v>317</v>
      </c>
      <c r="G123" s="22" cm="1">
        <f t="array" aca="1" ref="G12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4" spans="2:7" s="17" customFormat="1" ht="22.15" customHeight="1" x14ac:dyDescent="0.25">
      <c r="B124" s="23"/>
      <c r="C124" s="24" t="s">
        <v>318</v>
      </c>
      <c r="D124" s="24" t="s">
        <v>319</v>
      </c>
      <c r="E124" s="25" t="s">
        <v>74</v>
      </c>
      <c r="F124" s="26" t="s">
        <v>319</v>
      </c>
      <c r="G124" s="22" cm="1">
        <f t="array" aca="1" ref="G12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5" spans="2:7" s="17" customFormat="1" ht="22.15" customHeight="1" x14ac:dyDescent="0.25">
      <c r="B125" s="23"/>
      <c r="C125" s="24" t="s">
        <v>320</v>
      </c>
      <c r="D125" s="24" t="s">
        <v>321</v>
      </c>
      <c r="E125" s="25" t="s">
        <v>74</v>
      </c>
      <c r="F125" s="26" t="s">
        <v>321</v>
      </c>
      <c r="G125" s="22" cm="1">
        <f t="array" aca="1" ref="G12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6" spans="2:7" s="17" customFormat="1" ht="22.15" customHeight="1" x14ac:dyDescent="0.25">
      <c r="B126" s="23"/>
      <c r="C126" s="24" t="s">
        <v>322</v>
      </c>
      <c r="D126" s="24" t="s">
        <v>323</v>
      </c>
      <c r="E126" s="25" t="s">
        <v>74</v>
      </c>
      <c r="F126" s="26" t="s">
        <v>323</v>
      </c>
      <c r="G126" s="22" cm="1">
        <f t="array" aca="1" ref="G12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7" spans="2:7" s="17" customFormat="1" ht="22.15" customHeight="1" x14ac:dyDescent="0.25">
      <c r="B127" s="23"/>
      <c r="C127" s="24" t="s">
        <v>324</v>
      </c>
      <c r="D127" s="24" t="s">
        <v>325</v>
      </c>
      <c r="E127" s="25" t="s">
        <v>74</v>
      </c>
      <c r="F127" s="26" t="s">
        <v>325</v>
      </c>
      <c r="G127" s="22" cm="1">
        <f t="array" aca="1" ref="G12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8" spans="2:7" s="17" customFormat="1" ht="22.15" customHeight="1" x14ac:dyDescent="0.25">
      <c r="B128" s="23"/>
      <c r="C128" s="24" t="s">
        <v>326</v>
      </c>
      <c r="D128" s="24" t="s">
        <v>327</v>
      </c>
      <c r="E128" s="25" t="s">
        <v>74</v>
      </c>
      <c r="F128" s="26" t="s">
        <v>327</v>
      </c>
      <c r="G128" s="22" cm="1">
        <f t="array" aca="1" ref="G12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29" spans="2:7" s="17" customFormat="1" ht="22.15" customHeight="1" x14ac:dyDescent="0.25">
      <c r="B129" s="27"/>
      <c r="C129" s="28" t="s">
        <v>328</v>
      </c>
      <c r="D129" s="28" t="s">
        <v>329</v>
      </c>
      <c r="E129" s="29" t="s">
        <v>74</v>
      </c>
      <c r="F129" s="30" t="s">
        <v>329</v>
      </c>
      <c r="G129" s="22" cm="1">
        <f t="array" aca="1" ref="G12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30" spans="2:7" s="17" customFormat="1" ht="22.15" customHeight="1" x14ac:dyDescent="0.25">
      <c r="B130" s="32" t="s">
        <v>330</v>
      </c>
      <c r="C130" s="33" t="s">
        <v>331</v>
      </c>
      <c r="D130" s="33" t="s">
        <v>332</v>
      </c>
      <c r="E130" s="34"/>
      <c r="F130" s="35"/>
      <c r="G130" s="22" cm="1">
        <f t="array" aca="1" ref="G130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131" spans="2:7" s="17" customFormat="1" ht="22.15" customHeight="1" x14ac:dyDescent="0.25">
      <c r="B131" s="32"/>
      <c r="C131" s="33" t="s">
        <v>333</v>
      </c>
      <c r="D131" s="33" t="s">
        <v>156</v>
      </c>
      <c r="E131" s="34"/>
      <c r="F131" s="35"/>
      <c r="G131" s="22" cm="1">
        <f t="array" aca="1" ref="G131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132" spans="2:7" s="17" customFormat="1" ht="22.15" customHeight="1" x14ac:dyDescent="0.25">
      <c r="B132" s="32"/>
      <c r="C132" s="33" t="s">
        <v>334</v>
      </c>
      <c r="D132" s="33" t="s">
        <v>335</v>
      </c>
      <c r="E132" s="34"/>
      <c r="F132" s="35"/>
      <c r="G132" s="22" cm="1">
        <f t="array" aca="1" ref="G132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133" spans="2:7" s="17" customFormat="1" ht="22.15" customHeight="1" x14ac:dyDescent="0.25">
      <c r="B133" s="18" t="s">
        <v>330</v>
      </c>
      <c r="C133" s="19" t="s">
        <v>336</v>
      </c>
      <c r="D133" s="19" t="s">
        <v>337</v>
      </c>
      <c r="E133" s="20" t="s">
        <v>13</v>
      </c>
      <c r="F133" s="21" t="s">
        <v>338</v>
      </c>
      <c r="G133" s="22" cm="1">
        <f t="array" aca="1" ref="G13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34" spans="2:7" s="17" customFormat="1" ht="22.15" customHeight="1" x14ac:dyDescent="0.25">
      <c r="B134" s="23"/>
      <c r="C134" s="24" t="s">
        <v>339</v>
      </c>
      <c r="D134" s="24" t="s">
        <v>340</v>
      </c>
      <c r="E134" s="25" t="s">
        <v>13</v>
      </c>
      <c r="F134" s="26" t="s">
        <v>341</v>
      </c>
      <c r="G134" s="22" cm="1">
        <f t="array" aca="1" ref="G13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35" spans="2:7" s="17" customFormat="1" ht="22.15" customHeight="1" x14ac:dyDescent="0.25">
      <c r="B135" s="23"/>
      <c r="C135" s="24" t="s">
        <v>342</v>
      </c>
      <c r="D135" s="24" t="s">
        <v>343</v>
      </c>
      <c r="E135" s="25" t="s">
        <v>13</v>
      </c>
      <c r="F135" s="26" t="s">
        <v>344</v>
      </c>
      <c r="G135" s="22" cm="1">
        <f t="array" aca="1" ref="G13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36" spans="2:7" s="17" customFormat="1" ht="22.15" customHeight="1" x14ac:dyDescent="0.25">
      <c r="B136" s="23"/>
      <c r="C136" s="24" t="s">
        <v>345</v>
      </c>
      <c r="D136" s="24" t="s">
        <v>346</v>
      </c>
      <c r="E136" s="25" t="s">
        <v>13</v>
      </c>
      <c r="F136" s="26" t="s">
        <v>347</v>
      </c>
      <c r="G136" s="22" cm="1">
        <f t="array" aca="1" ref="G13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37" spans="2:7" s="17" customFormat="1" ht="22.15" customHeight="1" x14ac:dyDescent="0.25">
      <c r="B137" s="23"/>
      <c r="C137" s="24" t="s">
        <v>348</v>
      </c>
      <c r="D137" s="24" t="s">
        <v>349</v>
      </c>
      <c r="E137" s="25" t="s">
        <v>13</v>
      </c>
      <c r="F137" s="26" t="s">
        <v>350</v>
      </c>
      <c r="G137" s="22" cm="1">
        <f t="array" aca="1" ref="G13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38" spans="2:7" s="17" customFormat="1" ht="22.15" customHeight="1" x14ac:dyDescent="0.25">
      <c r="B138" s="23"/>
      <c r="C138" s="24" t="s">
        <v>351</v>
      </c>
      <c r="D138" s="24" t="s">
        <v>352</v>
      </c>
      <c r="E138" s="25" t="s">
        <v>13</v>
      </c>
      <c r="F138" s="26" t="s">
        <v>353</v>
      </c>
      <c r="G138" s="22" cm="1">
        <f t="array" aca="1" ref="G13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39" spans="2:7" s="17" customFormat="1" ht="22.15" customHeight="1" x14ac:dyDescent="0.25">
      <c r="B139" s="23"/>
      <c r="C139" s="24" t="s">
        <v>354</v>
      </c>
      <c r="D139" s="24" t="s">
        <v>355</v>
      </c>
      <c r="E139" s="25" t="s">
        <v>13</v>
      </c>
      <c r="F139" s="26" t="s">
        <v>356</v>
      </c>
      <c r="G139" s="22" cm="1">
        <f t="array" aca="1" ref="G13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40" spans="2:7" s="17" customFormat="1" ht="22.15" customHeight="1" x14ac:dyDescent="0.25">
      <c r="B140" s="23"/>
      <c r="C140" s="24" t="s">
        <v>357</v>
      </c>
      <c r="D140" s="24" t="s">
        <v>358</v>
      </c>
      <c r="E140" s="25" t="s">
        <v>13</v>
      </c>
      <c r="F140" s="26" t="s">
        <v>359</v>
      </c>
      <c r="G140" s="22" cm="1">
        <f t="array" aca="1" ref="G14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41" spans="2:7" s="17" customFormat="1" ht="22.15" customHeight="1" x14ac:dyDescent="0.25">
      <c r="B141" s="23"/>
      <c r="C141" s="24" t="s">
        <v>360</v>
      </c>
      <c r="D141" s="24" t="s">
        <v>361</v>
      </c>
      <c r="E141" s="25" t="s">
        <v>74</v>
      </c>
      <c r="F141" s="26" t="s">
        <v>361</v>
      </c>
      <c r="G141" s="22" cm="1">
        <f t="array" aca="1" ref="G14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42" spans="2:7" s="17" customFormat="1" ht="22.15" customHeight="1" x14ac:dyDescent="0.25">
      <c r="B142" s="23"/>
      <c r="C142" s="24" t="s">
        <v>362</v>
      </c>
      <c r="D142" s="24" t="s">
        <v>190</v>
      </c>
      <c r="E142" s="25" t="s">
        <v>74</v>
      </c>
      <c r="F142" s="26" t="s">
        <v>190</v>
      </c>
      <c r="G142" s="22" cm="1">
        <f t="array" aca="1" ref="G14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43" spans="2:7" s="17" customFormat="1" ht="22.15" customHeight="1" x14ac:dyDescent="0.25">
      <c r="B143" s="23"/>
      <c r="C143" s="24" t="s">
        <v>363</v>
      </c>
      <c r="D143" s="24" t="s">
        <v>364</v>
      </c>
      <c r="E143" s="25" t="s">
        <v>74</v>
      </c>
      <c r="F143" s="26" t="s">
        <v>364</v>
      </c>
      <c r="G143" s="22" cm="1">
        <f t="array" aca="1" ref="G14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44" spans="2:7" s="17" customFormat="1" ht="22.15" customHeight="1" x14ac:dyDescent="0.25">
      <c r="B144" s="23"/>
      <c r="C144" s="24" t="s">
        <v>365</v>
      </c>
      <c r="D144" s="24" t="s">
        <v>366</v>
      </c>
      <c r="E144" s="25" t="s">
        <v>74</v>
      </c>
      <c r="F144" s="26" t="s">
        <v>366</v>
      </c>
      <c r="G144" s="22" cm="1">
        <f t="array" aca="1" ref="G14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45" spans="2:7" s="17" customFormat="1" ht="22.15" customHeight="1" x14ac:dyDescent="0.25">
      <c r="B145" s="23"/>
      <c r="C145" s="24" t="s">
        <v>367</v>
      </c>
      <c r="D145" s="24" t="s">
        <v>368</v>
      </c>
      <c r="E145" s="25" t="s">
        <v>74</v>
      </c>
      <c r="F145" s="26" t="s">
        <v>368</v>
      </c>
      <c r="G145" s="22" cm="1">
        <f t="array" aca="1" ref="G14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46" spans="2:7" s="17" customFormat="1" ht="22.15" customHeight="1" x14ac:dyDescent="0.25">
      <c r="B146" s="27"/>
      <c r="C146" s="28" t="s">
        <v>369</v>
      </c>
      <c r="D146" s="28" t="s">
        <v>370</v>
      </c>
      <c r="E146" s="29" t="s">
        <v>74</v>
      </c>
      <c r="F146" s="30" t="s">
        <v>370</v>
      </c>
      <c r="G146" s="22" cm="1">
        <f t="array" aca="1" ref="G14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47" spans="2:7" s="17" customFormat="1" ht="22.15" customHeight="1" x14ac:dyDescent="0.25">
      <c r="B147" s="32" t="s">
        <v>371</v>
      </c>
      <c r="C147" s="33" t="s">
        <v>372</v>
      </c>
      <c r="D147" s="33" t="s">
        <v>332</v>
      </c>
      <c r="E147" s="34"/>
      <c r="F147" s="35"/>
      <c r="G147" s="22" cm="1">
        <f t="array" aca="1" ref="G147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148" spans="2:7" s="17" customFormat="1" ht="22.15" customHeight="1" x14ac:dyDescent="0.25">
      <c r="B148" s="32"/>
      <c r="C148" s="33" t="s">
        <v>373</v>
      </c>
      <c r="D148" s="33" t="s">
        <v>156</v>
      </c>
      <c r="E148" s="34"/>
      <c r="F148" s="35"/>
      <c r="G148" s="22" cm="1">
        <f t="array" aca="1" ref="G148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149" spans="2:7" s="17" customFormat="1" ht="22.15" customHeight="1" x14ac:dyDescent="0.25">
      <c r="B149" s="32"/>
      <c r="C149" s="33" t="s">
        <v>374</v>
      </c>
      <c r="D149" s="33" t="s">
        <v>335</v>
      </c>
      <c r="E149" s="34"/>
      <c r="F149" s="35"/>
      <c r="G149" s="22" cm="1">
        <f t="array" aca="1" ref="G149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150" spans="2:7" s="17" customFormat="1" ht="22.15" customHeight="1" x14ac:dyDescent="0.25">
      <c r="B150" s="18" t="s">
        <v>371</v>
      </c>
      <c r="C150" s="19" t="s">
        <v>375</v>
      </c>
      <c r="D150" s="19" t="s">
        <v>376</v>
      </c>
      <c r="E150" s="20" t="s">
        <v>13</v>
      </c>
      <c r="F150" s="21" t="s">
        <v>376</v>
      </c>
      <c r="G150" s="22" cm="1">
        <f t="array" aca="1" ref="G15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1" spans="2:7" s="17" customFormat="1" ht="22.15" customHeight="1" x14ac:dyDescent="0.25">
      <c r="B151" s="23"/>
      <c r="C151" s="24" t="s">
        <v>377</v>
      </c>
      <c r="D151" s="24" t="s">
        <v>337</v>
      </c>
      <c r="E151" s="25" t="s">
        <v>13</v>
      </c>
      <c r="F151" s="26" t="s">
        <v>337</v>
      </c>
      <c r="G151" s="22" cm="1">
        <f t="array" aca="1" ref="G15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2" spans="2:7" s="17" customFormat="1" ht="22.15" customHeight="1" x14ac:dyDescent="0.25">
      <c r="B152" s="23"/>
      <c r="C152" s="24" t="s">
        <v>378</v>
      </c>
      <c r="D152" s="24" t="s">
        <v>379</v>
      </c>
      <c r="E152" s="25" t="s">
        <v>13</v>
      </c>
      <c r="F152" s="26" t="s">
        <v>379</v>
      </c>
      <c r="G152" s="22" cm="1">
        <f t="array" aca="1" ref="G15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3" spans="2:7" s="17" customFormat="1" ht="22.15" customHeight="1" x14ac:dyDescent="0.25">
      <c r="B153" s="23"/>
      <c r="C153" s="24" t="s">
        <v>380</v>
      </c>
      <c r="D153" s="24" t="s">
        <v>381</v>
      </c>
      <c r="E153" s="25" t="s">
        <v>13</v>
      </c>
      <c r="F153" s="26" t="s">
        <v>381</v>
      </c>
      <c r="G153" s="22" cm="1">
        <f t="array" aca="1" ref="G15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4" spans="2:7" s="17" customFormat="1" ht="22.15" customHeight="1" x14ac:dyDescent="0.25">
      <c r="B154" s="23"/>
      <c r="C154" s="24" t="s">
        <v>382</v>
      </c>
      <c r="D154" s="24" t="s">
        <v>383</v>
      </c>
      <c r="E154" s="25" t="s">
        <v>13</v>
      </c>
      <c r="F154" s="26" t="s">
        <v>383</v>
      </c>
      <c r="G154" s="22" cm="1">
        <f t="array" aca="1" ref="G15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5" spans="2:7" s="17" customFormat="1" ht="22.15" customHeight="1" x14ac:dyDescent="0.25">
      <c r="B155" s="23"/>
      <c r="C155" s="24" t="s">
        <v>384</v>
      </c>
      <c r="D155" s="24" t="s">
        <v>190</v>
      </c>
      <c r="E155" s="25" t="s">
        <v>74</v>
      </c>
      <c r="F155" s="26" t="s">
        <v>190</v>
      </c>
      <c r="G155" s="22" cm="1">
        <f t="array" aca="1" ref="G15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6" spans="2:7" s="17" customFormat="1" ht="22.15" customHeight="1" x14ac:dyDescent="0.25">
      <c r="B156" s="23"/>
      <c r="C156" s="24" t="s">
        <v>385</v>
      </c>
      <c r="D156" s="24" t="s">
        <v>386</v>
      </c>
      <c r="E156" s="25" t="s">
        <v>74</v>
      </c>
      <c r="F156" s="26" t="s">
        <v>386</v>
      </c>
      <c r="G156" s="22" cm="1">
        <f t="array" aca="1" ref="G15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7" spans="2:7" s="17" customFormat="1" ht="22.15" customHeight="1" x14ac:dyDescent="0.25">
      <c r="B157" s="23"/>
      <c r="C157" s="24" t="s">
        <v>387</v>
      </c>
      <c r="D157" s="24" t="s">
        <v>388</v>
      </c>
      <c r="E157" s="25" t="s">
        <v>74</v>
      </c>
      <c r="F157" s="26" t="s">
        <v>388</v>
      </c>
      <c r="G157" s="22" cm="1">
        <f t="array" aca="1" ref="G15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8" spans="2:7" s="17" customFormat="1" ht="22.15" customHeight="1" x14ac:dyDescent="0.25">
      <c r="B158" s="27"/>
      <c r="C158" s="28" t="s">
        <v>389</v>
      </c>
      <c r="D158" s="28" t="s">
        <v>390</v>
      </c>
      <c r="E158" s="29" t="s">
        <v>74</v>
      </c>
      <c r="F158" s="30" t="s">
        <v>390</v>
      </c>
      <c r="G158" s="22" cm="1">
        <f t="array" aca="1" ref="G15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59" spans="2:7" s="17" customFormat="1" ht="22.15" customHeight="1" x14ac:dyDescent="0.25">
      <c r="B159" s="32" t="s">
        <v>391</v>
      </c>
      <c r="C159" s="33" t="s">
        <v>392</v>
      </c>
      <c r="D159" s="33" t="s">
        <v>332</v>
      </c>
      <c r="E159" s="34"/>
      <c r="F159" s="35"/>
      <c r="G159" s="22" cm="1">
        <f t="array" aca="1" ref="G159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160" spans="2:7" s="17" customFormat="1" ht="22.15" customHeight="1" x14ac:dyDescent="0.25">
      <c r="B160" s="32"/>
      <c r="C160" s="33" t="s">
        <v>393</v>
      </c>
      <c r="D160" s="33" t="s">
        <v>156</v>
      </c>
      <c r="E160" s="34"/>
      <c r="F160" s="35"/>
      <c r="G160" s="22" cm="1">
        <f t="array" aca="1" ref="G160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161" spans="2:7" s="17" customFormat="1" ht="22.15" customHeight="1" x14ac:dyDescent="0.25">
      <c r="B161" s="32"/>
      <c r="C161" s="33" t="s">
        <v>394</v>
      </c>
      <c r="D161" s="33" t="s">
        <v>335</v>
      </c>
      <c r="E161" s="34"/>
      <c r="F161" s="35"/>
      <c r="G161" s="22" cm="1">
        <f t="array" aca="1" ref="G161" ca="1">IFERROR(
    INDIRECT(
        "RawFeeder!" &amp;
        ADDRESS(
            COUNTA(RawFeeder!A:A) + 1,
            MATCH(
                Table63[[#This Row],[Code]],
                RawFeeder!$1:$1,
                0
            ),
            4
        )
    ),
    0
)</f>
        <v>0</v>
      </c>
    </row>
    <row r="162" spans="2:7" s="17" customFormat="1" ht="22.15" customHeight="1" x14ac:dyDescent="0.25">
      <c r="B162" s="18" t="s">
        <v>391</v>
      </c>
      <c r="C162" s="19" t="s">
        <v>395</v>
      </c>
      <c r="D162" s="19" t="s">
        <v>396</v>
      </c>
      <c r="E162" s="20" t="s">
        <v>13</v>
      </c>
      <c r="F162" s="21" t="s">
        <v>396</v>
      </c>
      <c r="G162" s="22" cm="1">
        <f t="array" aca="1" ref="G16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63" spans="2:7" s="17" customFormat="1" ht="22.15" customHeight="1" x14ac:dyDescent="0.25">
      <c r="B163" s="23"/>
      <c r="C163" s="24" t="s">
        <v>397</v>
      </c>
      <c r="D163" s="24" t="s">
        <v>337</v>
      </c>
      <c r="E163" s="25" t="s">
        <v>13</v>
      </c>
      <c r="F163" s="26" t="s">
        <v>337</v>
      </c>
      <c r="G163" s="22" cm="1">
        <f t="array" aca="1" ref="G16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64" spans="2:7" s="17" customFormat="1" ht="22.15" customHeight="1" x14ac:dyDescent="0.25">
      <c r="B164" s="23"/>
      <c r="C164" s="24" t="s">
        <v>398</v>
      </c>
      <c r="D164" s="24" t="s">
        <v>399</v>
      </c>
      <c r="E164" s="25" t="s">
        <v>13</v>
      </c>
      <c r="F164" s="26" t="s">
        <v>399</v>
      </c>
      <c r="G164" s="22" cm="1">
        <f t="array" aca="1" ref="G16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65" spans="2:7" s="17" customFormat="1" ht="22.15" customHeight="1" x14ac:dyDescent="0.25">
      <c r="B165" s="23"/>
      <c r="C165" s="24" t="s">
        <v>400</v>
      </c>
      <c r="D165" s="24" t="s">
        <v>401</v>
      </c>
      <c r="E165" s="25" t="s">
        <v>13</v>
      </c>
      <c r="F165" s="26" t="s">
        <v>401</v>
      </c>
      <c r="G165" s="22" cm="1">
        <f t="array" aca="1" ref="G16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66" spans="2:7" s="17" customFormat="1" ht="22.15" customHeight="1" x14ac:dyDescent="0.25">
      <c r="B166" s="23"/>
      <c r="C166" s="24" t="s">
        <v>402</v>
      </c>
      <c r="D166" s="24" t="s">
        <v>403</v>
      </c>
      <c r="E166" s="25" t="s">
        <v>13</v>
      </c>
      <c r="F166" s="26" t="s">
        <v>403</v>
      </c>
      <c r="G166" s="22" cm="1">
        <f t="array" aca="1" ref="G16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67" spans="2:7" s="17" customFormat="1" ht="22.15" customHeight="1" x14ac:dyDescent="0.25">
      <c r="B167" s="23"/>
      <c r="C167" s="24" t="s">
        <v>404</v>
      </c>
      <c r="D167" s="24" t="s">
        <v>405</v>
      </c>
      <c r="E167" s="25" t="s">
        <v>13</v>
      </c>
      <c r="F167" s="26" t="s">
        <v>405</v>
      </c>
      <c r="G167" s="22" cm="1">
        <f t="array" aca="1" ref="G16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68" spans="2:7" s="17" customFormat="1" ht="22.15" customHeight="1" x14ac:dyDescent="0.25">
      <c r="B168" s="23"/>
      <c r="C168" s="24" t="s">
        <v>406</v>
      </c>
      <c r="D168" s="24" t="s">
        <v>190</v>
      </c>
      <c r="E168" s="25" t="s">
        <v>74</v>
      </c>
      <c r="F168" s="26" t="s">
        <v>190</v>
      </c>
      <c r="G168" s="22" cm="1">
        <f t="array" aca="1" ref="G16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69" spans="2:7" s="17" customFormat="1" ht="22.15" customHeight="1" x14ac:dyDescent="0.25">
      <c r="B169" s="23"/>
      <c r="C169" s="24" t="s">
        <v>407</v>
      </c>
      <c r="D169" s="24" t="s">
        <v>408</v>
      </c>
      <c r="E169" s="25" t="s">
        <v>74</v>
      </c>
      <c r="F169" s="26" t="s">
        <v>408</v>
      </c>
      <c r="G169" s="22" cm="1">
        <f t="array" aca="1" ref="G16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0" spans="2:7" s="17" customFormat="1" ht="22.15" customHeight="1" x14ac:dyDescent="0.25">
      <c r="B170" s="23"/>
      <c r="C170" s="24" t="s">
        <v>409</v>
      </c>
      <c r="D170" s="24" t="s">
        <v>410</v>
      </c>
      <c r="E170" s="25" t="s">
        <v>74</v>
      </c>
      <c r="F170" s="26" t="s">
        <v>410</v>
      </c>
      <c r="G170" s="22" cm="1">
        <f t="array" aca="1" ref="G17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1" spans="2:7" s="17" customFormat="1" ht="22.15" customHeight="1" x14ac:dyDescent="0.25">
      <c r="B171" s="27"/>
      <c r="C171" s="28" t="s">
        <v>411</v>
      </c>
      <c r="D171" s="28" t="s">
        <v>412</v>
      </c>
      <c r="E171" s="29" t="s">
        <v>74</v>
      </c>
      <c r="F171" s="30" t="s">
        <v>412</v>
      </c>
      <c r="G171" s="22" cm="1">
        <f t="array" aca="1" ref="G17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2" spans="2:7" ht="22.5" customHeight="1" x14ac:dyDescent="0.5">
      <c r="B172" s="18" t="s">
        <v>413</v>
      </c>
      <c r="C172" s="19" t="s">
        <v>414</v>
      </c>
      <c r="D172" s="19" t="s">
        <v>415</v>
      </c>
      <c r="E172" s="20" t="s">
        <v>13</v>
      </c>
      <c r="F172" s="21" t="s">
        <v>415</v>
      </c>
      <c r="G172" s="22" cm="1">
        <f t="array" aca="1" ref="G17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3" spans="2:7" ht="22.5" customHeight="1" x14ac:dyDescent="0.5">
      <c r="B173" s="23"/>
      <c r="C173" s="24" t="s">
        <v>416</v>
      </c>
      <c r="D173" s="24" t="s">
        <v>417</v>
      </c>
      <c r="E173" s="25" t="s">
        <v>13</v>
      </c>
      <c r="F173" s="26" t="s">
        <v>417</v>
      </c>
      <c r="G173" s="22" cm="1">
        <f t="array" aca="1" ref="G17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4" spans="2:7" ht="22.5" customHeight="1" x14ac:dyDescent="0.5">
      <c r="B174" s="23"/>
      <c r="C174" s="24" t="s">
        <v>418</v>
      </c>
      <c r="D174" s="24" t="s">
        <v>419</v>
      </c>
      <c r="E174" s="25" t="s">
        <v>13</v>
      </c>
      <c r="F174" s="26" t="s">
        <v>419</v>
      </c>
      <c r="G174" s="22" cm="1">
        <f t="array" aca="1" ref="G17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5" spans="2:7" ht="22.5" customHeight="1" x14ac:dyDescent="0.5">
      <c r="B175" s="23"/>
      <c r="C175" s="24" t="s">
        <v>420</v>
      </c>
      <c r="D175" s="24" t="s">
        <v>190</v>
      </c>
      <c r="E175" s="25" t="s">
        <v>74</v>
      </c>
      <c r="F175" s="26" t="s">
        <v>190</v>
      </c>
      <c r="G175" s="22" cm="1">
        <f t="array" aca="1" ref="G17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6" spans="2:7" ht="22.5" customHeight="1" x14ac:dyDescent="0.5">
      <c r="B176" s="23"/>
      <c r="C176" s="24" t="s">
        <v>421</v>
      </c>
      <c r="D176" s="24" t="s">
        <v>422</v>
      </c>
      <c r="E176" s="25" t="s">
        <v>74</v>
      </c>
      <c r="F176" s="26" t="s">
        <v>422</v>
      </c>
      <c r="G176" s="22" cm="1">
        <f t="array" aca="1" ref="G17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7" spans="2:7" ht="22.5" customHeight="1" x14ac:dyDescent="0.5">
      <c r="B177" s="23"/>
      <c r="C177" s="24" t="s">
        <v>423</v>
      </c>
      <c r="D177" s="24" t="s">
        <v>424</v>
      </c>
      <c r="E177" s="25" t="s">
        <v>74</v>
      </c>
      <c r="F177" s="26" t="s">
        <v>424</v>
      </c>
      <c r="G177" s="22" cm="1">
        <f t="array" aca="1" ref="G17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8" spans="2:7" ht="22.5" customHeight="1" x14ac:dyDescent="0.5">
      <c r="B178" s="23"/>
      <c r="C178" s="24" t="s">
        <v>425</v>
      </c>
      <c r="D178" s="24" t="s">
        <v>426</v>
      </c>
      <c r="E178" s="25" t="s">
        <v>74</v>
      </c>
      <c r="F178" s="26" t="s">
        <v>426</v>
      </c>
      <c r="G178" s="22" cm="1">
        <f t="array" aca="1" ref="G178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79" spans="2:7" ht="22.5" customHeight="1" x14ac:dyDescent="0.5">
      <c r="B179" s="23"/>
      <c r="C179" s="24" t="s">
        <v>427</v>
      </c>
      <c r="D179" s="24" t="s">
        <v>428</v>
      </c>
      <c r="E179" s="25" t="s">
        <v>74</v>
      </c>
      <c r="F179" s="26" t="s">
        <v>428</v>
      </c>
      <c r="G179" s="22" cm="1">
        <f t="array" aca="1" ref="G179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80" spans="2:7" ht="22.5" customHeight="1" x14ac:dyDescent="0.5">
      <c r="B180" s="27"/>
      <c r="C180" s="28" t="s">
        <v>429</v>
      </c>
      <c r="D180" s="28" t="s">
        <v>430</v>
      </c>
      <c r="E180" s="29" t="s">
        <v>74</v>
      </c>
      <c r="F180" s="30" t="s">
        <v>430</v>
      </c>
      <c r="G180" s="22" cm="1">
        <f t="array" aca="1" ref="G180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81" spans="2:7" ht="22.5" customHeight="1" x14ac:dyDescent="0.5">
      <c r="B181" s="23" t="s">
        <v>431</v>
      </c>
      <c r="C181" s="24" t="s">
        <v>432</v>
      </c>
      <c r="D181" s="24" t="s">
        <v>433</v>
      </c>
      <c r="E181" s="25" t="s">
        <v>74</v>
      </c>
      <c r="F181" s="26" t="s">
        <v>433</v>
      </c>
      <c r="G181" s="22" cm="1">
        <f t="array" aca="1" ref="G181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82" spans="2:7" ht="22.5" customHeight="1" x14ac:dyDescent="0.5">
      <c r="B182" s="23"/>
      <c r="C182" s="24" t="s">
        <v>434</v>
      </c>
      <c r="D182" s="24" t="s">
        <v>435</v>
      </c>
      <c r="E182" s="25" t="s">
        <v>74</v>
      </c>
      <c r="F182" s="26" t="s">
        <v>435</v>
      </c>
      <c r="G182" s="22" cm="1">
        <f t="array" aca="1" ref="G182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83" spans="2:7" ht="22.5" customHeight="1" x14ac:dyDescent="0.5">
      <c r="B183" s="23"/>
      <c r="C183" s="24" t="s">
        <v>436</v>
      </c>
      <c r="D183" s="24" t="s">
        <v>437</v>
      </c>
      <c r="E183" s="25" t="s">
        <v>74</v>
      </c>
      <c r="F183" s="26" t="s">
        <v>437</v>
      </c>
      <c r="G183" s="22" cm="1">
        <f t="array" aca="1" ref="G183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84" spans="2:7" ht="22.5" customHeight="1" x14ac:dyDescent="0.5">
      <c r="B184" s="23"/>
      <c r="C184" s="24" t="s">
        <v>438</v>
      </c>
      <c r="D184" s="24" t="s">
        <v>439</v>
      </c>
      <c r="E184" s="25" t="s">
        <v>74</v>
      </c>
      <c r="F184" s="26" t="s">
        <v>439</v>
      </c>
      <c r="G184" s="22" cm="1">
        <f t="array" aca="1" ref="G184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85" spans="2:7" ht="22.5" customHeight="1" x14ac:dyDescent="0.5">
      <c r="B185" s="23"/>
      <c r="C185" s="24" t="s">
        <v>440</v>
      </c>
      <c r="D185" s="24" t="s">
        <v>441</v>
      </c>
      <c r="E185" s="25" t="s">
        <v>74</v>
      </c>
      <c r="F185" s="26" t="s">
        <v>441</v>
      </c>
      <c r="G185" s="22" cm="1">
        <f t="array" aca="1" ref="G185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86" spans="2:7" ht="22.5" customHeight="1" x14ac:dyDescent="0.5">
      <c r="B186" s="23"/>
      <c r="C186" s="24" t="s">
        <v>442</v>
      </c>
      <c r="D186" s="24" t="s">
        <v>443</v>
      </c>
      <c r="E186" s="25" t="s">
        <v>74</v>
      </c>
      <c r="F186" s="26" t="s">
        <v>443</v>
      </c>
      <c r="G186" s="22" cm="1">
        <f t="array" aca="1" ref="G186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  <row r="187" spans="2:7" ht="22.5" customHeight="1" x14ac:dyDescent="0.5">
      <c r="B187" s="27"/>
      <c r="C187" s="28" t="s">
        <v>444</v>
      </c>
      <c r="D187" s="28" t="s">
        <v>445</v>
      </c>
      <c r="E187" s="29" t="s">
        <v>74</v>
      </c>
      <c r="F187" s="30" t="s">
        <v>445</v>
      </c>
      <c r="G187" s="22" cm="1">
        <f t="array" aca="1" ref="G187" ca="1">IFERROR(
    INDIRECT(
        "RawData!" &amp;
        ADDRESS(
            COUNTA(RawData!A:A),
            MATCH(
                Table63[[#This Row],[Code]]&amp;".TotalkWh",
                RawData!$1:$1,
                0
            ),
            4
        )
    ),
    0
)</f>
        <v>0</v>
      </c>
    </row>
  </sheetData>
  <mergeCells count="3">
    <mergeCell ref="B1:E1"/>
    <mergeCell ref="F1:G1"/>
    <mergeCell ref="B2:C2"/>
  </mergeCells>
  <pageMargins left="0.7" right="0.7" top="0.5" bottom="0.5" header="0.3" footer="0.3"/>
  <pageSetup paperSize="9" scale="51" fitToHeight="0" orientation="portrait" useFirstPageNumber="1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A2:Q227"/>
  <sheetViews>
    <sheetView topLeftCell="A85" zoomScale="70" zoomScaleNormal="70" workbookViewId="0">
      <selection activeCell="S8" sqref="S8"/>
    </sheetView>
  </sheetViews>
  <sheetFormatPr defaultRowHeight="15.75" customHeight="1" x14ac:dyDescent="0.25"/>
  <cols>
    <col min="1" max="1" width="32.5703125" style="50" customWidth="1"/>
    <col min="2" max="2" width="61.28515625" style="51" customWidth="1"/>
    <col min="3" max="3" width="30.42578125" style="52" customWidth="1"/>
    <col min="4" max="4" width="21.7109375" style="53" customWidth="1"/>
    <col min="5" max="240" width="9" style="54" customWidth="1"/>
    <col min="241" max="241" width="32.28515625" style="54" customWidth="1"/>
    <col min="242" max="242" width="47.7109375" style="54" customWidth="1"/>
    <col min="243" max="243" width="38.7109375" style="54" customWidth="1"/>
    <col min="244" max="244" width="19.7109375" style="54" customWidth="1"/>
    <col min="245" max="245" width="26.28515625" style="54" customWidth="1"/>
    <col min="246" max="246" width="15.28515625" style="54" customWidth="1"/>
    <col min="247" max="247" width="46.42578125" style="54" customWidth="1"/>
    <col min="248" max="248" width="37.28515625" style="54" customWidth="1"/>
    <col min="249" max="249" width="32.28515625" style="54" customWidth="1"/>
    <col min="250" max="250" width="28.7109375" style="54" customWidth="1"/>
    <col min="251" max="251" width="23.42578125" style="54" customWidth="1"/>
    <col min="252" max="496" width="9" style="54" customWidth="1"/>
    <col min="497" max="497" width="32.28515625" style="54" customWidth="1"/>
    <col min="498" max="498" width="47.7109375" style="54" customWidth="1"/>
    <col min="499" max="499" width="38.7109375" style="54" customWidth="1"/>
    <col min="500" max="500" width="19.7109375" style="54" customWidth="1"/>
    <col min="501" max="501" width="26.28515625" style="54" customWidth="1"/>
    <col min="502" max="502" width="15.28515625" style="54" customWidth="1"/>
    <col min="503" max="503" width="46.42578125" style="54" customWidth="1"/>
    <col min="504" max="504" width="37.28515625" style="54" customWidth="1"/>
    <col min="505" max="505" width="32.28515625" style="54" customWidth="1"/>
    <col min="506" max="506" width="28.7109375" style="54" customWidth="1"/>
    <col min="507" max="507" width="23.42578125" style="54" customWidth="1"/>
    <col min="508" max="752" width="9" style="54" customWidth="1"/>
    <col min="753" max="753" width="32.28515625" style="54" customWidth="1"/>
    <col min="754" max="754" width="47.7109375" style="54" customWidth="1"/>
    <col min="755" max="755" width="38.7109375" style="54" customWidth="1"/>
    <col min="756" max="756" width="19.7109375" style="54" customWidth="1"/>
    <col min="757" max="757" width="26.28515625" style="54" customWidth="1"/>
    <col min="758" max="758" width="15.28515625" style="54" customWidth="1"/>
    <col min="759" max="759" width="46.42578125" style="54" customWidth="1"/>
    <col min="760" max="760" width="37.28515625" style="54" customWidth="1"/>
    <col min="761" max="761" width="32.28515625" style="54" customWidth="1"/>
    <col min="762" max="762" width="28.7109375" style="54" customWidth="1"/>
    <col min="763" max="763" width="23.42578125" style="54" customWidth="1"/>
    <col min="764" max="1008" width="9" style="54" customWidth="1"/>
    <col min="1009" max="1009" width="32.28515625" style="54" customWidth="1"/>
    <col min="1010" max="1010" width="47.7109375" style="54" customWidth="1"/>
    <col min="1011" max="1011" width="38.7109375" style="54" customWidth="1"/>
    <col min="1012" max="1012" width="19.7109375" style="54" customWidth="1"/>
    <col min="1013" max="1013" width="26.28515625" style="54" customWidth="1"/>
    <col min="1014" max="1014" width="15.28515625" style="54" customWidth="1"/>
    <col min="1015" max="1015" width="46.42578125" style="54" customWidth="1"/>
    <col min="1016" max="1016" width="37.28515625" style="54" customWidth="1"/>
    <col min="1017" max="1017" width="32.28515625" style="54" customWidth="1"/>
    <col min="1018" max="1018" width="28.7109375" style="54" customWidth="1"/>
    <col min="1019" max="1019" width="23.42578125" style="54" customWidth="1"/>
    <col min="1020" max="1264" width="9" style="54" customWidth="1"/>
    <col min="1265" max="1265" width="32.28515625" style="54" customWidth="1"/>
    <col min="1266" max="1266" width="47.7109375" style="54" customWidth="1"/>
    <col min="1267" max="1267" width="38.7109375" style="54" customWidth="1"/>
    <col min="1268" max="1268" width="19.7109375" style="54" customWidth="1"/>
    <col min="1269" max="1269" width="26.28515625" style="54" customWidth="1"/>
    <col min="1270" max="1270" width="15.28515625" style="54" customWidth="1"/>
    <col min="1271" max="1271" width="46.42578125" style="54" customWidth="1"/>
    <col min="1272" max="1272" width="37.28515625" style="54" customWidth="1"/>
    <col min="1273" max="1273" width="32.28515625" style="54" customWidth="1"/>
    <col min="1274" max="1274" width="28.7109375" style="54" customWidth="1"/>
    <col min="1275" max="1275" width="23.42578125" style="54" customWidth="1"/>
    <col min="1276" max="1520" width="9" style="54" customWidth="1"/>
    <col min="1521" max="1521" width="32.28515625" style="54" customWidth="1"/>
    <col min="1522" max="1522" width="47.7109375" style="54" customWidth="1"/>
    <col min="1523" max="1523" width="38.7109375" style="54" customWidth="1"/>
    <col min="1524" max="1524" width="19.7109375" style="54" customWidth="1"/>
    <col min="1525" max="1525" width="26.28515625" style="54" customWidth="1"/>
    <col min="1526" max="1526" width="15.28515625" style="54" customWidth="1"/>
    <col min="1527" max="1527" width="46.42578125" style="54" customWidth="1"/>
    <col min="1528" max="1528" width="37.28515625" style="54" customWidth="1"/>
    <col min="1529" max="1529" width="32.28515625" style="54" customWidth="1"/>
    <col min="1530" max="1530" width="28.7109375" style="54" customWidth="1"/>
    <col min="1531" max="1531" width="23.42578125" style="54" customWidth="1"/>
    <col min="1532" max="1776" width="9" style="54" customWidth="1"/>
    <col min="1777" max="1777" width="32.28515625" style="54" customWidth="1"/>
    <col min="1778" max="1778" width="47.7109375" style="54" customWidth="1"/>
    <col min="1779" max="1779" width="38.7109375" style="54" customWidth="1"/>
    <col min="1780" max="1780" width="19.7109375" style="54" customWidth="1"/>
    <col min="1781" max="1781" width="26.28515625" style="54" customWidth="1"/>
    <col min="1782" max="1782" width="15.28515625" style="54" customWidth="1"/>
    <col min="1783" max="1783" width="46.42578125" style="54" customWidth="1"/>
    <col min="1784" max="1784" width="37.28515625" style="54" customWidth="1"/>
    <col min="1785" max="1785" width="32.28515625" style="54" customWidth="1"/>
    <col min="1786" max="1786" width="28.7109375" style="54" customWidth="1"/>
    <col min="1787" max="1787" width="23.42578125" style="54" customWidth="1"/>
    <col min="1788" max="2032" width="9" style="54" customWidth="1"/>
    <col min="2033" max="2033" width="32.28515625" style="54" customWidth="1"/>
    <col min="2034" max="2034" width="47.7109375" style="54" customWidth="1"/>
    <col min="2035" max="2035" width="38.7109375" style="54" customWidth="1"/>
    <col min="2036" max="2036" width="19.7109375" style="54" customWidth="1"/>
    <col min="2037" max="2037" width="26.28515625" style="54" customWidth="1"/>
    <col min="2038" max="2038" width="15.28515625" style="54" customWidth="1"/>
    <col min="2039" max="2039" width="46.42578125" style="54" customWidth="1"/>
    <col min="2040" max="2040" width="37.28515625" style="54" customWidth="1"/>
    <col min="2041" max="2041" width="32.28515625" style="54" customWidth="1"/>
    <col min="2042" max="2042" width="28.7109375" style="54" customWidth="1"/>
    <col min="2043" max="2043" width="23.42578125" style="54" customWidth="1"/>
    <col min="2044" max="2288" width="9" style="54" customWidth="1"/>
    <col min="2289" max="2289" width="32.28515625" style="54" customWidth="1"/>
    <col min="2290" max="2290" width="47.7109375" style="54" customWidth="1"/>
    <col min="2291" max="2291" width="38.7109375" style="54" customWidth="1"/>
    <col min="2292" max="2292" width="19.7109375" style="54" customWidth="1"/>
    <col min="2293" max="2293" width="26.28515625" style="54" customWidth="1"/>
    <col min="2294" max="2294" width="15.28515625" style="54" customWidth="1"/>
    <col min="2295" max="2295" width="46.42578125" style="54" customWidth="1"/>
    <col min="2296" max="2296" width="37.28515625" style="54" customWidth="1"/>
    <col min="2297" max="2297" width="32.28515625" style="54" customWidth="1"/>
    <col min="2298" max="2298" width="28.7109375" style="54" customWidth="1"/>
    <col min="2299" max="2299" width="23.42578125" style="54" customWidth="1"/>
    <col min="2300" max="2544" width="9" style="54" customWidth="1"/>
    <col min="2545" max="2545" width="32.28515625" style="54" customWidth="1"/>
    <col min="2546" max="2546" width="47.7109375" style="54" customWidth="1"/>
    <col min="2547" max="2547" width="38.7109375" style="54" customWidth="1"/>
    <col min="2548" max="2548" width="19.7109375" style="54" customWidth="1"/>
    <col min="2549" max="2549" width="26.28515625" style="54" customWidth="1"/>
    <col min="2550" max="2550" width="15.28515625" style="54" customWidth="1"/>
    <col min="2551" max="2551" width="46.42578125" style="54" customWidth="1"/>
    <col min="2552" max="2552" width="37.28515625" style="54" customWidth="1"/>
    <col min="2553" max="2553" width="32.28515625" style="54" customWidth="1"/>
    <col min="2554" max="2554" width="28.7109375" style="54" customWidth="1"/>
    <col min="2555" max="2555" width="23.42578125" style="54" customWidth="1"/>
    <col min="2556" max="2800" width="9" style="54" customWidth="1"/>
    <col min="2801" max="2801" width="32.28515625" style="54" customWidth="1"/>
    <col min="2802" max="2802" width="47.7109375" style="54" customWidth="1"/>
    <col min="2803" max="2803" width="38.7109375" style="54" customWidth="1"/>
    <col min="2804" max="2804" width="19.7109375" style="54" customWidth="1"/>
    <col min="2805" max="2805" width="26.28515625" style="54" customWidth="1"/>
    <col min="2806" max="2806" width="15.28515625" style="54" customWidth="1"/>
    <col min="2807" max="2807" width="46.42578125" style="54" customWidth="1"/>
    <col min="2808" max="2808" width="37.28515625" style="54" customWidth="1"/>
    <col min="2809" max="2809" width="32.28515625" style="54" customWidth="1"/>
    <col min="2810" max="2810" width="28.7109375" style="54" customWidth="1"/>
    <col min="2811" max="2811" width="23.42578125" style="54" customWidth="1"/>
    <col min="2812" max="3056" width="9" style="54" customWidth="1"/>
    <col min="3057" max="3057" width="32.28515625" style="54" customWidth="1"/>
    <col min="3058" max="3058" width="47.7109375" style="54" customWidth="1"/>
    <col min="3059" max="3059" width="38.7109375" style="54" customWidth="1"/>
    <col min="3060" max="3060" width="19.7109375" style="54" customWidth="1"/>
    <col min="3061" max="3061" width="26.28515625" style="54" customWidth="1"/>
    <col min="3062" max="3062" width="15.28515625" style="54" customWidth="1"/>
    <col min="3063" max="3063" width="46.42578125" style="54" customWidth="1"/>
    <col min="3064" max="3064" width="37.28515625" style="54" customWidth="1"/>
    <col min="3065" max="3065" width="32.28515625" style="54" customWidth="1"/>
    <col min="3066" max="3066" width="28.7109375" style="54" customWidth="1"/>
    <col min="3067" max="3067" width="23.42578125" style="54" customWidth="1"/>
    <col min="3068" max="3312" width="9" style="54" customWidth="1"/>
    <col min="3313" max="3313" width="32.28515625" style="54" customWidth="1"/>
    <col min="3314" max="3314" width="47.7109375" style="54" customWidth="1"/>
    <col min="3315" max="3315" width="38.7109375" style="54" customWidth="1"/>
    <col min="3316" max="3316" width="19.7109375" style="54" customWidth="1"/>
    <col min="3317" max="3317" width="26.28515625" style="54" customWidth="1"/>
    <col min="3318" max="3318" width="15.28515625" style="54" customWidth="1"/>
    <col min="3319" max="3319" width="46.42578125" style="54" customWidth="1"/>
    <col min="3320" max="3320" width="37.28515625" style="54" customWidth="1"/>
    <col min="3321" max="3321" width="32.28515625" style="54" customWidth="1"/>
    <col min="3322" max="3322" width="28.7109375" style="54" customWidth="1"/>
    <col min="3323" max="3323" width="23.42578125" style="54" customWidth="1"/>
    <col min="3324" max="3568" width="9" style="54" customWidth="1"/>
    <col min="3569" max="3569" width="32.28515625" style="54" customWidth="1"/>
    <col min="3570" max="3570" width="47.7109375" style="54" customWidth="1"/>
    <col min="3571" max="3571" width="38.7109375" style="54" customWidth="1"/>
    <col min="3572" max="3572" width="19.7109375" style="54" customWidth="1"/>
    <col min="3573" max="3573" width="26.28515625" style="54" customWidth="1"/>
    <col min="3574" max="3574" width="15.28515625" style="54" customWidth="1"/>
    <col min="3575" max="3575" width="46.42578125" style="54" customWidth="1"/>
    <col min="3576" max="3576" width="37.28515625" style="54" customWidth="1"/>
    <col min="3577" max="3577" width="32.28515625" style="54" customWidth="1"/>
    <col min="3578" max="3578" width="28.7109375" style="54" customWidth="1"/>
    <col min="3579" max="3579" width="23.42578125" style="54" customWidth="1"/>
    <col min="3580" max="3824" width="9" style="54" customWidth="1"/>
    <col min="3825" max="3825" width="32.28515625" style="54" customWidth="1"/>
    <col min="3826" max="3826" width="47.7109375" style="54" customWidth="1"/>
    <col min="3827" max="3827" width="38.7109375" style="54" customWidth="1"/>
    <col min="3828" max="3828" width="19.7109375" style="54" customWidth="1"/>
    <col min="3829" max="3829" width="26.28515625" style="54" customWidth="1"/>
    <col min="3830" max="3830" width="15.28515625" style="54" customWidth="1"/>
    <col min="3831" max="3831" width="46.42578125" style="54" customWidth="1"/>
    <col min="3832" max="3832" width="37.28515625" style="54" customWidth="1"/>
    <col min="3833" max="3833" width="32.28515625" style="54" customWidth="1"/>
    <col min="3834" max="3834" width="28.7109375" style="54" customWidth="1"/>
    <col min="3835" max="3835" width="23.42578125" style="54" customWidth="1"/>
    <col min="3836" max="4080" width="9" style="54" customWidth="1"/>
    <col min="4081" max="4081" width="32.28515625" style="54" customWidth="1"/>
    <col min="4082" max="4082" width="47.7109375" style="54" customWidth="1"/>
    <col min="4083" max="4083" width="38.7109375" style="54" customWidth="1"/>
    <col min="4084" max="4084" width="19.7109375" style="54" customWidth="1"/>
    <col min="4085" max="4085" width="26.28515625" style="54" customWidth="1"/>
    <col min="4086" max="4086" width="15.28515625" style="54" customWidth="1"/>
    <col min="4087" max="4087" width="46.42578125" style="54" customWidth="1"/>
    <col min="4088" max="4088" width="37.28515625" style="54" customWidth="1"/>
    <col min="4089" max="4089" width="32.28515625" style="54" customWidth="1"/>
    <col min="4090" max="4090" width="28.7109375" style="54" customWidth="1"/>
    <col min="4091" max="4091" width="23.42578125" style="54" customWidth="1"/>
    <col min="4092" max="4336" width="9" style="54" customWidth="1"/>
    <col min="4337" max="4337" width="32.28515625" style="54" customWidth="1"/>
    <col min="4338" max="4338" width="47.7109375" style="54" customWidth="1"/>
    <col min="4339" max="4339" width="38.7109375" style="54" customWidth="1"/>
    <col min="4340" max="4340" width="19.7109375" style="54" customWidth="1"/>
    <col min="4341" max="4341" width="26.28515625" style="54" customWidth="1"/>
    <col min="4342" max="4342" width="15.28515625" style="54" customWidth="1"/>
    <col min="4343" max="4343" width="46.42578125" style="54" customWidth="1"/>
    <col min="4344" max="4344" width="37.28515625" style="54" customWidth="1"/>
    <col min="4345" max="4345" width="32.28515625" style="54" customWidth="1"/>
    <col min="4346" max="4346" width="28.7109375" style="54" customWidth="1"/>
    <col min="4347" max="4347" width="23.42578125" style="54" customWidth="1"/>
    <col min="4348" max="4592" width="9" style="54" customWidth="1"/>
    <col min="4593" max="4593" width="32.28515625" style="54" customWidth="1"/>
    <col min="4594" max="4594" width="47.7109375" style="54" customWidth="1"/>
    <col min="4595" max="4595" width="38.7109375" style="54" customWidth="1"/>
    <col min="4596" max="4596" width="19.7109375" style="54" customWidth="1"/>
    <col min="4597" max="4597" width="26.28515625" style="54" customWidth="1"/>
    <col min="4598" max="4598" width="15.28515625" style="54" customWidth="1"/>
    <col min="4599" max="4599" width="46.42578125" style="54" customWidth="1"/>
    <col min="4600" max="4600" width="37.28515625" style="54" customWidth="1"/>
    <col min="4601" max="4601" width="32.28515625" style="54" customWidth="1"/>
    <col min="4602" max="4602" width="28.7109375" style="54" customWidth="1"/>
    <col min="4603" max="4603" width="23.42578125" style="54" customWidth="1"/>
    <col min="4604" max="4848" width="9" style="54" customWidth="1"/>
    <col min="4849" max="4849" width="32.28515625" style="54" customWidth="1"/>
    <col min="4850" max="4850" width="47.7109375" style="54" customWidth="1"/>
    <col min="4851" max="4851" width="38.7109375" style="54" customWidth="1"/>
    <col min="4852" max="4852" width="19.7109375" style="54" customWidth="1"/>
    <col min="4853" max="4853" width="26.28515625" style="54" customWidth="1"/>
    <col min="4854" max="4854" width="15.28515625" style="54" customWidth="1"/>
    <col min="4855" max="4855" width="46.42578125" style="54" customWidth="1"/>
    <col min="4856" max="4856" width="37.28515625" style="54" customWidth="1"/>
    <col min="4857" max="4857" width="32.28515625" style="54" customWidth="1"/>
    <col min="4858" max="4858" width="28.7109375" style="54" customWidth="1"/>
    <col min="4859" max="4859" width="23.42578125" style="54" customWidth="1"/>
    <col min="4860" max="5104" width="9" style="54" customWidth="1"/>
    <col min="5105" max="5105" width="32.28515625" style="54" customWidth="1"/>
    <col min="5106" max="5106" width="47.7109375" style="54" customWidth="1"/>
    <col min="5107" max="5107" width="38.7109375" style="54" customWidth="1"/>
    <col min="5108" max="5108" width="19.7109375" style="54" customWidth="1"/>
    <col min="5109" max="5109" width="26.28515625" style="54" customWidth="1"/>
    <col min="5110" max="5110" width="15.28515625" style="54" customWidth="1"/>
    <col min="5111" max="5111" width="46.42578125" style="54" customWidth="1"/>
    <col min="5112" max="5112" width="37.28515625" style="54" customWidth="1"/>
    <col min="5113" max="5113" width="32.28515625" style="54" customWidth="1"/>
    <col min="5114" max="5114" width="28.7109375" style="54" customWidth="1"/>
    <col min="5115" max="5115" width="23.42578125" style="54" customWidth="1"/>
    <col min="5116" max="5360" width="9" style="54" customWidth="1"/>
    <col min="5361" max="5361" width="32.28515625" style="54" customWidth="1"/>
    <col min="5362" max="5362" width="47.7109375" style="54" customWidth="1"/>
    <col min="5363" max="5363" width="38.7109375" style="54" customWidth="1"/>
    <col min="5364" max="5364" width="19.7109375" style="54" customWidth="1"/>
    <col min="5365" max="5365" width="26.28515625" style="54" customWidth="1"/>
    <col min="5366" max="5366" width="15.28515625" style="54" customWidth="1"/>
    <col min="5367" max="5367" width="46.42578125" style="54" customWidth="1"/>
    <col min="5368" max="5368" width="37.28515625" style="54" customWidth="1"/>
    <col min="5369" max="5369" width="32.28515625" style="54" customWidth="1"/>
    <col min="5370" max="5370" width="28.7109375" style="54" customWidth="1"/>
    <col min="5371" max="5371" width="23.42578125" style="54" customWidth="1"/>
    <col min="5372" max="5616" width="9" style="54" customWidth="1"/>
    <col min="5617" max="5617" width="32.28515625" style="54" customWidth="1"/>
    <col min="5618" max="5618" width="47.7109375" style="54" customWidth="1"/>
    <col min="5619" max="5619" width="38.7109375" style="54" customWidth="1"/>
    <col min="5620" max="5620" width="19.7109375" style="54" customWidth="1"/>
    <col min="5621" max="5621" width="26.28515625" style="54" customWidth="1"/>
    <col min="5622" max="5622" width="15.28515625" style="54" customWidth="1"/>
    <col min="5623" max="5623" width="46.42578125" style="54" customWidth="1"/>
    <col min="5624" max="5624" width="37.28515625" style="54" customWidth="1"/>
    <col min="5625" max="5625" width="32.28515625" style="54" customWidth="1"/>
    <col min="5626" max="5626" width="28.7109375" style="54" customWidth="1"/>
    <col min="5627" max="5627" width="23.42578125" style="54" customWidth="1"/>
    <col min="5628" max="5872" width="9" style="54" customWidth="1"/>
    <col min="5873" max="5873" width="32.28515625" style="54" customWidth="1"/>
    <col min="5874" max="5874" width="47.7109375" style="54" customWidth="1"/>
    <col min="5875" max="5875" width="38.7109375" style="54" customWidth="1"/>
    <col min="5876" max="5876" width="19.7109375" style="54" customWidth="1"/>
    <col min="5877" max="5877" width="26.28515625" style="54" customWidth="1"/>
    <col min="5878" max="5878" width="15.28515625" style="54" customWidth="1"/>
    <col min="5879" max="5879" width="46.42578125" style="54" customWidth="1"/>
    <col min="5880" max="5880" width="37.28515625" style="54" customWidth="1"/>
    <col min="5881" max="5881" width="32.28515625" style="54" customWidth="1"/>
    <col min="5882" max="5882" width="28.7109375" style="54" customWidth="1"/>
    <col min="5883" max="5883" width="23.42578125" style="54" customWidth="1"/>
    <col min="5884" max="6128" width="9" style="54" customWidth="1"/>
    <col min="6129" max="6129" width="32.28515625" style="54" customWidth="1"/>
    <col min="6130" max="6130" width="47.7109375" style="54" customWidth="1"/>
    <col min="6131" max="6131" width="38.7109375" style="54" customWidth="1"/>
    <col min="6132" max="6132" width="19.7109375" style="54" customWidth="1"/>
    <col min="6133" max="6133" width="26.28515625" style="54" customWidth="1"/>
    <col min="6134" max="6134" width="15.28515625" style="54" customWidth="1"/>
    <col min="6135" max="6135" width="46.42578125" style="54" customWidth="1"/>
    <col min="6136" max="6136" width="37.28515625" style="54" customWidth="1"/>
    <col min="6137" max="6137" width="32.28515625" style="54" customWidth="1"/>
    <col min="6138" max="6138" width="28.7109375" style="54" customWidth="1"/>
    <col min="6139" max="6139" width="23.42578125" style="54" customWidth="1"/>
    <col min="6140" max="6384" width="9" style="54" customWidth="1"/>
    <col min="6385" max="6385" width="32.28515625" style="54" customWidth="1"/>
    <col min="6386" max="6386" width="47.7109375" style="54" customWidth="1"/>
    <col min="6387" max="6387" width="38.7109375" style="54" customWidth="1"/>
    <col min="6388" max="6388" width="19.7109375" style="54" customWidth="1"/>
    <col min="6389" max="6389" width="26.28515625" style="54" customWidth="1"/>
    <col min="6390" max="6390" width="15.28515625" style="54" customWidth="1"/>
    <col min="6391" max="6391" width="46.42578125" style="54" customWidth="1"/>
    <col min="6392" max="6392" width="37.28515625" style="54" customWidth="1"/>
    <col min="6393" max="6393" width="32.28515625" style="54" customWidth="1"/>
    <col min="6394" max="6394" width="28.7109375" style="54" customWidth="1"/>
    <col min="6395" max="6395" width="23.42578125" style="54" customWidth="1"/>
    <col min="6396" max="6640" width="9" style="54" customWidth="1"/>
    <col min="6641" max="6641" width="32.28515625" style="54" customWidth="1"/>
    <col min="6642" max="6642" width="47.7109375" style="54" customWidth="1"/>
    <col min="6643" max="6643" width="38.7109375" style="54" customWidth="1"/>
    <col min="6644" max="6644" width="19.7109375" style="54" customWidth="1"/>
    <col min="6645" max="6645" width="26.28515625" style="54" customWidth="1"/>
    <col min="6646" max="6646" width="15.28515625" style="54" customWidth="1"/>
    <col min="6647" max="6647" width="46.42578125" style="54" customWidth="1"/>
    <col min="6648" max="6648" width="37.28515625" style="54" customWidth="1"/>
    <col min="6649" max="6649" width="32.28515625" style="54" customWidth="1"/>
    <col min="6650" max="6650" width="28.7109375" style="54" customWidth="1"/>
    <col min="6651" max="6651" width="23.42578125" style="54" customWidth="1"/>
    <col min="6652" max="6896" width="9" style="54" customWidth="1"/>
    <col min="6897" max="6897" width="32.28515625" style="54" customWidth="1"/>
    <col min="6898" max="6898" width="47.7109375" style="54" customWidth="1"/>
    <col min="6899" max="6899" width="38.7109375" style="54" customWidth="1"/>
    <col min="6900" max="6900" width="19.7109375" style="54" customWidth="1"/>
    <col min="6901" max="6901" width="26.28515625" style="54" customWidth="1"/>
    <col min="6902" max="6902" width="15.28515625" style="54" customWidth="1"/>
    <col min="6903" max="6903" width="46.42578125" style="54" customWidth="1"/>
    <col min="6904" max="6904" width="37.28515625" style="54" customWidth="1"/>
    <col min="6905" max="6905" width="32.28515625" style="54" customWidth="1"/>
    <col min="6906" max="6906" width="28.7109375" style="54" customWidth="1"/>
    <col min="6907" max="6907" width="23.42578125" style="54" customWidth="1"/>
    <col min="6908" max="7152" width="9" style="54" customWidth="1"/>
    <col min="7153" max="7153" width="32.28515625" style="54" customWidth="1"/>
    <col min="7154" max="7154" width="47.7109375" style="54" customWidth="1"/>
    <col min="7155" max="7155" width="38.7109375" style="54" customWidth="1"/>
    <col min="7156" max="7156" width="19.7109375" style="54" customWidth="1"/>
    <col min="7157" max="7157" width="26.28515625" style="54" customWidth="1"/>
    <col min="7158" max="7158" width="15.28515625" style="54" customWidth="1"/>
    <col min="7159" max="7159" width="46.42578125" style="54" customWidth="1"/>
    <col min="7160" max="7160" width="37.28515625" style="54" customWidth="1"/>
    <col min="7161" max="7161" width="32.28515625" style="54" customWidth="1"/>
    <col min="7162" max="7162" width="28.7109375" style="54" customWidth="1"/>
    <col min="7163" max="7163" width="23.42578125" style="54" customWidth="1"/>
    <col min="7164" max="7408" width="9" style="54" customWidth="1"/>
    <col min="7409" max="7409" width="32.28515625" style="54" customWidth="1"/>
    <col min="7410" max="7410" width="47.7109375" style="54" customWidth="1"/>
    <col min="7411" max="7411" width="38.7109375" style="54" customWidth="1"/>
    <col min="7412" max="7412" width="19.7109375" style="54" customWidth="1"/>
    <col min="7413" max="7413" width="26.28515625" style="54" customWidth="1"/>
    <col min="7414" max="7414" width="15.28515625" style="54" customWidth="1"/>
    <col min="7415" max="7415" width="46.42578125" style="54" customWidth="1"/>
    <col min="7416" max="7416" width="37.28515625" style="54" customWidth="1"/>
    <col min="7417" max="7417" width="32.28515625" style="54" customWidth="1"/>
    <col min="7418" max="7418" width="28.7109375" style="54" customWidth="1"/>
    <col min="7419" max="7419" width="23.42578125" style="54" customWidth="1"/>
    <col min="7420" max="7664" width="9" style="54" customWidth="1"/>
    <col min="7665" max="7665" width="32.28515625" style="54" customWidth="1"/>
    <col min="7666" max="7666" width="47.7109375" style="54" customWidth="1"/>
    <col min="7667" max="7667" width="38.7109375" style="54" customWidth="1"/>
    <col min="7668" max="7668" width="19.7109375" style="54" customWidth="1"/>
    <col min="7669" max="7669" width="26.28515625" style="54" customWidth="1"/>
    <col min="7670" max="7670" width="15.28515625" style="54" customWidth="1"/>
    <col min="7671" max="7671" width="46.42578125" style="54" customWidth="1"/>
    <col min="7672" max="7672" width="37.28515625" style="54" customWidth="1"/>
    <col min="7673" max="7673" width="32.28515625" style="54" customWidth="1"/>
    <col min="7674" max="7674" width="28.7109375" style="54" customWidth="1"/>
    <col min="7675" max="7675" width="23.42578125" style="54" customWidth="1"/>
    <col min="7676" max="7920" width="9" style="54" customWidth="1"/>
    <col min="7921" max="7921" width="32.28515625" style="54" customWidth="1"/>
    <col min="7922" max="7922" width="47.7109375" style="54" customWidth="1"/>
    <col min="7923" max="7923" width="38.7109375" style="54" customWidth="1"/>
    <col min="7924" max="7924" width="19.7109375" style="54" customWidth="1"/>
    <col min="7925" max="7925" width="26.28515625" style="54" customWidth="1"/>
    <col min="7926" max="7926" width="15.28515625" style="54" customWidth="1"/>
    <col min="7927" max="7927" width="46.42578125" style="54" customWidth="1"/>
    <col min="7928" max="7928" width="37.28515625" style="54" customWidth="1"/>
    <col min="7929" max="7929" width="32.28515625" style="54" customWidth="1"/>
    <col min="7930" max="7930" width="28.7109375" style="54" customWidth="1"/>
    <col min="7931" max="7931" width="23.42578125" style="54" customWidth="1"/>
    <col min="7932" max="8176" width="9" style="54" customWidth="1"/>
    <col min="8177" max="8177" width="32.28515625" style="54" customWidth="1"/>
    <col min="8178" max="8178" width="47.7109375" style="54" customWidth="1"/>
    <col min="8179" max="8179" width="38.7109375" style="54" customWidth="1"/>
    <col min="8180" max="8180" width="19.7109375" style="54" customWidth="1"/>
    <col min="8181" max="8181" width="26.28515625" style="54" customWidth="1"/>
    <col min="8182" max="8182" width="15.28515625" style="54" customWidth="1"/>
    <col min="8183" max="8183" width="46.42578125" style="54" customWidth="1"/>
    <col min="8184" max="8184" width="37.28515625" style="54" customWidth="1"/>
    <col min="8185" max="8185" width="32.28515625" style="54" customWidth="1"/>
    <col min="8186" max="8186" width="28.7109375" style="54" customWidth="1"/>
    <col min="8187" max="8187" width="23.42578125" style="54" customWidth="1"/>
    <col min="8188" max="8432" width="9" style="54" customWidth="1"/>
    <col min="8433" max="8433" width="32.28515625" style="54" customWidth="1"/>
    <col min="8434" max="8434" width="47.7109375" style="54" customWidth="1"/>
    <col min="8435" max="8435" width="38.7109375" style="54" customWidth="1"/>
    <col min="8436" max="8436" width="19.7109375" style="54" customWidth="1"/>
    <col min="8437" max="8437" width="26.28515625" style="54" customWidth="1"/>
    <col min="8438" max="8438" width="15.28515625" style="54" customWidth="1"/>
    <col min="8439" max="8439" width="46.42578125" style="54" customWidth="1"/>
    <col min="8440" max="8440" width="37.28515625" style="54" customWidth="1"/>
    <col min="8441" max="8441" width="32.28515625" style="54" customWidth="1"/>
    <col min="8442" max="8442" width="28.7109375" style="54" customWidth="1"/>
    <col min="8443" max="8443" width="23.42578125" style="54" customWidth="1"/>
    <col min="8444" max="8688" width="9" style="54" customWidth="1"/>
    <col min="8689" max="8689" width="32.28515625" style="54" customWidth="1"/>
    <col min="8690" max="8690" width="47.7109375" style="54" customWidth="1"/>
    <col min="8691" max="8691" width="38.7109375" style="54" customWidth="1"/>
    <col min="8692" max="8692" width="19.7109375" style="54" customWidth="1"/>
    <col min="8693" max="8693" width="26.28515625" style="54" customWidth="1"/>
    <col min="8694" max="8694" width="15.28515625" style="54" customWidth="1"/>
    <col min="8695" max="8695" width="46.42578125" style="54" customWidth="1"/>
    <col min="8696" max="8696" width="37.28515625" style="54" customWidth="1"/>
    <col min="8697" max="8697" width="32.28515625" style="54" customWidth="1"/>
    <col min="8698" max="8698" width="28.7109375" style="54" customWidth="1"/>
    <col min="8699" max="8699" width="23.42578125" style="54" customWidth="1"/>
    <col min="8700" max="8944" width="9" style="54" customWidth="1"/>
    <col min="8945" max="8945" width="32.28515625" style="54" customWidth="1"/>
    <col min="8946" max="8946" width="47.7109375" style="54" customWidth="1"/>
    <col min="8947" max="8947" width="38.7109375" style="54" customWidth="1"/>
    <col min="8948" max="8948" width="19.7109375" style="54" customWidth="1"/>
    <col min="8949" max="8949" width="26.28515625" style="54" customWidth="1"/>
    <col min="8950" max="8950" width="15.28515625" style="54" customWidth="1"/>
    <col min="8951" max="8951" width="46.42578125" style="54" customWidth="1"/>
    <col min="8952" max="8952" width="37.28515625" style="54" customWidth="1"/>
    <col min="8953" max="8953" width="32.28515625" style="54" customWidth="1"/>
    <col min="8954" max="8954" width="28.7109375" style="54" customWidth="1"/>
    <col min="8955" max="8955" width="23.42578125" style="54" customWidth="1"/>
    <col min="8956" max="9200" width="9" style="54" customWidth="1"/>
    <col min="9201" max="9201" width="32.28515625" style="54" customWidth="1"/>
    <col min="9202" max="9202" width="47.7109375" style="54" customWidth="1"/>
    <col min="9203" max="9203" width="38.7109375" style="54" customWidth="1"/>
    <col min="9204" max="9204" width="19.7109375" style="54" customWidth="1"/>
    <col min="9205" max="9205" width="26.28515625" style="54" customWidth="1"/>
    <col min="9206" max="9206" width="15.28515625" style="54" customWidth="1"/>
    <col min="9207" max="9207" width="46.42578125" style="54" customWidth="1"/>
    <col min="9208" max="9208" width="37.28515625" style="54" customWidth="1"/>
    <col min="9209" max="9209" width="32.28515625" style="54" customWidth="1"/>
    <col min="9210" max="9210" width="28.7109375" style="54" customWidth="1"/>
    <col min="9211" max="9211" width="23.42578125" style="54" customWidth="1"/>
    <col min="9212" max="9456" width="9" style="54" customWidth="1"/>
    <col min="9457" max="9457" width="32.28515625" style="54" customWidth="1"/>
    <col min="9458" max="9458" width="47.7109375" style="54" customWidth="1"/>
    <col min="9459" max="9459" width="38.7109375" style="54" customWidth="1"/>
    <col min="9460" max="9460" width="19.7109375" style="54" customWidth="1"/>
    <col min="9461" max="9461" width="26.28515625" style="54" customWidth="1"/>
    <col min="9462" max="9462" width="15.28515625" style="54" customWidth="1"/>
    <col min="9463" max="9463" width="46.42578125" style="54" customWidth="1"/>
    <col min="9464" max="9464" width="37.28515625" style="54" customWidth="1"/>
    <col min="9465" max="9465" width="32.28515625" style="54" customWidth="1"/>
    <col min="9466" max="9466" width="28.7109375" style="54" customWidth="1"/>
    <col min="9467" max="9467" width="23.42578125" style="54" customWidth="1"/>
    <col min="9468" max="9712" width="9" style="54" customWidth="1"/>
    <col min="9713" max="9713" width="32.28515625" style="54" customWidth="1"/>
    <col min="9714" max="9714" width="47.7109375" style="54" customWidth="1"/>
    <col min="9715" max="9715" width="38.7109375" style="54" customWidth="1"/>
    <col min="9716" max="9716" width="19.7109375" style="54" customWidth="1"/>
    <col min="9717" max="9717" width="26.28515625" style="54" customWidth="1"/>
    <col min="9718" max="9718" width="15.28515625" style="54" customWidth="1"/>
    <col min="9719" max="9719" width="46.42578125" style="54" customWidth="1"/>
    <col min="9720" max="9720" width="37.28515625" style="54" customWidth="1"/>
    <col min="9721" max="9721" width="32.28515625" style="54" customWidth="1"/>
    <col min="9722" max="9722" width="28.7109375" style="54" customWidth="1"/>
    <col min="9723" max="9723" width="23.42578125" style="54" customWidth="1"/>
    <col min="9724" max="9968" width="9" style="54" customWidth="1"/>
    <col min="9969" max="9969" width="32.28515625" style="54" customWidth="1"/>
    <col min="9970" max="9970" width="47.7109375" style="54" customWidth="1"/>
    <col min="9971" max="9971" width="38.7109375" style="54" customWidth="1"/>
    <col min="9972" max="9972" width="19.7109375" style="54" customWidth="1"/>
    <col min="9973" max="9973" width="26.28515625" style="54" customWidth="1"/>
    <col min="9974" max="9974" width="15.28515625" style="54" customWidth="1"/>
    <col min="9975" max="9975" width="46.42578125" style="54" customWidth="1"/>
    <col min="9976" max="9976" width="37.28515625" style="54" customWidth="1"/>
    <col min="9977" max="9977" width="32.28515625" style="54" customWidth="1"/>
    <col min="9978" max="9978" width="28.7109375" style="54" customWidth="1"/>
    <col min="9979" max="9979" width="23.42578125" style="54" customWidth="1"/>
    <col min="9980" max="10224" width="9" style="54" customWidth="1"/>
    <col min="10225" max="10225" width="32.28515625" style="54" customWidth="1"/>
    <col min="10226" max="10226" width="47.7109375" style="54" customWidth="1"/>
    <col min="10227" max="10227" width="38.7109375" style="54" customWidth="1"/>
    <col min="10228" max="10228" width="19.7109375" style="54" customWidth="1"/>
    <col min="10229" max="10229" width="26.28515625" style="54" customWidth="1"/>
    <col min="10230" max="10230" width="15.28515625" style="54" customWidth="1"/>
    <col min="10231" max="10231" width="46.42578125" style="54" customWidth="1"/>
    <col min="10232" max="10232" width="37.28515625" style="54" customWidth="1"/>
    <col min="10233" max="10233" width="32.28515625" style="54" customWidth="1"/>
    <col min="10234" max="10234" width="28.7109375" style="54" customWidth="1"/>
    <col min="10235" max="10235" width="23.42578125" style="54" customWidth="1"/>
    <col min="10236" max="10480" width="9" style="54" customWidth="1"/>
    <col min="10481" max="10481" width="32.28515625" style="54" customWidth="1"/>
    <col min="10482" max="10482" width="47.7109375" style="54" customWidth="1"/>
    <col min="10483" max="10483" width="38.7109375" style="54" customWidth="1"/>
    <col min="10484" max="10484" width="19.7109375" style="54" customWidth="1"/>
    <col min="10485" max="10485" width="26.28515625" style="54" customWidth="1"/>
    <col min="10486" max="10486" width="15.28515625" style="54" customWidth="1"/>
    <col min="10487" max="10487" width="46.42578125" style="54" customWidth="1"/>
    <col min="10488" max="10488" width="37.28515625" style="54" customWidth="1"/>
    <col min="10489" max="10489" width="32.28515625" style="54" customWidth="1"/>
    <col min="10490" max="10490" width="28.7109375" style="54" customWidth="1"/>
    <col min="10491" max="10491" width="23.42578125" style="54" customWidth="1"/>
    <col min="10492" max="10736" width="9" style="54" customWidth="1"/>
    <col min="10737" max="10737" width="32.28515625" style="54" customWidth="1"/>
    <col min="10738" max="10738" width="47.7109375" style="54" customWidth="1"/>
    <col min="10739" max="10739" width="38.7109375" style="54" customWidth="1"/>
    <col min="10740" max="10740" width="19.7109375" style="54" customWidth="1"/>
    <col min="10741" max="10741" width="26.28515625" style="54" customWidth="1"/>
    <col min="10742" max="10742" width="15.28515625" style="54" customWidth="1"/>
    <col min="10743" max="10743" width="46.42578125" style="54" customWidth="1"/>
    <col min="10744" max="10744" width="37.28515625" style="54" customWidth="1"/>
    <col min="10745" max="10745" width="32.28515625" style="54" customWidth="1"/>
    <col min="10746" max="10746" width="28.7109375" style="54" customWidth="1"/>
    <col min="10747" max="10747" width="23.42578125" style="54" customWidth="1"/>
    <col min="10748" max="10992" width="9" style="54" customWidth="1"/>
    <col min="10993" max="10993" width="32.28515625" style="54" customWidth="1"/>
    <col min="10994" max="10994" width="47.7109375" style="54" customWidth="1"/>
    <col min="10995" max="10995" width="38.7109375" style="54" customWidth="1"/>
    <col min="10996" max="10996" width="19.7109375" style="54" customWidth="1"/>
    <col min="10997" max="10997" width="26.28515625" style="54" customWidth="1"/>
    <col min="10998" max="10998" width="15.28515625" style="54" customWidth="1"/>
    <col min="10999" max="10999" width="46.42578125" style="54" customWidth="1"/>
    <col min="11000" max="11000" width="37.28515625" style="54" customWidth="1"/>
    <col min="11001" max="11001" width="32.28515625" style="54" customWidth="1"/>
    <col min="11002" max="11002" width="28.7109375" style="54" customWidth="1"/>
    <col min="11003" max="11003" width="23.42578125" style="54" customWidth="1"/>
    <col min="11004" max="11248" width="9" style="54" customWidth="1"/>
    <col min="11249" max="11249" width="32.28515625" style="54" customWidth="1"/>
    <col min="11250" max="11250" width="47.7109375" style="54" customWidth="1"/>
    <col min="11251" max="11251" width="38.7109375" style="54" customWidth="1"/>
    <col min="11252" max="11252" width="19.7109375" style="54" customWidth="1"/>
    <col min="11253" max="11253" width="26.28515625" style="54" customWidth="1"/>
    <col min="11254" max="11254" width="15.28515625" style="54" customWidth="1"/>
    <col min="11255" max="11255" width="46.42578125" style="54" customWidth="1"/>
    <col min="11256" max="11256" width="37.28515625" style="54" customWidth="1"/>
    <col min="11257" max="11257" width="32.28515625" style="54" customWidth="1"/>
    <col min="11258" max="11258" width="28.7109375" style="54" customWidth="1"/>
    <col min="11259" max="11259" width="23.42578125" style="54" customWidth="1"/>
    <col min="11260" max="11504" width="9" style="54" customWidth="1"/>
    <col min="11505" max="11505" width="32.28515625" style="54" customWidth="1"/>
    <col min="11506" max="11506" width="47.7109375" style="54" customWidth="1"/>
    <col min="11507" max="11507" width="38.7109375" style="54" customWidth="1"/>
    <col min="11508" max="11508" width="19.7109375" style="54" customWidth="1"/>
    <col min="11509" max="11509" width="26.28515625" style="54" customWidth="1"/>
    <col min="11510" max="11510" width="15.28515625" style="54" customWidth="1"/>
    <col min="11511" max="11511" width="46.42578125" style="54" customWidth="1"/>
    <col min="11512" max="11512" width="37.28515625" style="54" customWidth="1"/>
    <col min="11513" max="11513" width="32.28515625" style="54" customWidth="1"/>
    <col min="11514" max="11514" width="28.7109375" style="54" customWidth="1"/>
    <col min="11515" max="11515" width="23.42578125" style="54" customWidth="1"/>
    <col min="11516" max="11760" width="9" style="54" customWidth="1"/>
    <col min="11761" max="11761" width="32.28515625" style="54" customWidth="1"/>
    <col min="11762" max="11762" width="47.7109375" style="54" customWidth="1"/>
    <col min="11763" max="11763" width="38.7109375" style="54" customWidth="1"/>
    <col min="11764" max="11764" width="19.7109375" style="54" customWidth="1"/>
    <col min="11765" max="11765" width="26.28515625" style="54" customWidth="1"/>
    <col min="11766" max="11766" width="15.28515625" style="54" customWidth="1"/>
    <col min="11767" max="11767" width="46.42578125" style="54" customWidth="1"/>
    <col min="11768" max="11768" width="37.28515625" style="54" customWidth="1"/>
    <col min="11769" max="11769" width="32.28515625" style="54" customWidth="1"/>
    <col min="11770" max="11770" width="28.7109375" style="54" customWidth="1"/>
    <col min="11771" max="11771" width="23.42578125" style="54" customWidth="1"/>
    <col min="11772" max="12016" width="9" style="54" customWidth="1"/>
    <col min="12017" max="12017" width="32.28515625" style="54" customWidth="1"/>
    <col min="12018" max="12018" width="47.7109375" style="54" customWidth="1"/>
    <col min="12019" max="12019" width="38.7109375" style="54" customWidth="1"/>
    <col min="12020" max="12020" width="19.7109375" style="54" customWidth="1"/>
    <col min="12021" max="12021" width="26.28515625" style="54" customWidth="1"/>
    <col min="12022" max="12022" width="15.28515625" style="54" customWidth="1"/>
    <col min="12023" max="12023" width="46.42578125" style="54" customWidth="1"/>
    <col min="12024" max="12024" width="37.28515625" style="54" customWidth="1"/>
    <col min="12025" max="12025" width="32.28515625" style="54" customWidth="1"/>
    <col min="12026" max="12026" width="28.7109375" style="54" customWidth="1"/>
    <col min="12027" max="12027" width="23.42578125" style="54" customWidth="1"/>
    <col min="12028" max="12272" width="9" style="54" customWidth="1"/>
    <col min="12273" max="12273" width="32.28515625" style="54" customWidth="1"/>
    <col min="12274" max="12274" width="47.7109375" style="54" customWidth="1"/>
    <col min="12275" max="12275" width="38.7109375" style="54" customWidth="1"/>
    <col min="12276" max="12276" width="19.7109375" style="54" customWidth="1"/>
    <col min="12277" max="12277" width="26.28515625" style="54" customWidth="1"/>
    <col min="12278" max="12278" width="15.28515625" style="54" customWidth="1"/>
    <col min="12279" max="12279" width="46.42578125" style="54" customWidth="1"/>
    <col min="12280" max="12280" width="37.28515625" style="54" customWidth="1"/>
    <col min="12281" max="12281" width="32.28515625" style="54" customWidth="1"/>
    <col min="12282" max="12282" width="28.7109375" style="54" customWidth="1"/>
    <col min="12283" max="12283" width="23.42578125" style="54" customWidth="1"/>
    <col min="12284" max="12528" width="9" style="54" customWidth="1"/>
    <col min="12529" max="12529" width="32.28515625" style="54" customWidth="1"/>
    <col min="12530" max="12530" width="47.7109375" style="54" customWidth="1"/>
    <col min="12531" max="12531" width="38.7109375" style="54" customWidth="1"/>
    <col min="12532" max="12532" width="19.7109375" style="54" customWidth="1"/>
    <col min="12533" max="12533" width="26.28515625" style="54" customWidth="1"/>
    <col min="12534" max="12534" width="15.28515625" style="54" customWidth="1"/>
    <col min="12535" max="12535" width="46.42578125" style="54" customWidth="1"/>
    <col min="12536" max="12536" width="37.28515625" style="54" customWidth="1"/>
    <col min="12537" max="12537" width="32.28515625" style="54" customWidth="1"/>
    <col min="12538" max="12538" width="28.7109375" style="54" customWidth="1"/>
    <col min="12539" max="12539" width="23.42578125" style="54" customWidth="1"/>
    <col min="12540" max="12784" width="9" style="54" customWidth="1"/>
    <col min="12785" max="12785" width="32.28515625" style="54" customWidth="1"/>
    <col min="12786" max="12786" width="47.7109375" style="54" customWidth="1"/>
    <col min="12787" max="12787" width="38.7109375" style="54" customWidth="1"/>
    <col min="12788" max="12788" width="19.7109375" style="54" customWidth="1"/>
    <col min="12789" max="12789" width="26.28515625" style="54" customWidth="1"/>
    <col min="12790" max="12790" width="15.28515625" style="54" customWidth="1"/>
    <col min="12791" max="12791" width="46.42578125" style="54" customWidth="1"/>
    <col min="12792" max="12792" width="37.28515625" style="54" customWidth="1"/>
    <col min="12793" max="12793" width="32.28515625" style="54" customWidth="1"/>
    <col min="12794" max="12794" width="28.7109375" style="54" customWidth="1"/>
    <col min="12795" max="12795" width="23.42578125" style="54" customWidth="1"/>
    <col min="12796" max="13040" width="9" style="54" customWidth="1"/>
    <col min="13041" max="13041" width="32.28515625" style="54" customWidth="1"/>
    <col min="13042" max="13042" width="47.7109375" style="54" customWidth="1"/>
    <col min="13043" max="13043" width="38.7109375" style="54" customWidth="1"/>
    <col min="13044" max="13044" width="19.7109375" style="54" customWidth="1"/>
    <col min="13045" max="13045" width="26.28515625" style="54" customWidth="1"/>
    <col min="13046" max="13046" width="15.28515625" style="54" customWidth="1"/>
    <col min="13047" max="13047" width="46.42578125" style="54" customWidth="1"/>
    <col min="13048" max="13048" width="37.28515625" style="54" customWidth="1"/>
    <col min="13049" max="13049" width="32.28515625" style="54" customWidth="1"/>
    <col min="13050" max="13050" width="28.7109375" style="54" customWidth="1"/>
    <col min="13051" max="13051" width="23.42578125" style="54" customWidth="1"/>
    <col min="13052" max="13296" width="9" style="54" customWidth="1"/>
    <col min="13297" max="13297" width="32.28515625" style="54" customWidth="1"/>
    <col min="13298" max="13298" width="47.7109375" style="54" customWidth="1"/>
    <col min="13299" max="13299" width="38.7109375" style="54" customWidth="1"/>
    <col min="13300" max="13300" width="19.7109375" style="54" customWidth="1"/>
    <col min="13301" max="13301" width="26.28515625" style="54" customWidth="1"/>
    <col min="13302" max="13302" width="15.28515625" style="54" customWidth="1"/>
    <col min="13303" max="13303" width="46.42578125" style="54" customWidth="1"/>
    <col min="13304" max="13304" width="37.28515625" style="54" customWidth="1"/>
    <col min="13305" max="13305" width="32.28515625" style="54" customWidth="1"/>
    <col min="13306" max="13306" width="28.7109375" style="54" customWidth="1"/>
    <col min="13307" max="13307" width="23.42578125" style="54" customWidth="1"/>
    <col min="13308" max="13552" width="9" style="54" customWidth="1"/>
    <col min="13553" max="13553" width="32.28515625" style="54" customWidth="1"/>
    <col min="13554" max="13554" width="47.7109375" style="54" customWidth="1"/>
    <col min="13555" max="13555" width="38.7109375" style="54" customWidth="1"/>
    <col min="13556" max="13556" width="19.7109375" style="54" customWidth="1"/>
    <col min="13557" max="13557" width="26.28515625" style="54" customWidth="1"/>
    <col min="13558" max="13558" width="15.28515625" style="54" customWidth="1"/>
    <col min="13559" max="13559" width="46.42578125" style="54" customWidth="1"/>
    <col min="13560" max="13560" width="37.28515625" style="54" customWidth="1"/>
    <col min="13561" max="13561" width="32.28515625" style="54" customWidth="1"/>
    <col min="13562" max="13562" width="28.7109375" style="54" customWidth="1"/>
    <col min="13563" max="13563" width="23.42578125" style="54" customWidth="1"/>
    <col min="13564" max="13808" width="9" style="54" customWidth="1"/>
    <col min="13809" max="13809" width="32.28515625" style="54" customWidth="1"/>
    <col min="13810" max="13810" width="47.7109375" style="54" customWidth="1"/>
    <col min="13811" max="13811" width="38.7109375" style="54" customWidth="1"/>
    <col min="13812" max="13812" width="19.7109375" style="54" customWidth="1"/>
    <col min="13813" max="13813" width="26.28515625" style="54" customWidth="1"/>
    <col min="13814" max="13814" width="15.28515625" style="54" customWidth="1"/>
    <col min="13815" max="13815" width="46.42578125" style="54" customWidth="1"/>
    <col min="13816" max="13816" width="37.28515625" style="54" customWidth="1"/>
    <col min="13817" max="13817" width="32.28515625" style="54" customWidth="1"/>
    <col min="13818" max="13818" width="28.7109375" style="54" customWidth="1"/>
    <col min="13819" max="13819" width="23.42578125" style="54" customWidth="1"/>
    <col min="13820" max="14064" width="9" style="54" customWidth="1"/>
    <col min="14065" max="14065" width="32.28515625" style="54" customWidth="1"/>
    <col min="14066" max="14066" width="47.7109375" style="54" customWidth="1"/>
    <col min="14067" max="14067" width="38.7109375" style="54" customWidth="1"/>
    <col min="14068" max="14068" width="19.7109375" style="54" customWidth="1"/>
    <col min="14069" max="14069" width="26.28515625" style="54" customWidth="1"/>
    <col min="14070" max="14070" width="15.28515625" style="54" customWidth="1"/>
    <col min="14071" max="14071" width="46.42578125" style="54" customWidth="1"/>
    <col min="14072" max="14072" width="37.28515625" style="54" customWidth="1"/>
    <col min="14073" max="14073" width="32.28515625" style="54" customWidth="1"/>
    <col min="14074" max="14074" width="28.7109375" style="54" customWidth="1"/>
    <col min="14075" max="14075" width="23.42578125" style="54" customWidth="1"/>
    <col min="14076" max="14320" width="9" style="54" customWidth="1"/>
    <col min="14321" max="14321" width="32.28515625" style="54" customWidth="1"/>
    <col min="14322" max="14322" width="47.7109375" style="54" customWidth="1"/>
    <col min="14323" max="14323" width="38.7109375" style="54" customWidth="1"/>
    <col min="14324" max="14324" width="19.7109375" style="54" customWidth="1"/>
    <col min="14325" max="14325" width="26.28515625" style="54" customWidth="1"/>
    <col min="14326" max="14326" width="15.28515625" style="54" customWidth="1"/>
    <col min="14327" max="14327" width="46.42578125" style="54" customWidth="1"/>
    <col min="14328" max="14328" width="37.28515625" style="54" customWidth="1"/>
    <col min="14329" max="14329" width="32.28515625" style="54" customWidth="1"/>
    <col min="14330" max="14330" width="28.7109375" style="54" customWidth="1"/>
    <col min="14331" max="14331" width="23.42578125" style="54" customWidth="1"/>
    <col min="14332" max="14576" width="9" style="54" customWidth="1"/>
    <col min="14577" max="14577" width="32.28515625" style="54" customWidth="1"/>
    <col min="14578" max="14578" width="47.7109375" style="54" customWidth="1"/>
    <col min="14579" max="14579" width="38.7109375" style="54" customWidth="1"/>
    <col min="14580" max="14580" width="19.7109375" style="54" customWidth="1"/>
    <col min="14581" max="14581" width="26.28515625" style="54" customWidth="1"/>
    <col min="14582" max="14582" width="15.28515625" style="54" customWidth="1"/>
    <col min="14583" max="14583" width="46.42578125" style="54" customWidth="1"/>
    <col min="14584" max="14584" width="37.28515625" style="54" customWidth="1"/>
    <col min="14585" max="14585" width="32.28515625" style="54" customWidth="1"/>
    <col min="14586" max="14586" width="28.7109375" style="54" customWidth="1"/>
    <col min="14587" max="14587" width="23.42578125" style="54" customWidth="1"/>
    <col min="14588" max="14832" width="9" style="54" customWidth="1"/>
    <col min="14833" max="14833" width="32.28515625" style="54" customWidth="1"/>
    <col min="14834" max="14834" width="47.7109375" style="54" customWidth="1"/>
    <col min="14835" max="14835" width="38.7109375" style="54" customWidth="1"/>
    <col min="14836" max="14836" width="19.7109375" style="54" customWidth="1"/>
    <col min="14837" max="14837" width="26.28515625" style="54" customWidth="1"/>
    <col min="14838" max="14838" width="15.28515625" style="54" customWidth="1"/>
    <col min="14839" max="14839" width="46.42578125" style="54" customWidth="1"/>
    <col min="14840" max="14840" width="37.28515625" style="54" customWidth="1"/>
    <col min="14841" max="14841" width="32.28515625" style="54" customWidth="1"/>
    <col min="14842" max="14842" width="28.7109375" style="54" customWidth="1"/>
    <col min="14843" max="14843" width="23.42578125" style="54" customWidth="1"/>
    <col min="14844" max="15088" width="9" style="54" customWidth="1"/>
    <col min="15089" max="15089" width="32.28515625" style="54" customWidth="1"/>
    <col min="15090" max="15090" width="47.7109375" style="54" customWidth="1"/>
    <col min="15091" max="15091" width="38.7109375" style="54" customWidth="1"/>
    <col min="15092" max="15092" width="19.7109375" style="54" customWidth="1"/>
    <col min="15093" max="15093" width="26.28515625" style="54" customWidth="1"/>
    <col min="15094" max="15094" width="15.28515625" style="54" customWidth="1"/>
    <col min="15095" max="15095" width="46.42578125" style="54" customWidth="1"/>
    <col min="15096" max="15096" width="37.28515625" style="54" customWidth="1"/>
    <col min="15097" max="15097" width="32.28515625" style="54" customWidth="1"/>
    <col min="15098" max="15098" width="28.7109375" style="54" customWidth="1"/>
    <col min="15099" max="15099" width="23.42578125" style="54" customWidth="1"/>
    <col min="15100" max="15344" width="9" style="54" customWidth="1"/>
    <col min="15345" max="15345" width="32.28515625" style="54" customWidth="1"/>
    <col min="15346" max="15346" width="47.7109375" style="54" customWidth="1"/>
    <col min="15347" max="15347" width="38.7109375" style="54" customWidth="1"/>
    <col min="15348" max="15348" width="19.7109375" style="54" customWidth="1"/>
    <col min="15349" max="15349" width="26.28515625" style="54" customWidth="1"/>
    <col min="15350" max="15350" width="15.28515625" style="54" customWidth="1"/>
    <col min="15351" max="15351" width="46.42578125" style="54" customWidth="1"/>
    <col min="15352" max="15352" width="37.28515625" style="54" customWidth="1"/>
    <col min="15353" max="15353" width="32.28515625" style="54" customWidth="1"/>
    <col min="15354" max="15354" width="28.7109375" style="54" customWidth="1"/>
    <col min="15355" max="15355" width="23.42578125" style="54" customWidth="1"/>
    <col min="15356" max="15600" width="9" style="54" customWidth="1"/>
    <col min="15601" max="15601" width="32.28515625" style="54" customWidth="1"/>
    <col min="15602" max="15602" width="47.7109375" style="54" customWidth="1"/>
    <col min="15603" max="15603" width="38.7109375" style="54" customWidth="1"/>
    <col min="15604" max="15604" width="19.7109375" style="54" customWidth="1"/>
    <col min="15605" max="15605" width="26.28515625" style="54" customWidth="1"/>
    <col min="15606" max="15606" width="15.28515625" style="54" customWidth="1"/>
    <col min="15607" max="15607" width="46.42578125" style="54" customWidth="1"/>
    <col min="15608" max="15608" width="37.28515625" style="54" customWidth="1"/>
    <col min="15609" max="15609" width="32.28515625" style="54" customWidth="1"/>
    <col min="15610" max="15610" width="28.7109375" style="54" customWidth="1"/>
    <col min="15611" max="15611" width="23.42578125" style="54" customWidth="1"/>
    <col min="15612" max="15856" width="9" style="54" customWidth="1"/>
    <col min="15857" max="15857" width="32.28515625" style="54" customWidth="1"/>
    <col min="15858" max="15858" width="47.7109375" style="54" customWidth="1"/>
    <col min="15859" max="15859" width="38.7109375" style="54" customWidth="1"/>
    <col min="15860" max="15860" width="19.7109375" style="54" customWidth="1"/>
    <col min="15861" max="15861" width="26.28515625" style="54" customWidth="1"/>
    <col min="15862" max="15862" width="15.28515625" style="54" customWidth="1"/>
    <col min="15863" max="15863" width="46.42578125" style="54" customWidth="1"/>
    <col min="15864" max="15864" width="37.28515625" style="54" customWidth="1"/>
    <col min="15865" max="15865" width="32.28515625" style="54" customWidth="1"/>
    <col min="15866" max="15866" width="28.7109375" style="54" customWidth="1"/>
    <col min="15867" max="15867" width="23.42578125" style="54" customWidth="1"/>
    <col min="15868" max="16112" width="9" style="54" customWidth="1"/>
    <col min="16113" max="16113" width="32.28515625" style="54" customWidth="1"/>
    <col min="16114" max="16114" width="47.7109375" style="54" customWidth="1"/>
    <col min="16115" max="16115" width="38.7109375" style="54" customWidth="1"/>
    <col min="16116" max="16116" width="19.7109375" style="54" customWidth="1"/>
    <col min="16117" max="16117" width="26.28515625" style="54" customWidth="1"/>
    <col min="16118" max="16118" width="15.28515625" style="54" customWidth="1"/>
    <col min="16119" max="16119" width="46.42578125" style="54" customWidth="1"/>
    <col min="16120" max="16120" width="37.28515625" style="54" customWidth="1"/>
    <col min="16121" max="16121" width="32.28515625" style="54" customWidth="1"/>
    <col min="16122" max="16122" width="28.7109375" style="54" customWidth="1"/>
    <col min="16123" max="16123" width="23.42578125" style="54" customWidth="1"/>
    <col min="16124" max="16367" width="9" style="54" customWidth="1"/>
    <col min="16368" max="16384" width="11.42578125" style="54" customWidth="1"/>
  </cols>
  <sheetData>
    <row r="2" spans="1:10" ht="17.649999999999999" customHeight="1" x14ac:dyDescent="0.25">
      <c r="A2" s="55" t="s">
        <v>446</v>
      </c>
      <c r="B2" s="56"/>
    </row>
    <row r="3" spans="1:10" s="53" customFormat="1" ht="16.899999999999999" customHeight="1" x14ac:dyDescent="0.25">
      <c r="A3" s="55" t="s">
        <v>447</v>
      </c>
      <c r="B3" s="57"/>
      <c r="C3" s="58"/>
    </row>
    <row r="5" spans="1:10" s="59" customFormat="1" ht="48.75" customHeight="1" x14ac:dyDescent="0.25">
      <c r="A5" s="60" t="s">
        <v>448</v>
      </c>
      <c r="B5" s="61" t="s">
        <v>8</v>
      </c>
      <c r="C5" s="61" t="s">
        <v>449</v>
      </c>
      <c r="D5" s="62" t="s">
        <v>450</v>
      </c>
    </row>
    <row r="6" spans="1:10" s="59" customFormat="1" ht="20.65" customHeight="1" x14ac:dyDescent="0.25">
      <c r="A6" s="101" t="s">
        <v>451</v>
      </c>
      <c r="B6" s="101"/>
      <c r="C6" s="101"/>
      <c r="D6" s="63"/>
    </row>
    <row r="7" spans="1:10" s="59" customFormat="1" ht="36" customHeight="1" x14ac:dyDescent="0.25">
      <c r="A7" s="102" t="s">
        <v>452</v>
      </c>
      <c r="B7" s="103"/>
      <c r="C7" s="65"/>
      <c r="D7" s="63"/>
    </row>
    <row r="8" spans="1:10" s="59" customFormat="1" ht="20.65" customHeight="1" x14ac:dyDescent="0.4">
      <c r="A8" s="104"/>
      <c r="B8" s="105"/>
      <c r="C8" s="105"/>
      <c r="D8" s="106"/>
      <c r="E8" s="66"/>
      <c r="F8" s="66"/>
      <c r="G8" s="66"/>
      <c r="H8" s="66"/>
      <c r="I8" s="66"/>
      <c r="J8" s="66"/>
    </row>
    <row r="9" spans="1:10" s="59" customFormat="1" ht="20.65" customHeight="1" x14ac:dyDescent="0.4">
      <c r="A9" s="67" t="s">
        <v>453</v>
      </c>
      <c r="B9" s="68"/>
      <c r="C9" s="64"/>
      <c r="D9" s="63"/>
      <c r="E9" s="66"/>
      <c r="F9" s="66"/>
      <c r="G9" s="66"/>
      <c r="H9" s="66"/>
      <c r="I9" s="66"/>
      <c r="J9" s="66"/>
    </row>
    <row r="10" spans="1:10" s="59" customFormat="1" ht="20.65" customHeight="1" x14ac:dyDescent="0.4">
      <c r="A10" s="67" t="s">
        <v>454</v>
      </c>
      <c r="B10" s="68" t="s">
        <v>455</v>
      </c>
      <c r="C10" s="64">
        <f t="array" aca="1" ref="C10" ca="1">IFERROR(
    INDIRECT(
        "kWh_Consumption!" &amp;
        ADDRESS(
            MATCH("Total Energy (Kwhr)",#REF!, 0),
            MATCH(
                LEFT(A10, FIND("~", SUBSTITUTE(A10, ".", "~", LEN(A10) - LEN(SUBSTITUTE(A10, ".", "")))) - 1),#REF!,
                0
            ),
            4
        )
    ),
    0
)</f>
        <v>0</v>
      </c>
      <c r="D10" s="63">
        <v>3</v>
      </c>
      <c r="E10" s="66"/>
      <c r="F10" s="66"/>
      <c r="G10" s="66"/>
      <c r="H10" s="66"/>
      <c r="I10" s="66"/>
      <c r="J10" s="66"/>
    </row>
    <row r="11" spans="1:10" s="59" customFormat="1" ht="20.65" customHeight="1" x14ac:dyDescent="0.4">
      <c r="A11" s="67" t="s">
        <v>456</v>
      </c>
      <c r="B11" s="68" t="s">
        <v>457</v>
      </c>
      <c r="C11" s="64">
        <f t="array" aca="1" ref="C11" ca="1">IFERROR(
    INDIRECT(
        "kWh_Consumption!" &amp;
        ADDRESS(
            MATCH("Total Energy (Kwhr)",#REF!, 0),
            MATCH(
                LEFT(A11, FIND("~", SUBSTITUTE(A11, ".", "~", LEN(A11) - LEN(SUBSTITUTE(A11, ".", "")))) - 1),#REF!,
                0
            ),
            4
        )
    ),
    0
)</f>
        <v>0</v>
      </c>
      <c r="D11" s="63">
        <v>1</v>
      </c>
      <c r="E11" s="66"/>
      <c r="F11" s="66"/>
      <c r="G11" s="66"/>
      <c r="H11" s="66"/>
      <c r="I11" s="66"/>
      <c r="J11" s="66"/>
    </row>
    <row r="12" spans="1:10" s="59" customFormat="1" ht="20.65" customHeight="1" x14ac:dyDescent="0.25">
      <c r="A12" s="69" t="s">
        <v>13</v>
      </c>
      <c r="B12" s="70"/>
      <c r="C12" s="71"/>
      <c r="D12" s="71"/>
    </row>
    <row r="13" spans="1:10" s="59" customFormat="1" ht="20.65" customHeight="1" x14ac:dyDescent="0.25">
      <c r="A13" s="67" t="s">
        <v>458</v>
      </c>
      <c r="B13" s="68" t="s">
        <v>459</v>
      </c>
      <c r="C13" s="72">
        <f t="array" aca="1" ref="C13" ca="1">IFERROR(
    INDIRECT(
        "kWh_Consumption!" &amp;
        ADDRESS(
            MATCH("Total Energy (Kwhr)",#REF!, 0),
            MATCH(
                LEFT(A13, FIND("~", SUBSTITUTE(A13, ".", "~", LEN(A13) - LEN(SUBSTITUTE(A13, ".", "")))) - 1),#REF!,
                0
            ),
            4
        )
    ),
    0
)</f>
        <v>0</v>
      </c>
      <c r="D13" s="63">
        <v>2</v>
      </c>
    </row>
    <row r="14" spans="1:10" s="59" customFormat="1" ht="20.65" customHeight="1" x14ac:dyDescent="0.25">
      <c r="A14" s="67" t="s">
        <v>460</v>
      </c>
      <c r="B14" s="68" t="s">
        <v>21</v>
      </c>
      <c r="C14" s="72">
        <f t="array" aca="1" ref="C14" ca="1">IFERROR(
    INDIRECT(
        "kWh_Consumption!" &amp;
        ADDRESS(
            MATCH("Total Energy (Kwhr)",#REF!, 0),
            MATCH(
                LEFT(A14, FIND("~", SUBSTITUTE(A14, ".", "~", LEN(A14) - LEN(SUBSTITUTE(A14, ".", "")))) - 1),#REF!,
                0
            ),
            4
        )
    ),
    0
)</f>
        <v>0</v>
      </c>
      <c r="D14" s="63">
        <v>10</v>
      </c>
    </row>
    <row r="15" spans="1:10" s="59" customFormat="1" ht="20.65" customHeight="1" x14ac:dyDescent="0.25">
      <c r="A15" s="67" t="s">
        <v>461</v>
      </c>
      <c r="B15" s="68" t="s">
        <v>34</v>
      </c>
      <c r="C15" s="72">
        <f t="array" aca="1" ref="C15" ca="1">IFERROR(
    INDIRECT(
        "kWh_Consumption!" &amp;
        ADDRESS(
            MATCH("Total Energy (Kwhr)",#REF!, 0),
            MATCH(
                LEFT(A15, FIND("~", SUBSTITUTE(A15, ".", "~", LEN(A15) - LEN(SUBSTITUTE(A15, ".", "")))) - 1),#REF!,
                0
            ),
            4
        )
    ),
    0
)</f>
        <v>0</v>
      </c>
      <c r="D15" s="63">
        <v>16</v>
      </c>
    </row>
    <row r="16" spans="1:10" s="59" customFormat="1" ht="20.65" customHeight="1" x14ac:dyDescent="0.25">
      <c r="A16" s="67" t="s">
        <v>462</v>
      </c>
      <c r="B16" s="68" t="s">
        <v>37</v>
      </c>
      <c r="C16" s="72">
        <f t="array" aca="1" ref="C16" ca="1">IFERROR(
    INDIRECT(
        "kWh_Consumption!" &amp;
        ADDRESS(
            MATCH("Total Energy (Kwhr)",#REF!, 0),
            MATCH(
                LEFT(A16, FIND("~", SUBSTITUTE(A16, ".", "~", LEN(A16) - LEN(SUBSTITUTE(A16, ".", "")))) - 1),#REF!,
                0
            ),
            4
        )
    ),
    0
)</f>
        <v>0</v>
      </c>
      <c r="D16" s="63">
        <v>17</v>
      </c>
    </row>
    <row r="17" spans="1:10" s="59" customFormat="1" ht="20.65" customHeight="1" x14ac:dyDescent="0.25">
      <c r="A17" s="67" t="s">
        <v>463</v>
      </c>
      <c r="B17" s="68" t="s">
        <v>40</v>
      </c>
      <c r="C17" s="72">
        <f t="array" aca="1" ref="C17" ca="1">IFERROR(
    INDIRECT(
        "kWh_Consumption!" &amp;
        ADDRESS(
            MATCH("Total Energy (Kwhr)",#REF!, 0),
            MATCH(
                LEFT(A17, FIND("~", SUBSTITUTE(A17, ".", "~", LEN(A17) - LEN(SUBSTITUTE(A17, ".", "")))) - 1),#REF!,
                0
            ),
            4
        )
    ),
    0
)</f>
        <v>0</v>
      </c>
      <c r="D17" s="63">
        <v>18</v>
      </c>
    </row>
    <row r="18" spans="1:10" s="59" customFormat="1" ht="20.65" customHeight="1" x14ac:dyDescent="0.25">
      <c r="A18" s="67" t="s">
        <v>464</v>
      </c>
      <c r="B18" s="68" t="s">
        <v>42</v>
      </c>
      <c r="C18" s="72">
        <f t="array" aca="1" ref="C18" ca="1">IFERROR(
    INDIRECT(
        "kWh_Consumption!" &amp;
        ADDRESS(
            MATCH("Total Energy (Kwhr)",#REF!, 0),
            MATCH(
                LEFT(A18, FIND("~", SUBSTITUTE(A18, ".", "~", LEN(A18) - LEN(SUBSTITUTE(A18, ".", "")))) - 1),#REF!,
                0
            ),
            4
        )
    ),
    0
)</f>
        <v>0</v>
      </c>
      <c r="D18" s="63">
        <v>19</v>
      </c>
    </row>
    <row r="19" spans="1:10" s="59" customFormat="1" ht="20.65" customHeight="1" x14ac:dyDescent="0.25">
      <c r="A19" s="67" t="s">
        <v>465</v>
      </c>
      <c r="B19" s="68" t="s">
        <v>45</v>
      </c>
      <c r="C19" s="72">
        <f t="array" aca="1" ref="C19" ca="1">IFERROR(
    INDIRECT(
        "kWh_Consumption!" &amp;
        ADDRESS(
            MATCH("Total Energy (Kwhr)",#REF!, 0),
            MATCH(
                LEFT(A19, FIND("~", SUBSTITUTE(A19, ".", "~", LEN(A19) - LEN(SUBSTITUTE(A19, ".", "")))) - 1),#REF!,
                0
            ),
            4
        )
    ),
    0
)</f>
        <v>0</v>
      </c>
      <c r="D19" s="63">
        <v>20</v>
      </c>
    </row>
    <row r="20" spans="1:10" s="59" customFormat="1" ht="20.65" customHeight="1" x14ac:dyDescent="0.25">
      <c r="A20" s="67" t="s">
        <v>466</v>
      </c>
      <c r="B20" s="68" t="s">
        <v>48</v>
      </c>
      <c r="C20" s="72">
        <f t="array" aca="1" ref="C20" ca="1">IFERROR(
    INDIRECT(
        "kWh_Consumption!" &amp;
        ADDRESS(
            MATCH("Total Energy (Kwhr)",#REF!, 0),
            MATCH(
                LEFT(A20, FIND("~", SUBSTITUTE(A20, ".", "~", LEN(A20) - LEN(SUBSTITUTE(A20, ".", "")))) - 1),#REF!,
                0
            ),
            4
        )
    ),
    0
)</f>
        <v>0</v>
      </c>
      <c r="D20" s="63">
        <v>21</v>
      </c>
    </row>
    <row r="21" spans="1:10" s="59" customFormat="1" ht="20.65" customHeight="1" x14ac:dyDescent="0.25">
      <c r="A21" s="67" t="s">
        <v>467</v>
      </c>
      <c r="B21" s="68" t="s">
        <v>51</v>
      </c>
      <c r="C21" s="72">
        <f t="array" aca="1" ref="C21" ca="1">IFERROR(
    INDIRECT(
        "kWh_Consumption!" &amp;
        ADDRESS(
            MATCH("Total Energy (Kwhr)",#REF!, 0),
            MATCH(
                LEFT(A21, FIND("~", SUBSTITUTE(A21, ".", "~", LEN(A21) - LEN(SUBSTITUTE(A21, ".", "")))) - 1),#REF!,
                0
            ),
            4
        )
    ),
    0
)</f>
        <v>0</v>
      </c>
      <c r="D21" s="63">
        <v>22</v>
      </c>
    </row>
    <row r="22" spans="1:10" s="59" customFormat="1" ht="20.65" customHeight="1" x14ac:dyDescent="0.25">
      <c r="A22" s="67" t="s">
        <v>468</v>
      </c>
      <c r="B22" s="68" t="s">
        <v>24</v>
      </c>
      <c r="C22" s="72">
        <f t="array" aca="1" ref="C22" ca="1">IFERROR(
    INDIRECT(
        "kWh_Consumption!" &amp;
        ADDRESS(
            MATCH("Total Energy (Kwhr)",#REF!, 0),
            MATCH(
                LEFT(A22, FIND("~", SUBSTITUTE(A22, ".", "~", LEN(A22) - LEN(SUBSTITUTE(A22, ".", "")))) - 1),#REF!,
                0
            ),
            4
        )
    ),
    0
)</f>
        <v>0</v>
      </c>
      <c r="D22" s="63">
        <v>4</v>
      </c>
    </row>
    <row r="23" spans="1:10" s="59" customFormat="1" ht="20.65" customHeight="1" x14ac:dyDescent="0.25">
      <c r="A23" s="67" t="s">
        <v>469</v>
      </c>
      <c r="B23" s="68" t="s">
        <v>470</v>
      </c>
      <c r="C23" s="72">
        <f t="array" aca="1" ref="C23" ca="1">IFERROR(
    INDIRECT(
        "kWh_Consumption!" &amp;
        ADDRESS(
            MATCH("Total Energy (Kwhr)",#REF!, 0),
            MATCH(
                LEFT(A23, FIND("~", SUBSTITUTE(A23, ".", "~", LEN(A23) - LEN(SUBSTITUTE(A23, ".", "")))) - 1),#REF!,
                0
            ),
            4
        )
    ),
    0
)</f>
        <v>0</v>
      </c>
      <c r="D23" s="63">
        <v>5</v>
      </c>
    </row>
    <row r="24" spans="1:10" s="59" customFormat="1" ht="20.65" customHeight="1" x14ac:dyDescent="0.4">
      <c r="A24" s="67" t="s">
        <v>471</v>
      </c>
      <c r="B24" s="68" t="s">
        <v>54</v>
      </c>
      <c r="C24" s="72">
        <f t="array" aca="1" ref="C24" ca="1">IFERROR(
    INDIRECT(
        "kWh_Consumption!" &amp;
        ADDRESS(
            MATCH("Total Energy (Kwhr)",#REF!, 0),
            MATCH(
                LEFT(A24, FIND("~", SUBSTITUTE(A24, ".", "~", LEN(A24) - LEN(SUBSTITUTE(A24, ".", "")))) - 1),#REF!,
                0
            ),
            4
        )
    ),
    0
)</f>
        <v>0</v>
      </c>
      <c r="D24" s="63">
        <v>6</v>
      </c>
      <c r="E24" s="66"/>
      <c r="F24" s="66"/>
      <c r="G24" s="66"/>
      <c r="H24" s="66"/>
    </row>
    <row r="25" spans="1:10" s="59" customFormat="1" ht="20.65" customHeight="1" x14ac:dyDescent="0.4">
      <c r="A25" s="67" t="s">
        <v>472</v>
      </c>
      <c r="B25" s="68" t="s">
        <v>57</v>
      </c>
      <c r="C25" s="72">
        <f t="array" aca="1" ref="C25" ca="1">IFERROR(
    INDIRECT(
        "kWh_Consumption!" &amp;
        ADDRESS(
            MATCH("Total Energy (Kwhr)",#REF!, 0),
            MATCH(
                LEFT(A25, FIND("~", SUBSTITUTE(A25, ".", "~", LEN(A25) - LEN(SUBSTITUTE(A25, ".", "")))) - 1),#REF!,
                0
            ),
            4
        )
    ),
    0
)</f>
        <v>0</v>
      </c>
      <c r="D25" s="63">
        <v>7</v>
      </c>
      <c r="E25" s="66"/>
      <c r="F25" s="66"/>
      <c r="G25" s="66"/>
      <c r="H25" s="66"/>
    </row>
    <row r="26" spans="1:10" s="59" customFormat="1" ht="20.65" customHeight="1" x14ac:dyDescent="0.4">
      <c r="A26" s="67" t="s">
        <v>473</v>
      </c>
      <c r="B26" s="68" t="s">
        <v>60</v>
      </c>
      <c r="C26" s="72">
        <f t="array" aca="1" ref="C26" ca="1">IFERROR(
    INDIRECT(
        "kWh_Consumption!" &amp;
        ADDRESS(
            MATCH("Total Energy (Kwhr)",#REF!, 0),
            MATCH(
                LEFT(A26, FIND("~", SUBSTITUTE(A26, ".", "~", LEN(A26) - LEN(SUBSTITUTE(A26, ".", "")))) - 1),#REF!,
                0
            ),
            4
        )
    ),
    0
)</f>
        <v>0</v>
      </c>
      <c r="D26" s="63">
        <v>8</v>
      </c>
      <c r="E26" s="66"/>
      <c r="F26" s="66"/>
      <c r="G26" s="66"/>
      <c r="H26" s="66"/>
    </row>
    <row r="27" spans="1:10" s="59" customFormat="1" ht="20.65" customHeight="1" x14ac:dyDescent="0.4">
      <c r="A27" s="67" t="s">
        <v>474</v>
      </c>
      <c r="B27" s="68" t="s">
        <v>62</v>
      </c>
      <c r="C27" s="72">
        <f t="array" aca="1" ref="C27" ca="1">IFERROR(
    INDIRECT(
        "kWh_Consumption!" &amp;
        ADDRESS(
            MATCH("Total Energy (Kwhr)",#REF!, 0),
            MATCH(
                LEFT(A27, FIND("~", SUBSTITUTE(A27, ".", "~", LEN(A27) - LEN(SUBSTITUTE(A27, ".", "")))) - 1),#REF!,
                0
            ),
            4
        )
    ),
    0
)</f>
        <v>0</v>
      </c>
      <c r="D27" s="63">
        <v>9</v>
      </c>
      <c r="E27" s="66"/>
      <c r="F27" s="66"/>
      <c r="G27" s="66"/>
      <c r="H27" s="66"/>
    </row>
    <row r="28" spans="1:10" s="59" customFormat="1" ht="20.65" customHeight="1" x14ac:dyDescent="0.4">
      <c r="A28" s="67" t="s">
        <v>475</v>
      </c>
      <c r="B28" s="68" t="s">
        <v>64</v>
      </c>
      <c r="C28" s="72">
        <f t="array" aca="1" ref="C28" ca="1">IFERROR(
    INDIRECT(
        "kWh_Consumption!" &amp;
        ADDRESS(
            MATCH("Total Energy (Kwhr)",#REF!, 0),
            MATCH(
                LEFT(A28, FIND("~", SUBSTITUTE(A28, ".", "~", LEN(A28) - LEN(SUBSTITUTE(A28, ".", "")))) - 1),#REF!,
                0
            ),
            4
        )
    ),
    0
)</f>
        <v>0</v>
      </c>
      <c r="D28" s="63">
        <v>11</v>
      </c>
      <c r="E28" s="66"/>
      <c r="F28" s="66"/>
      <c r="G28" s="66"/>
      <c r="H28" s="66"/>
    </row>
    <row r="29" spans="1:10" s="59" customFormat="1" ht="20.65" customHeight="1" x14ac:dyDescent="0.4">
      <c r="A29" s="67" t="s">
        <v>476</v>
      </c>
      <c r="B29" s="68" t="s">
        <v>67</v>
      </c>
      <c r="C29" s="72">
        <f t="array" aca="1" ref="C29" ca="1">IFERROR(
    INDIRECT(
        "kWh_Consumption!" &amp;
        ADDRESS(
            MATCH("Total Energy (Kwhr)",#REF!, 0),
            MATCH(
                LEFT(A29, FIND("~", SUBSTITUTE(A29, ".", "~", LEN(A29) - LEN(SUBSTITUTE(A29, ".", "")))) - 1),#REF!,
                0
            ),
            4
        )
    ),
    0
)</f>
        <v>0</v>
      </c>
      <c r="D29" s="63">
        <v>12</v>
      </c>
      <c r="E29" s="66"/>
      <c r="F29" s="66"/>
      <c r="G29" s="66"/>
      <c r="H29" s="66"/>
      <c r="I29" s="66"/>
      <c r="J29" s="66"/>
    </row>
    <row r="30" spans="1:10" s="59" customFormat="1" ht="20.65" customHeight="1" x14ac:dyDescent="0.4">
      <c r="A30" s="67" t="s">
        <v>477</v>
      </c>
      <c r="B30" s="68" t="s">
        <v>70</v>
      </c>
      <c r="C30" s="72">
        <f t="array" aca="1" ref="C30" ca="1">IFERROR(
    INDIRECT(
        "kWh_Consumption!" &amp;
        ADDRESS(
            MATCH("Total Energy (Kwhr)",#REF!, 0),
            MATCH(
                LEFT(A30, FIND("~", SUBSTITUTE(A30, ".", "~", LEN(A30) - LEN(SUBSTITUTE(A30, ".", "")))) - 1),#REF!,
                0
            ),
            4
        )
    ),
    0
)</f>
        <v>0</v>
      </c>
      <c r="D30" s="63">
        <v>13</v>
      </c>
      <c r="E30" s="66"/>
      <c r="F30" s="66"/>
      <c r="G30" s="66"/>
      <c r="H30" s="66"/>
      <c r="I30" s="66"/>
      <c r="J30" s="66"/>
    </row>
    <row r="31" spans="1:10" s="59" customFormat="1" ht="20.65" customHeight="1" x14ac:dyDescent="0.4">
      <c r="A31" s="67" t="s">
        <v>478</v>
      </c>
      <c r="B31" s="68" t="s">
        <v>29</v>
      </c>
      <c r="C31" s="72">
        <f t="array" aca="1" ref="C31" ca="1">IFERROR(
    INDIRECT(
        "kWh_Consumption!" &amp;
        ADDRESS(
            MATCH("Total Energy (Kwhr)",#REF!, 0),
            MATCH(
                LEFT(A31, FIND("~", SUBSTITUTE(A31, ".", "~", LEN(A31) - LEN(SUBSTITUTE(A31, ".", "")))) - 1),#REF!,
                0
            ),
            4
        )
    ),
    0
)</f>
        <v>0</v>
      </c>
      <c r="D31" s="63">
        <v>14</v>
      </c>
      <c r="E31" s="66"/>
      <c r="F31" s="66"/>
      <c r="G31" s="66"/>
      <c r="H31" s="66"/>
      <c r="I31" s="66"/>
      <c r="J31" s="66"/>
    </row>
    <row r="32" spans="1:10" s="59" customFormat="1" ht="20.65" customHeight="1" x14ac:dyDescent="0.4">
      <c r="A32" s="67" t="s">
        <v>479</v>
      </c>
      <c r="B32" s="68" t="s">
        <v>31</v>
      </c>
      <c r="C32" s="72">
        <f t="array" aca="1" ref="C32" ca="1">IFERROR(
    INDIRECT(
        "kWh_Consumption!" &amp;
        ADDRESS(
            MATCH("Total Energy (Kwhr)",#REF!, 0),
            MATCH(
                LEFT(A32, FIND("~", SUBSTITUTE(A32, ".", "~", LEN(A32) - LEN(SUBSTITUTE(A32, ".", "")))) - 1),#REF!,
                0
            ),
            4
        )
    ),
    0
)</f>
        <v>0</v>
      </c>
      <c r="D32" s="63">
        <v>15</v>
      </c>
      <c r="E32" s="66"/>
      <c r="F32" s="66"/>
      <c r="G32" s="66"/>
      <c r="H32" s="66"/>
      <c r="I32" s="66"/>
      <c r="J32" s="66"/>
    </row>
    <row r="33" spans="1:10" s="59" customFormat="1" ht="20.65" customHeight="1" x14ac:dyDescent="0.4">
      <c r="A33" s="69" t="s">
        <v>74</v>
      </c>
      <c r="B33" s="70"/>
      <c r="C33" s="71"/>
      <c r="D33" s="71"/>
      <c r="E33" s="66"/>
      <c r="F33" s="66"/>
      <c r="G33" s="66"/>
      <c r="H33" s="66"/>
      <c r="I33" s="66"/>
      <c r="J33" s="66"/>
    </row>
    <row r="34" spans="1:10" s="59" customFormat="1" ht="20.65" customHeight="1" x14ac:dyDescent="0.4">
      <c r="A34" s="67" t="s">
        <v>480</v>
      </c>
      <c r="B34" s="68" t="s">
        <v>75</v>
      </c>
      <c r="C34" s="65">
        <f t="array" aca="1" ref="C34" ca="1">IFERROR(
    INDIRECT(
        "kWh_Consumption!" &amp;
        ADDRESS(
            MATCH("Total Energy (Kwhr)",#REF!, 0),
            MATCH(
                LEFT(A34, FIND("~", SUBSTITUTE(A34, ".", "~", LEN(A34) - LEN(SUBSTITUTE(A34, ".", "")))) - 1),#REF!,
                0
            ),
            4
        )
    ),
    0
)</f>
        <v>0</v>
      </c>
      <c r="D34" s="63">
        <v>62</v>
      </c>
      <c r="E34" s="66"/>
      <c r="F34" s="66"/>
      <c r="G34" s="66"/>
      <c r="H34" s="66"/>
      <c r="I34" s="66"/>
      <c r="J34" s="66"/>
    </row>
    <row r="35" spans="1:10" s="59" customFormat="1" ht="20.65" customHeight="1" x14ac:dyDescent="0.4">
      <c r="A35" s="67" t="s">
        <v>481</v>
      </c>
      <c r="B35" s="68" t="s">
        <v>78</v>
      </c>
      <c r="C35" s="65">
        <f t="array" aca="1" ref="C35" ca="1">IFERROR(
    INDIRECT(
        "kWh_Consumption!" &amp;
        ADDRESS(
            MATCH("Total Energy (Kwhr)",#REF!, 0),
            MATCH(
                LEFT(A35, FIND("~", SUBSTITUTE(A35, ".", "~", LEN(A35) - LEN(SUBSTITUTE(A35, ".", "")))) - 1),#REF!,
                0
            ),
            4
        )
    ),
    0
)</f>
        <v>0</v>
      </c>
      <c r="D35" s="63">
        <v>63</v>
      </c>
      <c r="E35" s="66"/>
      <c r="F35" s="66"/>
      <c r="G35" s="66"/>
      <c r="H35" s="66"/>
      <c r="I35" s="66"/>
      <c r="J35" s="66"/>
    </row>
    <row r="36" spans="1:10" s="59" customFormat="1" ht="20.65" customHeight="1" x14ac:dyDescent="0.4">
      <c r="A36" s="107" t="s">
        <v>482</v>
      </c>
      <c r="B36" s="107"/>
      <c r="C36" s="107"/>
      <c r="D36" s="108"/>
      <c r="E36" s="66"/>
      <c r="F36" s="66"/>
      <c r="G36" s="66"/>
      <c r="H36" s="66"/>
      <c r="I36" s="66"/>
      <c r="J36" s="66"/>
    </row>
    <row r="37" spans="1:10" s="59" customFormat="1" ht="20.65" customHeight="1" x14ac:dyDescent="0.4">
      <c r="A37" s="109" t="s">
        <v>74</v>
      </c>
      <c r="B37" s="110"/>
      <c r="C37" s="110"/>
      <c r="D37" s="111"/>
      <c r="E37" s="66"/>
      <c r="F37" s="66"/>
      <c r="G37" s="66"/>
      <c r="H37" s="66"/>
      <c r="I37" s="66"/>
    </row>
    <row r="38" spans="1:10" s="59" customFormat="1" ht="20.65" customHeight="1" x14ac:dyDescent="0.4">
      <c r="A38" s="67" t="s">
        <v>483</v>
      </c>
      <c r="B38" s="68" t="s">
        <v>80</v>
      </c>
      <c r="C38" s="65">
        <f t="array" aca="1" ref="C38" ca="1">IFERROR(
    INDIRECT(
        "kWh_Consumption!" &amp;
        ADDRESS(
            MATCH("Total Energy (Kwhr)",#REF!, 0),
            MATCH(
                LEFT(A38, FIND("~", SUBSTITUTE(A38, ".", "~", LEN(A38) - LEN(SUBSTITUTE(A38, ".", "")))) - 1),#REF!,
                0
            ),
            4
        )
    ),
    0
)</f>
        <v>0</v>
      </c>
      <c r="D38" s="63">
        <v>64</v>
      </c>
      <c r="E38" s="66"/>
      <c r="F38" s="66"/>
      <c r="G38" s="66"/>
      <c r="H38" s="66"/>
      <c r="I38" s="66"/>
    </row>
    <row r="39" spans="1:10" s="59" customFormat="1" ht="20.65" customHeight="1" x14ac:dyDescent="0.4">
      <c r="A39" s="67" t="s">
        <v>484</v>
      </c>
      <c r="B39" s="68" t="s">
        <v>83</v>
      </c>
      <c r="C39" s="65">
        <f t="array" aca="1" ref="C39" ca="1">IFERROR(
    INDIRECT(
        "kWh_Consumption!" &amp;
        ADDRESS(
            MATCH("Total Energy (Kwhr)",#REF!, 0),
            MATCH(
                LEFT(A39, FIND("~", SUBSTITUTE(A39, ".", "~", LEN(A39) - LEN(SUBSTITUTE(A39, ".", "")))) - 1),#REF!,
                0
            ),
            4
        )
    ),
    0
)</f>
        <v>0</v>
      </c>
      <c r="D39" s="63">
        <v>66</v>
      </c>
      <c r="E39" s="66"/>
      <c r="F39" s="66"/>
      <c r="G39" s="66"/>
      <c r="H39" s="66"/>
      <c r="I39" s="66"/>
    </row>
    <row r="40" spans="1:10" s="59" customFormat="1" ht="20.65" customHeight="1" x14ac:dyDescent="0.4">
      <c r="A40" s="67" t="s">
        <v>485</v>
      </c>
      <c r="B40" s="68" t="s">
        <v>86</v>
      </c>
      <c r="C40" s="65">
        <f t="array" aca="1" ref="C40" ca="1">IFERROR(
    INDIRECT(
        "kWh_Consumption!" &amp;
        ADDRESS(
            MATCH("Total Energy (Kwhr)",#REF!, 0),
            MATCH(
                LEFT(A40, FIND("~", SUBSTITUTE(A40, ".", "~", LEN(A40) - LEN(SUBSTITUTE(A40, ".", "")))) - 1),#REF!,
                0
            ),
            4
        )
    ),
    0
)</f>
        <v>0</v>
      </c>
      <c r="D40" s="63">
        <v>80</v>
      </c>
      <c r="E40" s="66"/>
      <c r="F40" s="66"/>
      <c r="G40" s="66"/>
      <c r="H40" s="66"/>
      <c r="I40" s="66"/>
    </row>
    <row r="41" spans="1:10" s="59" customFormat="1" ht="20.65" customHeight="1" x14ac:dyDescent="0.4">
      <c r="A41" s="67" t="s">
        <v>486</v>
      </c>
      <c r="B41" s="68" t="s">
        <v>89</v>
      </c>
      <c r="C41" s="65">
        <f t="array" aca="1" ref="C41" ca="1">IFERROR(
    INDIRECT(
        "kWh_Consumption!" &amp;
        ADDRESS(
            MATCH("Total Energy (Kwhr)",#REF!, 0),
            MATCH(
                LEFT(A41, FIND("~", SUBSTITUTE(A41, ".", "~", LEN(A41) - LEN(SUBSTITUTE(A41, ".", "")))) - 1),#REF!,
                0
            ),
            4
        )
    ),
    0
)</f>
        <v>0</v>
      </c>
      <c r="D41" s="63">
        <v>81</v>
      </c>
      <c r="E41" s="66"/>
      <c r="F41" s="66"/>
      <c r="G41" s="66"/>
      <c r="H41" s="66"/>
      <c r="I41" s="66"/>
    </row>
    <row r="42" spans="1:10" s="59" customFormat="1" ht="20.65" customHeight="1" x14ac:dyDescent="0.4">
      <c r="A42" s="107" t="s">
        <v>487</v>
      </c>
      <c r="B42" s="107"/>
      <c r="C42" s="107"/>
      <c r="D42" s="108"/>
      <c r="E42" s="66"/>
      <c r="F42" s="66"/>
      <c r="G42" s="66"/>
      <c r="H42" s="66"/>
      <c r="I42" s="66"/>
    </row>
    <row r="43" spans="1:10" s="59" customFormat="1" ht="20.65" customHeight="1" x14ac:dyDescent="0.4">
      <c r="A43" s="109" t="s">
        <v>13</v>
      </c>
      <c r="B43" s="110"/>
      <c r="C43" s="110"/>
      <c r="D43" s="111"/>
      <c r="E43" s="66"/>
      <c r="F43" s="66"/>
      <c r="G43" s="66"/>
      <c r="H43" s="66"/>
      <c r="I43" s="66"/>
    </row>
    <row r="44" spans="1:10" s="59" customFormat="1" ht="20.65" customHeight="1" x14ac:dyDescent="0.4">
      <c r="A44" s="67" t="s">
        <v>488</v>
      </c>
      <c r="B44" s="68" t="s">
        <v>93</v>
      </c>
      <c r="C44" s="65">
        <f t="array" aca="1" ref="C44" ca="1">IFERROR(
    INDIRECT(
        "kWh_Consumption!" &amp;
        ADDRESS(
            MATCH("Total Energy (Kwhr)",#REF!, 0),
            MATCH(
                LEFT(A44, FIND("~", SUBSTITUTE(A44, ".", "~", LEN(A44) - LEN(SUBSTITUTE(A44, ".", "")))) - 1),#REF!,
                0
            ),
            4
        )
    ),
    0
)</f>
        <v>0</v>
      </c>
      <c r="D44" s="63">
        <v>45</v>
      </c>
      <c r="E44" s="66"/>
      <c r="F44" s="66"/>
      <c r="G44" s="66"/>
      <c r="H44" s="66"/>
      <c r="I44" s="66"/>
    </row>
    <row r="45" spans="1:10" s="59" customFormat="1" ht="20.65" customHeight="1" x14ac:dyDescent="0.4">
      <c r="A45" s="67" t="s">
        <v>489</v>
      </c>
      <c r="B45" s="68" t="s">
        <v>490</v>
      </c>
      <c r="C45" s="65">
        <f t="array" aca="1" ref="C45" ca="1">IFERROR(
    INDIRECT(
        "kWh_Consumption!" &amp;
        ADDRESS(
            MATCH("Total Energy (Kwhr)",#REF!, 0),
            MATCH(
                LEFT(A45, FIND("~", SUBSTITUTE(A45, ".", "~", LEN(A45) - LEN(SUBSTITUTE(A45, ".", "")))) - 1),#REF!,
                0
            ),
            4
        )
    ),
    0
)</f>
        <v>0</v>
      </c>
      <c r="D45" s="63">
        <v>46</v>
      </c>
      <c r="E45" s="66"/>
      <c r="F45" s="66"/>
      <c r="G45" s="66"/>
      <c r="H45" s="66"/>
      <c r="I45" s="66"/>
    </row>
    <row r="46" spans="1:10" s="59" customFormat="1" ht="20.65" customHeight="1" x14ac:dyDescent="0.4">
      <c r="A46" s="67" t="s">
        <v>491</v>
      </c>
      <c r="B46" s="68" t="s">
        <v>99</v>
      </c>
      <c r="C46" s="65">
        <f t="array" aca="1" ref="C46" ca="1">IFERROR(
    INDIRECT(
        "kWh_Consumption!" &amp;
        ADDRESS(
            MATCH("Total Energy (Kwhr)",#REF!, 0),
            MATCH(
                LEFT(A46, FIND("~", SUBSTITUTE(A46, ".", "~", LEN(A46) - LEN(SUBSTITUTE(A46, ".", "")))) - 1),#REF!,
                0
            ),
            4
        )
    ),
    0
)</f>
        <v>0</v>
      </c>
      <c r="D46" s="73">
        <v>111</v>
      </c>
      <c r="E46" s="66"/>
      <c r="F46" s="66"/>
      <c r="G46" s="66"/>
      <c r="H46" s="66"/>
      <c r="I46" s="66"/>
    </row>
    <row r="47" spans="1:10" s="59" customFormat="1" ht="20.65" customHeight="1" x14ac:dyDescent="0.25">
      <c r="A47" s="109" t="s">
        <v>74</v>
      </c>
      <c r="B47" s="110"/>
      <c r="C47" s="110"/>
      <c r="D47" s="111"/>
    </row>
    <row r="48" spans="1:10" s="59" customFormat="1" ht="20.65" customHeight="1" x14ac:dyDescent="0.25">
      <c r="A48" s="67" t="s">
        <v>492</v>
      </c>
      <c r="B48" s="68" t="s">
        <v>103</v>
      </c>
      <c r="C48" s="72">
        <f t="array" aca="1" ref="C48" ca="1">IFERROR(
    INDIRECT(
        "kWh_Consumption!" &amp;
        ADDRESS(
            MATCH("Total Energy (Kwhr)",#REF!, 0),
            MATCH(
                LEFT(A48, FIND("~", SUBSTITUTE(A48, ".", "~", LEN(A48) - LEN(SUBSTITUTE(A48, ".", "")))) - 1),#REF!,
                0
            ),
            4
        )
    ),
    0
)</f>
        <v>0</v>
      </c>
      <c r="D48" s="63">
        <v>83</v>
      </c>
    </row>
    <row r="49" spans="1:4" s="59" customFormat="1" ht="20.65" customHeight="1" x14ac:dyDescent="0.25">
      <c r="A49" s="67" t="s">
        <v>493</v>
      </c>
      <c r="B49" s="68" t="s">
        <v>93</v>
      </c>
      <c r="C49" s="72">
        <f t="array" aca="1" ref="C49" ca="1">IFERROR(
    INDIRECT(
        "kWh_Consumption!" &amp;
        ADDRESS(
            MATCH("Total Energy (Kwhr)",#REF!, 0),
            MATCH(
                LEFT(A49, FIND("~", SUBSTITUTE(A49, ".", "~", LEN(A49) - LEN(SUBSTITUTE(A49, ".", "")))) - 1),#REF!,
                0
            ),
            4
        )
    ),
    0
)</f>
        <v>0</v>
      </c>
      <c r="D49" s="63">
        <v>84</v>
      </c>
    </row>
    <row r="50" spans="1:4" s="59" customFormat="1" ht="20.65" customHeight="1" x14ac:dyDescent="0.25">
      <c r="A50" s="104" t="s">
        <v>494</v>
      </c>
      <c r="B50" s="105"/>
      <c r="C50" s="105"/>
      <c r="D50" s="106"/>
    </row>
    <row r="51" spans="1:4" s="59" customFormat="1" ht="20.65" customHeight="1" x14ac:dyDescent="0.25">
      <c r="A51" s="109" t="s">
        <v>13</v>
      </c>
      <c r="B51" s="110"/>
      <c r="C51" s="110"/>
      <c r="D51" s="111"/>
    </row>
    <row r="52" spans="1:4" s="59" customFormat="1" ht="20.65" customHeight="1" x14ac:dyDescent="0.25">
      <c r="A52" s="67" t="s">
        <v>495</v>
      </c>
      <c r="B52" s="68" t="s">
        <v>107</v>
      </c>
      <c r="C52" s="65">
        <f t="array" aca="1" ref="C52" ca="1">IFERROR(
    INDIRECT(
        "kWh_Consumption!" &amp;
        ADDRESS(
            MATCH("Total Energy (Kwhr)",#REF!, 0),
            MATCH(
                LEFT(A52, FIND("~", SUBSTITUTE(A52, ".", "~", LEN(A52) - LEN(SUBSTITUTE(A52, ".", "")))) - 1),#REF!,
                0
            ),
            4
        )
    ),
    0
)</f>
        <v>0</v>
      </c>
      <c r="D52" s="63">
        <v>23</v>
      </c>
    </row>
    <row r="53" spans="1:4" s="59" customFormat="1" ht="20.65" customHeight="1" x14ac:dyDescent="0.25">
      <c r="A53" s="67" t="s">
        <v>496</v>
      </c>
      <c r="B53" s="68" t="s">
        <v>110</v>
      </c>
      <c r="C53" s="65">
        <f t="array" aca="1" ref="C53" ca="1">IFERROR(
    INDIRECT(
        "kWh_Consumption!" &amp;
        ADDRESS(
            MATCH("Total Energy (Kwhr)",#REF!, 0),
            MATCH(
                LEFT(A53, FIND("~", SUBSTITUTE(A53, ".", "~", LEN(A53) - LEN(SUBSTITUTE(A53, ".", "")))) - 1),#REF!,
                0
            ),
            4
        )
    ),
    0
)</f>
        <v>0</v>
      </c>
      <c r="D53" s="63">
        <v>24</v>
      </c>
    </row>
    <row r="54" spans="1:4" s="59" customFormat="1" ht="20.65" customHeight="1" x14ac:dyDescent="0.25">
      <c r="A54" s="67" t="s">
        <v>497</v>
      </c>
      <c r="B54" s="68" t="s">
        <v>113</v>
      </c>
      <c r="C54" s="65">
        <f t="array" aca="1" ref="C54" ca="1">IFERROR(
    INDIRECT(
        "kWh_Consumption!" &amp;
        ADDRESS(
            MATCH("Total Energy (Kwhr)",#REF!, 0),
            MATCH(
                LEFT(A54, FIND("~", SUBSTITUTE(A54, ".", "~", LEN(A54) - LEN(SUBSTITUTE(A54, ".", "")))) - 1),#REF!,
                0
            ),
            4
        )
    ),
    0
)</f>
        <v>0</v>
      </c>
      <c r="D54" s="63">
        <v>25</v>
      </c>
    </row>
    <row r="55" spans="1:4" s="59" customFormat="1" ht="20.65" customHeight="1" x14ac:dyDescent="0.25">
      <c r="A55" s="67"/>
      <c r="B55" s="68"/>
      <c r="C55" s="65"/>
      <c r="D55" s="63"/>
    </row>
    <row r="56" spans="1:4" s="59" customFormat="1" ht="20.65" customHeight="1" x14ac:dyDescent="0.25">
      <c r="A56" s="109" t="s">
        <v>74</v>
      </c>
      <c r="B56" s="110"/>
      <c r="C56" s="110"/>
      <c r="D56" s="111"/>
    </row>
    <row r="57" spans="1:4" s="59" customFormat="1" ht="20.65" customHeight="1" x14ac:dyDescent="0.25">
      <c r="A57" s="67" t="s">
        <v>498</v>
      </c>
      <c r="B57" s="68" t="s">
        <v>75</v>
      </c>
      <c r="C57" s="65">
        <f t="array" aca="1" ref="C57" ca="1">IFERROR(
    INDIRECT(
        "kWh_Consumption!" &amp;
        ADDRESS(
            MATCH("Total Energy (Kwhr)",#REF!, 0),
            MATCH(
                LEFT(A57, FIND("~", SUBSTITUTE(A57, ".", "~", LEN(A57) - LEN(SUBSTITUTE(A57, ".", "")))) - 1),#REF!,
                0
            ),
            4
        )
    ),
    0
)</f>
        <v>0</v>
      </c>
      <c r="D57" s="63">
        <v>64</v>
      </c>
    </row>
    <row r="58" spans="1:4" s="59" customFormat="1" ht="20.65" customHeight="1" x14ac:dyDescent="0.25">
      <c r="A58" s="67" t="s">
        <v>499</v>
      </c>
      <c r="B58" s="68" t="s">
        <v>118</v>
      </c>
      <c r="C58" s="65">
        <f t="array" aca="1" ref="C58" ca="1">IFERROR(
    INDIRECT(
        "kWh_Consumption!" &amp;
        ADDRESS(
            MATCH("Total Energy (Kwhr)",#REF!, 0),
            MATCH(
                LEFT(A58, FIND("~", SUBSTITUTE(A58, ".", "~", LEN(A58) - LEN(SUBSTITUTE(A58, ".", "")))) - 1),#REF!,
                0
            ),
            4
        )
    ),
    0
)</f>
        <v>0</v>
      </c>
      <c r="D58" s="63">
        <v>65</v>
      </c>
    </row>
    <row r="59" spans="1:4" s="59" customFormat="1" ht="20.65" customHeight="1" x14ac:dyDescent="0.25">
      <c r="A59" s="67" t="s">
        <v>500</v>
      </c>
      <c r="B59" s="68" t="s">
        <v>121</v>
      </c>
      <c r="C59" s="65">
        <f t="array" aca="1" ref="C59" ca="1">IFERROR(
    INDIRECT(
        "kWh_Consumption!" &amp;
        ADDRESS(
            MATCH("Total Energy (Kwhr)",#REF!, 0),
            MATCH(
                LEFT(A59, FIND("~", SUBSTITUTE(A59, ".", "~", LEN(A59) - LEN(SUBSTITUTE(A59, ".", "")))) - 1),#REF!,
                0
            ),
            4
        )
    ),
    0
)</f>
        <v>0</v>
      </c>
      <c r="D59" s="63">
        <v>66</v>
      </c>
    </row>
    <row r="60" spans="1:4" s="59" customFormat="1" ht="20.65" customHeight="1" x14ac:dyDescent="0.25">
      <c r="A60" s="67" t="s">
        <v>501</v>
      </c>
      <c r="B60" s="68" t="s">
        <v>124</v>
      </c>
      <c r="C60" s="65">
        <f t="array" aca="1" ref="C60" ca="1">IFERROR(
    INDIRECT(
        "kWh_Consumption!" &amp;
        ADDRESS(
            MATCH("Total Energy (Kwhr)",#REF!, 0),
            MATCH(
                LEFT(A60, FIND("~", SUBSTITUTE(A60, ".", "~", LEN(A60) - LEN(SUBSTITUTE(A60, ".", "")))) - 1),#REF!,
                0
            ),
            4
        )
    ),
    0
)</f>
        <v>0</v>
      </c>
      <c r="D60" s="74">
        <v>102</v>
      </c>
    </row>
    <row r="61" spans="1:4" s="59" customFormat="1" ht="20.65" customHeight="1" x14ac:dyDescent="0.25">
      <c r="A61" s="67" t="s">
        <v>502</v>
      </c>
      <c r="B61" s="68" t="s">
        <v>126</v>
      </c>
      <c r="C61" s="65">
        <f t="array" aca="1" ref="C61" ca="1">IFERROR(
    INDIRECT(
        "kWh_Consumption!" &amp;
        ADDRESS(
            MATCH("Total Energy (Kwhr)",#REF!, 0),
            MATCH(
                LEFT(A61, FIND("~", SUBSTITUTE(A61, ".", "~", LEN(A61) - LEN(SUBSTITUTE(A61, ".", "")))) - 1),#REF!,
                0
            ),
            4
        )
    ),
    0
)</f>
        <v>0</v>
      </c>
      <c r="D61" s="74">
        <v>97</v>
      </c>
    </row>
    <row r="62" spans="1:4" s="59" customFormat="1" ht="20.65" customHeight="1" x14ac:dyDescent="0.25">
      <c r="A62" s="104" t="s">
        <v>503</v>
      </c>
      <c r="B62" s="105"/>
      <c r="C62" s="105"/>
      <c r="D62" s="106"/>
    </row>
    <row r="63" spans="1:4" s="59" customFormat="1" ht="20.65" customHeight="1" x14ac:dyDescent="0.25">
      <c r="A63" s="109" t="s">
        <v>13</v>
      </c>
      <c r="B63" s="110"/>
      <c r="C63" s="110"/>
      <c r="D63" s="111"/>
    </row>
    <row r="64" spans="1:4" s="59" customFormat="1" ht="20.65" customHeight="1" x14ac:dyDescent="0.25">
      <c r="A64" s="67" t="s">
        <v>131</v>
      </c>
      <c r="B64" s="68" t="s">
        <v>132</v>
      </c>
      <c r="C64" s="72">
        <f t="array" aca="1" ref="C64" ca="1">IFERROR(
    INDIRECT(
        "kWh_Consumption!" &amp;
        ADDRESS(
            MATCH("Total Energy (Kwhr)",#REF!, 0),
            MATCH(
                LEFT(A64, FIND("~", SUBSTITUTE(A64, ".", "~", LEN(A64) - LEN(SUBSTITUTE(A64, ".", "")))) - 1),#REF!,
                0
            ),
            4
        )
    ),
    0
)</f>
        <v>0</v>
      </c>
      <c r="D64" s="73">
        <v>112</v>
      </c>
    </row>
    <row r="65" spans="1:6" s="59" customFormat="1" ht="20.25" customHeight="1" x14ac:dyDescent="0.25">
      <c r="A65" s="67" t="s">
        <v>134</v>
      </c>
      <c r="B65" s="68" t="s">
        <v>113</v>
      </c>
      <c r="C65" s="72">
        <f t="array" aca="1" ref="C65" ca="1">IFERROR(
    INDIRECT(
        "kWh_Consumption!" &amp;
        ADDRESS(
            MATCH("Total Energy (Kwhr)",#REF!, 0),
            MATCH(
                LEFT(A65, FIND("~", SUBSTITUTE(A65, ".", "~", LEN(A65) - LEN(SUBSTITUTE(A65, ".", "")))) - 1),#REF!,
                0
            ),
            4
        )
    ),
    0
)</f>
        <v>0</v>
      </c>
      <c r="D65" s="73">
        <v>113</v>
      </c>
    </row>
    <row r="66" spans="1:6" s="59" customFormat="1" ht="20.25" customHeight="1" x14ac:dyDescent="0.25">
      <c r="A66" s="67" t="s">
        <v>135</v>
      </c>
      <c r="B66" s="68" t="s">
        <v>136</v>
      </c>
      <c r="C66" s="72">
        <f t="array" aca="1" ref="C66" ca="1">IFERROR(
    INDIRECT(
        "kWh_Consumption!" &amp;
        ADDRESS(
            MATCH("Total Energy (Kwhr)",#REF!, 0),
            MATCH(
                LEFT(A66, FIND("~", SUBSTITUTE(A66, ".", "~", LEN(A66) - LEN(SUBSTITUTE(A66, ".", "")))) - 1),#REF!,
                0
            ),
            4
        )
    ),
    0
)</f>
        <v>0</v>
      </c>
      <c r="D66" s="73">
        <v>114</v>
      </c>
    </row>
    <row r="67" spans="1:6" s="59" customFormat="1" ht="20.65" customHeight="1" x14ac:dyDescent="0.25">
      <c r="A67" s="110" t="s">
        <v>74</v>
      </c>
      <c r="B67" s="110"/>
      <c r="C67" s="110"/>
      <c r="D67" s="111"/>
    </row>
    <row r="68" spans="1:6" s="59" customFormat="1" ht="20.65" customHeight="1" x14ac:dyDescent="0.25">
      <c r="A68" s="67" t="s">
        <v>504</v>
      </c>
      <c r="B68" s="68" t="s">
        <v>75</v>
      </c>
      <c r="C68" s="72">
        <f t="array" aca="1" ref="C68" ca="1">IFERROR(
    INDIRECT(
        "kWh_Consumption!" &amp;
        ADDRESS(
            MATCH("Total Energy (Kwhr)",#REF!, 0),
            MATCH(
                LEFT(A68, FIND("~", SUBSTITUTE(A68, ".", "~", LEN(A68) - LEN(SUBSTITUTE(A68, ".", "")))) - 1),#REF!,
                0
            ),
            4
        )
    ),
    0
)</f>
        <v>0</v>
      </c>
      <c r="D68" s="73">
        <v>115</v>
      </c>
    </row>
    <row r="69" spans="1:6" s="59" customFormat="1" ht="20.65" customHeight="1" x14ac:dyDescent="0.25">
      <c r="A69" s="67" t="s">
        <v>505</v>
      </c>
      <c r="B69" s="68" t="s">
        <v>140</v>
      </c>
      <c r="C69" s="72">
        <f t="array" aca="1" ref="C69" ca="1">IFERROR(
    INDIRECT(
        "kWh_Consumption!" &amp;
        ADDRESS(
            MATCH("Total Energy (Kwhr)",#REF!, 0),
            MATCH(
                LEFT(A69, FIND("~", SUBSTITUTE(A69, ".", "~", LEN(A69) - LEN(SUBSTITUTE(A69, ".", "")))) - 1),#REF!,
                0
            ),
            4
        )
    ),
    0
)</f>
        <v>0</v>
      </c>
      <c r="D69" s="73">
        <v>116</v>
      </c>
    </row>
    <row r="70" spans="1:6" s="59" customFormat="1" ht="20.65" customHeight="1" x14ac:dyDescent="0.25">
      <c r="A70" s="67" t="s">
        <v>506</v>
      </c>
      <c r="B70" s="68" t="s">
        <v>143</v>
      </c>
      <c r="C70" s="72">
        <f t="array" aca="1" ref="C70" ca="1">IFERROR(
    INDIRECT(
        "kWh_Consumption!" &amp;
        ADDRESS(
            MATCH("Total Energy (Kwhr)",#REF!, 0),
            MATCH(
                LEFT(A70, FIND("~", SUBSTITUTE(A70, ".", "~", LEN(A70) - LEN(SUBSTITUTE(A70, ".", "")))) - 1),#REF!,
                0
            ),
            4
        )
    ),
    0
)</f>
        <v>0</v>
      </c>
      <c r="D70" s="73">
        <v>117</v>
      </c>
    </row>
    <row r="71" spans="1:6" s="59" customFormat="1" ht="20.65" customHeight="1" x14ac:dyDescent="0.25">
      <c r="A71" s="67" t="s">
        <v>507</v>
      </c>
      <c r="B71" s="68" t="s">
        <v>146</v>
      </c>
      <c r="C71" s="72">
        <f t="array" aca="1" ref="C71" ca="1">IFERROR(
    INDIRECT(
        "kWh_Consumption!" &amp;
        ADDRESS(
            MATCH("Total Energy (Kwhr)",#REF!, 0),
            MATCH(
                LEFT(A71, FIND("~", SUBSTITUTE(A71, ".", "~", LEN(A71) - LEN(SUBSTITUTE(A71, ".", "")))) - 1),#REF!,
                0
            ),
            4
        )
    ),
    0
)</f>
        <v>0</v>
      </c>
      <c r="D71" s="73">
        <v>118</v>
      </c>
    </row>
    <row r="72" spans="1:6" s="59" customFormat="1" ht="20.65" customHeight="1" x14ac:dyDescent="0.25">
      <c r="A72" s="67" t="s">
        <v>508</v>
      </c>
      <c r="B72" s="68" t="s">
        <v>149</v>
      </c>
      <c r="C72" s="72">
        <f t="array" aca="1" ref="C72" ca="1">IFERROR(
    INDIRECT(
        "kWh_Consumption!" &amp;
        ADDRESS(
            MATCH("Total Energy (Kwhr)",#REF!, 0),
            MATCH(
                LEFT(A72, FIND("~", SUBSTITUTE(A72, ".", "~", LEN(A72) - LEN(SUBSTITUTE(A72, ".", "")))) - 1),#REF!,
                0
            ),
            4
        )
    ),
    0
)</f>
        <v>0</v>
      </c>
      <c r="D72" s="73">
        <v>119</v>
      </c>
    </row>
    <row r="73" spans="1:6" s="59" customFormat="1" ht="20.65" customHeight="1" x14ac:dyDescent="0.25">
      <c r="A73" s="104" t="s">
        <v>509</v>
      </c>
      <c r="B73" s="105"/>
      <c r="C73" s="105"/>
      <c r="D73" s="106"/>
    </row>
    <row r="74" spans="1:6" s="59" customFormat="1" ht="20.65" customHeight="1" x14ac:dyDescent="0.25">
      <c r="A74" s="109" t="s">
        <v>13</v>
      </c>
      <c r="B74" s="110"/>
      <c r="C74" s="110"/>
      <c r="D74" s="111"/>
    </row>
    <row r="75" spans="1:6" s="59" customFormat="1" ht="20.65" customHeight="1" x14ac:dyDescent="0.25">
      <c r="A75" s="67" t="s">
        <v>510</v>
      </c>
      <c r="B75" s="68" t="s">
        <v>163</v>
      </c>
      <c r="C75" s="65">
        <f t="array" aca="1" ref="C75" ca="1">IFERROR(
    INDIRECT(
        "kWh_Consumption!" &amp;
        ADDRESS(
            MATCH("Total Energy (Kwhr)",#REF!, 0),
            MATCH(
                LEFT(A75, FIND("~", SUBSTITUTE(A75, ".", "~", LEN(A75) - LEN(SUBSTITUTE(A75, ".", "")))) - 1),#REF!,
                0
            ),
            4
        )
    ),
    0
)</f>
        <v>0</v>
      </c>
      <c r="D75" s="63">
        <v>29</v>
      </c>
    </row>
    <row r="76" spans="1:6" s="59" customFormat="1" ht="20.65" customHeight="1" x14ac:dyDescent="0.4">
      <c r="A76" s="67" t="s">
        <v>511</v>
      </c>
      <c r="B76" s="68" t="s">
        <v>166</v>
      </c>
      <c r="C76" s="65">
        <f t="array" aca="1" ref="C76" ca="1">IFERROR(
    INDIRECT(
        "kWh_Consumption!" &amp;
        ADDRESS(
            MATCH("Total Energy (Kwhr)",#REF!, 0),
            MATCH(
                LEFT(A76, FIND("~", SUBSTITUTE(A76, ".", "~", LEN(A76) - LEN(SUBSTITUTE(A76, ".", "")))) - 1),#REF!,
                0
            ),
            4
        )
    ),
    0
)</f>
        <v>0</v>
      </c>
      <c r="D76" s="63">
        <v>30</v>
      </c>
      <c r="E76" s="66"/>
      <c r="F76" s="66"/>
    </row>
    <row r="77" spans="1:6" s="59" customFormat="1" ht="20.65" customHeight="1" x14ac:dyDescent="0.4">
      <c r="A77" s="67" t="s">
        <v>512</v>
      </c>
      <c r="B77" s="68" t="s">
        <v>169</v>
      </c>
      <c r="C77" s="65">
        <f t="array" aca="1" ref="C77" ca="1">IFERROR(
    INDIRECT(
        "kWh_Consumption!" &amp;
        ADDRESS(
            MATCH("Total Energy (Kwhr)",#REF!, 0),
            MATCH(
                LEFT(A77, FIND("~", SUBSTITUTE(A77, ".", "~", LEN(A77) - LEN(SUBSTITUTE(A77, ".", "")))) - 1),#REF!,
                0
            ),
            4
        )
    ),
    0
)</f>
        <v>0</v>
      </c>
      <c r="D77" s="63">
        <v>31</v>
      </c>
      <c r="E77" s="66"/>
      <c r="F77" s="66"/>
    </row>
    <row r="78" spans="1:6" s="59" customFormat="1" ht="20.65" customHeight="1" x14ac:dyDescent="0.4">
      <c r="A78" s="67" t="s">
        <v>513</v>
      </c>
      <c r="B78" s="68" t="s">
        <v>172</v>
      </c>
      <c r="C78" s="65">
        <f t="array" aca="1" ref="C78" ca="1">IFERROR(
    INDIRECT(
        "kWh_Consumption!" &amp;
        ADDRESS(
            MATCH("Total Energy (Kwhr)",#REF!, 0),
            MATCH(
                LEFT(A78, FIND("~", SUBSTITUTE(A78, ".", "~", LEN(A78) - LEN(SUBSTITUTE(A78, ".", "")))) - 1),#REF!,
                0
            ),
            4
        )
    ),
    0
)</f>
        <v>0</v>
      </c>
      <c r="D78" s="63">
        <v>33</v>
      </c>
      <c r="E78" s="66"/>
      <c r="F78" s="66"/>
    </row>
    <row r="79" spans="1:6" s="59" customFormat="1" ht="20.65" customHeight="1" x14ac:dyDescent="0.4">
      <c r="A79" s="67" t="s">
        <v>514</v>
      </c>
      <c r="B79" s="68" t="s">
        <v>175</v>
      </c>
      <c r="C79" s="65">
        <f t="array" aca="1" ref="C79" ca="1">IFERROR(
    INDIRECT(
        "kWh_Consumption!" &amp;
        ADDRESS(
            MATCH("Total Energy (Kwhr)",#REF!, 0),
            MATCH(
                LEFT(A79, FIND("~", SUBSTITUTE(A79, ".", "~", LEN(A79) - LEN(SUBSTITUTE(A79, ".", "")))) - 1),#REF!,
                0
            ),
            4
        )
    ),
    0
)</f>
        <v>0</v>
      </c>
      <c r="D79" s="63">
        <v>34</v>
      </c>
      <c r="E79" s="66"/>
      <c r="F79" s="66"/>
    </row>
    <row r="80" spans="1:6" s="59" customFormat="1" ht="20.65" customHeight="1" x14ac:dyDescent="0.4">
      <c r="A80" s="67" t="s">
        <v>515</v>
      </c>
      <c r="B80" s="68" t="s">
        <v>178</v>
      </c>
      <c r="C80" s="65">
        <f t="array" aca="1" ref="C80" ca="1">IFERROR(
    INDIRECT(
        "kWh_Consumption!" &amp;
        ADDRESS(
            MATCH("Total Energy (Kwhr)",#REF!, 0),
            MATCH(
                LEFT(A80, FIND("~", SUBSTITUTE(A80, ".", "~", LEN(A80) - LEN(SUBSTITUTE(A80, ".", "")))) - 1),#REF!,
                0
            ),
            4
        )
    ),
    0
)</f>
        <v>0</v>
      </c>
      <c r="D80" s="63">
        <v>35</v>
      </c>
      <c r="E80" s="66"/>
      <c r="F80" s="66"/>
    </row>
    <row r="81" spans="1:11" s="59" customFormat="1" ht="20.65" customHeight="1" x14ac:dyDescent="0.4">
      <c r="A81" s="67" t="s">
        <v>516</v>
      </c>
      <c r="B81" s="68" t="s">
        <v>181</v>
      </c>
      <c r="C81" s="65">
        <f t="array" aca="1" ref="C81" ca="1">IFERROR(
    INDIRECT(
        "kWh_Consumption!" &amp;
        ADDRESS(
            MATCH("Total Energy (Kwhr)",#REF!, 0),
            MATCH(
                LEFT(A81, FIND("~", SUBSTITUTE(A81, ".", "~", LEN(A81) - LEN(SUBSTITUTE(A81, ".", "")))) - 1),#REF!,
                0
            ),
            4
        )
    ),
    0
)</f>
        <v>0</v>
      </c>
      <c r="D81" s="75">
        <v>120</v>
      </c>
      <c r="E81" s="66"/>
      <c r="F81" s="66"/>
    </row>
    <row r="82" spans="1:11" s="59" customFormat="1" ht="20.65" customHeight="1" x14ac:dyDescent="0.4">
      <c r="A82" s="67" t="s">
        <v>517</v>
      </c>
      <c r="B82" s="68" t="s">
        <v>183</v>
      </c>
      <c r="C82" s="65">
        <f t="array" aca="1" ref="C82" ca="1">IFERROR(
    INDIRECT(
        "kWh_Consumption!" &amp;
        ADDRESS(
            MATCH("Total Energy (Kwhr)",#REF!, 0),
            MATCH(
                LEFT(A82, FIND("~", SUBSTITUTE(A82, ".", "~", LEN(A82) - LEN(SUBSTITUTE(A82, ".", "")))) - 1),#REF!,
                0
            ),
            4
        )
    ),
    0
)</f>
        <v>0</v>
      </c>
      <c r="D82" s="75">
        <v>121</v>
      </c>
      <c r="E82" s="66"/>
      <c r="F82" s="66"/>
    </row>
    <row r="83" spans="1:11" s="59" customFormat="1" ht="20.65" customHeight="1" x14ac:dyDescent="0.4">
      <c r="A83" s="109" t="s">
        <v>74</v>
      </c>
      <c r="B83" s="110"/>
      <c r="C83" s="110"/>
      <c r="D83" s="111"/>
      <c r="E83" s="66"/>
      <c r="F83" s="66"/>
    </row>
    <row r="84" spans="1:11" s="59" customFormat="1" ht="20.25" customHeight="1" x14ac:dyDescent="0.4">
      <c r="A84" s="67" t="s">
        <v>518</v>
      </c>
      <c r="B84" s="68" t="s">
        <v>186</v>
      </c>
      <c r="C84" s="72">
        <f t="array" aca="1" ref="C84" ca="1">IFERROR(
    INDIRECT(
        "kWh_Consumption!" &amp;
        ADDRESS(
            MATCH("Total Energy (Kwhr)",#REF!, 0),
            MATCH(
                LEFT(A84, FIND("~", SUBSTITUTE(A84, ".", "~", LEN(A84) - LEN(SUBSTITUTE(A84, ".", "")))) - 1),#REF!,
                0
            ),
            4
        )
    ),
    0
)</f>
        <v>0</v>
      </c>
      <c r="D84" s="75">
        <v>122</v>
      </c>
      <c r="E84" s="66"/>
      <c r="F84" s="66"/>
      <c r="G84" s="66"/>
      <c r="H84" s="66"/>
      <c r="I84" s="66"/>
      <c r="J84" s="66"/>
      <c r="K84" s="66"/>
    </row>
    <row r="85" spans="1:11" s="59" customFormat="1" ht="20.65" customHeight="1" x14ac:dyDescent="0.4">
      <c r="A85" s="67" t="s">
        <v>519</v>
      </c>
      <c r="B85" s="68" t="s">
        <v>188</v>
      </c>
      <c r="C85" s="72">
        <f t="array" aca="1" ref="C85" ca="1">IFERROR(
    INDIRECT(
        "kWh_Consumption!" &amp;
        ADDRESS(
            MATCH("Total Energy (Kwhr)",#REF!, 0),
            MATCH(
                LEFT(A85, FIND("~", SUBSTITUTE(A85, ".", "~", LEN(A85) - LEN(SUBSTITUTE(A85, ".", "")))) - 1),#REF!,
                0
            ),
            4
        )
    ),
    0
)</f>
        <v>0</v>
      </c>
      <c r="D85" s="73">
        <v>123</v>
      </c>
      <c r="E85" s="66"/>
      <c r="F85" s="66"/>
      <c r="G85" s="66"/>
      <c r="H85" s="66"/>
      <c r="I85" s="66"/>
      <c r="J85" s="66"/>
      <c r="K85" s="66"/>
    </row>
    <row r="86" spans="1:11" s="59" customFormat="1" ht="20.65" customHeight="1" x14ac:dyDescent="0.4">
      <c r="A86" s="67" t="s">
        <v>520</v>
      </c>
      <c r="B86" s="68" t="s">
        <v>190</v>
      </c>
      <c r="C86" s="72">
        <f t="array" aca="1" ref="C86" ca="1">IFERROR(
    INDIRECT(
        "kWh_Consumption!" &amp;
        ADDRESS(
            MATCH("Total Energy (Kwhr)",#REF!, 0),
            MATCH(
                LEFT(A86, FIND("~", SUBSTITUTE(A86, ".", "~", LEN(A86) - LEN(SUBSTITUTE(A86, ".", "")))) - 1),#REF!,
                0
            ),
            4
        )
    ),
    0
)</f>
        <v>0</v>
      </c>
      <c r="D86" s="73">
        <v>124</v>
      </c>
      <c r="E86" s="66"/>
      <c r="F86" s="66"/>
      <c r="G86" s="66"/>
      <c r="H86" s="66"/>
      <c r="I86" s="66"/>
      <c r="J86" s="66"/>
      <c r="K86" s="66"/>
    </row>
    <row r="87" spans="1:11" s="76" customFormat="1" ht="20.65" customHeight="1" x14ac:dyDescent="0.4">
      <c r="A87" s="67" t="s">
        <v>521</v>
      </c>
      <c r="B87" s="68" t="s">
        <v>192</v>
      </c>
      <c r="C87" s="72">
        <f t="array" aca="1" ref="C87" ca="1">IFERROR(
    INDIRECT(
        "kWh_Consumption!" &amp;
        ADDRESS(
            MATCH("Total Energy (Kwhr)",#REF!, 0),
            MATCH(
                LEFT(A87, FIND("~", SUBSTITUTE(A87, ".", "~", LEN(A87) - LEN(SUBSTITUTE(A87, ".", "")))) - 1),#REF!,
                0
            ),
            4
        )
    ),
    0
)</f>
        <v>0</v>
      </c>
      <c r="D87" s="73">
        <v>125</v>
      </c>
      <c r="E87" s="66"/>
      <c r="F87" s="66"/>
      <c r="G87" s="66"/>
      <c r="H87" s="66"/>
      <c r="I87" s="66"/>
      <c r="J87" s="66"/>
      <c r="K87" s="66"/>
    </row>
    <row r="88" spans="1:11" s="59" customFormat="1" ht="20.65" customHeight="1" x14ac:dyDescent="0.25">
      <c r="A88" s="104" t="s">
        <v>522</v>
      </c>
      <c r="B88" s="105"/>
      <c r="C88" s="105"/>
      <c r="D88" s="106"/>
    </row>
    <row r="89" spans="1:11" s="59" customFormat="1" ht="20.65" customHeight="1" x14ac:dyDescent="0.25">
      <c r="A89" s="109" t="s">
        <v>13</v>
      </c>
      <c r="B89" s="110"/>
      <c r="C89" s="110"/>
      <c r="D89" s="111"/>
    </row>
    <row r="90" spans="1:11" s="59" customFormat="1" ht="20.65" customHeight="1" x14ac:dyDescent="0.25">
      <c r="A90" s="67" t="s">
        <v>523</v>
      </c>
      <c r="B90" s="68" t="s">
        <v>524</v>
      </c>
      <c r="C90" s="65">
        <f t="array" aca="1" ref="C90" ca="1">IFERROR(
    INDIRECT(
        "kWh_Consumption!" &amp;
        ADDRESS(
            MATCH("Total Energy (Kwhr)",#REF!, 0),
            MATCH(
                LEFT(A90, FIND("~", SUBSTITUTE(A90, ".", "~", LEN(A90) - LEN(SUBSTITUTE(A90, ".", "")))) - 1),#REF!,
                0
            ),
            4
        )
    ),
    0
)</f>
        <v>0</v>
      </c>
      <c r="D90" s="63">
        <v>47</v>
      </c>
    </row>
    <row r="91" spans="1:11" s="59" customFormat="1" ht="20.65" customHeight="1" x14ac:dyDescent="0.25">
      <c r="A91" s="67" t="s">
        <v>525</v>
      </c>
      <c r="B91" s="68" t="s">
        <v>526</v>
      </c>
      <c r="C91" s="65">
        <f t="array" aca="1" ref="C91" ca="1">IFERROR(
    INDIRECT(
        "kWh_Consumption!" &amp;
        ADDRESS(
            MATCH("Total Energy (Kwhr)",#REF!, 0),
            MATCH(
                LEFT(A91, FIND("~", SUBSTITUTE(A91, ".", "~", LEN(A91) - LEN(SUBSTITUTE(A91, ".", "")))) - 1),#REF!,
                0
            ),
            4
        )
    ),
    0
)</f>
        <v>0</v>
      </c>
      <c r="D91" s="63">
        <v>48</v>
      </c>
    </row>
    <row r="92" spans="1:11" s="59" customFormat="1" ht="20.65" customHeight="1" x14ac:dyDescent="0.25">
      <c r="A92" s="67" t="s">
        <v>527</v>
      </c>
      <c r="B92" s="68" t="s">
        <v>201</v>
      </c>
      <c r="C92" s="65">
        <f t="array" aca="1" ref="C92" ca="1">IFERROR(
    INDIRECT(
        "kWh_Consumption!" &amp;
        ADDRESS(
            MATCH("Total Energy (Kwhr)",#REF!, 0),
            MATCH(
                LEFT(A92, FIND("~", SUBSTITUTE(A92, ".", "~", LEN(A92) - LEN(SUBSTITUTE(A92, ".", "")))) - 1),#REF!,
                0
            ),
            4
        )
    ),
    0
)</f>
        <v>0</v>
      </c>
      <c r="D92" s="63">
        <v>49</v>
      </c>
    </row>
    <row r="93" spans="1:11" s="59" customFormat="1" ht="20.65" customHeight="1" x14ac:dyDescent="0.25">
      <c r="A93" s="67" t="s">
        <v>528</v>
      </c>
      <c r="B93" s="68" t="s">
        <v>529</v>
      </c>
      <c r="C93" s="65">
        <f t="array" aca="1" ref="C93" ca="1">IFERROR(
    INDIRECT(
        "kWh_Consumption!" &amp;
        ADDRESS(
            MATCH("Total Energy (Kwhr)",#REF!, 0),
            MATCH(
                LEFT(A93, FIND("~", SUBSTITUTE(A93, ".", "~", LEN(A93) - LEN(SUBSTITUTE(A93, ".", "")))) - 1),#REF!,
                0
            ),
            4
        )
    ),
    0
)</f>
        <v>0</v>
      </c>
      <c r="D93" s="63">
        <v>50</v>
      </c>
    </row>
    <row r="94" spans="1:11" s="59" customFormat="1" ht="20.65" customHeight="1" x14ac:dyDescent="0.25">
      <c r="A94" s="67" t="s">
        <v>530</v>
      </c>
      <c r="B94" s="68" t="s">
        <v>531</v>
      </c>
      <c r="C94" s="65">
        <f t="array" aca="1" ref="C94" ca="1">IFERROR(
    INDIRECT(
        "kWh_Consumption!" &amp;
        ADDRESS(
            MATCH("Total Energy (Kwhr)",#REF!, 0),
            MATCH(
                LEFT(A94, FIND("~", SUBSTITUTE(A94, ".", "~", LEN(A94) - LEN(SUBSTITUTE(A94, ".", "")))) - 1),#REF!,
                0
            ),
            4
        )
    ),
    0
)</f>
        <v>0</v>
      </c>
      <c r="D94" s="63">
        <v>51</v>
      </c>
    </row>
    <row r="95" spans="1:11" s="59" customFormat="1" ht="20.65" customHeight="1" x14ac:dyDescent="0.25">
      <c r="A95" s="67" t="s">
        <v>532</v>
      </c>
      <c r="B95" s="68" t="s">
        <v>210</v>
      </c>
      <c r="C95" s="65">
        <f t="array" aca="1" ref="C95" ca="1">IFERROR(
    INDIRECT(
        "kWh_Consumption!" &amp;
        ADDRESS(
            MATCH("Total Energy (Kwhr)",#REF!, 0),
            MATCH(
                LEFT(A95, FIND("~", SUBSTITUTE(A95, ".", "~", LEN(A95) - LEN(SUBSTITUTE(A95, ".", "")))) - 1),#REF!,
                0
            ),
            4
        )
    ),
    0
)</f>
        <v>0</v>
      </c>
      <c r="D95" s="74">
        <v>126</v>
      </c>
    </row>
    <row r="96" spans="1:11" s="59" customFormat="1" ht="20.65" customHeight="1" x14ac:dyDescent="0.25">
      <c r="A96" s="109" t="s">
        <v>74</v>
      </c>
      <c r="B96" s="110"/>
      <c r="C96" s="110"/>
      <c r="D96" s="111"/>
    </row>
    <row r="97" spans="1:4" s="59" customFormat="1" ht="20.65" customHeight="1" x14ac:dyDescent="0.25">
      <c r="A97" s="67" t="s">
        <v>533</v>
      </c>
      <c r="B97" s="68" t="s">
        <v>212</v>
      </c>
      <c r="C97" s="72">
        <f t="array" aca="1" ref="C97" ca="1">IFERROR(
    INDIRECT(
        "kWh_Consumption!" &amp;
        ADDRESS(
            MATCH("Total Energy (Kwhr)",#REF!, 0),
            MATCH(
                LEFT(A97, FIND("~", SUBSTITUTE(A97, ".", "~", LEN(A97) - LEN(SUBSTITUTE(A97, ".", "")))) - 1),#REF!,
                0
            ),
            4
        )
    ),
    0
)</f>
        <v>0</v>
      </c>
      <c r="D97" s="74">
        <v>127</v>
      </c>
    </row>
    <row r="98" spans="1:4" s="59" customFormat="1" ht="20.65" customHeight="1" x14ac:dyDescent="0.25">
      <c r="A98" s="67" t="s">
        <v>534</v>
      </c>
      <c r="B98" s="68" t="s">
        <v>215</v>
      </c>
      <c r="C98" s="72">
        <f t="array" aca="1" ref="C98" ca="1">IFERROR(
    INDIRECT(
        "kWh_Consumption!" &amp;
        ADDRESS(
            MATCH("Total Energy (Kwhr)",#REF!, 0),
            MATCH(
                LEFT(A98, FIND("~", SUBSTITUTE(A98, ".", "~", LEN(A98) - LEN(SUBSTITUTE(A98, ".", "")))) - 1),#REF!,
                0
            ),
            4
        )
    ),
    0
)</f>
        <v>0</v>
      </c>
      <c r="D98" s="74">
        <v>128</v>
      </c>
    </row>
    <row r="99" spans="1:4" s="59" customFormat="1" ht="20.25" customHeight="1" x14ac:dyDescent="0.25">
      <c r="A99" s="67" t="s">
        <v>535</v>
      </c>
      <c r="B99" s="68" t="s">
        <v>217</v>
      </c>
      <c r="C99" s="72">
        <f t="array" aca="1" ref="C99" ca="1">IFERROR(
    INDIRECT(
        "kWh_Consumption!" &amp;
        ADDRESS(
            MATCH("Total Energy (Kwhr)",#REF!, 0),
            MATCH(
                LEFT(A99, FIND("~", SUBSTITUTE(A99, ".", "~", LEN(A99) - LEN(SUBSTITUTE(A99, ".", "")))) - 1),#REF!,
                0
            ),
            4
        )
    ),
    0
)</f>
        <v>0</v>
      </c>
      <c r="D99" s="77">
        <v>129</v>
      </c>
    </row>
    <row r="100" spans="1:4" s="59" customFormat="1" ht="20.25" customHeight="1" x14ac:dyDescent="0.25">
      <c r="A100" s="67" t="s">
        <v>535</v>
      </c>
      <c r="B100" s="68" t="s">
        <v>219</v>
      </c>
      <c r="C100" s="72">
        <f t="array" aca="1" ref="C100" ca="1">IFERROR(
    INDIRECT(
        "kWh_Consumption!" &amp;
        ADDRESS(
            MATCH("Total Energy (Kwhr)",#REF!, 0),
            MATCH(
                LEFT(A100, FIND("~", SUBSTITUTE(A100, ".", "~", LEN(A100) - LEN(SUBSTITUTE(A100, ".", "")))) - 1),#REF!,
                0
            ),
            4
        )
    ),
    0
)</f>
        <v>0</v>
      </c>
      <c r="D100" s="77">
        <v>130</v>
      </c>
    </row>
    <row r="101" spans="1:4" s="59" customFormat="1" ht="20.25" customHeight="1" x14ac:dyDescent="0.25">
      <c r="A101" s="67" t="s">
        <v>536</v>
      </c>
      <c r="B101" s="68" t="s">
        <v>221</v>
      </c>
      <c r="C101" s="72">
        <f t="array" aca="1" ref="C101" ca="1">IFERROR(
    INDIRECT(
        "kWh_Consumption!" &amp;
        ADDRESS(
            MATCH("Total Energy (Kwhr)",#REF!, 0),
            MATCH(
                LEFT(A101, FIND("~", SUBSTITUTE(A101, ".", "~", LEN(A101) - LEN(SUBSTITUTE(A101, ".", "")))) - 1),#REF!,
                0
            ),
            4
        )
    ),
    0
)</f>
        <v>0</v>
      </c>
      <c r="D101" s="77">
        <v>131</v>
      </c>
    </row>
    <row r="102" spans="1:4" s="59" customFormat="1" ht="20.65" customHeight="1" x14ac:dyDescent="0.25">
      <c r="A102" s="67" t="s">
        <v>537</v>
      </c>
      <c r="B102" s="68" t="s">
        <v>223</v>
      </c>
      <c r="C102" s="72">
        <f t="array" aca="1" ref="C102" ca="1">IFERROR(
    INDIRECT(
        "kWh_Consumption!" &amp;
        ADDRESS(
            MATCH("Total Energy (Kwhr)",#REF!, 0),
            MATCH(
                LEFT(A102, FIND("~", SUBSTITUTE(A102, ".", "~", LEN(A102) - LEN(SUBSTITUTE(A102, ".", "")))) - 1),#REF!,
                0
            ),
            4
        )
    ),
    0
)</f>
        <v>0</v>
      </c>
      <c r="D102" s="77">
        <v>132</v>
      </c>
    </row>
    <row r="103" spans="1:4" s="59" customFormat="1" ht="20.65" customHeight="1" x14ac:dyDescent="0.25">
      <c r="A103" s="67" t="s">
        <v>538</v>
      </c>
      <c r="B103" s="68" t="s">
        <v>225</v>
      </c>
      <c r="C103" s="72">
        <f t="array" aca="1" ref="C103" ca="1">IFERROR(
    INDIRECT(
        "kWh_Consumption!" &amp;
        ADDRESS(
            MATCH("Total Energy (Kwhr)",#REF!, 0),
            MATCH(
                LEFT(A103, FIND("~", SUBSTITUTE(A103, ".", "~", LEN(A103) - LEN(SUBSTITUTE(A103, ".", "")))) - 1),#REF!,
                0
            ),
            4
        )
    ),
    0
)</f>
        <v>0</v>
      </c>
      <c r="D103" s="74">
        <v>133</v>
      </c>
    </row>
    <row r="104" spans="1:4" s="59" customFormat="1" ht="20.65" customHeight="1" x14ac:dyDescent="0.25">
      <c r="A104" s="67" t="s">
        <v>539</v>
      </c>
      <c r="B104" s="68" t="s">
        <v>227</v>
      </c>
      <c r="C104" s="72">
        <f t="array" aca="1" ref="C104" ca="1">IFERROR(
    INDIRECT(
        "kWh_Consumption!" &amp;
        ADDRESS(
            MATCH("Total Energy (Kwhr)",#REF!, 0),
            MATCH(
                LEFT(A104, FIND("~", SUBSTITUTE(A104, ".", "~", LEN(A104) - LEN(SUBSTITUTE(A104, ".", "")))) - 1),#REF!,
                0
            ),
            4
        )
    ),
    0
)</f>
        <v>0</v>
      </c>
      <c r="D104" s="74">
        <v>134</v>
      </c>
    </row>
    <row r="105" spans="1:4" s="59" customFormat="1" ht="20.65" customHeight="1" x14ac:dyDescent="0.25">
      <c r="A105" s="67" t="s">
        <v>540</v>
      </c>
      <c r="B105" s="68" t="s">
        <v>229</v>
      </c>
      <c r="C105" s="72">
        <f t="array" aca="1" ref="C105" ca="1">IFERROR(
    INDIRECT(
        "kWh_Consumption!" &amp;
        ADDRESS(
            MATCH("Total Energy (Kwhr)",#REF!, 0),
            MATCH(
                LEFT(A105, FIND("~", SUBSTITUTE(A105, ".", "~", LEN(A105) - LEN(SUBSTITUTE(A105, ".", "")))) - 1),#REF!,
                0
            ),
            4
        )
    ),
    0
)</f>
        <v>0</v>
      </c>
      <c r="D105" s="74">
        <v>135</v>
      </c>
    </row>
    <row r="106" spans="1:4" s="59" customFormat="1" ht="20.65" customHeight="1" x14ac:dyDescent="0.25">
      <c r="A106" s="67" t="s">
        <v>541</v>
      </c>
      <c r="B106" s="68" t="s">
        <v>231</v>
      </c>
      <c r="C106" s="72">
        <f t="array" aca="1" ref="C106" ca="1">IFERROR(
    INDIRECT(
        "kWh_Consumption!" &amp;
        ADDRESS(
            MATCH("Total Energy (Kwhr)",#REF!, 0),
            MATCH(
                LEFT(A106, FIND("~", SUBSTITUTE(A106, ".", "~", LEN(A106) - LEN(SUBSTITUTE(A106, ".", "")))) - 1),#REF!,
                0
            ),
            4
        )
    ),
    0
)</f>
        <v>0</v>
      </c>
      <c r="D106" s="74">
        <v>136</v>
      </c>
    </row>
    <row r="107" spans="1:4" s="59" customFormat="1" ht="20.65" customHeight="1" x14ac:dyDescent="0.25">
      <c r="A107" s="67" t="s">
        <v>542</v>
      </c>
      <c r="B107" s="68" t="s">
        <v>233</v>
      </c>
      <c r="C107" s="72">
        <f t="array" aca="1" ref="C107" ca="1">IFERROR(
    INDIRECT(
        "kWh_Consumption!" &amp;
        ADDRESS(
            MATCH("Total Energy (Kwhr)",#REF!, 0),
            MATCH(
                LEFT(A107, FIND("~", SUBSTITUTE(A107, ".", "~", LEN(A107) - LEN(SUBSTITUTE(A107, ".", "")))) - 1),#REF!,
                0
            ),
            4
        )
    ),
    0
)</f>
        <v>0</v>
      </c>
      <c r="D107" s="74">
        <v>137</v>
      </c>
    </row>
    <row r="108" spans="1:4" s="59" customFormat="1" ht="20.65" customHeight="1" x14ac:dyDescent="0.25">
      <c r="A108" s="67" t="s">
        <v>543</v>
      </c>
      <c r="B108" s="68" t="s">
        <v>235</v>
      </c>
      <c r="C108" s="72">
        <f t="array" aca="1" ref="C108" ca="1">IFERROR(
    INDIRECT(
        "kWh_Consumption!" &amp;
        ADDRESS(
            MATCH("Total Energy (Kwhr)",#REF!, 0),
            MATCH(
                LEFT(A108, FIND("~", SUBSTITUTE(A108, ".", "~", LEN(A108) - LEN(SUBSTITUTE(A108, ".", "")))) - 1),#REF!,
                0
            ),
            4
        )
    ),
    0
)</f>
        <v>0</v>
      </c>
      <c r="D108" s="74">
        <v>138</v>
      </c>
    </row>
    <row r="109" spans="1:4" s="59" customFormat="1" ht="20.65" customHeight="1" x14ac:dyDescent="0.25">
      <c r="A109" s="67" t="s">
        <v>544</v>
      </c>
      <c r="B109" s="68" t="s">
        <v>237</v>
      </c>
      <c r="C109" s="72">
        <f t="array" aca="1" ref="C109" ca="1">IFERROR(
    INDIRECT(
        "kWh_Consumption!" &amp;
        ADDRESS(
            MATCH("Total Energy (Kwhr)",#REF!, 0),
            MATCH(
                LEFT(A109, FIND("~", SUBSTITUTE(A109, ".", "~", LEN(A109) - LEN(SUBSTITUTE(A109, ".", "")))) - 1),#REF!,
                0
            ),
            4
        )
    ),
    0
)</f>
        <v>0</v>
      </c>
      <c r="D109" s="74">
        <v>139</v>
      </c>
    </row>
    <row r="110" spans="1:4" s="59" customFormat="1" ht="20.65" customHeight="1" x14ac:dyDescent="0.25">
      <c r="A110" s="67" t="s">
        <v>545</v>
      </c>
      <c r="B110" s="68" t="s">
        <v>239</v>
      </c>
      <c r="C110" s="72">
        <f t="array" aca="1" ref="C110" ca="1">IFERROR(
    INDIRECT(
        "kWh_Consumption!" &amp;
        ADDRESS(
            MATCH("Total Energy (Kwhr)",#REF!, 0),
            MATCH(
                LEFT(A110, FIND("~", SUBSTITUTE(A110, ".", "~", LEN(A110) - LEN(SUBSTITUTE(A110, ".", "")))) - 1),#REF!,
                0
            ),
            4
        )
    ),
    0
)</f>
        <v>0</v>
      </c>
      <c r="D110" s="74">
        <v>140</v>
      </c>
    </row>
    <row r="111" spans="1:4" s="59" customFormat="1" ht="20.65" customHeight="1" x14ac:dyDescent="0.25">
      <c r="A111" s="104" t="s">
        <v>546</v>
      </c>
      <c r="B111" s="105"/>
      <c r="C111" s="105"/>
      <c r="D111" s="106"/>
    </row>
    <row r="112" spans="1:4" s="59" customFormat="1" ht="20.65" customHeight="1" x14ac:dyDescent="0.25">
      <c r="A112" s="67" t="s">
        <v>547</v>
      </c>
      <c r="B112" s="68" t="s">
        <v>548</v>
      </c>
      <c r="C112" s="72">
        <f t="array" aca="1" ref="C112" ca="1">IFERROR(
    INDIRECT(
        "kWh_Consumption!" &amp;
        ADDRESS(
            MATCH("Total Energy (Kwhr)",#REF!, 0),
            MATCH(
                LEFT(A112, FIND("~", SUBSTITUTE(A112, ".", "~", LEN(A112) - LEN(SUBSTITUTE(A112, ".", "")))) - 1),#REF!,
                0
            ),
            4
        )
    ),
    0
)</f>
        <v>0</v>
      </c>
      <c r="D112" s="75">
        <v>95</v>
      </c>
    </row>
    <row r="113" spans="1:6" s="59" customFormat="1" ht="20.65" customHeight="1" x14ac:dyDescent="0.25">
      <c r="A113" s="104" t="s">
        <v>549</v>
      </c>
      <c r="B113" s="105"/>
      <c r="C113" s="105"/>
      <c r="D113" s="106"/>
    </row>
    <row r="114" spans="1:6" s="59" customFormat="1" ht="20.65" customHeight="1" x14ac:dyDescent="0.25">
      <c r="A114" s="67" t="s">
        <v>550</v>
      </c>
      <c r="B114" s="68" t="s">
        <v>551</v>
      </c>
      <c r="C114" s="72">
        <f t="array" aca="1" ref="C114" ca="1">IFERROR(
    INDIRECT(
        "kWh_Consumption!" &amp;
        ADDRESS(
            MATCH("Total Energy (Kwhr)",#REF!, 0),
            MATCH(
                LEFT(A114, FIND("~", SUBSTITUTE(A114, ".", "~", LEN(A114) - LEN(SUBSTITUTE(A114, ".", "")))) - 1),#REF!,
                0
            ),
            4
        )
    ),
    0
)</f>
        <v>0</v>
      </c>
      <c r="D114" s="73">
        <v>96</v>
      </c>
    </row>
    <row r="115" spans="1:6" s="59" customFormat="1" ht="20.65" customHeight="1" x14ac:dyDescent="0.25">
      <c r="A115" s="104" t="s">
        <v>552</v>
      </c>
      <c r="B115" s="105"/>
      <c r="C115" s="105"/>
      <c r="D115" s="106"/>
    </row>
    <row r="116" spans="1:6" s="59" customFormat="1" ht="20.65" customHeight="1" x14ac:dyDescent="0.25">
      <c r="A116" s="109" t="s">
        <v>74</v>
      </c>
      <c r="B116" s="110"/>
      <c r="C116" s="110"/>
      <c r="D116" s="111"/>
    </row>
    <row r="117" spans="1:6" s="59" customFormat="1" ht="20.65" customHeight="1" x14ac:dyDescent="0.25">
      <c r="A117" s="67" t="s">
        <v>553</v>
      </c>
      <c r="B117" s="67" t="s">
        <v>190</v>
      </c>
      <c r="C117" s="72">
        <f t="array" aca="1" ref="C117" ca="1">IFERROR(
    INDIRECT(
        "kWh_Consumption!" &amp;
        ADDRESS(
            MATCH("Total Energy (Kwhr)",#REF!, 0),
            MATCH(
                LEFT(A117, FIND("~", SUBSTITUTE(A117, ".", "~", LEN(A117) - LEN(SUBSTITUTE(A117, ".", "")))) - 1),#REF!,
                0
            ),
            4
        )
    ),
    0
)</f>
        <v>0</v>
      </c>
      <c r="D117" s="74">
        <v>141</v>
      </c>
    </row>
    <row r="118" spans="1:6" s="59" customFormat="1" ht="20.65" customHeight="1" x14ac:dyDescent="0.25">
      <c r="A118" s="67" t="s">
        <v>554</v>
      </c>
      <c r="B118" s="67" t="s">
        <v>249</v>
      </c>
      <c r="C118" s="72">
        <f t="array" aca="1" ref="C118" ca="1">IFERROR(
    INDIRECT(
        "kWh_Consumption!" &amp;
        ADDRESS(
            MATCH("Total Energy (Kwhr)",#REF!, 0),
            MATCH(
                LEFT(A118, FIND("~", SUBSTITUTE(A118, ".", "~", LEN(A118) - LEN(SUBSTITUTE(A118, ".", "")))) - 1),#REF!,
                0
            ),
            4
        )
    ),
    0
)</f>
        <v>0</v>
      </c>
      <c r="D118" s="74">
        <v>142</v>
      </c>
    </row>
    <row r="119" spans="1:6" s="59" customFormat="1" ht="20.25" customHeight="1" x14ac:dyDescent="0.25">
      <c r="A119" s="67" t="s">
        <v>555</v>
      </c>
      <c r="B119" s="67" t="s">
        <v>251</v>
      </c>
      <c r="C119" s="72">
        <f t="array" aca="1" ref="C119" ca="1">IFERROR(
    INDIRECT(
        "kWh_Consumption!" &amp;
        ADDRESS(
            MATCH("Total Energy (Kwhr)",#REF!, 0),
            MATCH(
                LEFT(A119, FIND("~", SUBSTITUTE(A119, ".", "~", LEN(A119) - LEN(SUBSTITUTE(A119, ".", "")))) - 1),#REF!,
                0
            ),
            4
        )
    ),
    0
)</f>
        <v>0</v>
      </c>
      <c r="D119" s="74">
        <v>143</v>
      </c>
    </row>
    <row r="120" spans="1:6" s="59" customFormat="1" ht="20.25" customHeight="1" x14ac:dyDescent="0.25">
      <c r="A120" s="67" t="s">
        <v>556</v>
      </c>
      <c r="B120" s="67" t="s">
        <v>253</v>
      </c>
      <c r="C120" s="72">
        <f t="array" aca="1" ref="C120" ca="1">IFERROR(
    INDIRECT(
        "kWh_Consumption!" &amp;
        ADDRESS(
            MATCH("Total Energy (Kwhr)",#REF!, 0),
            MATCH(
                LEFT(A120, FIND("~", SUBSTITUTE(A120, ".", "~", LEN(A120) - LEN(SUBSTITUTE(A120, ".", "")))) - 1),#REF!,
                0
            ),
            4
        )
    ),
    0
)</f>
        <v>0</v>
      </c>
      <c r="D120" s="74">
        <v>144</v>
      </c>
    </row>
    <row r="121" spans="1:6" s="59" customFormat="1" ht="20.65" customHeight="1" x14ac:dyDescent="0.25">
      <c r="A121" s="67" t="s">
        <v>557</v>
      </c>
      <c r="B121" s="67" t="s">
        <v>255</v>
      </c>
      <c r="C121" s="72">
        <f t="array" aca="1" ref="C121" ca="1">IFERROR(
    INDIRECT(
        "kWh_Consumption!" &amp;
        ADDRESS(
            MATCH("Total Energy (Kwhr)",#REF!, 0),
            MATCH(
                LEFT(A121, FIND("~", SUBSTITUTE(A121, ".", "~", LEN(A121) - LEN(SUBSTITUTE(A121, ".", "")))) - 1),#REF!,
                0
            ),
            4
        )
    ),
    0
)</f>
        <v>0</v>
      </c>
      <c r="D121" s="74">
        <v>145</v>
      </c>
    </row>
    <row r="122" spans="1:6" s="59" customFormat="1" ht="20.65" customHeight="1" x14ac:dyDescent="0.25">
      <c r="A122" s="67" t="s">
        <v>558</v>
      </c>
      <c r="B122" s="67" t="s">
        <v>257</v>
      </c>
      <c r="C122" s="72">
        <f t="array" aca="1" ref="C122" ca="1">IFERROR(
    INDIRECT(
        "kWh_Consumption!" &amp;
        ADDRESS(
            MATCH("Total Energy (Kwhr)",#REF!, 0),
            MATCH(
                LEFT(A122, FIND("~", SUBSTITUTE(A122, ".", "~", LEN(A122) - LEN(SUBSTITUTE(A122, ".", "")))) - 1),#REF!,
                0
            ),
            4
        )
    ),
    0
)</f>
        <v>0</v>
      </c>
      <c r="D122" s="74">
        <v>146</v>
      </c>
    </row>
    <row r="123" spans="1:6" s="59" customFormat="1" ht="20.65" customHeight="1" x14ac:dyDescent="0.25">
      <c r="A123" s="104" t="s">
        <v>559</v>
      </c>
      <c r="B123" s="105"/>
      <c r="C123" s="105"/>
      <c r="D123" s="106"/>
    </row>
    <row r="124" spans="1:6" s="59" customFormat="1" ht="20.65" customHeight="1" x14ac:dyDescent="0.25">
      <c r="A124" s="109" t="s">
        <v>13</v>
      </c>
      <c r="B124" s="110"/>
      <c r="C124" s="110"/>
      <c r="D124" s="111"/>
    </row>
    <row r="125" spans="1:6" s="59" customFormat="1" ht="20.65" customHeight="1" x14ac:dyDescent="0.25">
      <c r="A125" s="67" t="s">
        <v>560</v>
      </c>
      <c r="B125" s="68" t="s">
        <v>561</v>
      </c>
      <c r="C125" s="72">
        <f t="array" aca="1" ref="C125" ca="1">IFERROR(
    INDIRECT(
        "kWh_Consumption!" &amp;
        ADDRESS(
            MATCH("Total Energy (Kwhr)",#REF!, 0),
            MATCH(
                LEFT(A125, FIND("~", SUBSTITUTE(A125, ".", "~", LEN(A125) - LEN(SUBSTITUTE(A125, ".", "")))) - 1),#REF!,
                0
            ),
            4
        )
    ),
    0
)</f>
        <v>0</v>
      </c>
      <c r="D125" s="63">
        <v>26</v>
      </c>
    </row>
    <row r="126" spans="1:6" s="59" customFormat="1" ht="20.65" customHeight="1" x14ac:dyDescent="0.4">
      <c r="A126" s="67" t="s">
        <v>562</v>
      </c>
      <c r="B126" s="68" t="s">
        <v>563</v>
      </c>
      <c r="C126" s="72">
        <f t="array" aca="1" ref="C126" ca="1">IFERROR(
    INDIRECT(
        "kWh_Consumption!" &amp;
        ADDRESS(
            MATCH("Total Energy (Kwhr)",#REF!, 0),
            MATCH(
                LEFT(A126, FIND("~", SUBSTITUTE(A126, ".", "~", LEN(A126) - LEN(SUBSTITUTE(A126, ".", "")))) - 1),#REF!,
                0
            ),
            4
        )
    ),
    0
)</f>
        <v>0</v>
      </c>
      <c r="D126" s="63">
        <v>27</v>
      </c>
      <c r="E126" s="66"/>
      <c r="F126" s="66"/>
    </row>
    <row r="127" spans="1:6" s="59" customFormat="1" ht="20.65" customHeight="1" x14ac:dyDescent="0.4">
      <c r="A127" s="67" t="s">
        <v>564</v>
      </c>
      <c r="B127" s="68" t="s">
        <v>565</v>
      </c>
      <c r="C127" s="72">
        <f t="array" aca="1" ref="C127" ca="1">IFERROR(
    INDIRECT(
        "kWh_Consumption!" &amp;
        ADDRESS(
            MATCH("Total Energy (Kwhr)",#REF!, 0),
            MATCH(
                LEFT(A127, FIND("~", SUBSTITUTE(A127, ".", "~", LEN(A127) - LEN(SUBSTITUTE(A127, ".", "")))) - 1),#REF!,
                0
            ),
            4
        )
    ),
    0
)</f>
        <v>0</v>
      </c>
      <c r="D127" s="63">
        <v>28</v>
      </c>
      <c r="E127" s="66"/>
      <c r="F127" s="66"/>
    </row>
    <row r="128" spans="1:6" s="59" customFormat="1" ht="20.65" customHeight="1" x14ac:dyDescent="0.4">
      <c r="A128" s="67" t="s">
        <v>566</v>
      </c>
      <c r="B128" s="68" t="s">
        <v>269</v>
      </c>
      <c r="C128" s="72">
        <f t="array" aca="1" ref="C128" ca="1">IFERROR(
    INDIRECT(
        "kWh_Consumption!" &amp;
        ADDRESS(
            MATCH("Total Energy (Kwhr)",#REF!, 0),
            MATCH(
                LEFT(A128, FIND("~", SUBSTITUTE(A128, ".", "~", LEN(A128) - LEN(SUBSTITUTE(A128, ".", "")))) - 1),#REF!,
                0
            ),
            4
        )
    ),
    0
)</f>
        <v>0</v>
      </c>
      <c r="D128" s="75">
        <v>147</v>
      </c>
      <c r="E128" s="66"/>
      <c r="F128" s="66"/>
    </row>
    <row r="129" spans="1:7" s="59" customFormat="1" ht="20.65" customHeight="1" x14ac:dyDescent="0.4">
      <c r="A129" s="109" t="s">
        <v>74</v>
      </c>
      <c r="B129" s="110"/>
      <c r="C129" s="110"/>
      <c r="D129" s="111"/>
      <c r="E129" s="66"/>
      <c r="F129" s="66"/>
    </row>
    <row r="130" spans="1:7" s="59" customFormat="1" ht="20.65" customHeight="1" x14ac:dyDescent="0.4">
      <c r="A130" s="67" t="s">
        <v>567</v>
      </c>
      <c r="B130" s="68" t="s">
        <v>190</v>
      </c>
      <c r="C130" s="72">
        <f t="array" aca="1" ref="C130" ca="1">IFERROR(
    INDIRECT(
        "kWh_Consumption!" &amp;
        ADDRESS(
            MATCH("Total Energy (Kwhr)",#REF!, 0),
            MATCH(
                LEFT(A130, FIND("~", SUBSTITUTE(A130, ".", "~", LEN(A130) - LEN(SUBSTITUTE(A130, ".", "")))) - 1),#REF!,
                0
            ),
            4
        )
    ),
    0
)</f>
        <v>0</v>
      </c>
      <c r="D130" s="74">
        <v>148</v>
      </c>
      <c r="E130" s="66"/>
      <c r="F130" s="66"/>
    </row>
    <row r="131" spans="1:7" s="59" customFormat="1" ht="20.65" customHeight="1" x14ac:dyDescent="0.4">
      <c r="A131" s="67" t="s">
        <v>568</v>
      </c>
      <c r="B131" s="68" t="s">
        <v>272</v>
      </c>
      <c r="C131" s="72">
        <f t="array" aca="1" ref="C131" ca="1">IFERROR(
    INDIRECT(
        "kWh_Consumption!" &amp;
        ADDRESS(
            MATCH("Total Energy (Kwhr)",#REF!, 0),
            MATCH(
                LEFT(A131, FIND("~", SUBSTITUTE(A131, ".", "~", LEN(A131) - LEN(SUBSTITUTE(A131, ".", "")))) - 1),#REF!,
                0
            ),
            4
        )
    ),
    0
)</f>
        <v>0</v>
      </c>
      <c r="D131" s="74">
        <v>149</v>
      </c>
      <c r="E131" s="66"/>
      <c r="F131" s="66"/>
    </row>
    <row r="132" spans="1:7" s="59" customFormat="1" ht="20.65" customHeight="1" x14ac:dyDescent="0.4">
      <c r="A132" s="67" t="s">
        <v>569</v>
      </c>
      <c r="B132" s="68" t="s">
        <v>86</v>
      </c>
      <c r="C132" s="72">
        <f t="array" aca="1" ref="C132" ca="1">IFERROR(
    INDIRECT(
        "kWh_Consumption!" &amp;
        ADDRESS(
            MATCH("Total Energy (Kwhr)",#REF!, 0),
            MATCH(
                LEFT(A132, FIND("~", SUBSTITUTE(A132, ".", "~", LEN(A132) - LEN(SUBSTITUTE(A132, ".", "")))) - 1),#REF!,
                0
            ),
            4
        )
    ),
    0
)</f>
        <v>0</v>
      </c>
      <c r="D132" s="74">
        <v>150</v>
      </c>
      <c r="E132" s="66"/>
      <c r="F132" s="66"/>
    </row>
    <row r="133" spans="1:7" s="59" customFormat="1" ht="20.65" customHeight="1" x14ac:dyDescent="0.4">
      <c r="A133" s="67" t="s">
        <v>570</v>
      </c>
      <c r="B133" s="68" t="s">
        <v>275</v>
      </c>
      <c r="C133" s="72">
        <f t="array" aca="1" ref="C133" ca="1">IFERROR(
    INDIRECT(
        "kWh_Consumption!" &amp;
        ADDRESS(
            MATCH("Total Energy (Kwhr)",#REF!, 0),
            MATCH(
                LEFT(A133, FIND("~", SUBSTITUTE(A133, ".", "~", LEN(A133) - LEN(SUBSTITUTE(A133, ".", "")))) - 1),#REF!,
                0
            ),
            4
        )
    ),
    0
)</f>
        <v>0</v>
      </c>
      <c r="D133" s="74">
        <v>151</v>
      </c>
      <c r="E133" s="66"/>
      <c r="F133" s="66"/>
    </row>
    <row r="134" spans="1:7" s="59" customFormat="1" ht="20.65" customHeight="1" x14ac:dyDescent="0.4">
      <c r="A134" s="104" t="s">
        <v>571</v>
      </c>
      <c r="B134" s="105"/>
      <c r="C134" s="105"/>
      <c r="D134" s="106"/>
      <c r="E134" s="66"/>
      <c r="F134" s="66"/>
      <c r="G134" s="66"/>
    </row>
    <row r="135" spans="1:7" s="59" customFormat="1" ht="20.65" customHeight="1" x14ac:dyDescent="0.4">
      <c r="A135" s="109" t="s">
        <v>13</v>
      </c>
      <c r="B135" s="110"/>
      <c r="C135" s="110"/>
      <c r="D135" s="111"/>
      <c r="E135" s="66"/>
      <c r="F135" s="66"/>
      <c r="G135" s="66"/>
    </row>
    <row r="136" spans="1:7" s="59" customFormat="1" ht="20.65" customHeight="1" x14ac:dyDescent="0.4">
      <c r="A136" s="67" t="s">
        <v>572</v>
      </c>
      <c r="B136" s="68" t="s">
        <v>573</v>
      </c>
      <c r="C136" s="72">
        <f t="array" aca="1" ref="C136" ca="1">IFERROR(
    INDIRECT(
        "kWh_Consumption!" &amp;
        ADDRESS(
            MATCH("Total Energy (Kwhr)",#REF!, 0),
            MATCH(
                LEFT(A136, FIND("~", SUBSTITUTE(A136, ".", "~", LEN(A136) - LEN(SUBSTITUTE(A136, ".", "")))) - 1),#REF!,
                0
            ),
            4
        )
    ),
    0
)</f>
        <v>0</v>
      </c>
      <c r="D136" s="74">
        <v>152</v>
      </c>
      <c r="E136" s="66"/>
      <c r="F136" s="66"/>
      <c r="G136" s="66"/>
    </row>
    <row r="137" spans="1:7" s="59" customFormat="1" ht="20.65" customHeight="1" x14ac:dyDescent="0.4">
      <c r="A137" s="67" t="s">
        <v>574</v>
      </c>
      <c r="B137" s="68" t="s">
        <v>281</v>
      </c>
      <c r="C137" s="72">
        <f t="array" aca="1" ref="C137" ca="1">IFERROR(
    INDIRECT(
        "kWh_Consumption!" &amp;
        ADDRESS(
            MATCH("Total Energy (Kwhr)",#REF!, 0),
            MATCH(
                LEFT(A137, FIND("~", SUBSTITUTE(A137, ".", "~", LEN(A137) - LEN(SUBSTITUTE(A137, ".", "")))) - 1),#REF!,
                0
            ),
            4
        )
    ),
    0
)</f>
        <v>0</v>
      </c>
      <c r="D137" s="74">
        <v>153</v>
      </c>
      <c r="E137" s="66"/>
      <c r="F137" s="66"/>
      <c r="G137" s="66"/>
    </row>
    <row r="138" spans="1:7" s="59" customFormat="1" ht="20.65" customHeight="1" x14ac:dyDescent="0.4">
      <c r="A138" s="109" t="s">
        <v>74</v>
      </c>
      <c r="B138" s="110"/>
      <c r="C138" s="110"/>
      <c r="D138" s="111"/>
      <c r="E138" s="66"/>
      <c r="F138" s="66"/>
      <c r="G138" s="66"/>
    </row>
    <row r="139" spans="1:7" s="59" customFormat="1" ht="20.65" customHeight="1" x14ac:dyDescent="0.4">
      <c r="A139" s="78" t="s">
        <v>575</v>
      </c>
      <c r="B139" s="68" t="s">
        <v>284</v>
      </c>
      <c r="C139" s="72">
        <f t="array" aca="1" ref="C139" ca="1">IFERROR(
    INDIRECT(
        "kWh_Consumption!" &amp;
        ADDRESS(
            MATCH("Total Energy (Kwhr)",#REF!, 0),
            MATCH(
                LEFT(A139, FIND("~", SUBSTITUTE(A139, ".", "~", LEN(A139) - LEN(SUBSTITUTE(A139, ".", "")))) - 1),#REF!,
                0
            ),
            4
        )
    ),
    0
)</f>
        <v>0</v>
      </c>
      <c r="D139" s="74">
        <v>154</v>
      </c>
      <c r="E139" s="66"/>
      <c r="F139" s="66"/>
      <c r="G139" s="66"/>
    </row>
    <row r="140" spans="1:7" s="59" customFormat="1" ht="20.65" customHeight="1" x14ac:dyDescent="0.25">
      <c r="A140" s="78" t="s">
        <v>576</v>
      </c>
      <c r="B140" s="79" t="s">
        <v>286</v>
      </c>
      <c r="C140" s="72">
        <f t="array" aca="1" ref="C140" ca="1">IFERROR(
    INDIRECT(
        "kWh_Consumption!" &amp;
        ADDRESS(
            MATCH("Total Energy (Kwhr)",#REF!, 0),
            MATCH(
                LEFT(A140, FIND("~", SUBSTITUTE(A140, ".", "~", LEN(A140) - LEN(SUBSTITUTE(A140, ".", "")))) - 1),#REF!,
                0
            ),
            4
        )
    ),
    0
)</f>
        <v>0</v>
      </c>
      <c r="D140" s="74">
        <v>155</v>
      </c>
    </row>
    <row r="141" spans="1:7" s="59" customFormat="1" ht="20.65" customHeight="1" x14ac:dyDescent="0.25">
      <c r="A141" s="78" t="s">
        <v>577</v>
      </c>
      <c r="B141" s="79" t="s">
        <v>288</v>
      </c>
      <c r="C141" s="72">
        <f t="array" aca="1" ref="C141" ca="1">IFERROR(
    INDIRECT(
        "kWh_Consumption!" &amp;
        ADDRESS(
            MATCH("Total Energy (Kwhr)",#REF!, 0),
            MATCH(
                LEFT(A141, FIND("~", SUBSTITUTE(A141, ".", "~", LEN(A141) - LEN(SUBSTITUTE(A141, ".", "")))) - 1),#REF!,
                0
            ),
            4
        )
    ),
    0
)</f>
        <v>0</v>
      </c>
      <c r="D141" s="74">
        <v>156</v>
      </c>
    </row>
    <row r="142" spans="1:7" s="59" customFormat="1" ht="20.65" customHeight="1" x14ac:dyDescent="0.25">
      <c r="A142" s="78" t="s">
        <v>578</v>
      </c>
      <c r="B142" s="80" t="s">
        <v>290</v>
      </c>
      <c r="C142" s="72">
        <f t="array" aca="1" ref="C142" ca="1">IFERROR(
    INDIRECT(
        "kWh_Consumption!" &amp;
        ADDRESS(
            MATCH("Total Energy (Kwhr)",#REF!, 0),
            MATCH(
                LEFT(A142, FIND("~", SUBSTITUTE(A142, ".", "~", LEN(A142) - LEN(SUBSTITUTE(A142, ".", "")))) - 1),#REF!,
                0
            ),
            4
        )
    ),
    0
)</f>
        <v>0</v>
      </c>
      <c r="D142" s="74">
        <v>157</v>
      </c>
    </row>
    <row r="143" spans="1:7" s="59" customFormat="1" ht="20.65" customHeight="1" x14ac:dyDescent="0.25">
      <c r="A143" s="67" t="s">
        <v>579</v>
      </c>
      <c r="B143" s="68" t="s">
        <v>288</v>
      </c>
      <c r="C143" s="72">
        <f t="array" aca="1" ref="C143" ca="1">IFERROR(
    INDIRECT(
        "kWh_Consumption!" &amp;
        ADDRESS(
            MATCH("Total Energy (Kwhr)",#REF!, 0),
            MATCH(
                LEFT(A143, FIND("~", SUBSTITUTE(A143, ".", "~", LEN(A143) - LEN(SUBSTITUTE(A143, ".", "")))) - 1),#REF!,
                0
            ),
            4
        )
    ),
    0
)</f>
        <v>0</v>
      </c>
      <c r="D143" s="74">
        <v>158</v>
      </c>
    </row>
    <row r="144" spans="1:7" s="59" customFormat="1" ht="20.65" customHeight="1" x14ac:dyDescent="0.25">
      <c r="A144" s="104" t="s">
        <v>580</v>
      </c>
      <c r="B144" s="105"/>
      <c r="C144" s="105"/>
      <c r="D144" s="106"/>
    </row>
    <row r="145" spans="1:17" s="81" customFormat="1" ht="20.65" customHeight="1" x14ac:dyDescent="0.25">
      <c r="A145" s="109" t="s">
        <v>13</v>
      </c>
      <c r="B145" s="110"/>
      <c r="C145" s="110"/>
      <c r="D145" s="111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</row>
    <row r="146" spans="1:17" s="59" customFormat="1" ht="20.65" customHeight="1" x14ac:dyDescent="0.25">
      <c r="A146" s="67" t="s">
        <v>581</v>
      </c>
      <c r="B146" s="68" t="s">
        <v>294</v>
      </c>
      <c r="C146" s="72">
        <f t="array" aca="1" ref="C146" ca="1">IFERROR(
    INDIRECT(
        "kWh_Consumption!" &amp;
        ADDRESS(
            MATCH("Total Energy (Kwhr)",#REF!, 0),
            MATCH(
                LEFT(A146, FIND("~", SUBSTITUTE(A146, ".", "~", LEN(A146) - LEN(SUBSTITUTE(A146, ".", "")))) - 1),#REF!,
                0
            ),
            4
        )
    ),
    0
)</f>
        <v>0</v>
      </c>
      <c r="D146" s="63">
        <v>36</v>
      </c>
    </row>
    <row r="147" spans="1:17" s="59" customFormat="1" ht="20.65" customHeight="1" x14ac:dyDescent="0.25">
      <c r="A147" s="67" t="s">
        <v>582</v>
      </c>
      <c r="B147" s="68" t="s">
        <v>297</v>
      </c>
      <c r="C147" s="72">
        <f t="array" aca="1" ref="C147" ca="1">IFERROR(
    INDIRECT(
        "kWh_Consumption!" &amp;
        ADDRESS(
            MATCH("Total Energy (Kwhr)",#REF!, 0),
            MATCH(
                LEFT(A147, FIND("~", SUBSTITUTE(A147, ".", "~", LEN(A147) - LEN(SUBSTITUTE(A147, ".", "")))) - 1),#REF!,
                0
            ),
            4
        )
    ),
    0
)</f>
        <v>0</v>
      </c>
      <c r="D147" s="63">
        <v>37</v>
      </c>
    </row>
    <row r="148" spans="1:17" s="59" customFormat="1" ht="20.65" customHeight="1" x14ac:dyDescent="0.25">
      <c r="A148" s="67" t="s">
        <v>583</v>
      </c>
      <c r="B148" s="68" t="s">
        <v>300</v>
      </c>
      <c r="C148" s="72">
        <f t="array" aca="1" ref="C148" ca="1">IFERROR(
    INDIRECT(
        "kWh_Consumption!" &amp;
        ADDRESS(
            MATCH("Total Energy (Kwhr)",#REF!, 0),
            MATCH(
                LEFT(A148, FIND("~", SUBSTITUTE(A148, ".", "~", LEN(A148) - LEN(SUBSTITUTE(A148, ".", "")))) - 1),#REF!,
                0
            ),
            4
        )
    ),
    0
)</f>
        <v>0</v>
      </c>
      <c r="D148" s="63">
        <v>38</v>
      </c>
    </row>
    <row r="149" spans="1:17" s="59" customFormat="1" ht="20.65" customHeight="1" x14ac:dyDescent="0.25">
      <c r="A149" s="67" t="s">
        <v>584</v>
      </c>
      <c r="B149" s="68" t="s">
        <v>303</v>
      </c>
      <c r="C149" s="72">
        <f t="array" aca="1" ref="C149" ca="1">IFERROR(
    INDIRECT(
        "kWh_Consumption!" &amp;
        ADDRESS(
            MATCH("Total Energy (Kwhr)",#REF!, 0),
            MATCH(
                LEFT(A149, FIND("~", SUBSTITUTE(A149, ".", "~", LEN(A149) - LEN(SUBSTITUTE(A149, ".", "")))) - 1),#REF!,
                0
            ),
            4
        )
    ),
    0
)</f>
        <v>0</v>
      </c>
      <c r="D149" s="63">
        <v>39</v>
      </c>
    </row>
    <row r="150" spans="1:17" s="59" customFormat="1" ht="20.65" customHeight="1" x14ac:dyDescent="0.25">
      <c r="A150" s="67" t="s">
        <v>585</v>
      </c>
      <c r="B150" s="68" t="s">
        <v>306</v>
      </c>
      <c r="C150" s="72">
        <f t="array" aca="1" ref="C150" ca="1">IFERROR(
    INDIRECT(
        "kWh_Consumption!" &amp;
        ADDRESS(
            MATCH("Total Energy (Kwhr)",#REF!, 0),
            MATCH(
                LEFT(A150, FIND("~", SUBSTITUTE(A150, ".", "~", LEN(A150) - LEN(SUBSTITUTE(A150, ".", "")))) - 1),#REF!,
                0
            ),
            4
        )
    ),
    0
)</f>
        <v>0</v>
      </c>
      <c r="D150" s="73">
        <v>159</v>
      </c>
    </row>
    <row r="151" spans="1:17" s="59" customFormat="1" ht="20.65" customHeight="1" x14ac:dyDescent="0.25">
      <c r="A151" s="67" t="s">
        <v>586</v>
      </c>
      <c r="B151" s="68" t="s">
        <v>309</v>
      </c>
      <c r="C151" s="72">
        <f t="array" aca="1" ref="C151" ca="1">IFERROR(
    INDIRECT(
        "kWh_Consumption!" &amp;
        ADDRESS(
            MATCH("Total Energy (Kwhr)",#REF!, 0),
            MATCH(
                LEFT(A151, FIND("~", SUBSTITUTE(A151, ".", "~", LEN(A151) - LEN(SUBSTITUTE(A151, ".", "")))) - 1),#REF!,
                0
            ),
            4
        )
    ),
    0
)</f>
        <v>0</v>
      </c>
      <c r="D151" s="73">
        <v>160</v>
      </c>
    </row>
    <row r="152" spans="1:17" s="59" customFormat="1" ht="20.65" customHeight="1" x14ac:dyDescent="0.25">
      <c r="A152" s="109" t="s">
        <v>74</v>
      </c>
      <c r="B152" s="110"/>
      <c r="C152" s="110"/>
      <c r="D152" s="111"/>
    </row>
    <row r="153" spans="1:17" s="59" customFormat="1" ht="20.65" customHeight="1" x14ac:dyDescent="0.25">
      <c r="A153" s="67" t="s">
        <v>587</v>
      </c>
      <c r="B153" s="68" t="s">
        <v>286</v>
      </c>
      <c r="C153" s="72">
        <f t="array" aca="1" ref="C153" ca="1">IFERROR(
    INDIRECT(
        "kWh_Consumption!" &amp;
        ADDRESS(
            MATCH("Total Energy (Kwhr)",#REF!, 0),
            MATCH(
                LEFT(A153, FIND("~", SUBSTITUTE(A153, ".", "~", LEN(A153) - LEN(SUBSTITUTE(A153, ".", "")))) - 1),#REF!,
                0
            ),
            4
        )
    ),
    0
)</f>
        <v>0</v>
      </c>
      <c r="D153" s="74">
        <v>161</v>
      </c>
    </row>
    <row r="154" spans="1:17" s="59" customFormat="1" ht="20.65" customHeight="1" x14ac:dyDescent="0.25">
      <c r="A154" s="67" t="s">
        <v>588</v>
      </c>
      <c r="B154" s="68" t="s">
        <v>313</v>
      </c>
      <c r="C154" s="72">
        <f t="array" aca="1" ref="C154" ca="1">IFERROR(
    INDIRECT(
        "kWh_Consumption!" &amp;
        ADDRESS(
            MATCH("Total Energy (Kwhr)",#REF!, 0),
            MATCH(
                LEFT(A154, FIND("~", SUBSTITUTE(A154, ".", "~", LEN(A154) - LEN(SUBSTITUTE(A154, ".", "")))) - 1),#REF!,
                0
            ),
            4
        )
    ),
    0
)</f>
        <v>0</v>
      </c>
      <c r="D154" s="74">
        <v>162</v>
      </c>
    </row>
    <row r="155" spans="1:17" s="59" customFormat="1" ht="20.65" customHeight="1" x14ac:dyDescent="0.25">
      <c r="A155" s="79" t="s">
        <v>589</v>
      </c>
      <c r="B155" s="79" t="s">
        <v>315</v>
      </c>
      <c r="C155" s="72">
        <f t="array" aca="1" ref="C155" ca="1">IFERROR(
    INDIRECT(
        "kWh_Consumption!" &amp;
        ADDRESS(
            MATCH("Total Energy (Kwhr)",#REF!, 0),
            MATCH(
                LEFT(A155, FIND("~", SUBSTITUTE(A155, ".", "~", LEN(A155) - LEN(SUBSTITUTE(A155, ".", "")))) - 1),#REF!,
                0
            ),
            4
        )
    ),
    0
)</f>
        <v>0</v>
      </c>
      <c r="D155" s="74">
        <v>163</v>
      </c>
    </row>
    <row r="156" spans="1:17" s="59" customFormat="1" ht="20.65" customHeight="1" x14ac:dyDescent="0.25">
      <c r="A156" s="79" t="s">
        <v>590</v>
      </c>
      <c r="B156" s="79" t="s">
        <v>317</v>
      </c>
      <c r="C156" s="72">
        <f t="array" aca="1" ref="C156" ca="1">IFERROR(
    INDIRECT(
        "kWh_Consumption!" &amp;
        ADDRESS(
            MATCH("Total Energy (Kwhr)",#REF!, 0),
            MATCH(
                LEFT(A156, FIND("~", SUBSTITUTE(A156, ".", "~", LEN(A156) - LEN(SUBSTITUTE(A156, ".", "")))) - 1),#REF!,
                0
            ),
            4
        )
    ),
    0
)</f>
        <v>0</v>
      </c>
      <c r="D156" s="74">
        <v>164</v>
      </c>
    </row>
    <row r="157" spans="1:17" s="59" customFormat="1" ht="20.65" customHeight="1" x14ac:dyDescent="0.25">
      <c r="A157" s="79" t="s">
        <v>591</v>
      </c>
      <c r="B157" s="79" t="s">
        <v>319</v>
      </c>
      <c r="C157" s="72">
        <f t="array" aca="1" ref="C157" ca="1">IFERROR(
    INDIRECT(
        "kWh_Consumption!" &amp;
        ADDRESS(
            MATCH("Total Energy (Kwhr)",#REF!, 0),
            MATCH(
                LEFT(A157, FIND("~", SUBSTITUTE(A157, ".", "~", LEN(A157) - LEN(SUBSTITUTE(A157, ".", "")))) - 1),#REF!,
                0
            ),
            4
        )
    ),
    0
)</f>
        <v>0</v>
      </c>
      <c r="D157" s="74">
        <v>165</v>
      </c>
    </row>
    <row r="158" spans="1:17" s="59" customFormat="1" ht="20.65" customHeight="1" x14ac:dyDescent="0.25">
      <c r="A158" s="79" t="s">
        <v>592</v>
      </c>
      <c r="B158" s="79" t="s">
        <v>321</v>
      </c>
      <c r="C158" s="72">
        <f t="array" aca="1" ref="C158" ca="1">IFERROR(
    INDIRECT(
        "kWh_Consumption!" &amp;
        ADDRESS(
            MATCH("Total Energy (Kwhr)",#REF!, 0),
            MATCH(
                LEFT(A158, FIND("~", SUBSTITUTE(A158, ".", "~", LEN(A158) - LEN(SUBSTITUTE(A158, ".", "")))) - 1),#REF!,
                0
            ),
            4
        )
    ),
    0
)</f>
        <v>0</v>
      </c>
      <c r="D158" s="75">
        <v>166</v>
      </c>
    </row>
    <row r="159" spans="1:17" s="59" customFormat="1" ht="20.65" customHeight="1" x14ac:dyDescent="0.4">
      <c r="A159" s="79" t="s">
        <v>593</v>
      </c>
      <c r="B159" s="79" t="s">
        <v>323</v>
      </c>
      <c r="C159" s="72">
        <f t="array" aca="1" ref="C159" ca="1">IFERROR(
    INDIRECT(
        "kWh_Consumption!" &amp;
        ADDRESS(
            MATCH("Total Energy (Kwhr)",#REF!, 0),
            MATCH(
                LEFT(A159, FIND("~", SUBSTITUTE(A159, ".", "~", LEN(A159) - LEN(SUBSTITUTE(A159, ".", "")))) - 1),#REF!,
                0
            ),
            4
        )
    ),
    0
)</f>
        <v>0</v>
      </c>
      <c r="D159" s="75">
        <v>167</v>
      </c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</row>
    <row r="160" spans="1:17" s="59" customFormat="1" ht="20.65" customHeight="1" x14ac:dyDescent="0.4">
      <c r="A160" s="79" t="s">
        <v>594</v>
      </c>
      <c r="B160" s="79" t="s">
        <v>325</v>
      </c>
      <c r="C160" s="72">
        <f t="array" aca="1" ref="C160" ca="1">IFERROR(
    INDIRECT(
        "kWh_Consumption!" &amp;
        ADDRESS(
            MATCH("Total Energy (Kwhr)",#REF!, 0),
            MATCH(
                LEFT(A160, FIND("~", SUBSTITUTE(A160, ".", "~", LEN(A160) - LEN(SUBSTITUTE(A160, ".", "")))) - 1),#REF!,
                0
            ),
            4
        )
    ),
    0
)</f>
        <v>0</v>
      </c>
      <c r="D160" s="75">
        <v>168</v>
      </c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</row>
    <row r="161" spans="1:17" s="59" customFormat="1" ht="20.65" customHeight="1" x14ac:dyDescent="0.4">
      <c r="A161" s="79" t="s">
        <v>595</v>
      </c>
      <c r="B161" s="79" t="s">
        <v>327</v>
      </c>
      <c r="C161" s="72">
        <f t="array" aca="1" ref="C161" ca="1">IFERROR(
    INDIRECT(
        "kWh_Consumption!" &amp;
        ADDRESS(
            MATCH("Total Energy (Kwhr)",#REF!, 0),
            MATCH(
                LEFT(A161, FIND("~", SUBSTITUTE(A161, ".", "~", LEN(A161) - LEN(SUBSTITUTE(A161, ".", "")))) - 1),#REF!,
                0
            ),
            4
        )
    ),
    0
)</f>
        <v>0</v>
      </c>
      <c r="D161" s="75">
        <v>169</v>
      </c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</row>
    <row r="162" spans="1:17" s="59" customFormat="1" ht="20.65" customHeight="1" x14ac:dyDescent="0.4">
      <c r="A162" s="79" t="s">
        <v>596</v>
      </c>
      <c r="B162" s="79" t="s">
        <v>329</v>
      </c>
      <c r="C162" s="72">
        <f t="array" aca="1" ref="C162" ca="1">IFERROR(
    INDIRECT(
        "kWh_Consumption!" &amp;
        ADDRESS(
            MATCH("Total Energy (Kwhr)",#REF!, 0),
            MATCH(
                LEFT(A162, FIND("~", SUBSTITUTE(A162, ".", "~", LEN(A162) - LEN(SUBSTITUTE(A162, ".", "")))) - 1),#REF!,
                0
            ),
            4
        )
    ),
    0
)</f>
        <v>0</v>
      </c>
      <c r="D162" s="75">
        <v>170</v>
      </c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</row>
    <row r="163" spans="1:17" s="59" customFormat="1" ht="20.65" customHeight="1" x14ac:dyDescent="0.4">
      <c r="A163" s="104" t="s">
        <v>597</v>
      </c>
      <c r="B163" s="105"/>
      <c r="C163" s="105"/>
      <c r="D163" s="10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</row>
    <row r="164" spans="1:17" s="59" customFormat="1" ht="20.65" customHeight="1" x14ac:dyDescent="0.4">
      <c r="A164" s="109" t="s">
        <v>13</v>
      </c>
      <c r="B164" s="110"/>
      <c r="C164" s="110"/>
      <c r="D164" s="111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</row>
    <row r="165" spans="1:17" s="59" customFormat="1" ht="20.65" customHeight="1" x14ac:dyDescent="0.4">
      <c r="A165" s="67" t="s">
        <v>598</v>
      </c>
      <c r="B165" s="68" t="s">
        <v>337</v>
      </c>
      <c r="C165" s="72">
        <f t="array" aca="1" ref="C165" ca="1">IFERROR(
    INDIRECT(
        "kWh_Consumption!" &amp;
        ADDRESS(
            MATCH("Total Energy (Kwhr)",#REF!, 0),
            MATCH(
                LEFT(A165, FIND("~", SUBSTITUTE(A165, ".", "~", LEN(A165) - LEN(SUBSTITUTE(A165, ".", "")))) - 1),#REF!,
                0
            ),
            4
        )
    ),
    0
)</f>
        <v>0</v>
      </c>
      <c r="D165" s="63">
        <v>40</v>
      </c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</row>
    <row r="166" spans="1:17" s="59" customFormat="1" ht="20.65" customHeight="1" x14ac:dyDescent="0.4">
      <c r="A166" s="67" t="s">
        <v>599</v>
      </c>
      <c r="B166" s="68" t="s">
        <v>600</v>
      </c>
      <c r="C166" s="72">
        <f t="array" aca="1" ref="C166" ca="1">IFERROR(
    INDIRECT(
        "kWh_Consumption!" &amp;
        ADDRESS(
            MATCH("Total Energy (Kwhr)",#REF!, 0),
            MATCH(
                LEFT(A166, FIND("~", SUBSTITUTE(A166, ".", "~", LEN(A166) - LEN(SUBSTITUTE(A166, ".", "")))) - 1),#REF!,
                0
            ),
            4
        )
    ),
    0
)</f>
        <v>0</v>
      </c>
      <c r="D166" s="63">
        <v>41</v>
      </c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</row>
    <row r="167" spans="1:17" s="59" customFormat="1" ht="20.65" customHeight="1" x14ac:dyDescent="0.4">
      <c r="A167" s="67" t="s">
        <v>601</v>
      </c>
      <c r="B167" s="68" t="s">
        <v>602</v>
      </c>
      <c r="C167" s="72">
        <f t="array" aca="1" ref="C167" ca="1">IFERROR(
    INDIRECT(
        "kWh_Consumption!" &amp;
        ADDRESS(
            MATCH("Total Energy (Kwhr)",#REF!, 0),
            MATCH(
                LEFT(A167, FIND("~", SUBSTITUTE(A167, ".", "~", LEN(A167) - LEN(SUBSTITUTE(A167, ".", "")))) - 1),#REF!,
                0
            ),
            4
        )
    ),
    0
)</f>
        <v>0</v>
      </c>
      <c r="D167" s="63">
        <v>42</v>
      </c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</row>
    <row r="168" spans="1:17" s="59" customFormat="1" ht="20.65" customHeight="1" x14ac:dyDescent="0.4">
      <c r="A168" s="67" t="s">
        <v>603</v>
      </c>
      <c r="B168" s="68" t="s">
        <v>604</v>
      </c>
      <c r="C168" s="72">
        <f t="array" aca="1" ref="C168" ca="1">IFERROR(
    INDIRECT(
        "kWh_Consumption!" &amp;
        ADDRESS(
            MATCH("Total Energy (Kwhr)",#REF!, 0),
            MATCH(
                LEFT(A168, FIND("~", SUBSTITUTE(A168, ".", "~", LEN(A168) - LEN(SUBSTITUTE(A168, ".", "")))) - 1),#REF!,
                0
            ),
            4
        )
    ),
    0
)</f>
        <v>0</v>
      </c>
      <c r="D168" s="63">
        <v>43</v>
      </c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</row>
    <row r="169" spans="1:17" s="59" customFormat="1" ht="20.65" customHeight="1" x14ac:dyDescent="0.4">
      <c r="A169" s="67" t="s">
        <v>605</v>
      </c>
      <c r="B169" s="68" t="s">
        <v>606</v>
      </c>
      <c r="C169" s="72">
        <f t="array" aca="1" ref="C169" ca="1">IFERROR(
    INDIRECT(
        "kWh_Consumption!" &amp;
        ADDRESS(
            MATCH("Total Energy (Kwhr)",#REF!, 0),
            MATCH(
                LEFT(A169, FIND("~", SUBSTITUTE(A169, ".", "~", LEN(A169) - LEN(SUBSTITUTE(A169, ".", "")))) - 1),#REF!,
                0
            ),
            4
        )
    ),
    0
)</f>
        <v>0</v>
      </c>
      <c r="D169" s="63">
        <v>44</v>
      </c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</row>
    <row r="170" spans="1:17" s="59" customFormat="1" ht="20.65" customHeight="1" x14ac:dyDescent="0.4">
      <c r="A170" s="67" t="s">
        <v>607</v>
      </c>
      <c r="B170" s="68" t="s">
        <v>352</v>
      </c>
      <c r="C170" s="72">
        <f t="array" aca="1" ref="C170" ca="1">IFERROR(
    INDIRECT(
        "kWh_Consumption!" &amp;
        ADDRESS(
            MATCH("Total Energy (Kwhr)",#REF!, 0),
            MATCH(
                LEFT(A170, FIND("~", SUBSTITUTE(A170, ".", "~", LEN(A170) - LEN(SUBSTITUTE(A170, ".", "")))) - 1),#REF!,
                0
            ),
            4
        )
    ),
    0
)</f>
        <v>0</v>
      </c>
      <c r="D170" s="63">
        <v>100</v>
      </c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</row>
    <row r="171" spans="1:17" s="59" customFormat="1" ht="20.65" customHeight="1" x14ac:dyDescent="0.4">
      <c r="A171" s="67" t="s">
        <v>608</v>
      </c>
      <c r="B171" s="68" t="s">
        <v>355</v>
      </c>
      <c r="C171" s="72">
        <f t="array" aca="1" ref="C171" ca="1">IFERROR(
    INDIRECT(
        "kWh_Consumption!" &amp;
        ADDRESS(
            MATCH("Total Energy (Kwhr)",#REF!, 0),
            MATCH(
                LEFT(A171, FIND("~", SUBSTITUTE(A171, ".", "~", LEN(A171) - LEN(SUBSTITUTE(A171, ".", "")))) - 1),#REF!,
                0
            ),
            4
        )
    ),
    0
)</f>
        <v>0</v>
      </c>
      <c r="D171" s="63">
        <v>99</v>
      </c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</row>
    <row r="172" spans="1:17" s="59" customFormat="1" ht="20.65" customHeight="1" x14ac:dyDescent="0.4">
      <c r="A172" s="67" t="s">
        <v>609</v>
      </c>
      <c r="B172" s="68" t="s">
        <v>358</v>
      </c>
      <c r="C172" s="72">
        <f t="array" aca="1" ref="C172" ca="1">IFERROR(
    INDIRECT(
        "kWh_Consumption!" &amp;
        ADDRESS(
            MATCH("Total Energy (Kwhr)",#REF!, 0),
            MATCH(
                LEFT(A172, FIND("~", SUBSTITUTE(A172, ".", "~", LEN(A172) - LEN(SUBSTITUTE(A172, ".", "")))) - 1),#REF!,
                0
            ),
            4
        )
    ),
    0
)</f>
        <v>0</v>
      </c>
      <c r="D172" s="63">
        <v>107</v>
      </c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</row>
    <row r="173" spans="1:17" s="59" customFormat="1" ht="20.65" customHeight="1" x14ac:dyDescent="0.4">
      <c r="A173" s="109" t="s">
        <v>74</v>
      </c>
      <c r="B173" s="110"/>
      <c r="C173" s="110"/>
      <c r="D173" s="111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</row>
    <row r="174" spans="1:17" s="59" customFormat="1" ht="20.65" customHeight="1" x14ac:dyDescent="0.4">
      <c r="A174" s="67" t="s">
        <v>610</v>
      </c>
      <c r="B174" s="68" t="s">
        <v>361</v>
      </c>
      <c r="C174" s="72">
        <f t="array" aca="1" ref="C174" ca="1">IFERROR(
    INDIRECT(
        "kWh_Consumption!" &amp;
        ADDRESS(
            MATCH("Total Energy (Kwhr)",#REF!, 0),
            MATCH(
                LEFT(A174, FIND("~", SUBSTITUTE(A174, ".", "~", LEN(A174) - LEN(SUBSTITUTE(A174, ".", "")))) - 1),#REF!,
                0
            ),
            4
        )
    ),
    0
)</f>
        <v>0</v>
      </c>
      <c r="D174" s="75">
        <v>72</v>
      </c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</row>
    <row r="175" spans="1:17" s="59" customFormat="1" ht="20.65" customHeight="1" x14ac:dyDescent="0.25">
      <c r="A175" s="67" t="s">
        <v>611</v>
      </c>
      <c r="B175" s="68" t="s">
        <v>190</v>
      </c>
      <c r="C175" s="72">
        <f t="array" aca="1" ref="C175" ca="1">IFERROR(
    INDIRECT(
        "kWh_Consumption!" &amp;
        ADDRESS(
            MATCH("Total Energy (Kwhr)",#REF!, 0),
            MATCH(
                LEFT(A175, FIND("~", SUBSTITUTE(A175, ".", "~", LEN(A175) - LEN(SUBSTITUTE(A175, ".", "")))) - 1),#REF!,
                0
            ),
            4
        )
    ),
    0
)</f>
        <v>0</v>
      </c>
      <c r="D175" s="63">
        <v>67</v>
      </c>
    </row>
    <row r="176" spans="1:17" s="59" customFormat="1" ht="20.65" customHeight="1" x14ac:dyDescent="0.25">
      <c r="A176" s="67" t="s">
        <v>612</v>
      </c>
      <c r="B176" s="68" t="s">
        <v>364</v>
      </c>
      <c r="C176" s="72">
        <f t="array" aca="1" ref="C176" ca="1">IFERROR(
    INDIRECT(
        "kWh_Consumption!" &amp;
        ADDRESS(
            MATCH("Total Energy (Kwhr)",#REF!, 0),
            MATCH(
                LEFT(A176, FIND("~", SUBSTITUTE(A176, ".", "~", LEN(A176) - LEN(SUBSTITUTE(A176, ".", "")))) - 1),#REF!,
                0
            ),
            4
        )
    ),
    0
)</f>
        <v>0</v>
      </c>
      <c r="D176" s="63">
        <v>68</v>
      </c>
    </row>
    <row r="177" spans="1:11" s="59" customFormat="1" ht="20.65" customHeight="1" x14ac:dyDescent="0.25">
      <c r="A177" s="67" t="s">
        <v>613</v>
      </c>
      <c r="B177" s="68" t="s">
        <v>366</v>
      </c>
      <c r="C177" s="72">
        <f t="array" aca="1" ref="C177" ca="1">IFERROR(
    INDIRECT(
        "kWh_Consumption!" &amp;
        ADDRESS(
            MATCH("Total Energy (Kwhr)",#REF!, 0),
            MATCH(
                LEFT(A177, FIND("~", SUBSTITUTE(A177, ".", "~", LEN(A177) - LEN(SUBSTITUTE(A177, ".", "")))) - 1),#REF!,
                0
            ),
            4
        )
    ),
    0
)</f>
        <v>0</v>
      </c>
      <c r="D177" s="63">
        <v>69</v>
      </c>
    </row>
    <row r="178" spans="1:11" s="59" customFormat="1" ht="19.899999999999999" customHeight="1" x14ac:dyDescent="0.25">
      <c r="A178" s="67" t="s">
        <v>614</v>
      </c>
      <c r="B178" s="68" t="s">
        <v>368</v>
      </c>
      <c r="C178" s="72">
        <f t="array" aca="1" ref="C178" ca="1">IFERROR(
    INDIRECT(
        "kWh_Consumption!" &amp;
        ADDRESS(
            MATCH("Total Energy (Kwhr)",#REF!, 0),
            MATCH(
                LEFT(A178, FIND("~", SUBSTITUTE(A178, ".", "~", LEN(A178) - LEN(SUBSTITUTE(A178, ".", "")))) - 1),#REF!,
                0
            ),
            4
        )
    ),
    0
)</f>
        <v>0</v>
      </c>
      <c r="D178" s="63">
        <v>70</v>
      </c>
    </row>
    <row r="179" spans="1:11" s="59" customFormat="1" ht="20.65" customHeight="1" x14ac:dyDescent="0.25">
      <c r="A179" s="67" t="s">
        <v>615</v>
      </c>
      <c r="B179" s="68" t="s">
        <v>370</v>
      </c>
      <c r="C179" s="72">
        <f t="array" aca="1" ref="C179" ca="1">IFERROR(
    INDIRECT(
        "kWh_Consumption!" &amp;
        ADDRESS(
            MATCH("Total Energy (Kwhr)",#REF!, 0),
            MATCH(
                LEFT(A179, FIND("~", SUBSTITUTE(A179, ".", "~", LEN(A179) - LEN(SUBSTITUTE(A179, ".", "")))) - 1),#REF!,
                0
            ),
            4
        )
    ),
    0
)</f>
        <v>0</v>
      </c>
      <c r="D179" s="63">
        <v>71</v>
      </c>
    </row>
    <row r="180" spans="1:11" s="59" customFormat="1" ht="20.65" customHeight="1" x14ac:dyDescent="0.25">
      <c r="A180" s="104" t="s">
        <v>616</v>
      </c>
      <c r="B180" s="105"/>
      <c r="C180" s="105"/>
      <c r="D180" s="106"/>
    </row>
    <row r="181" spans="1:11" s="59" customFormat="1" ht="20.65" customHeight="1" x14ac:dyDescent="0.4">
      <c r="A181" s="109" t="s">
        <v>13</v>
      </c>
      <c r="B181" s="110"/>
      <c r="C181" s="110"/>
      <c r="D181" s="111"/>
      <c r="E181" s="66"/>
      <c r="F181" s="66"/>
      <c r="G181" s="66"/>
      <c r="H181" s="66"/>
      <c r="I181" s="66"/>
      <c r="J181" s="66"/>
      <c r="K181" s="66"/>
    </row>
    <row r="182" spans="1:11" s="59" customFormat="1" ht="20.65" customHeight="1" x14ac:dyDescent="0.4">
      <c r="A182" s="67" t="s">
        <v>617</v>
      </c>
      <c r="B182" s="68" t="s">
        <v>376</v>
      </c>
      <c r="C182" s="72">
        <f t="array" aca="1" ref="C182" ca="1">IFERROR(
    INDIRECT(
        "kWh_Consumption!" &amp;
        ADDRESS(
            MATCH("Total Energy (Kwhr)",#REF!, 0),
            MATCH(
                LEFT(A182, FIND("~", SUBSTITUTE(A182, ".", "~", LEN(A182) - LEN(SUBSTITUTE(A182, ".", "")))) - 1),#REF!,
                0
            ),
            4
        )
    ),
    0
)</f>
        <v>0</v>
      </c>
      <c r="D182" s="63">
        <v>52</v>
      </c>
      <c r="E182" s="66"/>
      <c r="F182" s="66"/>
      <c r="G182" s="66"/>
      <c r="H182" s="66"/>
      <c r="I182" s="66"/>
      <c r="J182" s="66"/>
      <c r="K182" s="66"/>
    </row>
    <row r="183" spans="1:11" s="59" customFormat="1" ht="20.65" customHeight="1" x14ac:dyDescent="0.4">
      <c r="A183" s="67" t="s">
        <v>618</v>
      </c>
      <c r="B183" s="68" t="s">
        <v>337</v>
      </c>
      <c r="C183" s="72">
        <f t="array" aca="1" ref="C183" ca="1">IFERROR(
    INDIRECT(
        "kWh_Consumption!" &amp;
        ADDRESS(
            MATCH("Total Energy (Kwhr)",#REF!, 0),
            MATCH(
                LEFT(A183, FIND("~", SUBSTITUTE(A183, ".", "~", LEN(A183) - LEN(SUBSTITUTE(A183, ".", "")))) - 1),#REF!,
                0
            ),
            4
        )
    ),
    0
)</f>
        <v>0</v>
      </c>
      <c r="D183" s="63">
        <v>53</v>
      </c>
      <c r="E183" s="66"/>
      <c r="F183" s="66"/>
      <c r="G183" s="66"/>
      <c r="H183" s="66"/>
      <c r="I183" s="66"/>
      <c r="J183" s="66"/>
      <c r="K183" s="66"/>
    </row>
    <row r="184" spans="1:11" s="59" customFormat="1" ht="20.65" customHeight="1" x14ac:dyDescent="0.4">
      <c r="A184" s="67" t="s">
        <v>619</v>
      </c>
      <c r="B184" s="68" t="s">
        <v>379</v>
      </c>
      <c r="C184" s="72">
        <f t="array" aca="1" ref="C184" ca="1">IFERROR(
    INDIRECT(
        "kWh_Consumption!" &amp;
        ADDRESS(
            MATCH("Total Energy (Kwhr)",#REF!, 0),
            MATCH(
                LEFT(A184, FIND("~", SUBSTITUTE(A184, ".", "~", LEN(A184) - LEN(SUBSTITUTE(A184, ".", "")))) - 1),#REF!,
                0
            ),
            4
        )
    ),
    0
)</f>
        <v>0</v>
      </c>
      <c r="D184" s="75">
        <v>54</v>
      </c>
      <c r="E184" s="66"/>
      <c r="F184" s="66"/>
      <c r="G184" s="66"/>
      <c r="H184" s="66"/>
      <c r="I184" s="66"/>
      <c r="J184" s="66"/>
      <c r="K184" s="66"/>
    </row>
    <row r="185" spans="1:11" s="59" customFormat="1" ht="20.65" customHeight="1" x14ac:dyDescent="0.4">
      <c r="A185" s="67" t="s">
        <v>620</v>
      </c>
      <c r="B185" s="68" t="s">
        <v>381</v>
      </c>
      <c r="C185" s="72">
        <f t="array" aca="1" ref="C185" ca="1">IFERROR(
    INDIRECT(
        "kWh_Consumption!" &amp;
        ADDRESS(
            MATCH("Total Energy (Kwhr)",#REF!, 0),
            MATCH(
                LEFT(A185, FIND("~", SUBSTITUTE(A185, ".", "~", LEN(A185) - LEN(SUBSTITUTE(A185, ".", "")))) - 1),#REF!,
                0
            ),
            4
        )
    ),
    0
)</f>
        <v>0</v>
      </c>
      <c r="D185" s="63">
        <v>55</v>
      </c>
      <c r="E185" s="66"/>
      <c r="F185" s="66"/>
      <c r="G185" s="66"/>
      <c r="H185" s="66"/>
      <c r="I185" s="66"/>
      <c r="J185" s="66"/>
      <c r="K185" s="66"/>
    </row>
    <row r="186" spans="1:11" s="59" customFormat="1" ht="20.65" customHeight="1" x14ac:dyDescent="0.4">
      <c r="A186" s="67" t="s">
        <v>621</v>
      </c>
      <c r="B186" s="68" t="s">
        <v>383</v>
      </c>
      <c r="C186" s="72">
        <f t="array" aca="1" ref="C186" ca="1">IFERROR(
    INDIRECT(
        "kWh_Consumption!" &amp;
        ADDRESS(
            MATCH("Total Energy (Kwhr)",#REF!, 0),
            MATCH(
                LEFT(A186, FIND("~", SUBSTITUTE(A186, ".", "~", LEN(A186) - LEN(SUBSTITUTE(A186, ".", "")))) - 1),#REF!,
                0
            ),
            4
        )
    ),
    0
)</f>
        <v>0</v>
      </c>
      <c r="D186" s="63">
        <v>56</v>
      </c>
      <c r="E186" s="66"/>
      <c r="F186" s="66"/>
      <c r="G186" s="66"/>
      <c r="H186" s="66"/>
      <c r="I186" s="66"/>
      <c r="J186" s="66"/>
      <c r="K186" s="66"/>
    </row>
    <row r="187" spans="1:11" s="59" customFormat="1" ht="20.65" customHeight="1" x14ac:dyDescent="0.4">
      <c r="A187" s="109" t="s">
        <v>74</v>
      </c>
      <c r="B187" s="110"/>
      <c r="C187" s="110"/>
      <c r="D187" s="111"/>
      <c r="E187" s="66"/>
      <c r="F187" s="66"/>
      <c r="G187" s="66"/>
      <c r="H187" s="66"/>
      <c r="I187" s="66"/>
      <c r="J187" s="66"/>
      <c r="K187" s="66"/>
    </row>
    <row r="188" spans="1:11" s="59" customFormat="1" ht="20.65" customHeight="1" x14ac:dyDescent="0.4">
      <c r="A188" s="67" t="s">
        <v>384</v>
      </c>
      <c r="B188" s="68" t="s">
        <v>190</v>
      </c>
      <c r="C188" s="72">
        <f t="array" aca="1" ref="C188" ca="1">IFERROR(
    INDIRECT(
        "kWh_Consumption!" &amp;
        ADDRESS(
            MATCH("Total Energy (Kwhr)",#REF!, 0),
            MATCH(
                LEFT(A188, FIND("~", SUBSTITUTE(A188, ".", "~", LEN(A188) - LEN(SUBSTITUTE(A188, ".", "")))) - 1),#REF!,
                0
            ),
            4
        )
    ),
    0
)</f>
        <v>0</v>
      </c>
      <c r="D188" s="63">
        <v>87</v>
      </c>
      <c r="E188" s="66"/>
      <c r="F188" s="66"/>
      <c r="G188" s="66"/>
      <c r="H188" s="66"/>
      <c r="I188" s="66"/>
      <c r="J188" s="66"/>
      <c r="K188" s="66"/>
    </row>
    <row r="189" spans="1:11" s="59" customFormat="1" ht="20.65" customHeight="1" x14ac:dyDescent="0.4">
      <c r="A189" s="67" t="s">
        <v>385</v>
      </c>
      <c r="B189" s="68" t="s">
        <v>386</v>
      </c>
      <c r="C189" s="72">
        <f t="array" aca="1" ref="C189" ca="1">IFERROR(
    INDIRECT(
        "kWh_Consumption!" &amp;
        ADDRESS(
            MATCH("Total Energy (Kwhr)",#REF!, 0),
            MATCH(
                LEFT(A189, FIND("~", SUBSTITUTE(A189, ".", "~", LEN(A189) - LEN(SUBSTITUTE(A189, ".", "")))) - 1),#REF!,
                0
            ),
            4
        )
    ),
    0
)</f>
        <v>0</v>
      </c>
      <c r="D189" s="63">
        <v>88</v>
      </c>
      <c r="E189" s="66"/>
      <c r="F189" s="66"/>
      <c r="G189" s="66"/>
      <c r="H189" s="66"/>
      <c r="I189" s="66"/>
      <c r="J189" s="66"/>
      <c r="K189" s="66"/>
    </row>
    <row r="190" spans="1:11" s="59" customFormat="1" ht="20.65" customHeight="1" x14ac:dyDescent="0.4">
      <c r="A190" s="67" t="s">
        <v>387</v>
      </c>
      <c r="B190" s="68" t="s">
        <v>388</v>
      </c>
      <c r="C190" s="72">
        <f t="array" aca="1" ref="C190" ca="1">IFERROR(
    INDIRECT(
        "kWh_Consumption!" &amp;
        ADDRESS(
            MATCH("Total Energy (Kwhr)",#REF!, 0),
            MATCH(
                LEFT(A190, FIND("~", SUBSTITUTE(A190, ".", "~", LEN(A190) - LEN(SUBSTITUTE(A190, ".", "")))) - 1),#REF!,
                0
            ),
            4
        )
    ),
    0
)</f>
        <v>0</v>
      </c>
      <c r="D190" s="63">
        <v>89</v>
      </c>
      <c r="E190" s="66"/>
      <c r="F190" s="66"/>
      <c r="G190" s="66"/>
      <c r="H190" s="66"/>
      <c r="I190" s="66"/>
      <c r="J190" s="66"/>
      <c r="K190" s="66"/>
    </row>
    <row r="191" spans="1:11" s="59" customFormat="1" ht="20.65" customHeight="1" x14ac:dyDescent="0.4">
      <c r="A191" s="67" t="s">
        <v>389</v>
      </c>
      <c r="B191" s="68" t="s">
        <v>390</v>
      </c>
      <c r="C191" s="72">
        <f t="array" aca="1" ref="C191" ca="1">IFERROR(
    INDIRECT(
        "kWh_Consumption!" &amp;
        ADDRESS(
            MATCH("Total Energy (Kwhr)",#REF!, 0),
            MATCH(
                LEFT(A191, FIND("~", SUBSTITUTE(A191, ".", "~", LEN(A191) - LEN(SUBSTITUTE(A191, ".", "")))) - 1),#REF!,
                0
            ),
            4
        )
    ),
    0
)</f>
        <v>0</v>
      </c>
      <c r="D191" s="63">
        <v>90</v>
      </c>
      <c r="E191" s="66"/>
      <c r="F191" s="66"/>
      <c r="G191" s="66"/>
      <c r="H191" s="66"/>
      <c r="I191" s="66"/>
      <c r="J191" s="66"/>
      <c r="K191" s="66"/>
    </row>
    <row r="192" spans="1:11" s="59" customFormat="1" ht="20.65" customHeight="1" x14ac:dyDescent="0.4">
      <c r="A192" s="104" t="s">
        <v>622</v>
      </c>
      <c r="B192" s="105"/>
      <c r="C192" s="105"/>
      <c r="D192" s="106"/>
      <c r="E192" s="66"/>
      <c r="F192" s="66"/>
      <c r="G192" s="66"/>
      <c r="H192" s="66"/>
      <c r="I192" s="66"/>
      <c r="J192" s="66"/>
      <c r="K192" s="66"/>
    </row>
    <row r="193" spans="1:11" s="81" customFormat="1" ht="20.65" customHeight="1" x14ac:dyDescent="0.4">
      <c r="A193" s="109" t="s">
        <v>13</v>
      </c>
      <c r="B193" s="110"/>
      <c r="C193" s="110"/>
      <c r="D193" s="111"/>
      <c r="E193" s="66"/>
      <c r="F193" s="66"/>
      <c r="G193" s="66"/>
      <c r="H193" s="66"/>
      <c r="I193" s="66"/>
      <c r="J193" s="66"/>
      <c r="K193" s="66"/>
    </row>
    <row r="194" spans="1:11" s="59" customFormat="1" ht="20.65" customHeight="1" x14ac:dyDescent="0.4">
      <c r="A194" s="67" t="s">
        <v>623</v>
      </c>
      <c r="B194" s="68" t="s">
        <v>396</v>
      </c>
      <c r="C194" s="72">
        <f t="array" aca="1" ref="C194" ca="1">IFERROR(
    INDIRECT(
        "kWh_Consumption!" &amp;
        ADDRESS(
            MATCH("Total Energy (Kwhr)",#REF!, 0),
            MATCH(
                LEFT(A194, FIND("~", SUBSTITUTE(A194, ".", "~", LEN(A194) - LEN(SUBSTITUTE(A194, ".", "")))) - 1),#REF!,
                0
            ),
            4
        )
    ),
    0
)</f>
        <v>0</v>
      </c>
      <c r="D194" s="63">
        <v>57</v>
      </c>
      <c r="E194" s="66"/>
      <c r="F194" s="66"/>
      <c r="G194" s="66"/>
      <c r="H194" s="66"/>
      <c r="I194" s="66"/>
      <c r="J194" s="66"/>
      <c r="K194" s="66"/>
    </row>
    <row r="195" spans="1:11" s="59" customFormat="1" ht="20.65" customHeight="1" x14ac:dyDescent="0.4">
      <c r="A195" s="67" t="s">
        <v>624</v>
      </c>
      <c r="B195" s="68" t="s">
        <v>337</v>
      </c>
      <c r="C195" s="72">
        <f t="array" aca="1" ref="C195" ca="1">IFERROR(
    INDIRECT(
        "kWh_Consumption!" &amp;
        ADDRESS(
            MATCH("Total Energy (Kwhr)",#REF!, 0),
            MATCH(
                LEFT(A195, FIND("~", SUBSTITUTE(A195, ".", "~", LEN(A195) - LEN(SUBSTITUTE(A195, ".", "")))) - 1),#REF!,
                0
            ),
            4
        )
    ),
    0
)</f>
        <v>0</v>
      </c>
      <c r="D195" s="63">
        <v>58</v>
      </c>
      <c r="E195" s="66"/>
      <c r="F195" s="66"/>
      <c r="G195" s="66"/>
      <c r="H195" s="66"/>
      <c r="I195" s="66"/>
      <c r="J195" s="66"/>
      <c r="K195" s="66"/>
    </row>
    <row r="196" spans="1:11" s="59" customFormat="1" ht="20.65" customHeight="1" x14ac:dyDescent="0.4">
      <c r="A196" s="67" t="s">
        <v>625</v>
      </c>
      <c r="B196" s="68" t="s">
        <v>399</v>
      </c>
      <c r="C196" s="72">
        <f t="array" aca="1" ref="C196" ca="1">IFERROR(
    INDIRECT(
        "kWh_Consumption!" &amp;
        ADDRESS(
            MATCH("Total Energy (Kwhr)",#REF!, 0),
            MATCH(
                LEFT(A196, FIND("~", SUBSTITUTE(A196, ".", "~", LEN(A196) - LEN(SUBSTITUTE(A196, ".", "")))) - 1),#REF!,
                0
            ),
            4
        )
    ),
    0
)</f>
        <v>0</v>
      </c>
      <c r="D196" s="75">
        <v>59</v>
      </c>
      <c r="E196" s="66"/>
      <c r="F196" s="66"/>
      <c r="G196" s="66"/>
      <c r="H196" s="66"/>
      <c r="I196" s="66"/>
      <c r="J196" s="66"/>
      <c r="K196" s="66"/>
    </row>
    <row r="197" spans="1:11" s="59" customFormat="1" ht="20.65" customHeight="1" x14ac:dyDescent="0.4">
      <c r="A197" s="67" t="s">
        <v>626</v>
      </c>
      <c r="B197" s="68" t="s">
        <v>401</v>
      </c>
      <c r="C197" s="72">
        <f t="array" aca="1" ref="C197" ca="1">IFERROR(
    INDIRECT(
        "kWh_Consumption!" &amp;
        ADDRESS(
            MATCH("Total Energy (Kwhr)",#REF!, 0),
            MATCH(
                LEFT(A197, FIND("~", SUBSTITUTE(A197, ".", "~", LEN(A197) - LEN(SUBSTITUTE(A197, ".", "")))) - 1),#REF!,
                0
            ),
            4
        )
    ),
    0
)</f>
        <v>0</v>
      </c>
      <c r="D197" s="63">
        <v>60</v>
      </c>
      <c r="E197" s="66"/>
      <c r="F197" s="66"/>
      <c r="G197" s="66"/>
      <c r="H197" s="66"/>
      <c r="I197" s="66"/>
      <c r="J197" s="66"/>
      <c r="K197" s="66"/>
    </row>
    <row r="198" spans="1:11" s="59" customFormat="1" ht="20.65" customHeight="1" x14ac:dyDescent="0.4">
      <c r="A198" s="67" t="s">
        <v>627</v>
      </c>
      <c r="B198" s="68" t="s">
        <v>403</v>
      </c>
      <c r="C198" s="72">
        <f t="array" aca="1" ref="C198" ca="1">IFERROR(
    INDIRECT(
        "kWh_Consumption!" &amp;
        ADDRESS(
            MATCH("Total Energy (Kwhr)",#REF!, 0),
            MATCH(
                LEFT(A198, FIND("~", SUBSTITUTE(A198, ".", "~", LEN(A198) - LEN(SUBSTITUTE(A198, ".", "")))) - 1),#REF!,
                0
            ),
            4
        )
    ),
    0
)</f>
        <v>0</v>
      </c>
      <c r="D198" s="63">
        <v>61</v>
      </c>
      <c r="E198" s="66"/>
      <c r="F198" s="66"/>
      <c r="G198" s="66"/>
      <c r="H198" s="66"/>
      <c r="I198" s="66"/>
      <c r="J198" s="66"/>
      <c r="K198" s="66"/>
    </row>
    <row r="199" spans="1:11" s="59" customFormat="1" ht="20.65" customHeight="1" x14ac:dyDescent="0.4">
      <c r="A199" s="67" t="s">
        <v>628</v>
      </c>
      <c r="B199" s="68" t="s">
        <v>405</v>
      </c>
      <c r="C199" s="72">
        <f t="array" aca="1" ref="C199" ca="1">IFERROR(
    INDIRECT(
        "kWh_Consumption!" &amp;
        ADDRESS(
            MATCH("Total Energy (Kwhr)",#REF!, 0),
            MATCH(
                LEFT(A199, FIND("~", SUBSTITUTE(A199, ".", "~", LEN(A199) - LEN(SUBSTITUTE(A199, ".", "")))) - 1),#REF!,
                0
            ),
            4
        )
    ),
    0
)</f>
        <v>0</v>
      </c>
      <c r="D199" s="74">
        <v>171</v>
      </c>
      <c r="E199" s="66"/>
      <c r="F199" s="66"/>
      <c r="G199" s="66"/>
      <c r="H199" s="66"/>
      <c r="I199" s="66"/>
      <c r="J199" s="66"/>
      <c r="K199" s="66"/>
    </row>
    <row r="200" spans="1:11" s="59" customFormat="1" ht="20.65" customHeight="1" x14ac:dyDescent="0.4">
      <c r="A200" s="109" t="s">
        <v>74</v>
      </c>
      <c r="B200" s="110"/>
      <c r="C200" s="110"/>
      <c r="D200" s="111"/>
      <c r="E200" s="66"/>
      <c r="F200" s="66"/>
      <c r="G200" s="66"/>
      <c r="H200" s="66"/>
      <c r="I200" s="66"/>
      <c r="J200" s="66"/>
      <c r="K200" s="66"/>
    </row>
    <row r="201" spans="1:11" s="59" customFormat="1" ht="20.65" customHeight="1" x14ac:dyDescent="0.4">
      <c r="A201" s="67" t="s">
        <v>629</v>
      </c>
      <c r="B201" s="68" t="s">
        <v>190</v>
      </c>
      <c r="C201" s="72">
        <f t="array" aca="1" ref="C201" ca="1">IFERROR(
    INDIRECT(
        "kWh_Consumption!" &amp;
        ADDRESS(
            MATCH("Total Energy (Kwhr)",#REF!, 0),
            MATCH(
                LEFT(A201, FIND("~", SUBSTITUTE(A201, ".", "~", LEN(A201) - LEN(SUBSTITUTE(A201, ".", "")))) - 1),#REF!,
                0
            ),
            4
        )
    ),
    0
)</f>
        <v>0</v>
      </c>
      <c r="D201" s="63">
        <v>91</v>
      </c>
      <c r="E201" s="66"/>
      <c r="F201" s="66"/>
      <c r="G201" s="66"/>
    </row>
    <row r="202" spans="1:11" s="59" customFormat="1" ht="20.65" customHeight="1" x14ac:dyDescent="0.4">
      <c r="A202" s="67" t="s">
        <v>630</v>
      </c>
      <c r="B202" s="68" t="s">
        <v>408</v>
      </c>
      <c r="C202" s="72">
        <f t="array" aca="1" ref="C202" ca="1">IFERROR(
    INDIRECT(
        "kWh_Consumption!" &amp;
        ADDRESS(
            MATCH("Total Energy (Kwhr)",#REF!, 0),
            MATCH(
                LEFT(A202, FIND("~", SUBSTITUTE(A202, ".", "~", LEN(A202) - LEN(SUBSTITUTE(A202, ".", "")))) - 1),#REF!,
                0
            ),
            4
        )
    ),
    0
)</f>
        <v>0</v>
      </c>
      <c r="D202" s="63">
        <v>94</v>
      </c>
      <c r="E202" s="66"/>
      <c r="F202" s="66"/>
      <c r="G202" s="66"/>
    </row>
    <row r="203" spans="1:11" s="59" customFormat="1" ht="20.25" customHeight="1" x14ac:dyDescent="0.4">
      <c r="A203" s="82" t="s">
        <v>631</v>
      </c>
      <c r="B203" s="83" t="s">
        <v>410</v>
      </c>
      <c r="C203" s="72">
        <f t="array" aca="1" ref="C203" ca="1">IFERROR(
    INDIRECT(
        "kWh_Consumption!" &amp;
        ADDRESS(
            MATCH("Total Energy (Kwhr)",#REF!, 0),
            MATCH(
                LEFT(A203, FIND("~", SUBSTITUTE(A203, ".", "~", LEN(A203) - LEN(SUBSTITUTE(A203, ".", "")))) - 1),#REF!,
                0
            ),
            4
        )
    ),
    0
)</f>
        <v>0</v>
      </c>
      <c r="D203" s="75">
        <v>93</v>
      </c>
      <c r="E203" s="66"/>
      <c r="F203" s="66"/>
      <c r="G203" s="66"/>
    </row>
    <row r="204" spans="1:11" s="59" customFormat="1" ht="20.25" customHeight="1" x14ac:dyDescent="0.4">
      <c r="A204" s="82" t="s">
        <v>632</v>
      </c>
      <c r="B204" s="83" t="s">
        <v>412</v>
      </c>
      <c r="C204" s="72">
        <f t="array" aca="1" ref="C204" ca="1">IFERROR(
    INDIRECT(
        "kWh_Consumption!" &amp;
        ADDRESS(
            MATCH("Total Energy (Kwhr)",#REF!, 0),
            MATCH(
                LEFT(A204, FIND("~", SUBSTITUTE(A204, ".", "~", LEN(A204) - LEN(SUBSTITUTE(A204, ".", "")))) - 1),#REF!,
                0
            ),
            4
        )
    ),
    0
)</f>
        <v>0</v>
      </c>
      <c r="D204" s="75">
        <v>94</v>
      </c>
      <c r="E204" s="66"/>
      <c r="F204" s="66"/>
      <c r="G204" s="66"/>
    </row>
    <row r="205" spans="1:11" s="59" customFormat="1" ht="20.65" customHeight="1" x14ac:dyDescent="0.4">
      <c r="A205" s="104" t="s">
        <v>633</v>
      </c>
      <c r="B205" s="105"/>
      <c r="C205" s="105"/>
      <c r="D205" s="106"/>
      <c r="E205" s="66"/>
    </row>
    <row r="206" spans="1:11" s="59" customFormat="1" ht="20.65" customHeight="1" x14ac:dyDescent="0.4">
      <c r="A206" s="67" t="s">
        <v>634</v>
      </c>
      <c r="B206" s="68" t="s">
        <v>12</v>
      </c>
      <c r="C206" s="72">
        <f t="array" aca="1" ref="C206" ca="1">IFERROR(
    INDIRECT(
        "kWh_Consumption!" &amp;
        ADDRESS(
            MATCH("Total Energy (Kwhr)",#REF!, 0),
            MATCH(
                LEFT(A206, FIND("~", SUBSTITUTE(A206, ".", "~", LEN(A206) - LEN(SUBSTITUTE(A206, ".", "")))) - 1),#REF!,
                0
            ),
            4
        )
    ),
    0
)</f>
        <v>0</v>
      </c>
      <c r="D206" s="74"/>
      <c r="E206" s="66"/>
    </row>
    <row r="207" spans="1:11" s="59" customFormat="1" ht="20.65" customHeight="1" x14ac:dyDescent="0.4">
      <c r="A207" s="104" t="s">
        <v>635</v>
      </c>
      <c r="B207" s="105"/>
      <c r="C207" s="105"/>
      <c r="D207" s="106"/>
      <c r="E207" s="66"/>
    </row>
    <row r="208" spans="1:11" s="59" customFormat="1" ht="20.65" customHeight="1" x14ac:dyDescent="0.4">
      <c r="A208" s="109" t="s">
        <v>13</v>
      </c>
      <c r="B208" s="110"/>
      <c r="C208" s="110"/>
      <c r="D208" s="111"/>
      <c r="E208" s="66"/>
    </row>
    <row r="209" spans="1:5" s="59" customFormat="1" ht="20.65" customHeight="1" x14ac:dyDescent="0.4">
      <c r="A209" s="84" t="s">
        <v>636</v>
      </c>
      <c r="B209" s="68" t="s">
        <v>415</v>
      </c>
      <c r="C209" s="72">
        <f t="array" aca="1" ref="C209" ca="1">IFERROR(
    INDIRECT(
        "kWh_Consumption!" &amp;
        ADDRESS(
            MATCH("Total Energy (Kwhr)",#REF!, 0),
            MATCH(
                LEFT(A209, FIND("~", SUBSTITUTE(A209, ".", "~", LEN(A209) - LEN(SUBSTITUTE(A209, ".", "")))) - 1),#REF!,
                0
            ),
            4
        )
    ),
    0
)</f>
        <v>0</v>
      </c>
      <c r="D209" s="75">
        <v>108</v>
      </c>
      <c r="E209" s="66"/>
    </row>
    <row r="210" spans="1:5" s="59" customFormat="1" ht="20.65" customHeight="1" x14ac:dyDescent="0.4">
      <c r="A210" s="84" t="s">
        <v>637</v>
      </c>
      <c r="B210" s="68" t="s">
        <v>417</v>
      </c>
      <c r="C210" s="72">
        <f t="array" aca="1" ref="C210" ca="1">IFERROR(
    INDIRECT(
        "kWh_Consumption!" &amp;
        ADDRESS(
            MATCH("Total Energy (Kwhr)",#REF!, 0),
            MATCH(
                LEFT(A210, FIND("~", SUBSTITUTE(A210, ".", "~", LEN(A210) - LEN(SUBSTITUTE(A210, ".", "")))) - 1),#REF!,
                0
            ),
            4
        )
    ),
    0
)</f>
        <v>0</v>
      </c>
      <c r="D210" s="75">
        <v>109</v>
      </c>
      <c r="E210" s="66"/>
    </row>
    <row r="211" spans="1:5" s="59" customFormat="1" ht="24" customHeight="1" x14ac:dyDescent="0.4">
      <c r="A211" s="84" t="s">
        <v>638</v>
      </c>
      <c r="B211" s="68" t="s">
        <v>419</v>
      </c>
      <c r="C211" s="72">
        <f t="array" aca="1" ref="C211" ca="1">IFERROR(
    INDIRECT(
        "kWh_Consumption!" &amp;
        ADDRESS(
            MATCH("Total Energy (Kwhr)",#REF!, 0),
            MATCH(
                LEFT(A211, FIND("~", SUBSTITUTE(A211, ".", "~", LEN(A211) - LEN(SUBSTITUTE(A211, ".", "")))) - 1),#REF!,
                0
            ),
            4
        )
    ),
    0
)</f>
        <v>0</v>
      </c>
      <c r="D211" s="75">
        <v>110</v>
      </c>
      <c r="E211" s="66"/>
    </row>
    <row r="212" spans="1:5" s="59" customFormat="1" ht="20.65" customHeight="1" x14ac:dyDescent="0.4">
      <c r="A212" s="112" t="s">
        <v>74</v>
      </c>
      <c r="B212" s="113"/>
      <c r="C212" s="113"/>
      <c r="D212" s="114"/>
      <c r="E212" s="66"/>
    </row>
    <row r="213" spans="1:5" s="59" customFormat="1" ht="20.65" customHeight="1" x14ac:dyDescent="0.25">
      <c r="A213" s="67" t="s">
        <v>639</v>
      </c>
      <c r="B213" s="68" t="s">
        <v>190</v>
      </c>
      <c r="C213" s="72">
        <f t="array" aca="1" ref="C213" ca="1">IFERROR(
    INDIRECT(
        "kWh_Consumption!" &amp;
        ADDRESS(
            MATCH("Total Energy (Kwhr)",#REF!, 0),
            MATCH(
                LEFT(A213, FIND("~", SUBSTITUTE(A213, ".", "~", LEN(A213) - LEN(SUBSTITUTE(A213, ".", "")))) - 1),#REF!,
                0
            ),
            4
        )
    ),
    0
)</f>
        <v>0</v>
      </c>
      <c r="D213" s="63">
        <v>73</v>
      </c>
    </row>
    <row r="214" spans="1:5" s="59" customFormat="1" ht="20.65" customHeight="1" x14ac:dyDescent="0.25">
      <c r="A214" s="67" t="s">
        <v>640</v>
      </c>
      <c r="B214" s="68" t="s">
        <v>422</v>
      </c>
      <c r="C214" s="72">
        <f t="array" aca="1" ref="C214" ca="1">IFERROR(
    INDIRECT(
        "kWh_Consumption!" &amp;
        ADDRESS(
            MATCH("Total Energy (Kwhr)",#REF!, 0),
            MATCH(
                LEFT(A214, FIND("~", SUBSTITUTE(A214, ".", "~", LEN(A214) - LEN(SUBSTITUTE(A214, ".", "")))) - 1),#REF!,
                0
            ),
            4
        )
    ),
    0
)</f>
        <v>0</v>
      </c>
      <c r="D214" s="63">
        <v>78</v>
      </c>
    </row>
    <row r="215" spans="1:5" s="59" customFormat="1" ht="20.65" customHeight="1" x14ac:dyDescent="0.25">
      <c r="A215" s="67" t="s">
        <v>641</v>
      </c>
      <c r="B215" s="68" t="s">
        <v>424</v>
      </c>
      <c r="C215" s="72">
        <f t="array" aca="1" ref="C215" ca="1">IFERROR(
    INDIRECT(
        "kWh_Consumption!" &amp;
        ADDRESS(
            MATCH("Total Energy (Kwhr)",#REF!, 0),
            MATCH(
                LEFT(A215, FIND("~", SUBSTITUTE(A215, ".", "~", LEN(A215) - LEN(SUBSTITUTE(A215, ".", "")))) - 1),#REF!,
                0
            ),
            4
        )
    ),
    0
)</f>
        <v>0</v>
      </c>
      <c r="D215" s="75">
        <v>77</v>
      </c>
    </row>
    <row r="216" spans="1:5" s="59" customFormat="1" ht="20.65" customHeight="1" x14ac:dyDescent="0.25">
      <c r="A216" s="67" t="s">
        <v>642</v>
      </c>
      <c r="B216" s="68" t="s">
        <v>426</v>
      </c>
      <c r="C216" s="72">
        <f t="array" aca="1" ref="C216" ca="1">IFERROR(
    INDIRECT(
        "kWh_Consumption!" &amp;
        ADDRESS(
            MATCH("Total Energy (Kwhr)",#REF!, 0),
            MATCH(
                LEFT(A216, FIND("~", SUBSTITUTE(A216, ".", "~", LEN(A216) - LEN(SUBSTITUTE(A216, ".", "")))) - 1),#REF!,
                0
            ),
            4
        )
    ),
    0
)</f>
        <v>0</v>
      </c>
      <c r="D216" s="63">
        <v>76</v>
      </c>
    </row>
    <row r="217" spans="1:5" s="85" customFormat="1" ht="18.600000000000001" customHeight="1" x14ac:dyDescent="0.25">
      <c r="A217" s="86" t="s">
        <v>643</v>
      </c>
      <c r="B217" s="86" t="s">
        <v>428</v>
      </c>
      <c r="C217" s="72">
        <f t="array" aca="1" ref="C217" ca="1">IFERROR(
    INDIRECT(
        "kWh_Consumption!" &amp;
        ADDRESS(
            MATCH("Total Energy (Kwhr)",#REF!, 0),
            MATCH(
                LEFT(A217, FIND("~", SUBSTITUTE(A217, ".", "~", LEN(A217) - LEN(SUBSTITUTE(A217, ".", "")))) - 1),#REF!,
                0
            ),
            4
        )
    ),
    0
)</f>
        <v>0</v>
      </c>
      <c r="D217" s="75">
        <v>75</v>
      </c>
    </row>
    <row r="218" spans="1:5" s="85" customFormat="1" ht="18.600000000000001" customHeight="1" x14ac:dyDescent="0.25">
      <c r="A218" s="86" t="s">
        <v>644</v>
      </c>
      <c r="B218" s="86" t="s">
        <v>430</v>
      </c>
      <c r="C218" s="72">
        <f t="array" aca="1" ref="C218" ca="1">IFERROR(
    INDIRECT(
        "kWh_Consumption!" &amp;
        ADDRESS(
            MATCH("Total Energy (Kwhr)",#REF!, 0),
            MATCH(
                LEFT(A218, FIND("~", SUBSTITUTE(A218, ".", "~", LEN(A218) - LEN(SUBSTITUTE(A218, ".", "")))) - 1),#REF!,
                0
            ),
            4
        )
    ),
    0
)</f>
        <v>0</v>
      </c>
      <c r="D218" s="74">
        <v>175</v>
      </c>
    </row>
    <row r="219" spans="1:5" s="59" customFormat="1" ht="20.65" customHeight="1" x14ac:dyDescent="0.4">
      <c r="A219" s="104" t="s">
        <v>431</v>
      </c>
      <c r="B219" s="105"/>
      <c r="C219" s="105"/>
      <c r="D219" s="106"/>
      <c r="E219" s="66"/>
    </row>
    <row r="220" spans="1:5" s="59" customFormat="1" ht="20.65" customHeight="1" x14ac:dyDescent="0.4">
      <c r="A220" s="109" t="s">
        <v>74</v>
      </c>
      <c r="B220" s="110"/>
      <c r="C220" s="110"/>
      <c r="D220" s="111"/>
      <c r="E220" s="66"/>
    </row>
    <row r="221" spans="1:5" ht="18.600000000000001" customHeight="1" x14ac:dyDescent="0.25">
      <c r="A221" s="87" t="s">
        <v>645</v>
      </c>
      <c r="B221" s="68" t="s">
        <v>433</v>
      </c>
      <c r="C221" s="72">
        <f t="array" aca="1" ref="C221" ca="1">IFERROR(
    INDIRECT(
        "kWh_Consumption!" &amp;
        ADDRESS(
            MATCH("Total Energy (Kwhr)",#REF!, 0),
            MATCH(
                LEFT(A221, FIND("~", SUBSTITUTE(A221, ".", "~", LEN(A221) - LEN(SUBSTITUTE(A221, ".", "")))) - 1),#REF!,
                0
            ),
            4
        )
    ),
    0
)</f>
        <v>0</v>
      </c>
      <c r="D221" s="74">
        <v>176</v>
      </c>
    </row>
    <row r="222" spans="1:5" ht="18.600000000000001" customHeight="1" x14ac:dyDescent="0.25">
      <c r="A222" s="87" t="s">
        <v>646</v>
      </c>
      <c r="B222" s="68" t="s">
        <v>435</v>
      </c>
      <c r="C222" s="72">
        <f t="array" aca="1" ref="C222" ca="1">IFERROR(
    INDIRECT(
        "kWh_Consumption!" &amp;
        ADDRESS(
            MATCH("Total Energy (Kwhr)",#REF!, 0),
            MATCH(
                LEFT(A222, FIND("~", SUBSTITUTE(A222, ".", "~", LEN(A222) - LEN(SUBSTITUTE(A222, ".", "")))) - 1),#REF!,
                0
            ),
            4
        )
    ),
    0
)</f>
        <v>0</v>
      </c>
      <c r="D222" s="74">
        <v>177</v>
      </c>
    </row>
    <row r="223" spans="1:5" ht="18.600000000000001" customHeight="1" x14ac:dyDescent="0.25">
      <c r="A223" s="87" t="s">
        <v>647</v>
      </c>
      <c r="B223" s="68" t="s">
        <v>437</v>
      </c>
      <c r="C223" s="72">
        <f t="array" aca="1" ref="C223" ca="1">IFERROR(
    INDIRECT(
        "kWh_Consumption!" &amp;
        ADDRESS(
            MATCH("Total Energy (Kwhr)",#REF!, 0),
            MATCH(
                LEFT(A223, FIND("~", SUBSTITUTE(A223, ".", "~", LEN(A223) - LEN(SUBSTITUTE(A223, ".", "")))) - 1),#REF!,
                0
            ),
            4
        )
    ),
    0
)</f>
        <v>0</v>
      </c>
      <c r="D223" s="74">
        <v>178</v>
      </c>
    </row>
    <row r="224" spans="1:5" ht="18.600000000000001" customHeight="1" x14ac:dyDescent="0.25">
      <c r="A224" s="87" t="s">
        <v>648</v>
      </c>
      <c r="B224" s="79" t="s">
        <v>439</v>
      </c>
      <c r="C224" s="72">
        <f t="array" aca="1" ref="C224" ca="1">IFERROR(
    INDIRECT(
        "kWh_Consumption!" &amp;
        ADDRESS(
            MATCH("Total Energy (Kwhr)",#REF!, 0),
            MATCH(
                LEFT(A224, FIND("~", SUBSTITUTE(A224, ".", "~", LEN(A224) - LEN(SUBSTITUTE(A224, ".", "")))) - 1),#REF!,
                0
            ),
            4
        )
    ),
    0
)</f>
        <v>0</v>
      </c>
      <c r="D224" s="74">
        <v>179</v>
      </c>
    </row>
    <row r="225" spans="1:4" ht="18.600000000000001" customHeight="1" x14ac:dyDescent="0.25">
      <c r="A225" s="87" t="s">
        <v>649</v>
      </c>
      <c r="B225" s="79" t="s">
        <v>441</v>
      </c>
      <c r="C225" s="72">
        <f t="array" aca="1" ref="C225" ca="1">IFERROR(
    INDIRECT(
        "kWh_Consumption!" &amp;
        ADDRESS(
            MATCH("Total Energy (Kwhr)",#REF!, 0),
            MATCH(
                LEFT(A225, FIND("~", SUBSTITUTE(A225, ".", "~", LEN(A225) - LEN(SUBSTITUTE(A225, ".", "")))) - 1),#REF!,
                0
            ),
            4
        )
    ),
    0
)</f>
        <v>0</v>
      </c>
      <c r="D225" s="74">
        <v>180</v>
      </c>
    </row>
    <row r="226" spans="1:4" ht="18.600000000000001" customHeight="1" x14ac:dyDescent="0.25">
      <c r="A226" s="87" t="s">
        <v>650</v>
      </c>
      <c r="B226" s="79" t="s">
        <v>443</v>
      </c>
      <c r="C226" s="72">
        <f t="array" aca="1" ref="C226" ca="1">IFERROR(
    INDIRECT(
        "kWh_Consumption!" &amp;
        ADDRESS(
            MATCH("Total Energy (Kwhr)",#REF!, 0),
            MATCH(
                LEFT(A226, FIND("~", SUBSTITUTE(A226, ".", "~", LEN(A226) - LEN(SUBSTITUTE(A226, ".", "")))) - 1),#REF!,
                0
            ),
            4
        )
    ),
    0
)</f>
        <v>0</v>
      </c>
      <c r="D226" s="74">
        <v>181</v>
      </c>
    </row>
    <row r="227" spans="1:4" ht="18.600000000000001" customHeight="1" x14ac:dyDescent="0.25">
      <c r="A227" s="87" t="s">
        <v>651</v>
      </c>
      <c r="B227" s="79" t="s">
        <v>445</v>
      </c>
      <c r="C227" s="72">
        <f t="array" aca="1" ref="C227" ca="1">IFERROR(
    INDIRECT(
        "kWh_Consumption!" &amp;
        ADDRESS(
            MATCH("Total Energy (Kwhr)",#REF!, 0),
            MATCH(
                LEFT(A227, FIND("~", SUBSTITUTE(A227, ".", "~", LEN(A227) - LEN(SUBSTITUTE(A227, ".", "")))) - 1),#REF!,
                0
            ),
            4
        )
    ),
    0
)</f>
        <v>0</v>
      </c>
      <c r="D227" s="74">
        <v>182</v>
      </c>
    </row>
  </sheetData>
  <mergeCells count="48">
    <mergeCell ref="A212:D212"/>
    <mergeCell ref="A219:D219"/>
    <mergeCell ref="A220:D220"/>
    <mergeCell ref="A193:D193"/>
    <mergeCell ref="A200:D200"/>
    <mergeCell ref="A205:D205"/>
    <mergeCell ref="A207:D207"/>
    <mergeCell ref="A208:D208"/>
    <mergeCell ref="A173:D173"/>
    <mergeCell ref="A180:D180"/>
    <mergeCell ref="A181:D181"/>
    <mergeCell ref="A187:D187"/>
    <mergeCell ref="A192:D192"/>
    <mergeCell ref="A144:D144"/>
    <mergeCell ref="A145:D145"/>
    <mergeCell ref="A152:D152"/>
    <mergeCell ref="A163:D163"/>
    <mergeCell ref="A164:D164"/>
    <mergeCell ref="A124:D124"/>
    <mergeCell ref="A129:D129"/>
    <mergeCell ref="A134:D134"/>
    <mergeCell ref="A135:D135"/>
    <mergeCell ref="A138:D138"/>
    <mergeCell ref="A111:D111"/>
    <mergeCell ref="A113:D113"/>
    <mergeCell ref="A115:D115"/>
    <mergeCell ref="A116:D116"/>
    <mergeCell ref="A123:D123"/>
    <mergeCell ref="A74:D74"/>
    <mergeCell ref="A83:D83"/>
    <mergeCell ref="A88:D88"/>
    <mergeCell ref="A89:D89"/>
    <mergeCell ref="A96:D96"/>
    <mergeCell ref="A56:D56"/>
    <mergeCell ref="A62:D62"/>
    <mergeCell ref="A63:D63"/>
    <mergeCell ref="A67:D67"/>
    <mergeCell ref="A73:D73"/>
    <mergeCell ref="A42:D42"/>
    <mergeCell ref="A43:D43"/>
    <mergeCell ref="A47:D47"/>
    <mergeCell ref="A50:D50"/>
    <mergeCell ref="A51:D51"/>
    <mergeCell ref="A6:C6"/>
    <mergeCell ref="A7:B7"/>
    <mergeCell ref="A8:D8"/>
    <mergeCell ref="A36:D36"/>
    <mergeCell ref="A37:D37"/>
  </mergeCells>
  <conditionalFormatting sqref="E8:E11">
    <cfRule type="cellIs" dxfId="4" priority="1" operator="lessThan">
      <formula>0</formula>
    </cfRule>
  </conditionalFormatting>
  <conditionalFormatting sqref="E30:E40">
    <cfRule type="cellIs" dxfId="3" priority="2" operator="lessThan">
      <formula>0</formula>
    </cfRule>
  </conditionalFormatting>
  <conditionalFormatting sqref="F37:F41">
    <cfRule type="cellIs" dxfId="2" priority="3" operator="lessThan">
      <formula>0</formula>
    </cfRule>
  </conditionalFormatting>
  <conditionalFormatting sqref="H187:H194">
    <cfRule type="cellIs" dxfId="1" priority="4" operator="lessThan">
      <formula>0</formula>
    </cfRule>
  </conditionalFormatting>
  <conditionalFormatting sqref="I160:I169">
    <cfRule type="cellIs" dxfId="0" priority="5" operator="lessThan">
      <formula>0</formula>
    </cfRule>
  </conditionalFormatting>
  <pageMargins left="0.7" right="0.7" top="0.75" bottom="0.75" header="0.3" footer="0.3"/>
  <pageSetup paperSize="9" scale="25" fitToHeight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2:F64"/>
  <sheetViews>
    <sheetView zoomScaleNormal="100" workbookViewId="0">
      <selection activeCell="E2" sqref="E2"/>
    </sheetView>
  </sheetViews>
  <sheetFormatPr defaultColWidth="11" defaultRowHeight="14.25" customHeight="1" x14ac:dyDescent="0.2"/>
  <cols>
    <col min="1" max="1" width="11" style="88" customWidth="1"/>
    <col min="2" max="2" width="30.42578125" style="88" customWidth="1"/>
    <col min="3" max="3" width="11" style="88" customWidth="1"/>
    <col min="4" max="4" width="18.42578125" style="88" customWidth="1"/>
    <col min="5" max="5" width="11" style="88" customWidth="1"/>
    <col min="6" max="16384" width="11" style="88"/>
  </cols>
  <sheetData>
    <row r="2" spans="1:4" ht="24.6" customHeight="1" x14ac:dyDescent="0.2">
      <c r="A2" s="89" t="s">
        <v>652</v>
      </c>
      <c r="B2" s="89" t="s">
        <v>653</v>
      </c>
      <c r="C2" s="89" t="s">
        <v>654</v>
      </c>
      <c r="D2" s="89" t="s">
        <v>655</v>
      </c>
    </row>
    <row r="3" spans="1:4" x14ac:dyDescent="0.2">
      <c r="A3" s="90">
        <v>1</v>
      </c>
      <c r="B3" s="91" t="s">
        <v>656</v>
      </c>
      <c r="C3" s="92" t="s">
        <v>657</v>
      </c>
      <c r="D3" s="93"/>
    </row>
    <row r="4" spans="1:4" x14ac:dyDescent="0.2">
      <c r="A4" s="90">
        <v>2</v>
      </c>
      <c r="B4" s="91" t="s">
        <v>658</v>
      </c>
      <c r="C4" s="92" t="s">
        <v>657</v>
      </c>
      <c r="D4" s="93"/>
    </row>
    <row r="5" spans="1:4" x14ac:dyDescent="0.2">
      <c r="A5" s="90">
        <v>3</v>
      </c>
      <c r="B5" s="91" t="s">
        <v>659</v>
      </c>
      <c r="C5" s="92" t="s">
        <v>657</v>
      </c>
      <c r="D5" s="93"/>
    </row>
    <row r="6" spans="1:4" x14ac:dyDescent="0.2">
      <c r="A6" s="90">
        <v>4</v>
      </c>
      <c r="B6" s="91" t="s">
        <v>660</v>
      </c>
      <c r="C6" s="92" t="s">
        <v>657</v>
      </c>
      <c r="D6" s="93"/>
    </row>
    <row r="7" spans="1:4" x14ac:dyDescent="0.2">
      <c r="A7" s="90">
        <v>5</v>
      </c>
      <c r="B7" s="91" t="s">
        <v>661</v>
      </c>
      <c r="C7" s="92" t="s">
        <v>662</v>
      </c>
      <c r="D7" s="93"/>
    </row>
    <row r="8" spans="1:4" x14ac:dyDescent="0.2">
      <c r="A8" s="90">
        <v>6</v>
      </c>
      <c r="B8" s="91" t="s">
        <v>663</v>
      </c>
      <c r="C8" s="92" t="s">
        <v>662</v>
      </c>
      <c r="D8" s="93"/>
    </row>
    <row r="9" spans="1:4" x14ac:dyDescent="0.2">
      <c r="A9" s="90">
        <v>7</v>
      </c>
      <c r="B9" s="91" t="s">
        <v>664</v>
      </c>
      <c r="C9" s="92" t="s">
        <v>662</v>
      </c>
      <c r="D9" s="93"/>
    </row>
    <row r="10" spans="1:4" x14ac:dyDescent="0.2">
      <c r="A10" s="90">
        <v>8</v>
      </c>
      <c r="B10" s="91" t="s">
        <v>665</v>
      </c>
      <c r="C10" s="92" t="s">
        <v>657</v>
      </c>
      <c r="D10" s="93"/>
    </row>
    <row r="11" spans="1:4" x14ac:dyDescent="0.2">
      <c r="A11" s="90">
        <v>9</v>
      </c>
      <c r="B11" s="91" t="s">
        <v>666</v>
      </c>
      <c r="C11" s="92" t="s">
        <v>657</v>
      </c>
      <c r="D11" s="93"/>
    </row>
    <row r="12" spans="1:4" x14ac:dyDescent="0.2">
      <c r="A12" s="90">
        <v>10</v>
      </c>
      <c r="B12" s="91" t="s">
        <v>667</v>
      </c>
      <c r="C12" s="92" t="s">
        <v>657</v>
      </c>
      <c r="D12" s="93"/>
    </row>
    <row r="13" spans="1:4" x14ac:dyDescent="0.2">
      <c r="A13" s="90">
        <v>11</v>
      </c>
      <c r="B13" s="91" t="s">
        <v>668</v>
      </c>
      <c r="C13" s="92" t="s">
        <v>657</v>
      </c>
      <c r="D13" s="93"/>
    </row>
    <row r="14" spans="1:4" x14ac:dyDescent="0.2">
      <c r="A14" s="90">
        <v>12</v>
      </c>
      <c r="B14" s="91" t="s">
        <v>669</v>
      </c>
      <c r="C14" s="92" t="s">
        <v>657</v>
      </c>
      <c r="D14" s="93"/>
    </row>
    <row r="15" spans="1:4" x14ac:dyDescent="0.2">
      <c r="A15" s="90">
        <v>13</v>
      </c>
      <c r="B15" s="91" t="s">
        <v>670</v>
      </c>
      <c r="C15" s="92" t="s">
        <v>657</v>
      </c>
      <c r="D15" s="93"/>
    </row>
    <row r="16" spans="1:4" x14ac:dyDescent="0.2">
      <c r="A16" s="90">
        <v>14</v>
      </c>
      <c r="B16" s="91" t="s">
        <v>671</v>
      </c>
      <c r="C16" s="92" t="s">
        <v>657</v>
      </c>
      <c r="D16" s="93"/>
    </row>
    <row r="17" spans="1:4" x14ac:dyDescent="0.2">
      <c r="A17" s="90">
        <v>15</v>
      </c>
      <c r="B17" s="91" t="s">
        <v>672</v>
      </c>
      <c r="C17" s="92" t="s">
        <v>673</v>
      </c>
      <c r="D17" s="93"/>
    </row>
    <row r="18" spans="1:4" x14ac:dyDescent="0.2">
      <c r="A18" s="90">
        <v>16</v>
      </c>
      <c r="B18" s="91" t="s">
        <v>674</v>
      </c>
      <c r="C18" s="92" t="s">
        <v>657</v>
      </c>
      <c r="D18" s="93"/>
    </row>
    <row r="19" spans="1:4" x14ac:dyDescent="0.2">
      <c r="A19" s="90">
        <v>17</v>
      </c>
      <c r="B19" s="91" t="s">
        <v>675</v>
      </c>
      <c r="C19" s="92" t="s">
        <v>657</v>
      </c>
      <c r="D19" s="93"/>
    </row>
    <row r="21" spans="1:4" ht="21" customHeight="1" x14ac:dyDescent="0.2">
      <c r="A21" s="94" t="s">
        <v>652</v>
      </c>
      <c r="B21" s="94" t="s">
        <v>676</v>
      </c>
      <c r="C21" s="94" t="s">
        <v>654</v>
      </c>
      <c r="D21" s="94" t="s">
        <v>655</v>
      </c>
    </row>
    <row r="22" spans="1:4" x14ac:dyDescent="0.2">
      <c r="A22" s="92">
        <v>1</v>
      </c>
      <c r="B22" s="91" t="s">
        <v>677</v>
      </c>
      <c r="C22" s="92" t="s">
        <v>662</v>
      </c>
      <c r="D22" s="93">
        <f>IF(SUM(D$4:D$6)=0,0,(D4/(SUM(D$4:D$6))))</f>
        <v>0</v>
      </c>
    </row>
    <row r="23" spans="1:4" x14ac:dyDescent="0.2">
      <c r="A23" s="92">
        <v>2</v>
      </c>
      <c r="B23" s="91" t="s">
        <v>678</v>
      </c>
      <c r="C23" s="92" t="s">
        <v>662</v>
      </c>
      <c r="D23" s="93">
        <f t="shared" ref="D23:D24" si="0">IF(SUM(D$4:D$6)=0,0,(D5/(SUM(D$4:D$6))))</f>
        <v>0</v>
      </c>
    </row>
    <row r="24" spans="1:4" x14ac:dyDescent="0.2">
      <c r="A24" s="92">
        <v>3</v>
      </c>
      <c r="B24" s="91" t="s">
        <v>679</v>
      </c>
      <c r="C24" s="92" t="s">
        <v>662</v>
      </c>
      <c r="D24" s="93">
        <f t="shared" si="0"/>
        <v>0</v>
      </c>
    </row>
    <row r="25" spans="1:4" x14ac:dyDescent="0.2">
      <c r="A25" s="92">
        <v>4</v>
      </c>
      <c r="B25" s="91" t="s">
        <v>680</v>
      </c>
      <c r="C25" s="92" t="s">
        <v>662</v>
      </c>
      <c r="D25" s="93">
        <f>IF(SUM(D$10:D$16)=0,0,(D10/SUM(D$10:D$16)))</f>
        <v>0</v>
      </c>
    </row>
    <row r="26" spans="1:4" x14ac:dyDescent="0.2">
      <c r="A26" s="92">
        <v>5</v>
      </c>
      <c r="B26" s="91" t="s">
        <v>681</v>
      </c>
      <c r="C26" s="92" t="s">
        <v>662</v>
      </c>
      <c r="D26" s="93">
        <f t="shared" ref="D26:D31" si="1">IF(SUM(D$10:D$16)=0,0,(D11/SUM(D$10:D$16)))</f>
        <v>0</v>
      </c>
    </row>
    <row r="27" spans="1:4" x14ac:dyDescent="0.2">
      <c r="A27" s="92">
        <v>6</v>
      </c>
      <c r="B27" s="91" t="s">
        <v>682</v>
      </c>
      <c r="C27" s="92" t="s">
        <v>662</v>
      </c>
      <c r="D27" s="93">
        <f t="shared" si="1"/>
        <v>0</v>
      </c>
    </row>
    <row r="28" spans="1:4" x14ac:dyDescent="0.2">
      <c r="A28" s="92">
        <v>7</v>
      </c>
      <c r="B28" s="91" t="s">
        <v>683</v>
      </c>
      <c r="C28" s="92" t="s">
        <v>662</v>
      </c>
      <c r="D28" s="93">
        <f t="shared" si="1"/>
        <v>0</v>
      </c>
    </row>
    <row r="29" spans="1:4" x14ac:dyDescent="0.2">
      <c r="A29" s="92">
        <v>8</v>
      </c>
      <c r="B29" s="91" t="s">
        <v>684</v>
      </c>
      <c r="C29" s="92" t="s">
        <v>662</v>
      </c>
      <c r="D29" s="93">
        <f t="shared" si="1"/>
        <v>0</v>
      </c>
    </row>
    <row r="30" spans="1:4" x14ac:dyDescent="0.2">
      <c r="A30" s="92">
        <v>9</v>
      </c>
      <c r="B30" s="91" t="s">
        <v>685</v>
      </c>
      <c r="C30" s="92" t="s">
        <v>662</v>
      </c>
      <c r="D30" s="93">
        <f t="shared" si="1"/>
        <v>0</v>
      </c>
    </row>
    <row r="31" spans="1:4" x14ac:dyDescent="0.2">
      <c r="A31" s="92">
        <v>10</v>
      </c>
      <c r="B31" s="91" t="s">
        <v>686</v>
      </c>
      <c r="C31" s="92" t="s">
        <v>662</v>
      </c>
      <c r="D31" s="93">
        <f t="shared" si="1"/>
        <v>0</v>
      </c>
    </row>
    <row r="32" spans="1:4" x14ac:dyDescent="0.2">
      <c r="A32" s="92">
        <v>11</v>
      </c>
      <c r="B32" s="91" t="s">
        <v>687</v>
      </c>
      <c r="C32" s="92" t="s">
        <v>662</v>
      </c>
      <c r="D32" s="93">
        <f>IF(SUM(D$18:D$19)=0,0,D18/(SUM(D$18:D$19)))</f>
        <v>0</v>
      </c>
    </row>
    <row r="33" spans="1:4" x14ac:dyDescent="0.2">
      <c r="A33" s="92">
        <v>12</v>
      </c>
      <c r="B33" s="91" t="s">
        <v>688</v>
      </c>
      <c r="C33" s="92" t="s">
        <v>662</v>
      </c>
      <c r="D33" s="93">
        <f>IF(SUM(D$18:D$19)=0,0,D19/(SUM(D$18:D$19)))</f>
        <v>0</v>
      </c>
    </row>
    <row r="64" spans="6:6" x14ac:dyDescent="0.2">
      <c r="F64" s="88">
        <f ca="1">'Meter All'!C179+('Meter All'!C176*'key-in'!D22)+('Meter All'!C189*'key-in'!D22)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28"/>
  <sheetViews>
    <sheetView zoomScaleNormal="100" workbookViewId="0">
      <selection activeCell="B1" sqref="B1"/>
    </sheetView>
  </sheetViews>
  <sheetFormatPr defaultRowHeight="21.75" customHeight="1" x14ac:dyDescent="0.5"/>
  <cols>
    <col min="1" max="1" width="15.85546875" style="95" customWidth="1"/>
  </cols>
  <sheetData>
    <row r="1" spans="1:1" ht="21.75" customHeight="1" x14ac:dyDescent="0.5">
      <c r="A1" s="95" t="s">
        <v>689</v>
      </c>
    </row>
    <row r="2" spans="1:1" ht="21.75" customHeight="1" x14ac:dyDescent="0.5">
      <c r="A2" s="96">
        <v>45292</v>
      </c>
    </row>
    <row r="3" spans="1:1" ht="21.75" customHeight="1" x14ac:dyDescent="0.5">
      <c r="A3" s="96">
        <v>45397</v>
      </c>
    </row>
    <row r="4" spans="1:1" ht="21.75" customHeight="1" x14ac:dyDescent="0.5">
      <c r="A4" s="96">
        <v>45388</v>
      </c>
    </row>
    <row r="5" spans="1:1" ht="21.75" customHeight="1" x14ac:dyDescent="0.5">
      <c r="A5" s="96">
        <v>45413</v>
      </c>
    </row>
    <row r="6" spans="1:1" ht="21.75" customHeight="1" x14ac:dyDescent="0.5">
      <c r="A6" s="96">
        <v>45434</v>
      </c>
    </row>
    <row r="7" spans="1:1" ht="21.75" customHeight="1" x14ac:dyDescent="0.5">
      <c r="A7" s="96">
        <v>45446</v>
      </c>
    </row>
    <row r="8" spans="1:1" ht="21.75" customHeight="1" x14ac:dyDescent="0.5">
      <c r="A8" s="96">
        <v>45516</v>
      </c>
    </row>
    <row r="9" spans="1:1" ht="21.75" customHeight="1" x14ac:dyDescent="0.5">
      <c r="A9" s="96">
        <v>45588</v>
      </c>
    </row>
    <row r="10" spans="1:1" ht="21.75" customHeight="1" x14ac:dyDescent="0.5">
      <c r="A10" s="96">
        <v>45631</v>
      </c>
    </row>
    <row r="11" spans="1:1" ht="21.75" customHeight="1" x14ac:dyDescent="0.5">
      <c r="A11" s="96">
        <v>45636</v>
      </c>
    </row>
    <row r="12" spans="1:1" ht="21.75" customHeight="1" x14ac:dyDescent="0.5">
      <c r="A12" s="96">
        <v>45657</v>
      </c>
    </row>
    <row r="13" spans="1:1" ht="21.75" customHeight="1" x14ac:dyDescent="0.5">
      <c r="A13" s="95" t="s">
        <v>690</v>
      </c>
    </row>
    <row r="14" spans="1:1" ht="21.75" customHeight="1" x14ac:dyDescent="0.5">
      <c r="A14" s="97"/>
    </row>
    <row r="15" spans="1:1" ht="21.75" customHeight="1" x14ac:dyDescent="0.5">
      <c r="A15" s="97"/>
    </row>
    <row r="16" spans="1:1" ht="21.75" customHeight="1" x14ac:dyDescent="0.5">
      <c r="A16" s="97"/>
    </row>
    <row r="17" spans="1:1" ht="21.75" customHeight="1" x14ac:dyDescent="0.5">
      <c r="A17" s="97"/>
    </row>
    <row r="18" spans="1:1" ht="21.75" customHeight="1" x14ac:dyDescent="0.5">
      <c r="A18" s="97"/>
    </row>
    <row r="19" spans="1:1" ht="21.75" customHeight="1" x14ac:dyDescent="0.5">
      <c r="A19" s="97"/>
    </row>
    <row r="20" spans="1:1" ht="21.75" customHeight="1" x14ac:dyDescent="0.5">
      <c r="A20" s="97"/>
    </row>
    <row r="21" spans="1:1" ht="21.75" customHeight="1" x14ac:dyDescent="0.5">
      <c r="A21" s="97"/>
    </row>
    <row r="22" spans="1:1" ht="21.75" customHeight="1" x14ac:dyDescent="0.5">
      <c r="A22" s="97"/>
    </row>
    <row r="23" spans="1:1" x14ac:dyDescent="0.5">
      <c r="A23" s="97"/>
    </row>
    <row r="24" spans="1:1" x14ac:dyDescent="0.5">
      <c r="A24" s="97"/>
    </row>
    <row r="25" spans="1:1" x14ac:dyDescent="0.5">
      <c r="A25" s="97"/>
    </row>
    <row r="26" spans="1:1" x14ac:dyDescent="0.5">
      <c r="A26" s="97"/>
    </row>
    <row r="27" spans="1:1" x14ac:dyDescent="0.5">
      <c r="A27" s="97"/>
    </row>
    <row r="28" spans="1:1" x14ac:dyDescent="0.5">
      <c r="A28" s="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21</vt:i4>
      </vt:variant>
    </vt:vector>
  </HeadingPairs>
  <TitlesOfParts>
    <vt:vector size="27" baseType="lpstr">
      <vt:lpstr>RawData</vt:lpstr>
      <vt:lpstr>RawFeeder</vt:lpstr>
      <vt:lpstr>Energy Online (kWh)</vt:lpstr>
      <vt:lpstr>Meter All</vt:lpstr>
      <vt:lpstr>key-in</vt:lpstr>
      <vt:lpstr>Holiday</vt:lpstr>
      <vt:lpstr>_DAY1</vt:lpstr>
      <vt:lpstr>_REC1</vt:lpstr>
      <vt:lpstr>ALL</vt:lpstr>
      <vt:lpstr>data_day1</vt:lpstr>
      <vt:lpstr>DATA1REC1</vt:lpstr>
      <vt:lpstr>DATA1TODOFFPEAK1</vt:lpstr>
      <vt:lpstr>DATA1TODOFFPEAK2</vt:lpstr>
      <vt:lpstr>DATA1TODONPEAK</vt:lpstr>
      <vt:lpstr>DATA1TODPARTIAL</vt:lpstr>
      <vt:lpstr>DATA1TOUOFFPEAK1</vt:lpstr>
      <vt:lpstr>DATA1TOUOFFPEAK2</vt:lpstr>
      <vt:lpstr>DATA1TOUONPEAK</vt:lpstr>
      <vt:lpstr>HOLIDAY</vt:lpstr>
      <vt:lpstr>'Energy Online (kWh)'!Print_Titles</vt:lpstr>
      <vt:lpstr>TIMETODOFFPEAK1</vt:lpstr>
      <vt:lpstr>TIMETODOFFPEAK2</vt:lpstr>
      <vt:lpstr>TIMETODONPEAK</vt:lpstr>
      <vt:lpstr>TIMETODPARTIAL</vt:lpstr>
      <vt:lpstr>TIMETOUOFFPEAK1</vt:lpstr>
      <vt:lpstr>TIMETOUOFFPEAK2</vt:lpstr>
      <vt:lpstr>TIMETOUONPEAK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2001-04-26T01:23:58Z</cp:lastPrinted>
  <dcterms:created xsi:type="dcterms:W3CDTF">2000-04-14T07:13:17Z</dcterms:created>
  <dcterms:modified xsi:type="dcterms:W3CDTF">2024-09-02T09:53:33Z</dcterms:modified>
</cp:coreProperties>
</file>