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l.Him\Desktop\MY DATA\E\Homework of tescher heang\"/>
    </mc:Choice>
  </mc:AlternateContent>
  <bookViews>
    <workbookView xWindow="0" yWindow="0" windowWidth="20490" windowHeight="7620" activeTab="2"/>
  </bookViews>
  <sheets>
    <sheet name="Summary sheet" sheetId="1" r:id="rId1"/>
    <sheet name="Expected dependencies" sheetId="2" r:id="rId2"/>
    <sheet name="Club members" sheetId="3" r:id="rId3"/>
    <sheet name="Reel dependencie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l="1"/>
  <c r="D5" i="1" l="1"/>
  <c r="D6" i="1"/>
  <c r="D7" i="1"/>
  <c r="D8" i="1"/>
  <c r="D9" i="1"/>
  <c r="D10" i="1"/>
  <c r="D11" i="1"/>
  <c r="D4" i="1"/>
  <c r="D3" i="1"/>
  <c r="C14" i="2"/>
  <c r="C6" i="3" l="1"/>
  <c r="C7" i="3"/>
  <c r="C8" i="3"/>
  <c r="C9" i="3"/>
  <c r="C5" i="3"/>
  <c r="C10" i="3" s="1"/>
</calcChain>
</file>

<file path=xl/sharedStrings.xml><?xml version="1.0" encoding="utf-8"?>
<sst xmlns="http://schemas.openxmlformats.org/spreadsheetml/2006/main" count="61" uniqueCount="24">
  <si>
    <t>Date</t>
  </si>
  <si>
    <t>Amount</t>
  </si>
  <si>
    <t>Categoty</t>
  </si>
  <si>
    <t>Person who paid</t>
  </si>
  <si>
    <t>Discription</t>
  </si>
  <si>
    <t>Uniform</t>
  </si>
  <si>
    <t>Practice Clothes</t>
  </si>
  <si>
    <t>Soccer Cleats</t>
  </si>
  <si>
    <t>Soccer Socks</t>
  </si>
  <si>
    <t>Ball</t>
  </si>
  <si>
    <t>Goalkeeper Gloves</t>
  </si>
  <si>
    <t>Water Bottle</t>
  </si>
  <si>
    <t>Gear Bag</t>
  </si>
  <si>
    <t>Shin Guards</t>
  </si>
  <si>
    <t>Kannitha</t>
  </si>
  <si>
    <t>Kesor</t>
  </si>
  <si>
    <t>Kolab</t>
  </si>
  <si>
    <t>Kuntha</t>
  </si>
  <si>
    <t>Kiri</t>
  </si>
  <si>
    <t>EXPECTED DEPENDENCIES</t>
  </si>
  <si>
    <t>REEL DEPENDENCIES</t>
  </si>
  <si>
    <t>Status</t>
  </si>
  <si>
    <t>CLUB MEMBERS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</si>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</sst>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[$៛-453]_-;\-* #,##0[$៛-453]_-;_-* &quot;-&quot;[$៛-453]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6" borderId="0" xfId="0" applyFill="1" applyBorder="1" applyAlignment="1">
      <alignment horizontal="right" wrapText="1"/>
    </xf>
    <xf numFmtId="0" fontId="0" fillId="6" borderId="0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14" fontId="1" fillId="4" borderId="8" xfId="0" applyNumberFormat="1" applyFont="1" applyFill="1" applyBorder="1"/>
    <xf numFmtId="14" fontId="1" fillId="4" borderId="9" xfId="0" applyNumberFormat="1" applyFont="1" applyFill="1" applyBorder="1"/>
    <xf numFmtId="0" fontId="0" fillId="3" borderId="2" xfId="0" applyFill="1" applyBorder="1"/>
    <xf numFmtId="0" fontId="0" fillId="5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2" fillId="6" borderId="0" xfId="0" applyNumberFormat="1" applyFont="1" applyFill="1" applyBorder="1"/>
    <xf numFmtId="164" fontId="2" fillId="6" borderId="5" xfId="0" applyNumberFormat="1" applyFont="1" applyFill="1" applyBorder="1"/>
    <xf numFmtId="0" fontId="0" fillId="0" borderId="2" xfId="0" applyBorder="1"/>
    <xf numFmtId="0" fontId="1" fillId="4" borderId="8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164" fontId="0" fillId="6" borderId="2" xfId="0" applyNumberFormat="1" applyFill="1" applyBorder="1"/>
    <xf numFmtId="164" fontId="0" fillId="6" borderId="3" xfId="0" applyNumberFormat="1" applyFill="1" applyBorder="1"/>
    <xf numFmtId="164" fontId="0" fillId="6" borderId="4" xfId="0" applyNumberFormat="1" applyFill="1" applyBorder="1"/>
    <xf numFmtId="164" fontId="0" fillId="0" borderId="1" xfId="0" applyNumberFormat="1" applyBorder="1"/>
    <xf numFmtId="0" fontId="1" fillId="7" borderId="1" xfId="0" applyFont="1" applyFill="1" applyBorder="1"/>
    <xf numFmtId="164" fontId="1" fillId="7" borderId="1" xfId="0" applyNumberFormat="1" applyFont="1" applyFill="1" applyBorder="1"/>
    <xf numFmtId="0" fontId="0" fillId="5" borderId="1" xfId="0" applyFill="1" applyBorder="1"/>
    <xf numFmtId="164" fontId="0" fillId="6" borderId="7" xfId="0" applyNumberFormat="1" applyFill="1" applyBorder="1"/>
    <xf numFmtId="164" fontId="0" fillId="6" borderId="8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5" borderId="2" xfId="0" applyFill="1" applyBorder="1" applyAlignment="1">
      <alignment horizontal="center"/>
    </xf>
    <xf numFmtId="164" fontId="0" fillId="4" borderId="1" xfId="0" applyNumberFormat="1" applyFill="1" applyBorder="1"/>
    <xf numFmtId="0" fontId="1" fillId="7" borderId="4" xfId="0" applyFont="1" applyFill="1" applyBorder="1"/>
    <xf numFmtId="164" fontId="1" fillId="7" borderId="4" xfId="0" applyNumberFormat="1" applyFont="1" applyFill="1" applyBorder="1"/>
    <xf numFmtId="0" fontId="0" fillId="2" borderId="11" xfId="0" applyFill="1" applyBorder="1" applyAlignment="1">
      <alignment horizontal="center"/>
    </xf>
    <xf numFmtId="0" fontId="0" fillId="4" borderId="0" xfId="0" applyFill="1" applyBorder="1"/>
    <xf numFmtId="164" fontId="1" fillId="4" borderId="1" xfId="0" applyNumberFormat="1" applyFont="1" applyFill="1" applyBorder="1"/>
    <xf numFmtId="164" fontId="1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sheet'!$C$2</c:f>
              <c:strCache>
                <c:ptCount val="1"/>
                <c:pt idx="0">
                  <c:v>EXPECTED DEPENDENCIES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'Summary sheet'!$B$3:$B$11</c:f>
              <c:strCache>
                <c:ptCount val="9"/>
                <c:pt idx="0">
                  <c:v>Uniform</c:v>
                </c:pt>
                <c:pt idx="1">
                  <c:v>Gear Bag</c:v>
                </c:pt>
                <c:pt idx="2">
                  <c:v>Practice Clothes</c:v>
                </c:pt>
                <c:pt idx="3">
                  <c:v>Soccer Cleats</c:v>
                </c:pt>
                <c:pt idx="4">
                  <c:v>Soccer Socks</c:v>
                </c:pt>
                <c:pt idx="5">
                  <c:v>Ball</c:v>
                </c:pt>
                <c:pt idx="6">
                  <c:v>Goalkeeper Gloves</c:v>
                </c:pt>
                <c:pt idx="7">
                  <c:v>Water Bottle</c:v>
                </c:pt>
                <c:pt idx="8">
                  <c:v>Shin Guards</c:v>
                </c:pt>
              </c:strCache>
            </c:strRef>
          </c:cat>
          <c:val>
            <c:numRef>
              <c:f>'Summary sheet'!$C$3:$C$11</c:f>
              <c:numCache>
                <c:formatCode>_-* #,##0[$៛-453]_-;\-* #,##0[$៛-453]_-;_-* "-"[$៛-453]_-;_-@_-</c:formatCode>
                <c:ptCount val="9"/>
                <c:pt idx="0">
                  <c:v>500000</c:v>
                </c:pt>
                <c:pt idx="1">
                  <c:v>300000</c:v>
                </c:pt>
                <c:pt idx="2">
                  <c:v>600000</c:v>
                </c:pt>
                <c:pt idx="3">
                  <c:v>50000</c:v>
                </c:pt>
                <c:pt idx="4">
                  <c:v>50000</c:v>
                </c:pt>
                <c:pt idx="5">
                  <c:v>250000</c:v>
                </c:pt>
                <c:pt idx="6">
                  <c:v>100000</c:v>
                </c:pt>
                <c:pt idx="7">
                  <c:v>50000</c:v>
                </c:pt>
                <c:pt idx="8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1-47CD-85D6-2C2B2377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250318575191987E-2"/>
          <c:y val="0.75165561461570585"/>
          <c:w val="0.85149907878792008"/>
          <c:h val="0.21120910428434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sheet'!$D$2</c:f>
              <c:strCache>
                <c:ptCount val="1"/>
                <c:pt idx="0">
                  <c:v>REEL DEPENDENCIES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'Summary sheet'!$B$3:$B$11</c:f>
              <c:strCache>
                <c:ptCount val="9"/>
                <c:pt idx="0">
                  <c:v>Uniform</c:v>
                </c:pt>
                <c:pt idx="1">
                  <c:v>Gear Bag</c:v>
                </c:pt>
                <c:pt idx="2">
                  <c:v>Practice Clothes</c:v>
                </c:pt>
                <c:pt idx="3">
                  <c:v>Soccer Cleats</c:v>
                </c:pt>
                <c:pt idx="4">
                  <c:v>Soccer Socks</c:v>
                </c:pt>
                <c:pt idx="5">
                  <c:v>Ball</c:v>
                </c:pt>
                <c:pt idx="6">
                  <c:v>Goalkeeper Gloves</c:v>
                </c:pt>
                <c:pt idx="7">
                  <c:v>Water Bottle</c:v>
                </c:pt>
                <c:pt idx="8">
                  <c:v>Shin Guards</c:v>
                </c:pt>
              </c:strCache>
            </c:strRef>
          </c:cat>
          <c:val>
            <c:numRef>
              <c:f>'Summary sheet'!$D$3:$D$11</c:f>
              <c:numCache>
                <c:formatCode>_-* #,##0[$៛-453]_-;\-* #,##0[$៛-453]_-;_-* "-"[$៛-453]_-;_-@_-</c:formatCode>
                <c:ptCount val="9"/>
                <c:pt idx="0">
                  <c:v>500000</c:v>
                </c:pt>
                <c:pt idx="1">
                  <c:v>300000</c:v>
                </c:pt>
                <c:pt idx="2">
                  <c:v>100000</c:v>
                </c:pt>
                <c:pt idx="3">
                  <c:v>350000</c:v>
                </c:pt>
                <c:pt idx="4">
                  <c:v>15000</c:v>
                </c:pt>
                <c:pt idx="5">
                  <c:v>600000</c:v>
                </c:pt>
                <c:pt idx="6">
                  <c:v>200000</c:v>
                </c:pt>
                <c:pt idx="7">
                  <c:v>30000</c:v>
                </c:pt>
                <c:pt idx="8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5-423E-994D-3994ABD47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211001709676834E-2"/>
          <c:y val="0.79991696968993353"/>
          <c:w val="0.90174435573540057"/>
          <c:h val="0.164607789876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Budget consumption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sheet'!$C$2</c:f>
              <c:strCache>
                <c:ptCount val="1"/>
                <c:pt idx="0">
                  <c:v>EXPECTED DEPENDENCIES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sheet'!$B$3:$B$11</c:f>
              <c:strCache>
                <c:ptCount val="9"/>
                <c:pt idx="0">
                  <c:v>Uniform</c:v>
                </c:pt>
                <c:pt idx="1">
                  <c:v>Gear Bag</c:v>
                </c:pt>
                <c:pt idx="2">
                  <c:v>Practice Clothes</c:v>
                </c:pt>
                <c:pt idx="3">
                  <c:v>Soccer Cleats</c:v>
                </c:pt>
                <c:pt idx="4">
                  <c:v>Soccer Socks</c:v>
                </c:pt>
                <c:pt idx="5">
                  <c:v>Ball</c:v>
                </c:pt>
                <c:pt idx="6">
                  <c:v>Goalkeeper Gloves</c:v>
                </c:pt>
                <c:pt idx="7">
                  <c:v>Water Bottle</c:v>
                </c:pt>
                <c:pt idx="8">
                  <c:v>Shin Guards</c:v>
                </c:pt>
              </c:strCache>
            </c:strRef>
          </c:cat>
          <c:val>
            <c:numRef>
              <c:f>'Summary sheet'!$C$3:$C$11</c:f>
              <c:numCache>
                <c:formatCode>_-* #,##0[$៛-453]_-;\-* #,##0[$៛-453]_-;_-* "-"[$៛-453]_-;_-@_-</c:formatCode>
                <c:ptCount val="9"/>
                <c:pt idx="0">
                  <c:v>500000</c:v>
                </c:pt>
                <c:pt idx="1">
                  <c:v>300000</c:v>
                </c:pt>
                <c:pt idx="2">
                  <c:v>600000</c:v>
                </c:pt>
                <c:pt idx="3">
                  <c:v>50000</c:v>
                </c:pt>
                <c:pt idx="4">
                  <c:v>50000</c:v>
                </c:pt>
                <c:pt idx="5">
                  <c:v>250000</c:v>
                </c:pt>
                <c:pt idx="6">
                  <c:v>100000</c:v>
                </c:pt>
                <c:pt idx="7">
                  <c:v>50000</c:v>
                </c:pt>
                <c:pt idx="8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E-4944-BB51-BB6046818FB8}"/>
            </c:ext>
          </c:extLst>
        </c:ser>
        <c:ser>
          <c:idx val="1"/>
          <c:order val="1"/>
          <c:tx>
            <c:strRef>
              <c:f>'Summary sheet'!$D$2</c:f>
              <c:strCache>
                <c:ptCount val="1"/>
                <c:pt idx="0">
                  <c:v>REEL DEPENDENCIES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sheet'!$B$3:$B$11</c:f>
              <c:strCache>
                <c:ptCount val="9"/>
                <c:pt idx="0">
                  <c:v>Uniform</c:v>
                </c:pt>
                <c:pt idx="1">
                  <c:v>Gear Bag</c:v>
                </c:pt>
                <c:pt idx="2">
                  <c:v>Practice Clothes</c:v>
                </c:pt>
                <c:pt idx="3">
                  <c:v>Soccer Cleats</c:v>
                </c:pt>
                <c:pt idx="4">
                  <c:v>Soccer Socks</c:v>
                </c:pt>
                <c:pt idx="5">
                  <c:v>Ball</c:v>
                </c:pt>
                <c:pt idx="6">
                  <c:v>Goalkeeper Gloves</c:v>
                </c:pt>
                <c:pt idx="7">
                  <c:v>Water Bottle</c:v>
                </c:pt>
                <c:pt idx="8">
                  <c:v>Shin Guards</c:v>
                </c:pt>
              </c:strCache>
            </c:strRef>
          </c:cat>
          <c:val>
            <c:numRef>
              <c:f>'Summary sheet'!$D$3:$D$11</c:f>
              <c:numCache>
                <c:formatCode>_-* #,##0[$៛-453]_-;\-* #,##0[$៛-453]_-;_-* "-"[$៛-453]_-;_-@_-</c:formatCode>
                <c:ptCount val="9"/>
                <c:pt idx="0">
                  <c:v>500000</c:v>
                </c:pt>
                <c:pt idx="1">
                  <c:v>300000</c:v>
                </c:pt>
                <c:pt idx="2">
                  <c:v>100000</c:v>
                </c:pt>
                <c:pt idx="3">
                  <c:v>350000</c:v>
                </c:pt>
                <c:pt idx="4">
                  <c:v>15000</c:v>
                </c:pt>
                <c:pt idx="5">
                  <c:v>600000</c:v>
                </c:pt>
                <c:pt idx="6">
                  <c:v>200000</c:v>
                </c:pt>
                <c:pt idx="7">
                  <c:v>30000</c:v>
                </c:pt>
                <c:pt idx="8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E-4944-BB51-BB604681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521583"/>
        <c:axId val="343524495"/>
      </c:barChart>
      <c:catAx>
        <c:axId val="34352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24495"/>
        <c:crosses val="autoZero"/>
        <c:auto val="1"/>
        <c:lblAlgn val="ctr"/>
        <c:lblOffset val="100"/>
        <c:noMultiLvlLbl val="0"/>
      </c:catAx>
      <c:valAx>
        <c:axId val="3435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[$៛-453]_-;\-* #,##0[$៛-453]_-;_-* &quot;-&quot;[$៛-453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2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'Club members'!$C$4</c:f>
              <c:strCache>
                <c:ptCount val="1"/>
                <c:pt idx="0">
                  <c:v>CLUB MEMBERS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'Club members'!$B$5:$B$9</c:f>
              <c:strCache>
                <c:ptCount val="5"/>
                <c:pt idx="0">
                  <c:v>Kannitha</c:v>
                </c:pt>
                <c:pt idx="1">
                  <c:v>Kesor</c:v>
                </c:pt>
                <c:pt idx="2">
                  <c:v>Kolab</c:v>
                </c:pt>
                <c:pt idx="3">
                  <c:v>Kuntha</c:v>
                </c:pt>
                <c:pt idx="4">
                  <c:v>Kiri</c:v>
                </c:pt>
              </c:strCache>
            </c:strRef>
          </c:cat>
          <c:val>
            <c:numRef>
              <c:f>'Club members'!$C$5:$C$9</c:f>
              <c:numCache>
                <c:formatCode>_-* #,##0[$៛-453]_-;\-* #,##0[$៛-453]_-;_-* "-"[$៛-453]_-;_-@_-</c:formatCode>
                <c:ptCount val="5"/>
                <c:pt idx="0">
                  <c:v>600000</c:v>
                </c:pt>
                <c:pt idx="1">
                  <c:v>125000</c:v>
                </c:pt>
                <c:pt idx="2">
                  <c:v>1315000</c:v>
                </c:pt>
                <c:pt idx="3">
                  <c:v>350000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F-4F45-AA60-E443175B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17496</xdr:colOff>
      <xdr:row>13</xdr:row>
      <xdr:rowOff>18272</xdr:rowOff>
    </xdr:from>
    <xdr:to>
      <xdr:col>3</xdr:col>
      <xdr:colOff>622041</xdr:colOff>
      <xdr:row>25</xdr:row>
      <xdr:rowOff>126352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717291</xdr:colOff>
      <xdr:row>12</xdr:row>
      <xdr:rowOff>184668</xdr:rowOff>
    </xdr:from>
    <xdr:to>
      <xdr:col>8</xdr:col>
      <xdr:colOff>97194</xdr:colOff>
      <xdr:row>25</xdr:row>
      <xdr:rowOff>155510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279919</xdr:colOff>
      <xdr:row>12</xdr:row>
      <xdr:rowOff>105748</xdr:rowOff>
    </xdr:from>
    <xdr:to>
      <xdr:col>18</xdr:col>
      <xdr:colOff>405983</xdr:colOff>
      <xdr:row>26</xdr:row>
      <xdr:rowOff>124918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602141</xdr:colOff>
      <xdr:row>2</xdr:row>
      <xdr:rowOff>180975</xdr:rowOff>
    </xdr:from>
    <xdr:to>
      <xdr:col>8</xdr:col>
      <xdr:colOff>68855</xdr:colOff>
      <xdr:row>9</xdr:row>
      <xdr:rowOff>126235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Expected dependencies"/>
      <sheetName val="Club members"/>
      <sheetName val="Reel dependenci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opLeftCell="C1" zoomScale="146" workbookViewId="0">
      <selection activeCell="I3" sqref="I3"/>
    </sheetView>
  </sheetViews>
  <sheetFormatPr defaultRowHeight="15" x14ac:dyDescent="0.25"/>
  <cols>
    <col min="2" max="2" width="18.28515625" customWidth="1"/>
    <col min="3" max="3" width="25.5703125" customWidth="1"/>
    <col min="4" max="4" width="20.7109375" customWidth="1"/>
    <col min="5" max="5" width="18.5703125" customWidth="1"/>
  </cols>
  <sheetData>
    <row r="2" spans="2:5" x14ac:dyDescent="0.25">
      <c r="B2" s="1"/>
      <c r="C2" s="29" t="s">
        <v>19</v>
      </c>
      <c r="D2" s="29" t="s">
        <v>20</v>
      </c>
      <c r="E2" s="29" t="s">
        <v>21</v>
      </c>
    </row>
    <row r="3" spans="2:5" x14ac:dyDescent="0.25">
      <c r="B3" s="16" t="s">
        <v>5</v>
      </c>
      <c r="C3" s="25">
        <v>500000</v>
      </c>
      <c r="D3" s="25">
        <f>SUMIF('Reel dependencies'!G6:G19,'Summary sheet'!B3,'Reel dependencies'!F6:F19)</f>
        <v>500000</v>
      </c>
      <c r="E3" s="27"/>
    </row>
    <row r="4" spans="2:5" x14ac:dyDescent="0.25">
      <c r="B4" s="13" t="s">
        <v>12</v>
      </c>
      <c r="C4" s="26">
        <v>300000</v>
      </c>
      <c r="D4" s="26">
        <f>SUMIF('Reel dependencies'!G7:G20,'Summary sheet'!B4,'Reel dependencies'!F7:F20)</f>
        <v>300000</v>
      </c>
      <c r="E4" s="28"/>
    </row>
    <row r="5" spans="2:5" x14ac:dyDescent="0.25">
      <c r="B5" s="13" t="s">
        <v>6</v>
      </c>
      <c r="C5" s="26">
        <v>600000</v>
      </c>
      <c r="D5" s="26">
        <f>SUMIF('Reel dependencies'!G6:G19,'Summary sheet'!B5,'Reel dependencies'!F6:F19)</f>
        <v>100000</v>
      </c>
      <c r="E5" s="28"/>
    </row>
    <row r="6" spans="2:5" x14ac:dyDescent="0.25">
      <c r="B6" s="13" t="s">
        <v>7</v>
      </c>
      <c r="C6" s="26">
        <v>50000</v>
      </c>
      <c r="D6" s="26">
        <f>SUMIF('Reel dependencies'!G9:G22,'Summary sheet'!B6,'Reel dependencies'!F9:F22)</f>
        <v>350000</v>
      </c>
      <c r="E6" s="28"/>
    </row>
    <row r="7" spans="2:5" x14ac:dyDescent="0.25">
      <c r="B7" s="13" t="s">
        <v>8</v>
      </c>
      <c r="C7" s="26">
        <v>50000</v>
      </c>
      <c r="D7" s="26">
        <f>SUMIF('Reel dependencies'!G10:G23,'Summary sheet'!B7,'Reel dependencies'!F10:F23)</f>
        <v>15000</v>
      </c>
      <c r="E7" s="28"/>
    </row>
    <row r="8" spans="2:5" x14ac:dyDescent="0.25">
      <c r="B8" s="13" t="s">
        <v>9</v>
      </c>
      <c r="C8" s="26">
        <v>250000</v>
      </c>
      <c r="D8" s="26">
        <f>SUMIF('Reel dependencies'!G11:G24,'Summary sheet'!B8,'Reel dependencies'!F11:F24)</f>
        <v>600000</v>
      </c>
      <c r="E8" s="28"/>
    </row>
    <row r="9" spans="2:5" x14ac:dyDescent="0.25">
      <c r="B9" s="13" t="s">
        <v>10</v>
      </c>
      <c r="C9" s="26">
        <v>100000</v>
      </c>
      <c r="D9" s="26">
        <f>SUMIF('Reel dependencies'!G12:G25,'Summary sheet'!B9,'Reel dependencies'!F12:F25)</f>
        <v>200000</v>
      </c>
      <c r="E9" s="28"/>
    </row>
    <row r="10" spans="2:5" x14ac:dyDescent="0.25">
      <c r="B10" s="13" t="s">
        <v>11</v>
      </c>
      <c r="C10" s="26">
        <v>50000</v>
      </c>
      <c r="D10" s="26">
        <f>SUMIF('Reel dependencies'!G13:G26,'Summary sheet'!B10,'Reel dependencies'!F13:F26)</f>
        <v>30000</v>
      </c>
      <c r="E10" s="28"/>
    </row>
    <row r="11" spans="2:5" x14ac:dyDescent="0.25">
      <c r="B11" s="13" t="s">
        <v>13</v>
      </c>
      <c r="C11" s="26">
        <v>400000</v>
      </c>
      <c r="D11" s="26">
        <f>SUMIF('Reel dependencies'!G14:G27,'Summary sheet'!B11,'Reel dependencies'!F14:F27)</f>
        <v>20000</v>
      </c>
      <c r="E11" s="28"/>
    </row>
    <row r="12" spans="2:5" x14ac:dyDescent="0.25">
      <c r="B12" s="36" t="s">
        <v>23</v>
      </c>
      <c r="C12" s="35">
        <f>SUM(C3:C11)</f>
        <v>2300000</v>
      </c>
      <c r="D12" s="35">
        <f>+SUM(D3:D11)</f>
        <v>2115000</v>
      </c>
      <c r="E12" s="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zoomScale="97" workbookViewId="0">
      <selection activeCell="J10" sqref="J10"/>
    </sheetView>
  </sheetViews>
  <sheetFormatPr defaultRowHeight="15" x14ac:dyDescent="0.25"/>
  <cols>
    <col min="2" max="2" width="22.140625" customWidth="1"/>
    <col min="3" max="3" width="18.42578125" customWidth="1"/>
  </cols>
  <sheetData>
    <row r="4" spans="2:3" x14ac:dyDescent="0.25">
      <c r="B4" s="1"/>
      <c r="C4" s="24"/>
    </row>
    <row r="5" spans="2:3" x14ac:dyDescent="0.25">
      <c r="B5" s="14" t="s">
        <v>5</v>
      </c>
      <c r="C5" s="21">
        <v>500000</v>
      </c>
    </row>
    <row r="6" spans="2:3" x14ac:dyDescent="0.25">
      <c r="B6" s="15" t="s">
        <v>12</v>
      </c>
      <c r="C6" s="21">
        <v>300000</v>
      </c>
    </row>
    <row r="7" spans="2:3" x14ac:dyDescent="0.25">
      <c r="B7" s="15" t="s">
        <v>6</v>
      </c>
      <c r="C7" s="21">
        <v>600000</v>
      </c>
    </row>
    <row r="8" spans="2:3" x14ac:dyDescent="0.25">
      <c r="B8" s="15" t="s">
        <v>7</v>
      </c>
      <c r="C8" s="21">
        <v>50000</v>
      </c>
    </row>
    <row r="9" spans="2:3" x14ac:dyDescent="0.25">
      <c r="B9" s="15" t="s">
        <v>8</v>
      </c>
      <c r="C9" s="21">
        <v>50000</v>
      </c>
    </row>
    <row r="10" spans="2:3" x14ac:dyDescent="0.25">
      <c r="B10" s="15" t="s">
        <v>9</v>
      </c>
      <c r="C10" s="21">
        <v>250000</v>
      </c>
    </row>
    <row r="11" spans="2:3" x14ac:dyDescent="0.25">
      <c r="B11" s="15" t="s">
        <v>10</v>
      </c>
      <c r="C11" s="21">
        <v>100000</v>
      </c>
    </row>
    <row r="12" spans="2:3" x14ac:dyDescent="0.25">
      <c r="B12" s="15" t="s">
        <v>11</v>
      </c>
      <c r="C12" s="21">
        <v>50000</v>
      </c>
    </row>
    <row r="13" spans="2:3" x14ac:dyDescent="0.25">
      <c r="B13" s="15" t="s">
        <v>13</v>
      </c>
      <c r="C13" s="21">
        <v>400000</v>
      </c>
    </row>
    <row r="14" spans="2:3" x14ac:dyDescent="0.25">
      <c r="B14" s="22"/>
      <c r="C14" s="23">
        <f>SUM(C5:C13)</f>
        <v>2300000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"/>
  <sheetViews>
    <sheetView tabSelected="1" zoomScale="91" workbookViewId="0">
      <selection activeCell="D12" sqref="D12"/>
    </sheetView>
  </sheetViews>
  <sheetFormatPr defaultRowHeight="15" x14ac:dyDescent="0.25"/>
  <cols>
    <col min="2" max="2" width="20.85546875" customWidth="1"/>
    <col min="3" max="3" width="21.5703125" customWidth="1"/>
  </cols>
  <sheetData>
    <row r="4" spans="2:3" x14ac:dyDescent="0.25">
      <c r="B4" s="12"/>
      <c r="C4" s="29" t="s">
        <v>22</v>
      </c>
    </row>
    <row r="5" spans="2:3" x14ac:dyDescent="0.25">
      <c r="B5" s="16" t="s">
        <v>14</v>
      </c>
      <c r="C5" s="18">
        <f>SUMIF('Reel dependencies'!H6:H19,'Club members'!B5,'Reel dependencies'!F6:F19)</f>
        <v>600000</v>
      </c>
    </row>
    <row r="6" spans="2:3" x14ac:dyDescent="0.25">
      <c r="B6" s="13" t="s">
        <v>15</v>
      </c>
      <c r="C6" s="19">
        <f>SUMIF('Reel dependencies'!H7:H20,'Club members'!B6,'Reel dependencies'!F7:F20)</f>
        <v>125000</v>
      </c>
    </row>
    <row r="7" spans="2:3" x14ac:dyDescent="0.25">
      <c r="B7" s="13" t="s">
        <v>16</v>
      </c>
      <c r="C7" s="19">
        <f>SUMIF('Reel dependencies'!H8:H21,'Club members'!B7,'Reel dependencies'!F8:F21)</f>
        <v>1315000</v>
      </c>
    </row>
    <row r="8" spans="2:3" x14ac:dyDescent="0.25">
      <c r="B8" s="13" t="s">
        <v>17</v>
      </c>
      <c r="C8" s="19">
        <f>SUMIF('Reel dependencies'!H9:H22,'Club members'!B8,'Reel dependencies'!F9:F22)</f>
        <v>350000</v>
      </c>
    </row>
    <row r="9" spans="2:3" x14ac:dyDescent="0.25">
      <c r="B9" s="17" t="s">
        <v>18</v>
      </c>
      <c r="C9" s="20">
        <f>SUMIF('Reel dependencies'!H10:H23,'Club members'!B9,'Reel dependencies'!F10:F23)</f>
        <v>25000</v>
      </c>
    </row>
    <row r="10" spans="2:3" x14ac:dyDescent="0.25">
      <c r="B10" s="31"/>
      <c r="C10" s="32">
        <f>SUM(C5:C9)</f>
        <v>2415000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9"/>
  <sheetViews>
    <sheetView topLeftCell="C7" zoomScale="106" zoomScaleNormal="85" workbookViewId="0">
      <selection activeCell="K8" sqref="K8"/>
    </sheetView>
  </sheetViews>
  <sheetFormatPr defaultRowHeight="15" x14ac:dyDescent="0.25"/>
  <cols>
    <col min="5" max="5" width="17.7109375" customWidth="1"/>
    <col min="6" max="6" width="16.42578125" customWidth="1"/>
    <col min="7" max="7" width="20.42578125" customWidth="1"/>
    <col min="8" max="8" width="18.140625" customWidth="1"/>
    <col min="9" max="9" width="17.140625" customWidth="1"/>
  </cols>
  <sheetData>
    <row r="4" spans="5:9" x14ac:dyDescent="0.25">
      <c r="E4" s="7"/>
      <c r="F4" s="7"/>
      <c r="G4" s="7"/>
      <c r="H4" s="7"/>
      <c r="I4" s="7"/>
    </row>
    <row r="5" spans="5:9" x14ac:dyDescent="0.25">
      <c r="E5" s="9" t="s">
        <v>0</v>
      </c>
      <c r="F5" s="8" t="s">
        <v>1</v>
      </c>
      <c r="G5" s="8" t="s">
        <v>2</v>
      </c>
      <c r="H5" s="8" t="s">
        <v>3</v>
      </c>
      <c r="I5" s="33" t="s">
        <v>4</v>
      </c>
    </row>
    <row r="6" spans="5:9" x14ac:dyDescent="0.25">
      <c r="E6" s="5">
        <v>44928</v>
      </c>
      <c r="F6" s="10">
        <v>200000</v>
      </c>
      <c r="G6" s="2" t="s">
        <v>5</v>
      </c>
      <c r="H6" s="3" t="s">
        <v>14</v>
      </c>
      <c r="I6" s="34"/>
    </row>
    <row r="7" spans="5:9" x14ac:dyDescent="0.25">
      <c r="E7" s="5">
        <v>44959</v>
      </c>
      <c r="F7" s="10">
        <v>100000</v>
      </c>
      <c r="G7" s="3" t="s">
        <v>6</v>
      </c>
      <c r="H7" s="3" t="s">
        <v>15</v>
      </c>
      <c r="I7" s="34"/>
    </row>
    <row r="8" spans="5:9" x14ac:dyDescent="0.25">
      <c r="E8" s="5">
        <v>44987</v>
      </c>
      <c r="F8" s="10">
        <v>300000</v>
      </c>
      <c r="G8" s="3" t="s">
        <v>7</v>
      </c>
      <c r="H8" s="3" t="s">
        <v>16</v>
      </c>
      <c r="I8" s="34"/>
    </row>
    <row r="9" spans="5:9" x14ac:dyDescent="0.25">
      <c r="E9" s="5">
        <v>45018</v>
      </c>
      <c r="F9" s="10">
        <v>350000</v>
      </c>
      <c r="G9" s="3" t="s">
        <v>7</v>
      </c>
      <c r="H9" s="3" t="s">
        <v>17</v>
      </c>
      <c r="I9" s="34"/>
    </row>
    <row r="10" spans="5:9" x14ac:dyDescent="0.25">
      <c r="E10" s="5">
        <v>45048</v>
      </c>
      <c r="F10" s="10">
        <v>15000</v>
      </c>
      <c r="G10" s="3" t="s">
        <v>8</v>
      </c>
      <c r="H10" s="3" t="s">
        <v>18</v>
      </c>
      <c r="I10" s="34"/>
    </row>
    <row r="11" spans="5:9" x14ac:dyDescent="0.25">
      <c r="E11" s="5">
        <v>45079</v>
      </c>
      <c r="F11" s="10">
        <v>600000</v>
      </c>
      <c r="G11" s="3" t="s">
        <v>9</v>
      </c>
      <c r="H11" s="3" t="s">
        <v>16</v>
      </c>
      <c r="I11" s="34"/>
    </row>
    <row r="12" spans="5:9" x14ac:dyDescent="0.25">
      <c r="E12" s="5">
        <v>45109</v>
      </c>
      <c r="F12" s="10">
        <v>100000</v>
      </c>
      <c r="G12" s="3" t="s">
        <v>10</v>
      </c>
      <c r="H12" s="3" t="s">
        <v>14</v>
      </c>
      <c r="I12" s="34"/>
    </row>
    <row r="13" spans="5:9" x14ac:dyDescent="0.25">
      <c r="E13" s="5">
        <v>45140</v>
      </c>
      <c r="F13" s="10">
        <v>15000</v>
      </c>
      <c r="G13" s="3" t="s">
        <v>11</v>
      </c>
      <c r="H13" s="3" t="s">
        <v>16</v>
      </c>
      <c r="I13" s="34"/>
    </row>
    <row r="14" spans="5:9" x14ac:dyDescent="0.25">
      <c r="E14" s="5">
        <v>45171</v>
      </c>
      <c r="F14" s="10">
        <v>300000</v>
      </c>
      <c r="G14" s="3" t="s">
        <v>12</v>
      </c>
      <c r="H14" s="3" t="s">
        <v>16</v>
      </c>
      <c r="I14" s="34"/>
    </row>
    <row r="15" spans="5:9" x14ac:dyDescent="0.25">
      <c r="E15" s="5">
        <v>45201</v>
      </c>
      <c r="F15" s="10">
        <v>100000</v>
      </c>
      <c r="G15" s="3" t="s">
        <v>10</v>
      </c>
      <c r="H15" s="3" t="s">
        <v>16</v>
      </c>
      <c r="I15" s="34"/>
    </row>
    <row r="16" spans="5:9" x14ac:dyDescent="0.25">
      <c r="E16" s="5">
        <v>45232</v>
      </c>
      <c r="F16" s="10">
        <v>300000</v>
      </c>
      <c r="G16" s="3" t="s">
        <v>5</v>
      </c>
      <c r="H16" s="3" t="s">
        <v>14</v>
      </c>
      <c r="I16" s="34"/>
    </row>
    <row r="17" spans="5:9" x14ac:dyDescent="0.25">
      <c r="E17" s="5">
        <v>45262</v>
      </c>
      <c r="F17" s="10">
        <v>15000</v>
      </c>
      <c r="G17" s="3" t="s">
        <v>11</v>
      </c>
      <c r="H17" s="3" t="s">
        <v>15</v>
      </c>
      <c r="I17" s="34"/>
    </row>
    <row r="18" spans="5:9" x14ac:dyDescent="0.25">
      <c r="E18" s="5">
        <v>45293</v>
      </c>
      <c r="F18" s="10">
        <v>10000</v>
      </c>
      <c r="G18" s="3" t="s">
        <v>13</v>
      </c>
      <c r="H18" s="3" t="s">
        <v>18</v>
      </c>
      <c r="I18" s="34"/>
    </row>
    <row r="19" spans="5:9" x14ac:dyDescent="0.25">
      <c r="E19" s="6">
        <v>45324</v>
      </c>
      <c r="F19" s="11">
        <v>10000</v>
      </c>
      <c r="G19" s="4" t="s">
        <v>13</v>
      </c>
      <c r="H19" s="4" t="s">
        <v>15</v>
      </c>
      <c r="I19" s="34"/>
    </row>
  </sheetData>
  <dataValidations count="1">
    <dataValidation type="list" allowBlank="1" showInputMessage="1" showErrorMessage="1" sqref="G6:G19">
      <formula1>$D$5:$D$18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'[Project.xlsx]Club members'!#REF!</xm:f>
          </x14:formula1>
          <xm:sqref>H6:H19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sheet</vt:lpstr>
      <vt:lpstr>Expected dependencies</vt:lpstr>
      <vt:lpstr>Club members</vt:lpstr>
      <vt:lpstr>Reel 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PHAL.HIM</dc:creator>
  <cp:lastModifiedBy>PHAL.HIM</cp:lastModifiedBy>
  <dcterms:created xsi:type="dcterms:W3CDTF">2023-06-05T11:14:40Z</dcterms:created>
  <dcterms:modified xsi:type="dcterms:W3CDTF">2023-06-09T02:28:24Z</dcterms:modified>
</cp:coreProperties>
</file>