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ropbox\00 CW\01 2019\"/>
    </mc:Choice>
  </mc:AlternateContent>
  <bookViews>
    <workbookView xWindow="0" yWindow="0" windowWidth="23040" windowHeight="10455" activeTab="1"/>
  </bookViews>
  <sheets>
    <sheet name="User_Access" sheetId="1" r:id="rId1"/>
    <sheet name="CardControl" sheetId="7" r:id="rId2"/>
    <sheet name="Material" sheetId="4" r:id="rId3"/>
    <sheet name="Approval" sheetId="6" r:id="rId4"/>
    <sheet name="Lang" sheetId="2" r:id="rId5"/>
    <sheet name="Sheet1" sheetId="3" r:id="rId6"/>
  </sheets>
  <definedNames>
    <definedName name="create" localSheetId="3">Approval!$I$3</definedName>
    <definedName name="create" localSheetId="2">Material!$I$3</definedName>
    <definedName name="create">User_Access!$I$3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0" i="6" l="1"/>
  <c r="I49" i="6"/>
  <c r="I48" i="6"/>
  <c r="I47" i="6"/>
  <c r="I46" i="6"/>
  <c r="I45" i="6"/>
  <c r="I44" i="6"/>
  <c r="I43" i="6"/>
  <c r="I41" i="6"/>
  <c r="I40" i="6"/>
  <c r="I39" i="6"/>
  <c r="I38" i="6"/>
  <c r="I37" i="6"/>
  <c r="I36" i="6"/>
  <c r="I35" i="6"/>
  <c r="I42" i="6"/>
  <c r="I33" i="6" l="1"/>
  <c r="I34" i="6"/>
  <c r="I32" i="6"/>
  <c r="I21" i="6"/>
  <c r="I22" i="6"/>
  <c r="I23" i="6"/>
  <c r="I24" i="6"/>
  <c r="I25" i="6"/>
  <c r="I26" i="6"/>
  <c r="I16" i="6" l="1"/>
  <c r="I17" i="6"/>
  <c r="I18" i="6"/>
  <c r="I19" i="6"/>
  <c r="I20" i="6"/>
  <c r="G91" i="2" l="1"/>
  <c r="G90" i="2"/>
  <c r="G89" i="2"/>
  <c r="G88" i="2"/>
  <c r="G87" i="2"/>
  <c r="G86" i="2"/>
  <c r="L32" i="6"/>
  <c r="L31" i="6"/>
  <c r="I31" i="6"/>
  <c r="L30" i="6"/>
  <c r="I30" i="6"/>
  <c r="L29" i="6"/>
  <c r="I29" i="6"/>
  <c r="L28" i="6"/>
  <c r="I28" i="6"/>
  <c r="L27" i="6"/>
  <c r="I27" i="6"/>
  <c r="L25" i="6"/>
  <c r="L15" i="6"/>
  <c r="I15" i="6"/>
  <c r="L14" i="6"/>
  <c r="I14" i="6"/>
  <c r="L13" i="6"/>
  <c r="I13" i="6"/>
  <c r="L12" i="6"/>
  <c r="I12" i="6"/>
  <c r="L11" i="6"/>
  <c r="I11" i="6"/>
  <c r="L10" i="6"/>
  <c r="I10" i="6"/>
  <c r="L9" i="6"/>
  <c r="I9" i="6"/>
  <c r="L8" i="6"/>
  <c r="I8" i="6"/>
  <c r="L7" i="6"/>
  <c r="I7" i="6"/>
  <c r="L6" i="6"/>
  <c r="I6" i="6"/>
  <c r="L5" i="6"/>
  <c r="I5" i="6"/>
  <c r="I4" i="6"/>
  <c r="G85" i="2" l="1"/>
  <c r="G84" i="2"/>
  <c r="G83" i="2"/>
  <c r="G82" i="2"/>
  <c r="G80" i="2" l="1"/>
  <c r="G81" i="2"/>
  <c r="G79" i="2"/>
  <c r="G78" i="2"/>
  <c r="G77" i="2"/>
  <c r="G76" i="2"/>
  <c r="G75" i="2"/>
  <c r="G74" i="2"/>
  <c r="G73" i="2"/>
  <c r="G72" i="2"/>
  <c r="I25" i="1" l="1"/>
  <c r="I24" i="1"/>
  <c r="I23" i="1"/>
  <c r="I22" i="1"/>
  <c r="I21" i="1"/>
  <c r="I20" i="1"/>
  <c r="G71" i="2" l="1"/>
  <c r="G70" i="2"/>
  <c r="G69" i="2"/>
  <c r="G68" i="2"/>
  <c r="G67" i="2"/>
  <c r="G66" i="2"/>
  <c r="G65" i="2"/>
  <c r="G64" i="2"/>
  <c r="G59" i="2"/>
  <c r="G60" i="2"/>
  <c r="G61" i="2"/>
  <c r="G62" i="2"/>
  <c r="G63" i="2"/>
  <c r="I12" i="1"/>
  <c r="G58" i="2"/>
  <c r="G57" i="2"/>
  <c r="G56" i="2"/>
  <c r="G55" i="2"/>
  <c r="G54" i="2"/>
  <c r="G53" i="2"/>
  <c r="I7" i="4"/>
  <c r="I8" i="4"/>
  <c r="I9" i="4"/>
  <c r="I10" i="4"/>
  <c r="I11" i="4"/>
  <c r="I12" i="4"/>
  <c r="G50" i="2"/>
  <c r="G51" i="2"/>
  <c r="G52" i="2"/>
  <c r="L30" i="4"/>
  <c r="I30" i="4"/>
  <c r="L29" i="4"/>
  <c r="I29" i="4"/>
  <c r="L28" i="4"/>
  <c r="I28" i="4"/>
  <c r="L27" i="4"/>
  <c r="I27" i="4"/>
  <c r="L26" i="4"/>
  <c r="I26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7" i="4"/>
  <c r="I17" i="4"/>
  <c r="L16" i="4"/>
  <c r="I16" i="4"/>
  <c r="L15" i="4"/>
  <c r="I15" i="4"/>
  <c r="L14" i="4"/>
  <c r="I14" i="4"/>
  <c r="L13" i="4"/>
  <c r="I13" i="4"/>
  <c r="L6" i="4"/>
  <c r="I6" i="4"/>
  <c r="L5" i="4"/>
  <c r="I5" i="4"/>
  <c r="I4" i="4"/>
  <c r="D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2" i="2"/>
  <c r="I64" i="1" l="1"/>
  <c r="I63" i="1"/>
  <c r="I62" i="1"/>
  <c r="I58" i="1"/>
  <c r="I57" i="1"/>
  <c r="I56" i="1"/>
  <c r="I61" i="1"/>
  <c r="I55" i="1"/>
  <c r="I65" i="1"/>
  <c r="I59" i="1"/>
  <c r="I53" i="1"/>
  <c r="I52" i="1"/>
  <c r="I51" i="1"/>
  <c r="I50" i="1"/>
  <c r="I49" i="1"/>
  <c r="I37" i="1" l="1"/>
  <c r="I40" i="1"/>
  <c r="I41" i="1"/>
  <c r="I47" i="1"/>
  <c r="I42" i="1"/>
  <c r="I31" i="1"/>
  <c r="I19" i="1"/>
  <c r="I46" i="1"/>
  <c r="I45" i="1"/>
  <c r="I44" i="1"/>
  <c r="I43" i="1"/>
  <c r="I36" i="1"/>
  <c r="I35" i="1"/>
  <c r="I34" i="1"/>
  <c r="I33" i="1"/>
  <c r="I32" i="1"/>
  <c r="I30" i="1"/>
  <c r="I29" i="1"/>
  <c r="I28" i="1"/>
  <c r="I27" i="1"/>
  <c r="I26" i="1"/>
  <c r="I18" i="1"/>
  <c r="I17" i="1"/>
  <c r="I16" i="1"/>
  <c r="I15" i="1"/>
  <c r="I14" i="1"/>
  <c r="I13" i="1"/>
  <c r="I7" i="1"/>
  <c r="I11" i="1"/>
  <c r="I10" i="1"/>
  <c r="I9" i="1"/>
  <c r="I8" i="1"/>
  <c r="I4" i="1"/>
  <c r="I6" i="1"/>
  <c r="I5" i="1"/>
</calcChain>
</file>

<file path=xl/sharedStrings.xml><?xml version="1.0" encoding="utf-8"?>
<sst xmlns="http://schemas.openxmlformats.org/spreadsheetml/2006/main" count="607" uniqueCount="330">
  <si>
    <t>Company</t>
  </si>
  <si>
    <t>Variable Type</t>
  </si>
  <si>
    <t>Text</t>
  </si>
  <si>
    <t>Column Name</t>
  </si>
  <si>
    <t>Department</t>
  </si>
  <si>
    <t>Company Name</t>
  </si>
  <si>
    <t>Tên công ty</t>
  </si>
  <si>
    <t>Vi</t>
  </si>
  <si>
    <t>Company Information</t>
  </si>
  <si>
    <t>Thông tin công ty</t>
  </si>
  <si>
    <t>Team</t>
  </si>
  <si>
    <t>Section</t>
  </si>
  <si>
    <t>Kor</t>
  </si>
  <si>
    <t>CN</t>
  </si>
  <si>
    <t>CREATE TABLE</t>
  </si>
  <si>
    <t>"</t>
  </si>
  <si>
    <t>(</t>
  </si>
  <si>
    <t xml:space="preserve"> int IDENTITY(1,1) PRIMARY KEY,</t>
  </si>
  <si>
    <t xml:space="preserve"> varchar(255) NOT NULL,</t>
  </si>
  <si>
    <t xml:space="preserve">
);</t>
  </si>
  <si>
    <t xml:space="preserve"> varchar(255)</t>
  </si>
  <si>
    <t xml:space="preserve"> varchar(255),</t>
  </si>
  <si>
    <t xml:space="preserve"> varchar(50)</t>
  </si>
  <si>
    <t xml:space="preserve"> </t>
  </si>
  <si>
    <t xml:space="preserve"> varchar(20) NOT NULL,</t>
  </si>
  <si>
    <t xml:space="preserve"> varchar(50),</t>
  </si>
  <si>
    <t>En</t>
  </si>
  <si>
    <t>Key</t>
  </si>
  <si>
    <t>Tên phòng</t>
  </si>
  <si>
    <t>Thông tin phòng</t>
  </si>
  <si>
    <t>Tình trạng</t>
  </si>
  <si>
    <t>CompanyId</t>
  </si>
  <si>
    <t>CompanyName</t>
  </si>
  <si>
    <t>CompanyInformation</t>
  </si>
  <si>
    <t>DepartmentId</t>
  </si>
  <si>
    <t>DepartmentName</t>
  </si>
  <si>
    <t>DepartmentInformation</t>
  </si>
  <si>
    <t>DepartmentStatus</t>
  </si>
  <si>
    <t>TeamId</t>
  </si>
  <si>
    <t>TeamName</t>
  </si>
  <si>
    <t>TeamInformation</t>
  </si>
  <si>
    <t>TeamStatus</t>
  </si>
  <si>
    <t>SectionId</t>
  </si>
  <si>
    <t>SectionName</t>
  </si>
  <si>
    <t>SectionInformation</t>
  </si>
  <si>
    <t>SectionStatus</t>
  </si>
  <si>
    <t>EmployeeId</t>
  </si>
  <si>
    <t>EmployeeFirstName</t>
  </si>
  <si>
    <t>EmployeeLastName</t>
  </si>
  <si>
    <t>EmployeeInformation</t>
  </si>
  <si>
    <t>EmployeeEmail</t>
  </si>
  <si>
    <t>Tên bộ phận</t>
  </si>
  <si>
    <t>Thông tin bộ phận</t>
  </si>
  <si>
    <t>Tình trạng bộ phận</t>
  </si>
  <si>
    <t>Tên nhóm</t>
  </si>
  <si>
    <t>Thông tin nhóm</t>
  </si>
  <si>
    <t>Tình trạng nhóm</t>
  </si>
  <si>
    <t>EmployeeName</t>
  </si>
  <si>
    <t>Mã số nhân viên</t>
  </si>
  <si>
    <t>Họ</t>
  </si>
  <si>
    <t>Tên</t>
  </si>
  <si>
    <t>Thông tin nhân viên</t>
  </si>
  <si>
    <t>Employee</t>
  </si>
  <si>
    <t>EmployeeStatus</t>
  </si>
  <si>
    <t>Tình trạng nhân viên</t>
  </si>
  <si>
    <t>Email nhân viên</t>
  </si>
  <si>
    <t>Tên người dùng</t>
  </si>
  <si>
    <t>ID hệ thống</t>
  </si>
  <si>
    <t>Subpage</t>
  </si>
  <si>
    <t>SubpageId</t>
  </si>
  <si>
    <t>SubpageName</t>
  </si>
  <si>
    <t>SubpageInformation</t>
  </si>
  <si>
    <t>SubpageStatus</t>
  </si>
  <si>
    <t>UsersId</t>
  </si>
  <si>
    <t>Accesstext</t>
  </si>
  <si>
    <t>Accesslist</t>
  </si>
  <si>
    <t>AccesstextId</t>
  </si>
  <si>
    <t>AccesstextName</t>
  </si>
  <si>
    <t>AccesstextInformation</t>
  </si>
  <si>
    <t>AccesstextStatus</t>
  </si>
  <si>
    <t>AccesslistId</t>
  </si>
  <si>
    <t>Users</t>
  </si>
  <si>
    <t>UsersName</t>
  </si>
  <si>
    <t>UsersPassword</t>
  </si>
  <si>
    <t xml:space="preserve"> int FOREIGN KEY REFERENCES Company(CompanyId),</t>
  </si>
  <si>
    <t xml:space="preserve"> int FOREIGN KEY REFERENCES Team(TeamId),</t>
  </si>
  <si>
    <t xml:space="preserve"> int FOREIGN KEY REFERENCES Section(SectionId),</t>
  </si>
  <si>
    <t xml:space="preserve"> int FOREIGN KEY REFERENCES Employee(EmployeeId)</t>
  </si>
  <si>
    <t xml:space="preserve"> int FOREIGN KEY REFERENCES Accesstext(AccesstextId)</t>
  </si>
  <si>
    <t xml:space="preserve"> int FOREIGN KEY REFERENCES Users(UsersId),</t>
  </si>
  <si>
    <t xml:space="preserve"> int FOREIGN KEY REFERENCES Subpage(SubpageId),</t>
  </si>
  <si>
    <t>Tên module</t>
  </si>
  <si>
    <t>Thông tin module</t>
  </si>
  <si>
    <t>Trạng thái module</t>
  </si>
  <si>
    <t>Tên chức năng đăng nhập</t>
  </si>
  <si>
    <t>Thông tin chức năng đăng nhập</t>
  </si>
  <si>
    <t>Trạng thái</t>
  </si>
  <si>
    <t>ADM</t>
  </si>
  <si>
    <t>MOLD</t>
  </si>
  <si>
    <t>R&amp;D</t>
  </si>
  <si>
    <t>DC</t>
  </si>
  <si>
    <t>MAINTENANCE</t>
  </si>
  <si>
    <t>PRODUCTION</t>
  </si>
  <si>
    <t>SALE AND INNOVATION</t>
  </si>
  <si>
    <t>POST PROCESS</t>
  </si>
  <si>
    <t>QA</t>
  </si>
  <si>
    <t>ACC</t>
  </si>
  <si>
    <t>DESIGN</t>
  </si>
  <si>
    <t>LG</t>
  </si>
  <si>
    <t>PRODUCTION DC</t>
  </si>
  <si>
    <t>UTPE</t>
  </si>
  <si>
    <t>PRODUCTION PLAN</t>
  </si>
  <si>
    <t>SALE</t>
  </si>
  <si>
    <t>NC</t>
  </si>
  <si>
    <t>QC</t>
  </si>
  <si>
    <t>HRGA</t>
  </si>
  <si>
    <t>PRODUCTION MOLD</t>
  </si>
  <si>
    <t>OTHER CLIENT</t>
  </si>
  <si>
    <t>MANAGERMENT DC</t>
  </si>
  <si>
    <t>EESH</t>
  </si>
  <si>
    <t>SCM</t>
  </si>
  <si>
    <t>PRODUCTION TECHNOLOGY</t>
  </si>
  <si>
    <t>ST</t>
  </si>
  <si>
    <t>QP</t>
  </si>
  <si>
    <t>IT</t>
  </si>
  <si>
    <t>PART APPROVAL</t>
  </si>
  <si>
    <t>PROCESS MANAGEMENT FI</t>
  </si>
  <si>
    <t>INNOVATION</t>
  </si>
  <si>
    <t>MEASUAL MENT</t>
  </si>
  <si>
    <t>DELIVERY</t>
  </si>
  <si>
    <t>PURCHASING</t>
  </si>
  <si>
    <t>AccessType</t>
  </si>
  <si>
    <t>AccessList</t>
  </si>
  <si>
    <t>SubPage</t>
  </si>
  <si>
    <t>Công ty</t>
  </si>
  <si>
    <t>Bộ phận</t>
  </si>
  <si>
    <t>Phòng</t>
  </si>
  <si>
    <t>Nhân viên</t>
  </si>
  <si>
    <t>Tài khoản</t>
  </si>
  <si>
    <t>Kiểu đăng nhập</t>
  </si>
  <si>
    <t>Module</t>
  </si>
  <si>
    <t>Phân quyền</t>
  </si>
  <si>
    <t>CreateNew</t>
  </si>
  <si>
    <t>Tạo mới</t>
  </si>
  <si>
    <t>Index</t>
  </si>
  <si>
    <t>Edit</t>
  </si>
  <si>
    <t>SId</t>
  </si>
  <si>
    <t>Email</t>
  </si>
  <si>
    <t>Tên công ty</t>
  </si>
  <si>
    <t>Thông tin công ty</t>
  </si>
  <si>
    <t>Tên phòng</t>
  </si>
  <si>
    <t>Thông tin</t>
  </si>
  <si>
    <t>Tình trạng</t>
  </si>
  <si>
    <t>Tên bộ phận</t>
  </si>
  <si>
    <t>Tên nhóm</t>
  </si>
  <si>
    <t>Thông tin nhóm</t>
  </si>
  <si>
    <t>Tình trạng nhóm</t>
  </si>
  <si>
    <t>Mã số</t>
  </si>
  <si>
    <t>Tên người dùng</t>
  </si>
  <si>
    <t>Mật khẩu</t>
  </si>
  <si>
    <t>Tên module</t>
  </si>
  <si>
    <t>Thông tin module</t>
  </si>
  <si>
    <t>Trạng thái module</t>
  </si>
  <si>
    <t>Tên chức năng đăng nhập</t>
  </si>
  <si>
    <t>Thông tin chức năng đăng nhập</t>
  </si>
  <si>
    <t>Trạng thái</t>
  </si>
  <si>
    <t>Điện thoại</t>
  </si>
  <si>
    <t>Ngày sinh</t>
  </si>
  <si>
    <t>EmployeePhone</t>
  </si>
  <si>
    <t>EmployeeBirthdayDate</t>
  </si>
  <si>
    <t>Supplier</t>
  </si>
  <si>
    <t>SupplierId</t>
  </si>
  <si>
    <t>SupplierName</t>
  </si>
  <si>
    <t>SupplierInformation</t>
  </si>
  <si>
    <t>ID nhà cung cấp</t>
  </si>
  <si>
    <t>Tên nhà cung cấp</t>
  </si>
  <si>
    <t>Thông tin nhà cung cấp</t>
  </si>
  <si>
    <t>SupplierAddress</t>
  </si>
  <si>
    <t>SupplierShortName</t>
  </si>
  <si>
    <t>SupplierPhone</t>
  </si>
  <si>
    <t>SupplierBankAccount</t>
  </si>
  <si>
    <t>SupplierBankName</t>
  </si>
  <si>
    <t>SupplierBankBranch</t>
  </si>
  <si>
    <t xml:space="preserve"> varchar(255) ,</t>
  </si>
  <si>
    <t>Tên rút gọn</t>
  </si>
  <si>
    <t>Điện thoại</t>
  </si>
  <si>
    <t>Tên ngân hàng</t>
  </si>
  <si>
    <t>Chi nhánh</t>
  </si>
  <si>
    <t>MaterialtypeId</t>
  </si>
  <si>
    <t>MaterialtypeName</t>
  </si>
  <si>
    <t>MaterialtypeInformation</t>
  </si>
  <si>
    <t>MaterialtypeRemark</t>
  </si>
  <si>
    <t>MaterialtypeStatus</t>
  </si>
  <si>
    <t>Materialtype</t>
  </si>
  <si>
    <t>ID loại nguyên liệu</t>
  </si>
  <si>
    <t>Loại nguyên liệu</t>
  </si>
  <si>
    <t>Thông tin loại nguyên liệu</t>
  </si>
  <si>
    <t>Ghi chú</t>
  </si>
  <si>
    <t xml:space="preserve"> int FOREIGN KEY REFERENCES Materialtype(MaterialtypeId),</t>
  </si>
  <si>
    <t>ID nguyên liệu</t>
  </si>
  <si>
    <t>Tên nguyên liệu</t>
  </si>
  <si>
    <t>Thông tin nguyên liệu</t>
  </si>
  <si>
    <t>Trạng thái nguyên liệu</t>
  </si>
  <si>
    <t>MaterialsId</t>
  </si>
  <si>
    <t>MaterialsName</t>
  </si>
  <si>
    <t>MaterialsInformation</t>
  </si>
  <si>
    <t>MaterialsStatus</t>
  </si>
  <si>
    <t>Materials</t>
  </si>
  <si>
    <t>Areas</t>
  </si>
  <si>
    <t>AreasId</t>
  </si>
  <si>
    <t>AreasName</t>
  </si>
  <si>
    <t>AreasInformation</t>
  </si>
  <si>
    <t>AreasStatus</t>
  </si>
  <si>
    <t>ID kho</t>
  </si>
  <si>
    <t>Tên kho</t>
  </si>
  <si>
    <t>Thông tin kho</t>
  </si>
  <si>
    <t>Trạng thái kho</t>
  </si>
  <si>
    <t>Division</t>
  </si>
  <si>
    <t>DivisionName</t>
  </si>
  <si>
    <t>DivisionInformation</t>
  </si>
  <si>
    <t>DivisionStatus</t>
  </si>
  <si>
    <t>Part</t>
  </si>
  <si>
    <t>PartId</t>
  </si>
  <si>
    <t>PartName</t>
  </si>
  <si>
    <t>PartInformation</t>
  </si>
  <si>
    <t>DivisionId</t>
  </si>
  <si>
    <t>PartStatus</t>
  </si>
  <si>
    <t xml:space="preserve"> int FOREIGN KEY REFERENCES Division(DivisionId),</t>
  </si>
  <si>
    <t xml:space="preserve"> int FOREIGN KEY REFERENCES Part(PartId),</t>
  </si>
  <si>
    <t>ID Bộ Phận</t>
  </si>
  <si>
    <t>Trạng thái bộ phận</t>
  </si>
  <si>
    <t>Tổ</t>
  </si>
  <si>
    <t>ID nhóm</t>
  </si>
  <si>
    <t>Trạng thái nhóm</t>
  </si>
  <si>
    <t>Storage</t>
  </si>
  <si>
    <t>StorageCurrentqty</t>
  </si>
  <si>
    <t>Inout</t>
  </si>
  <si>
    <t>InoutId</t>
  </si>
  <si>
    <t>Request</t>
  </si>
  <si>
    <t>Yêu cầu</t>
  </si>
  <si>
    <t>NeedApproval</t>
  </si>
  <si>
    <t>Cần xác nhận</t>
  </si>
  <si>
    <t>WaitingYourLine</t>
  </si>
  <si>
    <t>Chờ bạn xác nhận</t>
  </si>
  <si>
    <t>WaitingFinish</t>
  </si>
  <si>
    <t>Chờ hoàn thành</t>
  </si>
  <si>
    <t>Groups</t>
  </si>
  <si>
    <t>GroupsId</t>
  </si>
  <si>
    <t>GroupsName</t>
  </si>
  <si>
    <t>GroupsInformation</t>
  </si>
  <si>
    <t>Curency</t>
  </si>
  <si>
    <t>CurencyId</t>
  </si>
  <si>
    <t>CurencyName</t>
  </si>
  <si>
    <t>CurencyInformation</t>
  </si>
  <si>
    <t>Thông tin nhóm thanh toán</t>
  </si>
  <si>
    <t>Tên nhóm thanh toán</t>
  </si>
  <si>
    <t>ID nhóm thanh toán</t>
  </si>
  <si>
    <t>ID tiền tệ</t>
  </si>
  <si>
    <t>Tên tiền tệ</t>
  </si>
  <si>
    <t>Thông tin tiền tệ</t>
  </si>
  <si>
    <t>Requests</t>
  </si>
  <si>
    <t>RequestsId</t>
  </si>
  <si>
    <t>Người lập</t>
  </si>
  <si>
    <t>datetime,</t>
  </si>
  <si>
    <t>int,</t>
  </si>
  <si>
    <t xml:space="preserve"> varchar(500),</t>
  </si>
  <si>
    <t xml:space="preserve"> varchar(5),</t>
  </si>
  <si>
    <t xml:space="preserve"> varchar(10),</t>
  </si>
  <si>
    <t>RequestsCreator</t>
  </si>
  <si>
    <t>RequestsDateSubmit</t>
  </si>
  <si>
    <t>RequestsStatus</t>
  </si>
  <si>
    <t>RequestsTitle</t>
  </si>
  <si>
    <t>RequestsCurrency</t>
  </si>
  <si>
    <t>RequestsReceiveDate</t>
  </si>
  <si>
    <t>RequestsPaymentDate</t>
  </si>
  <si>
    <t>RequestsStep</t>
  </si>
  <si>
    <t>RequestsDocNo</t>
  </si>
  <si>
    <t>RequestsNote</t>
  </si>
  <si>
    <t>RequestGroupsId</t>
  </si>
  <si>
    <t>RequestsSupplierId</t>
  </si>
  <si>
    <t>RequestsPurpose</t>
  </si>
  <si>
    <t>RequestsPaymentInformation</t>
  </si>
  <si>
    <t xml:space="preserve"> varchar(500)</t>
  </si>
  <si>
    <t xml:space="preserve"> int,</t>
  </si>
  <si>
    <t xml:space="preserve"> date,</t>
  </si>
  <si>
    <t>RequestId</t>
  </si>
  <si>
    <t>Payments</t>
  </si>
  <si>
    <t>PaymentsId</t>
  </si>
  <si>
    <t>PaymentsTime</t>
  </si>
  <si>
    <t>PaymentsDate</t>
  </si>
  <si>
    <t>PaymentsAmount</t>
  </si>
  <si>
    <t xml:space="preserve"> float,</t>
  </si>
  <si>
    <t>PaymentsPaymentPlanId</t>
  </si>
  <si>
    <t xml:space="preserve"> int</t>
  </si>
  <si>
    <t xml:space="preserve"> Date,</t>
  </si>
  <si>
    <t>Lines</t>
  </si>
  <si>
    <t>LinesId</t>
  </si>
  <si>
    <t>LinesNo</t>
  </si>
  <si>
    <t>LinesPic</t>
  </si>
  <si>
    <t>LinesComment</t>
  </si>
  <si>
    <t>LinesUpdateTime</t>
  </si>
  <si>
    <t>LinesStatus</t>
  </si>
  <si>
    <t>Datetime,</t>
  </si>
  <si>
    <t>Files</t>
  </si>
  <si>
    <t>FilesId</t>
  </si>
  <si>
    <t>FilesName</t>
  </si>
  <si>
    <t>FilesStoreName</t>
  </si>
  <si>
    <t>OSEmployeeId</t>
  </si>
  <si>
    <t>OSEmployeeName</t>
  </si>
  <si>
    <t>OSEmployeeInformation</t>
  </si>
  <si>
    <t>HROSEmployee</t>
  </si>
  <si>
    <t>SupplierID</t>
  </si>
  <si>
    <t>Lấy thông tin từ supplier bên Material</t>
  </si>
  <si>
    <t>SectionID</t>
  </si>
  <si>
    <t>lấy thông tin từ section</t>
  </si>
  <si>
    <t>Cards</t>
  </si>
  <si>
    <t>CardId</t>
  </si>
  <si>
    <t>CardType</t>
  </si>
  <si>
    <t>CardName</t>
  </si>
  <si>
    <t>CardNo</t>
  </si>
  <si>
    <t>Status</t>
  </si>
  <si>
    <t>(Halla/OS/GUEST/VIP/FSE)</t>
  </si>
  <si>
    <t>CardsHistory</t>
  </si>
  <si>
    <t>CardHistoryId</t>
  </si>
  <si>
    <t>EmployeeType</t>
  </si>
  <si>
    <t>DateTime</t>
  </si>
  <si>
    <t>Action</t>
  </si>
  <si>
    <t>Remark</t>
  </si>
  <si>
    <t>(Sử dụng, Trả, Mất thẻ, Hỏng thẻ )</t>
  </si>
  <si>
    <t>CardsStatus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</si>
</sst>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Arial"/>
      <family val="2"/>
    </font>
    <font>
      <sz val="11"/>
      <color theme="4"/>
      <name val="Calibri"/>
      <family val="2"/>
      <scheme val="minor"/>
    </font>
    <font>
      <sz val="11"/>
      <color rgb="FFCE9178"/>
      <name val="Consolas"/>
      <family val="3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0" xfId="0" applyFont="1" applyFill="1" applyBorder="1"/>
    <xf numFmtId="0" fontId="10" fillId="0" borderId="0" xfId="0" applyFont="1" applyAlignment="1">
      <alignment vertical="center"/>
    </xf>
    <xf numFmtId="0" fontId="3" fillId="0" borderId="2" xfId="0" applyFont="1" applyFill="1" applyBorder="1"/>
    <xf numFmtId="0" fontId="11" fillId="0" borderId="0" xfId="0" applyFont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J65"/>
  <sheetViews>
    <sheetView topLeftCell="A43" zoomScale="85" zoomScaleNormal="85" workbookViewId="0">
      <selection activeCell="D40" sqref="D40"/>
    </sheetView>
  </sheetViews>
  <sheetFormatPr defaultRowHeight="15" x14ac:dyDescent="0.25"/>
  <cols>
    <col min="2" max="2" width="13.28515625" bestFit="1" customWidth="1"/>
    <col min="3" max="3" width="23.28515625" bestFit="1" customWidth="1"/>
    <col min="4" max="4" width="19.28515625" customWidth="1"/>
    <col min="5" max="5" width="28.28515625" bestFit="1" customWidth="1"/>
    <col min="6" max="7" width="15.7109375" customWidth="1"/>
    <col min="8" max="8" width="52.7109375" bestFit="1" customWidth="1"/>
    <col min="9" max="9" width="64.7109375" bestFit="1" customWidth="1"/>
  </cols>
  <sheetData>
    <row r="1" spans="2:10" ht="30" x14ac:dyDescent="0.25">
      <c r="I1" t="s">
        <v>16</v>
      </c>
      <c r="J1" s="7" t="s">
        <v>19</v>
      </c>
    </row>
    <row r="2" spans="2:10" x14ac:dyDescent="0.25">
      <c r="I2" t="s">
        <v>15</v>
      </c>
    </row>
    <row r="3" spans="2:10" x14ac:dyDescent="0.25">
      <c r="B3" s="2"/>
      <c r="C3" s="3" t="s">
        <v>3</v>
      </c>
      <c r="D3" s="3" t="s">
        <v>2</v>
      </c>
      <c r="E3" s="3" t="s">
        <v>7</v>
      </c>
      <c r="F3" s="3" t="s">
        <v>12</v>
      </c>
      <c r="G3" s="3" t="s">
        <v>13</v>
      </c>
      <c r="H3" s="3" t="s">
        <v>1</v>
      </c>
      <c r="I3" s="1" t="s">
        <v>14</v>
      </c>
    </row>
    <row r="4" spans="2:10" x14ac:dyDescent="0.25">
      <c r="B4" s="4" t="s">
        <v>0</v>
      </c>
      <c r="C4" s="4"/>
      <c r="D4" s="4"/>
      <c r="E4" s="4"/>
      <c r="F4" s="4"/>
      <c r="G4" s="4"/>
      <c r="H4" s="4"/>
      <c r="I4" s="7" t="str">
        <f>create&amp;" "&amp;$I$2&amp;B4&amp;$I$2&amp;" "&amp;$I$1</f>
        <v>CREATE TABLE "Company" (</v>
      </c>
    </row>
    <row r="5" spans="2:10" x14ac:dyDescent="0.25">
      <c r="B5" s="2"/>
      <c r="C5" s="2" t="s">
        <v>31</v>
      </c>
      <c r="D5" s="2"/>
      <c r="E5" s="2" t="s">
        <v>67</v>
      </c>
      <c r="F5" s="2"/>
      <c r="G5" s="2"/>
      <c r="H5" s="2" t="s">
        <v>17</v>
      </c>
      <c r="I5" t="str">
        <f>$I$2&amp;C5&amp;$I$2&amp;H5</f>
        <v>"CompanyId" int IDENTITY(1,1) PRIMARY KEY,</v>
      </c>
    </row>
    <row r="6" spans="2:10" x14ac:dyDescent="0.25">
      <c r="B6" s="2"/>
      <c r="C6" s="2" t="s">
        <v>32</v>
      </c>
      <c r="D6" s="2" t="s">
        <v>5</v>
      </c>
      <c r="E6" s="2" t="s">
        <v>6</v>
      </c>
      <c r="F6" s="2"/>
      <c r="G6" s="2"/>
      <c r="H6" s="2" t="s">
        <v>18</v>
      </c>
      <c r="I6" t="str">
        <f>$I$2&amp;C6&amp;$I$2&amp;H6</f>
        <v>"CompanyName" varchar(255) NOT NULL,</v>
      </c>
    </row>
    <row r="7" spans="2:10" x14ac:dyDescent="0.25">
      <c r="B7" s="2"/>
      <c r="C7" s="2" t="s">
        <v>33</v>
      </c>
      <c r="D7" s="2" t="s">
        <v>8</v>
      </c>
      <c r="E7" s="2" t="s">
        <v>9</v>
      </c>
      <c r="F7" s="2"/>
      <c r="G7" s="2"/>
      <c r="H7" s="2" t="s">
        <v>20</v>
      </c>
      <c r="I7" t="str">
        <f>$I$2&amp;C7&amp;$I$2&amp;H7&amp;$J$1</f>
        <v>"CompanyInformation" varchar(255)
);</v>
      </c>
    </row>
    <row r="8" spans="2:10" x14ac:dyDescent="0.25">
      <c r="B8" s="4" t="s">
        <v>217</v>
      </c>
      <c r="C8" s="4"/>
      <c r="D8" s="4"/>
      <c r="E8" s="4"/>
      <c r="F8" s="4"/>
      <c r="G8" s="4"/>
      <c r="H8" s="4"/>
      <c r="I8" s="7" t="str">
        <f>create&amp;" "&amp;$I$2&amp;B8&amp;$I$2&amp;" "&amp;$I$1</f>
        <v>CREATE TABLE "Division" (</v>
      </c>
    </row>
    <row r="9" spans="2:10" x14ac:dyDescent="0.25">
      <c r="B9" s="2"/>
      <c r="C9" s="5" t="s">
        <v>225</v>
      </c>
      <c r="D9" s="2"/>
      <c r="E9" s="2" t="s">
        <v>67</v>
      </c>
      <c r="F9" s="2"/>
      <c r="G9" s="2"/>
      <c r="H9" s="2" t="s">
        <v>17</v>
      </c>
      <c r="I9" t="str">
        <f>$I$2&amp;C9&amp;$I$2&amp;H9</f>
        <v>"DivisionId" int IDENTITY(1,1) PRIMARY KEY,</v>
      </c>
    </row>
    <row r="10" spans="2:10" x14ac:dyDescent="0.25">
      <c r="B10" s="2"/>
      <c r="C10" s="5" t="s">
        <v>218</v>
      </c>
      <c r="D10" s="2"/>
      <c r="E10" s="2" t="s">
        <v>28</v>
      </c>
      <c r="F10" s="2"/>
      <c r="G10" s="2"/>
      <c r="H10" s="2" t="s">
        <v>18</v>
      </c>
      <c r="I10" t="str">
        <f>$I$2&amp;C10&amp;$I$2&amp;H10</f>
        <v>"DivisionName" varchar(255) NOT NULL,</v>
      </c>
    </row>
    <row r="11" spans="2:10" x14ac:dyDescent="0.25">
      <c r="B11" s="2"/>
      <c r="C11" s="5" t="s">
        <v>219</v>
      </c>
      <c r="D11" s="2"/>
      <c r="E11" s="2" t="s">
        <v>29</v>
      </c>
      <c r="F11" s="2"/>
      <c r="G11" s="2"/>
      <c r="H11" s="2" t="s">
        <v>21</v>
      </c>
      <c r="I11" t="str">
        <f>$I$2&amp;C11&amp;$I$2&amp;H11</f>
        <v>"DivisionInformation" varchar(255),</v>
      </c>
    </row>
    <row r="12" spans="2:10" x14ac:dyDescent="0.25">
      <c r="B12" s="2"/>
      <c r="C12" s="5" t="s">
        <v>31</v>
      </c>
      <c r="D12" s="2"/>
      <c r="E12" s="2"/>
      <c r="F12" s="2"/>
      <c r="G12" s="2"/>
      <c r="H12" s="2" t="s">
        <v>84</v>
      </c>
      <c r="I12" t="str">
        <f>$I$2&amp;C12&amp;$I$2&amp;H12</f>
        <v>"CompanyId" int FOREIGN KEY REFERENCES Company(CompanyId),</v>
      </c>
    </row>
    <row r="13" spans="2:10" x14ac:dyDescent="0.25">
      <c r="B13" s="2"/>
      <c r="C13" s="5" t="s">
        <v>220</v>
      </c>
      <c r="D13" s="2"/>
      <c r="E13" s="2" t="s">
        <v>30</v>
      </c>
      <c r="F13" s="2"/>
      <c r="G13" s="2"/>
      <c r="H13" s="2" t="s">
        <v>22</v>
      </c>
      <c r="I13" t="str">
        <f>$I$2&amp;C13&amp;$I$2&amp;H13&amp;$J$1</f>
        <v>"DivisionStatus" varchar(50)
);</v>
      </c>
    </row>
    <row r="14" spans="2:10" x14ac:dyDescent="0.25">
      <c r="B14" s="4" t="s">
        <v>10</v>
      </c>
      <c r="C14" s="4"/>
      <c r="D14" s="4"/>
      <c r="E14" s="4"/>
      <c r="F14" s="4"/>
      <c r="G14" s="4"/>
      <c r="H14" s="4"/>
      <c r="I14" s="7" t="str">
        <f>create&amp;" "&amp;$I$2&amp;B14&amp;$I$2&amp;" "&amp;$I$1</f>
        <v>CREATE TABLE "Team" (</v>
      </c>
    </row>
    <row r="15" spans="2:10" x14ac:dyDescent="0.25">
      <c r="B15" s="2"/>
      <c r="C15" s="5" t="s">
        <v>38</v>
      </c>
      <c r="D15" s="2"/>
      <c r="E15" s="2" t="s">
        <v>67</v>
      </c>
      <c r="F15" s="2"/>
      <c r="G15" s="2"/>
      <c r="H15" s="2" t="s">
        <v>17</v>
      </c>
      <c r="I15" t="str">
        <f>$I$2&amp;C15&amp;$I$2&amp;H15</f>
        <v>"TeamId" int IDENTITY(1,1) PRIMARY KEY,</v>
      </c>
    </row>
    <row r="16" spans="2:10" x14ac:dyDescent="0.25">
      <c r="B16" s="2"/>
      <c r="C16" s="5" t="s">
        <v>39</v>
      </c>
      <c r="D16" s="2"/>
      <c r="E16" s="2" t="s">
        <v>51</v>
      </c>
      <c r="F16" s="2"/>
      <c r="G16" s="2"/>
      <c r="H16" s="2" t="s">
        <v>18</v>
      </c>
      <c r="I16" t="str">
        <f>$I$2&amp;C16&amp;$I$2&amp;H16</f>
        <v>"TeamName" varchar(255) NOT NULL,</v>
      </c>
    </row>
    <row r="17" spans="2:9" x14ac:dyDescent="0.25">
      <c r="B17" s="2"/>
      <c r="C17" s="5" t="s">
        <v>40</v>
      </c>
      <c r="D17" s="2"/>
      <c r="E17" s="2" t="s">
        <v>52</v>
      </c>
      <c r="F17" s="2"/>
      <c r="G17" s="2"/>
      <c r="H17" s="2" t="s">
        <v>21</v>
      </c>
      <c r="I17" t="str">
        <f>$I$2&amp;C17&amp;$I$2&amp;H17</f>
        <v>"TeamInformation" varchar(255),</v>
      </c>
    </row>
    <row r="18" spans="2:9" x14ac:dyDescent="0.25">
      <c r="B18" s="2"/>
      <c r="C18" s="5" t="s">
        <v>225</v>
      </c>
      <c r="D18" s="2"/>
      <c r="E18" s="2"/>
      <c r="F18" s="2"/>
      <c r="G18" s="2"/>
      <c r="H18" s="2" t="s">
        <v>227</v>
      </c>
      <c r="I18" t="str">
        <f>$I$2&amp;C18&amp;$I$2&amp;H18</f>
        <v>"DivisionId" int FOREIGN KEY REFERENCES Division(DivisionId),</v>
      </c>
    </row>
    <row r="19" spans="2:9" x14ac:dyDescent="0.25">
      <c r="B19" s="2"/>
      <c r="C19" s="5" t="s">
        <v>41</v>
      </c>
      <c r="D19" s="2"/>
      <c r="E19" s="2" t="s">
        <v>53</v>
      </c>
      <c r="F19" s="2"/>
      <c r="G19" s="2"/>
      <c r="H19" s="2" t="s">
        <v>22</v>
      </c>
      <c r="I19" t="str">
        <f>$I$2&amp;C19&amp;$I$2&amp;H19&amp;$J$1</f>
        <v>"TeamStatus" varchar(50)
);</v>
      </c>
    </row>
    <row r="20" spans="2:9" x14ac:dyDescent="0.25">
      <c r="B20" s="4" t="s">
        <v>221</v>
      </c>
      <c r="C20" s="4"/>
      <c r="D20" s="4"/>
      <c r="E20" s="4"/>
      <c r="F20" s="4"/>
      <c r="G20" s="4"/>
      <c r="H20" s="4"/>
      <c r="I20" s="7" t="str">
        <f>create&amp;" "&amp;$I$2&amp;B20&amp;$I$2&amp;" "&amp;$I$1</f>
        <v>CREATE TABLE "Part" (</v>
      </c>
    </row>
    <row r="21" spans="2:9" x14ac:dyDescent="0.25">
      <c r="B21" s="2"/>
      <c r="C21" s="5" t="s">
        <v>222</v>
      </c>
      <c r="D21" s="2"/>
      <c r="E21" s="2" t="s">
        <v>67</v>
      </c>
      <c r="F21" s="2"/>
      <c r="G21" s="2"/>
      <c r="H21" s="2" t="s">
        <v>17</v>
      </c>
      <c r="I21" t="str">
        <f>$I$2&amp;C21&amp;$I$2&amp;H21</f>
        <v>"PartId" int IDENTITY(1,1) PRIMARY KEY,</v>
      </c>
    </row>
    <row r="22" spans="2:9" x14ac:dyDescent="0.25">
      <c r="B22" s="2"/>
      <c r="C22" s="5" t="s">
        <v>223</v>
      </c>
      <c r="D22" s="2"/>
      <c r="E22" s="2" t="s">
        <v>51</v>
      </c>
      <c r="F22" s="2"/>
      <c r="G22" s="2"/>
      <c r="H22" s="2" t="s">
        <v>18</v>
      </c>
      <c r="I22" t="str">
        <f>$I$2&amp;C22&amp;$I$2&amp;H22</f>
        <v>"PartName" varchar(255) NOT NULL,</v>
      </c>
    </row>
    <row r="23" spans="2:9" x14ac:dyDescent="0.25">
      <c r="B23" s="2"/>
      <c r="C23" s="5" t="s">
        <v>224</v>
      </c>
      <c r="D23" s="2"/>
      <c r="E23" s="2" t="s">
        <v>52</v>
      </c>
      <c r="F23" s="2"/>
      <c r="G23" s="2"/>
      <c r="H23" s="2" t="s">
        <v>21</v>
      </c>
      <c r="I23" t="str">
        <f>$I$2&amp;C23&amp;$I$2&amp;H23</f>
        <v>"PartInformation" varchar(255),</v>
      </c>
    </row>
    <row r="24" spans="2:9" x14ac:dyDescent="0.25">
      <c r="B24" s="2"/>
      <c r="C24" s="5" t="s">
        <v>38</v>
      </c>
      <c r="D24" s="2"/>
      <c r="E24" s="2"/>
      <c r="F24" s="2"/>
      <c r="G24" s="2"/>
      <c r="H24" s="2" t="s">
        <v>85</v>
      </c>
      <c r="I24" t="str">
        <f>$I$2&amp;C24&amp;$I$2&amp;H24</f>
        <v>"TeamId" int FOREIGN KEY REFERENCES Team(TeamId),</v>
      </c>
    </row>
    <row r="25" spans="2:9" x14ac:dyDescent="0.25">
      <c r="B25" s="2"/>
      <c r="C25" s="5" t="s">
        <v>226</v>
      </c>
      <c r="D25" s="2"/>
      <c r="E25" s="2" t="s">
        <v>53</v>
      </c>
      <c r="F25" s="2"/>
      <c r="G25" s="2"/>
      <c r="H25" s="2" t="s">
        <v>22</v>
      </c>
      <c r="I25" t="str">
        <f>$I$2&amp;C25&amp;$I$2&amp;H25&amp;$J$1</f>
        <v>"PartStatus" varchar(50)
);</v>
      </c>
    </row>
    <row r="26" spans="2:9" x14ac:dyDescent="0.25">
      <c r="B26" s="4" t="s">
        <v>11</v>
      </c>
      <c r="C26" s="4"/>
      <c r="D26" s="4"/>
      <c r="E26" s="4"/>
      <c r="F26" s="4"/>
      <c r="G26" s="4"/>
      <c r="H26" s="4" t="s">
        <v>23</v>
      </c>
      <c r="I26" s="7" t="str">
        <f>create&amp;" "&amp;$I$2&amp;B26&amp;$I$2&amp;" "&amp;$I$1</f>
        <v>CREATE TABLE "Section" (</v>
      </c>
    </row>
    <row r="27" spans="2:9" x14ac:dyDescent="0.25">
      <c r="B27" s="2"/>
      <c r="C27" s="5" t="s">
        <v>42</v>
      </c>
      <c r="D27" s="2"/>
      <c r="E27" s="2" t="s">
        <v>67</v>
      </c>
      <c r="F27" s="2"/>
      <c r="G27" s="2"/>
      <c r="H27" s="2" t="s">
        <v>17</v>
      </c>
      <c r="I27" t="str">
        <f>$I$2&amp;C27&amp;$I$2&amp;H27</f>
        <v>"SectionId" int IDENTITY(1,1) PRIMARY KEY,</v>
      </c>
    </row>
    <row r="28" spans="2:9" x14ac:dyDescent="0.25">
      <c r="B28" s="2"/>
      <c r="C28" s="5" t="s">
        <v>43</v>
      </c>
      <c r="D28" s="2"/>
      <c r="E28" s="2" t="s">
        <v>54</v>
      </c>
      <c r="F28" s="2"/>
      <c r="G28" s="2"/>
      <c r="H28" s="2" t="s">
        <v>18</v>
      </c>
      <c r="I28" t="str">
        <f>$I$2&amp;C28&amp;$I$2&amp;H28</f>
        <v>"SectionName" varchar(255) NOT NULL,</v>
      </c>
    </row>
    <row r="29" spans="2:9" x14ac:dyDescent="0.25">
      <c r="B29" s="2"/>
      <c r="C29" s="5" t="s">
        <v>44</v>
      </c>
      <c r="D29" s="2"/>
      <c r="E29" s="2" t="s">
        <v>55</v>
      </c>
      <c r="F29" s="2"/>
      <c r="G29" s="2"/>
      <c r="H29" s="2" t="s">
        <v>21</v>
      </c>
      <c r="I29" t="str">
        <f>$I$2&amp;C29&amp;$I$2&amp;H29</f>
        <v>"SectionInformation" varchar(255),</v>
      </c>
    </row>
    <row r="30" spans="2:9" x14ac:dyDescent="0.25">
      <c r="B30" s="2"/>
      <c r="C30" s="5" t="s">
        <v>38</v>
      </c>
      <c r="D30" s="2"/>
      <c r="E30" s="2"/>
      <c r="F30" s="2"/>
      <c r="G30" s="2"/>
      <c r="H30" s="2" t="s">
        <v>228</v>
      </c>
      <c r="I30" t="str">
        <f>$I$2&amp;C30&amp;$I$2&amp;H30</f>
        <v>"TeamId" int FOREIGN KEY REFERENCES Part(PartId),</v>
      </c>
    </row>
    <row r="31" spans="2:9" x14ac:dyDescent="0.25">
      <c r="B31" s="2"/>
      <c r="C31" s="5" t="s">
        <v>45</v>
      </c>
      <c r="D31" s="2"/>
      <c r="E31" s="2" t="s">
        <v>56</v>
      </c>
      <c r="F31" s="2"/>
      <c r="G31" s="2"/>
      <c r="H31" s="2" t="s">
        <v>22</v>
      </c>
      <c r="I31" t="str">
        <f>$I$2&amp;C31&amp;$I$2&amp;H31&amp;$J$1</f>
        <v>"SectionStatus" varchar(50)
);</v>
      </c>
    </row>
    <row r="32" spans="2:9" x14ac:dyDescent="0.25">
      <c r="B32" s="4" t="s">
        <v>62</v>
      </c>
      <c r="C32" s="4"/>
      <c r="D32" s="4"/>
      <c r="E32" s="4"/>
      <c r="F32" s="4"/>
      <c r="G32" s="4"/>
      <c r="H32" s="4" t="s">
        <v>23</v>
      </c>
      <c r="I32" s="7" t="str">
        <f>create&amp;" "&amp;$I$2&amp;B32&amp;$I$2&amp;" "&amp;$I$1</f>
        <v>CREATE TABLE "Employee" (</v>
      </c>
    </row>
    <row r="33" spans="2:9" x14ac:dyDescent="0.25">
      <c r="B33" s="2"/>
      <c r="C33" s="5" t="s">
        <v>46</v>
      </c>
      <c r="D33" s="2"/>
      <c r="E33" s="2" t="s">
        <v>67</v>
      </c>
      <c r="F33" s="2"/>
      <c r="G33" s="2"/>
      <c r="H33" s="2" t="s">
        <v>17</v>
      </c>
      <c r="I33" t="str">
        <f>$I$2&amp;C33&amp;$I$2&amp;H33</f>
        <v>"EmployeeId" int IDENTITY(1,1) PRIMARY KEY,</v>
      </c>
    </row>
    <row r="34" spans="2:9" x14ac:dyDescent="0.25">
      <c r="B34" s="2"/>
      <c r="C34" s="5" t="s">
        <v>57</v>
      </c>
      <c r="D34" s="2"/>
      <c r="E34" s="2" t="s">
        <v>58</v>
      </c>
      <c r="F34" s="2"/>
      <c r="G34" s="2"/>
      <c r="H34" s="2" t="s">
        <v>24</v>
      </c>
      <c r="I34" t="str">
        <f t="shared" ref="I34:I41" si="0">$I$2&amp;C34&amp;$I$2&amp;H34</f>
        <v>"EmployeeName" varchar(20) NOT NULL,</v>
      </c>
    </row>
    <row r="35" spans="2:9" x14ac:dyDescent="0.25">
      <c r="B35" s="2"/>
      <c r="C35" s="5" t="s">
        <v>47</v>
      </c>
      <c r="D35" s="2"/>
      <c r="E35" s="2" t="s">
        <v>59</v>
      </c>
      <c r="F35" s="2"/>
      <c r="G35" s="2"/>
      <c r="H35" s="2" t="s">
        <v>18</v>
      </c>
      <c r="I35" t="str">
        <f t="shared" si="0"/>
        <v>"EmployeeFirstName" varchar(255) NOT NULL,</v>
      </c>
    </row>
    <row r="36" spans="2:9" x14ac:dyDescent="0.25">
      <c r="B36" s="2"/>
      <c r="C36" s="6" t="s">
        <v>48</v>
      </c>
      <c r="D36" s="2"/>
      <c r="E36" s="2" t="s">
        <v>60</v>
      </c>
      <c r="F36" s="2"/>
      <c r="G36" s="2"/>
      <c r="H36" s="2" t="s">
        <v>18</v>
      </c>
      <c r="I36" t="str">
        <f t="shared" si="0"/>
        <v>"EmployeeLastName" varchar(255) NOT NULL,</v>
      </c>
    </row>
    <row r="37" spans="2:9" x14ac:dyDescent="0.25">
      <c r="B37" s="2"/>
      <c r="C37" s="6" t="s">
        <v>49</v>
      </c>
      <c r="D37" s="2"/>
      <c r="E37" s="2" t="s">
        <v>61</v>
      </c>
      <c r="F37" s="2"/>
      <c r="G37" s="2"/>
      <c r="H37" s="2" t="s">
        <v>21</v>
      </c>
      <c r="I37" t="str">
        <f t="shared" si="0"/>
        <v>"EmployeeInformation" varchar(255),</v>
      </c>
    </row>
    <row r="38" spans="2:9" x14ac:dyDescent="0.25">
      <c r="B38" s="2"/>
      <c r="C38" s="18" t="s">
        <v>324</v>
      </c>
      <c r="D38" s="2"/>
      <c r="E38" s="2"/>
      <c r="F38" s="2"/>
      <c r="G38" s="2"/>
      <c r="H38" s="2"/>
    </row>
    <row r="39" spans="2:9" x14ac:dyDescent="0.25">
      <c r="B39" s="2"/>
      <c r="C39" s="18" t="s">
        <v>171</v>
      </c>
      <c r="D39" s="2"/>
      <c r="E39" s="2"/>
      <c r="F39" s="2"/>
      <c r="G39" s="2"/>
      <c r="H39" s="2"/>
    </row>
    <row r="40" spans="2:9" x14ac:dyDescent="0.25">
      <c r="B40" s="2"/>
      <c r="C40" s="6" t="s">
        <v>42</v>
      </c>
      <c r="D40" s="2"/>
      <c r="E40" s="2"/>
      <c r="F40" s="2"/>
      <c r="G40" s="2"/>
      <c r="H40" s="2" t="s">
        <v>86</v>
      </c>
      <c r="I40" t="str">
        <f t="shared" si="0"/>
        <v>"SectionId" int FOREIGN KEY REFERENCES Section(SectionId),</v>
      </c>
    </row>
    <row r="41" spans="2:9" x14ac:dyDescent="0.25">
      <c r="B41" s="2"/>
      <c r="C41" s="6" t="s">
        <v>63</v>
      </c>
      <c r="D41" s="2"/>
      <c r="E41" s="2" t="s">
        <v>64</v>
      </c>
      <c r="F41" s="2"/>
      <c r="G41" s="2"/>
      <c r="H41" s="2" t="s">
        <v>25</v>
      </c>
      <c r="I41" t="str">
        <f t="shared" si="0"/>
        <v>"EmployeeStatus" varchar(50),</v>
      </c>
    </row>
    <row r="42" spans="2:9" x14ac:dyDescent="0.25">
      <c r="B42" s="2"/>
      <c r="C42" s="6" t="s">
        <v>50</v>
      </c>
      <c r="D42" s="2"/>
      <c r="E42" s="2" t="s">
        <v>65</v>
      </c>
      <c r="F42" s="2"/>
      <c r="G42" s="2"/>
      <c r="H42" s="2" t="s">
        <v>20</v>
      </c>
      <c r="I42" t="str">
        <f>$I$2&amp;C42&amp;$I$2&amp;H42&amp;$J$1</f>
        <v>"EmployeeEmail" varchar(255)
);</v>
      </c>
    </row>
    <row r="43" spans="2:9" x14ac:dyDescent="0.25">
      <c r="B43" s="4" t="s">
        <v>81</v>
      </c>
      <c r="C43" s="4"/>
      <c r="D43" s="4"/>
      <c r="E43" s="4"/>
      <c r="F43" s="4"/>
      <c r="G43" s="4"/>
      <c r="H43" s="4" t="s">
        <v>23</v>
      </c>
      <c r="I43" s="7" t="str">
        <f>create&amp;" "&amp;$I$2&amp;B43&amp;$I$2&amp;" "&amp;$I$1</f>
        <v>CREATE TABLE "Users" (</v>
      </c>
    </row>
    <row r="44" spans="2:9" x14ac:dyDescent="0.25">
      <c r="B44" s="2"/>
      <c r="C44" s="6" t="s">
        <v>73</v>
      </c>
      <c r="D44" s="2"/>
      <c r="E44" s="2" t="s">
        <v>67</v>
      </c>
      <c r="F44" s="2"/>
      <c r="G44" s="2"/>
      <c r="H44" s="2" t="s">
        <v>17</v>
      </c>
      <c r="I44" t="str">
        <f>$I$2&amp;C44&amp;$I$2&amp;H44</f>
        <v>"UsersId" int IDENTITY(1,1) PRIMARY KEY,</v>
      </c>
    </row>
    <row r="45" spans="2:9" x14ac:dyDescent="0.25">
      <c r="B45" s="2"/>
      <c r="C45" s="6" t="s">
        <v>82</v>
      </c>
      <c r="D45" s="2"/>
      <c r="E45" s="2" t="s">
        <v>66</v>
      </c>
      <c r="F45" s="2"/>
      <c r="G45" s="2"/>
      <c r="H45" s="2" t="s">
        <v>18</v>
      </c>
      <c r="I45" t="str">
        <f>$I$2&amp;C45&amp;$I$2&amp;H45</f>
        <v>"UsersName" varchar(255) NOT NULL,</v>
      </c>
    </row>
    <row r="46" spans="2:9" x14ac:dyDescent="0.25">
      <c r="B46" s="2"/>
      <c r="C46" s="6" t="s">
        <v>83</v>
      </c>
      <c r="D46" s="2"/>
      <c r="E46" s="2"/>
      <c r="F46" s="2"/>
      <c r="G46" s="2"/>
      <c r="H46" s="2" t="s">
        <v>18</v>
      </c>
      <c r="I46" t="str">
        <f>$I$2&amp;C46&amp;$I$2&amp;H46</f>
        <v>"UsersPassword" varchar(255) NOT NULL,</v>
      </c>
    </row>
    <row r="47" spans="2:9" x14ac:dyDescent="0.25">
      <c r="B47" s="2"/>
      <c r="C47" s="6" t="s">
        <v>46</v>
      </c>
      <c r="D47" s="2"/>
      <c r="E47" s="2"/>
      <c r="F47" s="2"/>
      <c r="G47" s="2"/>
      <c r="H47" s="2" t="s">
        <v>87</v>
      </c>
      <c r="I47" t="str">
        <f>$I$2&amp;C47&amp;$I$2&amp;H47&amp;$J$1</f>
        <v>"EmployeeId" int FOREIGN KEY REFERENCES Employee(EmployeeId)
);</v>
      </c>
    </row>
    <row r="49" spans="2:9" x14ac:dyDescent="0.25">
      <c r="B49" s="4" t="s">
        <v>68</v>
      </c>
      <c r="C49" s="4"/>
      <c r="D49" s="4"/>
      <c r="E49" s="4"/>
      <c r="F49" s="4"/>
      <c r="G49" s="4"/>
      <c r="H49" s="4" t="s">
        <v>23</v>
      </c>
      <c r="I49" s="7" t="str">
        <f>create&amp;" "&amp;$I$2&amp;B49&amp;$I$2&amp;" "&amp;$I$1</f>
        <v>CREATE TABLE "Subpage" (</v>
      </c>
    </row>
    <row r="50" spans="2:9" x14ac:dyDescent="0.25">
      <c r="B50" s="2"/>
      <c r="C50" s="6" t="s">
        <v>69</v>
      </c>
      <c r="D50" s="2"/>
      <c r="E50" s="2" t="s">
        <v>67</v>
      </c>
      <c r="F50" s="2"/>
      <c r="G50" s="2"/>
      <c r="H50" s="2" t="s">
        <v>17</v>
      </c>
      <c r="I50" t="str">
        <f>$I$2&amp;C50&amp;$I$2&amp;H50</f>
        <v>"SubpageId" int IDENTITY(1,1) PRIMARY KEY,</v>
      </c>
    </row>
    <row r="51" spans="2:9" x14ac:dyDescent="0.25">
      <c r="B51" s="2"/>
      <c r="C51" s="6" t="s">
        <v>70</v>
      </c>
      <c r="D51" s="2"/>
      <c r="E51" s="2" t="s">
        <v>91</v>
      </c>
      <c r="F51" s="2"/>
      <c r="G51" s="2"/>
      <c r="H51" s="2" t="s">
        <v>18</v>
      </c>
      <c r="I51" t="str">
        <f>$I$2&amp;C51&amp;$I$2&amp;H51</f>
        <v>"SubpageName" varchar(255) NOT NULL,</v>
      </c>
    </row>
    <row r="52" spans="2:9" x14ac:dyDescent="0.25">
      <c r="B52" s="2"/>
      <c r="C52" s="6" t="s">
        <v>71</v>
      </c>
      <c r="D52" s="2"/>
      <c r="E52" s="2" t="s">
        <v>92</v>
      </c>
      <c r="F52" s="2"/>
      <c r="G52" s="2"/>
      <c r="H52" s="2" t="s">
        <v>18</v>
      </c>
      <c r="I52" t="str">
        <f>$I$2&amp;C52&amp;$I$2&amp;H52</f>
        <v>"SubpageInformation" varchar(255) NOT NULL,</v>
      </c>
    </row>
    <row r="53" spans="2:9" x14ac:dyDescent="0.25">
      <c r="B53" s="2"/>
      <c r="C53" s="6" t="s">
        <v>72</v>
      </c>
      <c r="D53" s="2"/>
      <c r="E53" s="2" t="s">
        <v>93</v>
      </c>
      <c r="F53" s="2"/>
      <c r="G53" s="2"/>
      <c r="H53" s="2" t="s">
        <v>22</v>
      </c>
      <c r="I53" t="str">
        <f>$I$2&amp;C53&amp;$I$2&amp;H53&amp;$J$1</f>
        <v>"SubpageStatus" varchar(50)
);</v>
      </c>
    </row>
    <row r="55" spans="2:9" x14ac:dyDescent="0.25">
      <c r="B55" s="4" t="s">
        <v>74</v>
      </c>
      <c r="C55" s="4"/>
      <c r="D55" s="4"/>
      <c r="E55" s="4"/>
      <c r="F55" s="4"/>
      <c r="G55" s="4"/>
      <c r="H55" s="4" t="s">
        <v>23</v>
      </c>
      <c r="I55" s="7" t="str">
        <f>create&amp;" "&amp;$I$2&amp;B55&amp;$I$2&amp;" "&amp;$I$1</f>
        <v>CREATE TABLE "Accesstext" (</v>
      </c>
    </row>
    <row r="56" spans="2:9" x14ac:dyDescent="0.25">
      <c r="B56" s="2"/>
      <c r="C56" s="6" t="s">
        <v>76</v>
      </c>
      <c r="D56" s="2"/>
      <c r="E56" s="2" t="s">
        <v>67</v>
      </c>
      <c r="F56" s="2"/>
      <c r="G56" s="2"/>
      <c r="H56" s="2" t="s">
        <v>17</v>
      </c>
      <c r="I56" t="str">
        <f>$I$2&amp;C56&amp;$I$2&amp;H56</f>
        <v>"AccesstextId" int IDENTITY(1,1) PRIMARY KEY,</v>
      </c>
    </row>
    <row r="57" spans="2:9" x14ac:dyDescent="0.25">
      <c r="B57" s="2"/>
      <c r="C57" s="6" t="s">
        <v>77</v>
      </c>
      <c r="D57" s="2"/>
      <c r="E57" s="2" t="s">
        <v>94</v>
      </c>
      <c r="F57" s="2"/>
      <c r="G57" s="2"/>
      <c r="H57" s="2" t="s">
        <v>18</v>
      </c>
      <c r="I57" t="str">
        <f>$I$2&amp;C57&amp;$I$2&amp;H57</f>
        <v>"AccesstextName" varchar(255) NOT NULL,</v>
      </c>
    </row>
    <row r="58" spans="2:9" x14ac:dyDescent="0.25">
      <c r="B58" s="2"/>
      <c r="C58" s="6" t="s">
        <v>78</v>
      </c>
      <c r="D58" s="2"/>
      <c r="E58" s="2" t="s">
        <v>95</v>
      </c>
      <c r="F58" s="2"/>
      <c r="G58" s="2"/>
      <c r="H58" s="2" t="s">
        <v>18</v>
      </c>
      <c r="I58" t="str">
        <f>$I$2&amp;C58&amp;$I$2&amp;H58</f>
        <v>"AccesstextInformation" varchar(255) NOT NULL,</v>
      </c>
    </row>
    <row r="59" spans="2:9" x14ac:dyDescent="0.25">
      <c r="B59" s="2"/>
      <c r="C59" s="6" t="s">
        <v>79</v>
      </c>
      <c r="D59" s="2"/>
      <c r="E59" s="2" t="s">
        <v>96</v>
      </c>
      <c r="F59" s="2"/>
      <c r="G59" s="2"/>
      <c r="H59" s="2" t="s">
        <v>22</v>
      </c>
      <c r="I59" t="str">
        <f>$I$2&amp;C59&amp;$I$2&amp;H59&amp;$J$1</f>
        <v>"AccesstextStatus" varchar(50)
);</v>
      </c>
    </row>
    <row r="61" spans="2:9" x14ac:dyDescent="0.25">
      <c r="B61" s="4" t="s">
        <v>75</v>
      </c>
      <c r="C61" s="4"/>
      <c r="D61" s="4"/>
      <c r="E61" s="4"/>
      <c r="F61" s="4"/>
      <c r="G61" s="4"/>
      <c r="H61" s="4" t="s">
        <v>23</v>
      </c>
      <c r="I61" s="7" t="str">
        <f>create&amp;" "&amp;$I$2&amp;B61&amp;$I$2&amp;" "&amp;$I$1</f>
        <v>CREATE TABLE "Accesslist" (</v>
      </c>
    </row>
    <row r="62" spans="2:9" x14ac:dyDescent="0.25">
      <c r="B62" s="2"/>
      <c r="C62" s="6" t="s">
        <v>80</v>
      </c>
      <c r="D62" s="2"/>
      <c r="E62" s="2" t="s">
        <v>67</v>
      </c>
      <c r="F62" s="2"/>
      <c r="G62" s="2"/>
      <c r="H62" s="2" t="s">
        <v>17</v>
      </c>
      <c r="I62" t="str">
        <f>$I$2&amp;C62&amp;$I$2&amp;H62</f>
        <v>"AccesslistId" int IDENTITY(1,1) PRIMARY KEY,</v>
      </c>
    </row>
    <row r="63" spans="2:9" x14ac:dyDescent="0.25">
      <c r="B63" s="2"/>
      <c r="C63" s="6" t="s">
        <v>73</v>
      </c>
      <c r="D63" s="2"/>
      <c r="E63" s="2"/>
      <c r="F63" s="2"/>
      <c r="G63" s="2"/>
      <c r="H63" s="2" t="s">
        <v>89</v>
      </c>
      <c r="I63" t="str">
        <f>$I$2&amp;C63&amp;$I$2&amp;H63</f>
        <v>"UsersId" int FOREIGN KEY REFERENCES Users(UsersId),</v>
      </c>
    </row>
    <row r="64" spans="2:9" x14ac:dyDescent="0.25">
      <c r="B64" s="2"/>
      <c r="C64" s="6" t="s">
        <v>69</v>
      </c>
      <c r="D64" s="2"/>
      <c r="E64" s="2"/>
      <c r="F64" s="2"/>
      <c r="G64" s="2"/>
      <c r="H64" s="2" t="s">
        <v>90</v>
      </c>
      <c r="I64" t="str">
        <f>$I$2&amp;C64&amp;$I$2&amp;H64</f>
        <v>"SubpageId" int FOREIGN KEY REFERENCES Subpage(SubpageId),</v>
      </c>
    </row>
    <row r="65" spans="2:9" x14ac:dyDescent="0.25">
      <c r="B65" s="2"/>
      <c r="C65" s="6" t="s">
        <v>76</v>
      </c>
      <c r="D65" s="2"/>
      <c r="E65" s="2"/>
      <c r="F65" s="2"/>
      <c r="G65" s="2"/>
      <c r="H65" s="2" t="s">
        <v>88</v>
      </c>
      <c r="I65" t="str">
        <f>$I$2&amp;C65&amp;$I$2&amp;H65&amp;$J$1</f>
        <v>"AccesstextId" int FOREIGN KEY REFERENCES Accesstext(AccesstextId)
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6"/>
  <sheetViews>
    <sheetView tabSelected="1" workbookViewId="0">
      <selection activeCell="E25" sqref="E25"/>
    </sheetView>
  </sheetViews>
  <sheetFormatPr defaultRowHeight="15" x14ac:dyDescent="0.25"/>
  <cols>
    <col min="2" max="2" width="14.85546875" bestFit="1" customWidth="1"/>
    <col min="3" max="3" width="23.28515625" bestFit="1" customWidth="1"/>
    <col min="8" max="8" width="35" bestFit="1" customWidth="1"/>
  </cols>
  <sheetData>
    <row r="2" spans="2:8" x14ac:dyDescent="0.25">
      <c r="B2" s="17" t="s">
        <v>310</v>
      </c>
      <c r="C2" s="17"/>
      <c r="D2" s="17"/>
      <c r="E2" s="17"/>
      <c r="F2" s="17"/>
      <c r="G2" s="17"/>
      <c r="H2" s="17"/>
    </row>
    <row r="3" spans="2:8" x14ac:dyDescent="0.25">
      <c r="B3" s="17"/>
      <c r="C3" s="17" t="s">
        <v>307</v>
      </c>
      <c r="D3" s="17"/>
      <c r="E3" s="17"/>
      <c r="F3" s="17"/>
      <c r="G3" s="17"/>
      <c r="H3" s="17"/>
    </row>
    <row r="4" spans="2:8" x14ac:dyDescent="0.25">
      <c r="B4" s="17"/>
      <c r="C4" s="17" t="s">
        <v>308</v>
      </c>
      <c r="D4" s="17"/>
      <c r="E4" s="17"/>
      <c r="F4" s="17"/>
      <c r="G4" s="17"/>
      <c r="H4" s="17"/>
    </row>
    <row r="5" spans="2:8" x14ac:dyDescent="0.25">
      <c r="B5" s="17"/>
      <c r="C5" s="17" t="s">
        <v>309</v>
      </c>
      <c r="D5" s="17"/>
      <c r="E5" s="17"/>
      <c r="F5" s="17"/>
      <c r="G5" s="17"/>
      <c r="H5" s="17"/>
    </row>
    <row r="6" spans="2:8" x14ac:dyDescent="0.25">
      <c r="B6" s="17"/>
      <c r="C6" s="17" t="s">
        <v>311</v>
      </c>
      <c r="D6" s="17"/>
      <c r="E6" s="17"/>
      <c r="F6" s="17"/>
      <c r="G6" s="17"/>
      <c r="H6" s="17" t="s">
        <v>312</v>
      </c>
    </row>
    <row r="7" spans="2:8" x14ac:dyDescent="0.25">
      <c r="B7" s="17"/>
      <c r="C7" s="17" t="s">
        <v>313</v>
      </c>
      <c r="D7" s="17"/>
      <c r="E7" s="17"/>
      <c r="F7" s="17"/>
      <c r="G7" s="17"/>
      <c r="H7" s="17" t="s">
        <v>314</v>
      </c>
    </row>
    <row r="9" spans="2:8" x14ac:dyDescent="0.25">
      <c r="B9" t="s">
        <v>315</v>
      </c>
    </row>
    <row r="10" spans="2:8" x14ac:dyDescent="0.25">
      <c r="C10" t="s">
        <v>316</v>
      </c>
    </row>
    <row r="11" spans="2:8" x14ac:dyDescent="0.25">
      <c r="C11" t="s">
        <v>317</v>
      </c>
      <c r="H11" t="s">
        <v>321</v>
      </c>
    </row>
    <row r="12" spans="2:8" x14ac:dyDescent="0.25">
      <c r="C12" t="s">
        <v>318</v>
      </c>
    </row>
    <row r="13" spans="2:8" x14ac:dyDescent="0.25">
      <c r="C13" t="s">
        <v>319</v>
      </c>
    </row>
    <row r="14" spans="2:8" x14ac:dyDescent="0.25">
      <c r="C14" t="s">
        <v>320</v>
      </c>
    </row>
    <row r="16" spans="2:8" x14ac:dyDescent="0.25">
      <c r="B16" t="s">
        <v>322</v>
      </c>
    </row>
    <row r="17" spans="2:8" x14ac:dyDescent="0.25">
      <c r="C17" t="s">
        <v>323</v>
      </c>
    </row>
    <row r="18" spans="2:8" x14ac:dyDescent="0.25">
      <c r="C18" t="s">
        <v>316</v>
      </c>
    </row>
    <row r="19" spans="2:8" x14ac:dyDescent="0.25">
      <c r="C19" t="s">
        <v>46</v>
      </c>
    </row>
    <row r="20" spans="2:8" x14ac:dyDescent="0.25">
      <c r="C20" t="s">
        <v>325</v>
      </c>
    </row>
    <row r="21" spans="2:8" x14ac:dyDescent="0.25">
      <c r="C21" t="s">
        <v>326</v>
      </c>
      <c r="H21" t="s">
        <v>328</v>
      </c>
    </row>
    <row r="22" spans="2:8" x14ac:dyDescent="0.25">
      <c r="C22" t="s">
        <v>327</v>
      </c>
    </row>
    <row r="24" spans="2:8" x14ac:dyDescent="0.25">
      <c r="B24" t="s">
        <v>329</v>
      </c>
    </row>
    <row r="25" spans="2:8" x14ac:dyDescent="0.25">
      <c r="C25" t="s">
        <v>316</v>
      </c>
    </row>
    <row r="26" spans="2:8" x14ac:dyDescent="0.25">
      <c r="C26" t="s">
        <v>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1"/>
  <sheetViews>
    <sheetView topLeftCell="B1" zoomScale="85" zoomScaleNormal="85" workbookViewId="0">
      <selection activeCell="C39" sqref="C39"/>
    </sheetView>
  </sheetViews>
  <sheetFormatPr defaultRowHeight="15" x14ac:dyDescent="0.25"/>
  <cols>
    <col min="2" max="2" width="13.28515625" bestFit="1" customWidth="1"/>
    <col min="3" max="3" width="23.28515625" bestFit="1" customWidth="1"/>
    <col min="4" max="4" width="19.28515625" customWidth="1"/>
    <col min="5" max="5" width="28.28515625" bestFit="1" customWidth="1"/>
    <col min="6" max="7" width="15.7109375" customWidth="1"/>
    <col min="8" max="8" width="52.7109375" bestFit="1" customWidth="1"/>
    <col min="9" max="9" width="68.28515625" bestFit="1" customWidth="1"/>
    <col min="11" max="11" width="14.7109375" bestFit="1" customWidth="1"/>
  </cols>
  <sheetData>
    <row r="1" spans="2:12" ht="30" x14ac:dyDescent="0.25">
      <c r="I1" t="s">
        <v>16</v>
      </c>
      <c r="J1" s="7" t="s">
        <v>19</v>
      </c>
    </row>
    <row r="2" spans="2:12" x14ac:dyDescent="0.25">
      <c r="I2" t="s">
        <v>15</v>
      </c>
    </row>
    <row r="3" spans="2:12" x14ac:dyDescent="0.25">
      <c r="B3" s="2"/>
      <c r="C3" s="3" t="s">
        <v>3</v>
      </c>
      <c r="D3" s="3" t="s">
        <v>2</v>
      </c>
      <c r="E3" s="3" t="s">
        <v>7</v>
      </c>
      <c r="F3" s="3" t="s">
        <v>12</v>
      </c>
      <c r="G3" s="3" t="s">
        <v>13</v>
      </c>
      <c r="H3" s="3" t="s">
        <v>1</v>
      </c>
      <c r="I3" s="1" t="s">
        <v>14</v>
      </c>
    </row>
    <row r="4" spans="2:12" x14ac:dyDescent="0.25">
      <c r="B4" s="4" t="s">
        <v>170</v>
      </c>
      <c r="C4" s="4"/>
      <c r="D4" s="4"/>
      <c r="E4" s="4"/>
      <c r="F4" s="4"/>
      <c r="G4" s="4"/>
      <c r="H4" s="4"/>
      <c r="I4" s="7" t="str">
        <f>create&amp;" "&amp;$I$2&amp;B4&amp;$I$2&amp;" "&amp;$I$1</f>
        <v>CREATE TABLE "Supplier" (</v>
      </c>
    </row>
    <row r="5" spans="2:12" x14ac:dyDescent="0.25">
      <c r="B5" s="2"/>
      <c r="C5" s="2" t="s">
        <v>171</v>
      </c>
      <c r="D5" s="2"/>
      <c r="E5" s="2" t="s">
        <v>67</v>
      </c>
      <c r="F5" s="2"/>
      <c r="G5" s="2"/>
      <c r="H5" s="2" t="s">
        <v>17</v>
      </c>
      <c r="I5" t="str">
        <f>$I$2&amp;C5&amp;$I$2&amp;H5</f>
        <v>"SupplierId" int IDENTITY(1,1) PRIMARY KEY,</v>
      </c>
      <c r="L5" t="str">
        <f>"'"&amp;C5&amp;"' =&gt; '"&amp;E5&amp;"',"</f>
        <v>'SupplierId' =&gt; 'ID hệ thống',</v>
      </c>
    </row>
    <row r="6" spans="2:12" x14ac:dyDescent="0.25">
      <c r="B6" s="2"/>
      <c r="C6" s="2" t="s">
        <v>172</v>
      </c>
      <c r="D6" s="2" t="s">
        <v>5</v>
      </c>
      <c r="E6" s="2" t="s">
        <v>6</v>
      </c>
      <c r="F6" s="2"/>
      <c r="G6" s="2"/>
      <c r="H6" s="2" t="s">
        <v>18</v>
      </c>
      <c r="I6" t="str">
        <f>$I$2&amp;C6&amp;$I$2&amp;H6</f>
        <v>"SupplierName" varchar(255) NOT NULL,</v>
      </c>
      <c r="L6" t="str">
        <f>"'"&amp;C6&amp;"' =&gt; '"&amp;E6&amp;"',"</f>
        <v>'SupplierName' =&gt; 'Tên công ty',</v>
      </c>
    </row>
    <row r="7" spans="2:12" x14ac:dyDescent="0.25">
      <c r="B7" s="2"/>
      <c r="C7" s="2" t="s">
        <v>177</v>
      </c>
      <c r="D7" s="2"/>
      <c r="E7" s="2"/>
      <c r="F7" s="2"/>
      <c r="G7" s="2"/>
      <c r="H7" s="2" t="s">
        <v>183</v>
      </c>
      <c r="I7" t="str">
        <f t="shared" ref="I7:I12" si="0">$I$2&amp;C7&amp;$I$2&amp;H7</f>
        <v>"SupplierAddress" varchar(255) ,</v>
      </c>
    </row>
    <row r="8" spans="2:12" x14ac:dyDescent="0.25">
      <c r="B8" s="2"/>
      <c r="C8" s="2" t="s">
        <v>178</v>
      </c>
      <c r="D8" s="2"/>
      <c r="E8" s="2"/>
      <c r="F8" s="2"/>
      <c r="G8" s="2"/>
      <c r="H8" s="2" t="s">
        <v>183</v>
      </c>
      <c r="I8" t="str">
        <f t="shared" si="0"/>
        <v>"SupplierShortName" varchar(255) ,</v>
      </c>
    </row>
    <row r="9" spans="2:12" x14ac:dyDescent="0.25">
      <c r="B9" s="2"/>
      <c r="C9" s="2" t="s">
        <v>179</v>
      </c>
      <c r="D9" s="2"/>
      <c r="E9" s="2"/>
      <c r="F9" s="2"/>
      <c r="G9" s="2"/>
      <c r="H9" s="2" t="s">
        <v>183</v>
      </c>
      <c r="I9" t="str">
        <f t="shared" si="0"/>
        <v>"SupplierPhone" varchar(255) ,</v>
      </c>
    </row>
    <row r="10" spans="2:12" x14ac:dyDescent="0.25">
      <c r="B10" s="2"/>
      <c r="C10" s="2" t="s">
        <v>180</v>
      </c>
      <c r="D10" s="2"/>
      <c r="E10" s="2"/>
      <c r="F10" s="2"/>
      <c r="G10" s="2"/>
      <c r="H10" s="2" t="s">
        <v>183</v>
      </c>
      <c r="I10" t="str">
        <f t="shared" si="0"/>
        <v>"SupplierBankAccount" varchar(255) ,</v>
      </c>
    </row>
    <row r="11" spans="2:12" x14ac:dyDescent="0.25">
      <c r="B11" s="2"/>
      <c r="C11" s="2" t="s">
        <v>181</v>
      </c>
      <c r="D11" s="2"/>
      <c r="E11" s="2"/>
      <c r="F11" s="2"/>
      <c r="G11" s="2"/>
      <c r="H11" s="2" t="s">
        <v>183</v>
      </c>
      <c r="I11" t="str">
        <f t="shared" si="0"/>
        <v>"SupplierBankName" varchar(255) ,</v>
      </c>
    </row>
    <row r="12" spans="2:12" x14ac:dyDescent="0.25">
      <c r="B12" s="2"/>
      <c r="C12" s="2" t="s">
        <v>182</v>
      </c>
      <c r="D12" s="2"/>
      <c r="E12" s="2"/>
      <c r="F12" s="2"/>
      <c r="G12" s="2"/>
      <c r="H12" s="2" t="s">
        <v>183</v>
      </c>
      <c r="I12" t="str">
        <f t="shared" si="0"/>
        <v>"SupplierBankBranch" varchar(255) ,</v>
      </c>
    </row>
    <row r="13" spans="2:12" x14ac:dyDescent="0.25">
      <c r="B13" s="2"/>
      <c r="C13" s="2" t="s">
        <v>173</v>
      </c>
      <c r="D13" s="2" t="s">
        <v>8</v>
      </c>
      <c r="E13" s="2" t="s">
        <v>9</v>
      </c>
      <c r="F13" s="2"/>
      <c r="G13" s="2"/>
      <c r="H13" s="2" t="s">
        <v>20</v>
      </c>
      <c r="I13" t="str">
        <f>$I$2&amp;C13&amp;$I$2&amp;H13&amp;$J$1</f>
        <v>"SupplierInformation" varchar(255)
);</v>
      </c>
      <c r="L13" t="str">
        <f>"'"&amp;C13&amp;"' =&gt; '"&amp;E13&amp;"',"</f>
        <v>'SupplierInformation' =&gt; 'Thông tin công ty',</v>
      </c>
    </row>
    <row r="14" spans="2:12" x14ac:dyDescent="0.25">
      <c r="B14" s="4" t="s">
        <v>193</v>
      </c>
      <c r="C14" s="4"/>
      <c r="D14" s="4"/>
      <c r="E14" s="4"/>
      <c r="F14" s="4"/>
      <c r="G14" s="4"/>
      <c r="H14" s="4"/>
      <c r="I14" s="7" t="str">
        <f>create&amp;" "&amp;$I$2&amp;B14&amp;$I$2&amp;" "&amp;$I$1</f>
        <v>CREATE TABLE "Materialtype" (</v>
      </c>
      <c r="L14" t="str">
        <f>"'"&amp;C14&amp;"' =&gt; '"&amp;E14&amp;"',"</f>
        <v>'' =&gt; '',</v>
      </c>
    </row>
    <row r="15" spans="2:12" x14ac:dyDescent="0.25">
      <c r="B15" s="2"/>
      <c r="C15" s="5" t="s">
        <v>188</v>
      </c>
      <c r="D15" s="2"/>
      <c r="E15" s="2" t="s">
        <v>67</v>
      </c>
      <c r="F15" s="2"/>
      <c r="G15" s="2"/>
      <c r="H15" s="2" t="s">
        <v>17</v>
      </c>
      <c r="I15" t="str">
        <f>$I$2&amp;C15&amp;$I$2&amp;H15</f>
        <v>"MaterialtypeId" int IDENTITY(1,1) PRIMARY KEY,</v>
      </c>
      <c r="L15" t="str">
        <f>"'"&amp;C15&amp;"' =&gt; '"&amp;E15&amp;"',"</f>
        <v>'MaterialtypeId' =&gt; 'ID hệ thống',</v>
      </c>
    </row>
    <row r="16" spans="2:12" x14ac:dyDescent="0.25">
      <c r="B16" s="2"/>
      <c r="C16" s="5" t="s">
        <v>189</v>
      </c>
      <c r="D16" s="2"/>
      <c r="E16" t="s">
        <v>28</v>
      </c>
      <c r="F16" s="2"/>
      <c r="G16" s="2"/>
      <c r="H16" s="2" t="s">
        <v>18</v>
      </c>
      <c r="I16" t="str">
        <f>$I$2&amp;C16&amp;$I$2&amp;H16</f>
        <v>"MaterialtypeName" varchar(255) NOT NULL,</v>
      </c>
      <c r="K16" t="s">
        <v>28</v>
      </c>
      <c r="L16" t="str">
        <f t="shared" ref="L16:L30" si="1">"'"&amp;C16&amp;"' =&gt; '"&amp;E16&amp;"',"</f>
        <v>'MaterialtypeName' =&gt; 'Tên phòng',</v>
      </c>
    </row>
    <row r="17" spans="2:12" x14ac:dyDescent="0.25">
      <c r="B17" s="2"/>
      <c r="C17" s="5" t="s">
        <v>190</v>
      </c>
      <c r="D17" s="2"/>
      <c r="E17" t="s">
        <v>29</v>
      </c>
      <c r="F17" s="2"/>
      <c r="G17" s="2"/>
      <c r="H17" s="2" t="s">
        <v>21</v>
      </c>
      <c r="I17" t="str">
        <f>$I$2&amp;C17&amp;$I$2&amp;H17</f>
        <v>"MaterialtypeInformation" varchar(255),</v>
      </c>
      <c r="K17" t="s">
        <v>29</v>
      </c>
      <c r="L17" t="str">
        <f t="shared" si="1"/>
        <v>'MaterialtypeInformation' =&gt; 'Thông tin phòng',</v>
      </c>
    </row>
    <row r="18" spans="2:12" x14ac:dyDescent="0.25">
      <c r="B18" s="2"/>
      <c r="C18" s="5" t="s">
        <v>191</v>
      </c>
      <c r="D18" s="2"/>
      <c r="F18" s="2"/>
      <c r="G18" s="2"/>
      <c r="H18" s="2" t="s">
        <v>21</v>
      </c>
      <c r="I18" t="str">
        <f>$I$2&amp;C18&amp;$I$2&amp;H18</f>
        <v>"MaterialtypeRemark" varchar(255),</v>
      </c>
      <c r="L18" t="str">
        <f t="shared" si="1"/>
        <v>'MaterialtypeRemark' =&gt; '',</v>
      </c>
    </row>
    <row r="19" spans="2:12" x14ac:dyDescent="0.25">
      <c r="B19" s="2"/>
      <c r="C19" s="5" t="s">
        <v>192</v>
      </c>
      <c r="D19" s="2"/>
      <c r="E19" t="s">
        <v>30</v>
      </c>
      <c r="F19" s="2"/>
      <c r="G19" s="2"/>
      <c r="H19" s="2" t="s">
        <v>22</v>
      </c>
      <c r="I19" t="str">
        <f>$I$2&amp;C19&amp;$I$2&amp;H19&amp;$J$1</f>
        <v>"MaterialtypeStatus" varchar(50)
);</v>
      </c>
      <c r="K19" t="s">
        <v>30</v>
      </c>
      <c r="L19" t="str">
        <f t="shared" si="1"/>
        <v>'MaterialtypeStatus' =&gt; 'Tình trạng',</v>
      </c>
    </row>
    <row r="20" spans="2:12" x14ac:dyDescent="0.25">
      <c r="B20" s="4" t="s">
        <v>207</v>
      </c>
      <c r="C20" s="4"/>
      <c r="D20" s="4"/>
      <c r="E20" s="4"/>
      <c r="F20" s="4"/>
      <c r="G20" s="4"/>
      <c r="H20" s="4"/>
      <c r="I20" s="7" t="str">
        <f>create&amp;" "&amp;$I$2&amp;B20&amp;$I$2&amp;" "&amp;$I$1</f>
        <v>CREATE TABLE "Materials" (</v>
      </c>
      <c r="L20" t="str">
        <f t="shared" si="1"/>
        <v>'' =&gt; '',</v>
      </c>
    </row>
    <row r="21" spans="2:12" x14ac:dyDescent="0.25">
      <c r="B21" s="2"/>
      <c r="C21" s="5" t="s">
        <v>203</v>
      </c>
      <c r="D21" s="2"/>
      <c r="E21" s="2" t="s">
        <v>67</v>
      </c>
      <c r="F21" s="2"/>
      <c r="G21" s="2"/>
      <c r="H21" s="2" t="s">
        <v>17</v>
      </c>
      <c r="I21" t="str">
        <f>$I$2&amp;C21&amp;$I$2&amp;H21</f>
        <v>"MaterialsId" int IDENTITY(1,1) PRIMARY KEY,</v>
      </c>
      <c r="L21" t="str">
        <f t="shared" si="1"/>
        <v>'MaterialsId' =&gt; 'ID hệ thống',</v>
      </c>
    </row>
    <row r="22" spans="2:12" x14ac:dyDescent="0.25">
      <c r="B22" s="2"/>
      <c r="C22" s="5" t="s">
        <v>204</v>
      </c>
      <c r="D22" s="2"/>
      <c r="E22" s="2" t="s">
        <v>51</v>
      </c>
      <c r="F22" s="2"/>
      <c r="G22" s="2"/>
      <c r="H22" s="2" t="s">
        <v>18</v>
      </c>
      <c r="I22" t="str">
        <f>$I$2&amp;C22&amp;$I$2&amp;H22</f>
        <v>"MaterialsName" varchar(255) NOT NULL,</v>
      </c>
      <c r="L22" t="str">
        <f t="shared" si="1"/>
        <v>'MaterialsName' =&gt; 'Tên bộ phận',</v>
      </c>
    </row>
    <row r="23" spans="2:12" x14ac:dyDescent="0.25">
      <c r="B23" s="2"/>
      <c r="C23" s="5" t="s">
        <v>205</v>
      </c>
      <c r="D23" s="2"/>
      <c r="E23" s="2" t="s">
        <v>52</v>
      </c>
      <c r="F23" s="2"/>
      <c r="G23" s="2"/>
      <c r="H23" s="2" t="s">
        <v>21</v>
      </c>
      <c r="I23" t="str">
        <f>$I$2&amp;C23&amp;$I$2&amp;H23</f>
        <v>"MaterialsInformation" varchar(255),</v>
      </c>
      <c r="L23" t="str">
        <f t="shared" si="1"/>
        <v>'MaterialsInformation' =&gt; 'Thông tin bộ phận',</v>
      </c>
    </row>
    <row r="24" spans="2:12" x14ac:dyDescent="0.25">
      <c r="B24" s="2"/>
      <c r="C24" s="5" t="s">
        <v>188</v>
      </c>
      <c r="D24" s="2"/>
      <c r="E24" s="2"/>
      <c r="F24" s="2"/>
      <c r="G24" s="2"/>
      <c r="H24" s="2" t="s">
        <v>198</v>
      </c>
      <c r="I24" t="str">
        <f>$I$2&amp;C24&amp;$I$2&amp;H24</f>
        <v>"MaterialtypeId" int FOREIGN KEY REFERENCES Materialtype(MaterialtypeId),</v>
      </c>
      <c r="L24" t="str">
        <f t="shared" si="1"/>
        <v>'MaterialtypeId' =&gt; '',</v>
      </c>
    </row>
    <row r="25" spans="2:12" x14ac:dyDescent="0.25">
      <c r="B25" s="2"/>
      <c r="C25" s="5" t="s">
        <v>206</v>
      </c>
      <c r="D25" s="2"/>
      <c r="E25" s="2" t="s">
        <v>53</v>
      </c>
      <c r="F25" s="2"/>
      <c r="G25" s="2"/>
      <c r="H25" s="2" t="s">
        <v>22</v>
      </c>
      <c r="I25" t="str">
        <f>$I$2&amp;C25&amp;$I$2&amp;H25&amp;$J$1</f>
        <v>"MaterialsStatus" varchar(50)
);</v>
      </c>
      <c r="L25" t="str">
        <f t="shared" si="1"/>
        <v>'MaterialsStatus' =&gt; 'Tình trạng bộ phận',</v>
      </c>
    </row>
    <row r="26" spans="2:12" x14ac:dyDescent="0.25">
      <c r="B26" s="4" t="s">
        <v>208</v>
      </c>
      <c r="C26" s="4"/>
      <c r="D26" s="4"/>
      <c r="E26" s="4"/>
      <c r="F26" s="4"/>
      <c r="G26" s="4"/>
      <c r="H26" s="4" t="s">
        <v>23</v>
      </c>
      <c r="I26" s="7" t="str">
        <f>create&amp;" "&amp;$I$2&amp;B26&amp;$I$2&amp;" "&amp;$I$1</f>
        <v>CREATE TABLE "Areas" (</v>
      </c>
      <c r="L26" t="str">
        <f t="shared" si="1"/>
        <v>'' =&gt; '',</v>
      </c>
    </row>
    <row r="27" spans="2:12" x14ac:dyDescent="0.25">
      <c r="B27" s="2"/>
      <c r="C27" s="5" t="s">
        <v>209</v>
      </c>
      <c r="D27" s="2"/>
      <c r="E27" s="2" t="s">
        <v>67</v>
      </c>
      <c r="F27" s="2"/>
      <c r="G27" s="2"/>
      <c r="H27" s="2" t="s">
        <v>17</v>
      </c>
      <c r="I27" t="str">
        <f>$I$2&amp;C27&amp;$I$2&amp;H27</f>
        <v>"AreasId" int IDENTITY(1,1) PRIMARY KEY,</v>
      </c>
      <c r="L27" t="str">
        <f t="shared" si="1"/>
        <v>'AreasId' =&gt; 'ID hệ thống',</v>
      </c>
    </row>
    <row r="28" spans="2:12" x14ac:dyDescent="0.25">
      <c r="B28" s="2"/>
      <c r="C28" s="5" t="s">
        <v>210</v>
      </c>
      <c r="D28" s="2"/>
      <c r="E28" s="2" t="s">
        <v>54</v>
      </c>
      <c r="F28" s="2"/>
      <c r="G28" s="2"/>
      <c r="H28" s="2" t="s">
        <v>18</v>
      </c>
      <c r="I28" t="str">
        <f>$I$2&amp;C28&amp;$I$2&amp;H28</f>
        <v>"AreasName" varchar(255) NOT NULL,</v>
      </c>
      <c r="L28" t="str">
        <f t="shared" si="1"/>
        <v>'AreasName' =&gt; 'Tên nhóm',</v>
      </c>
    </row>
    <row r="29" spans="2:12" x14ac:dyDescent="0.25">
      <c r="B29" s="2"/>
      <c r="C29" s="5" t="s">
        <v>211</v>
      </c>
      <c r="D29" s="2"/>
      <c r="E29" s="2" t="s">
        <v>55</v>
      </c>
      <c r="F29" s="2"/>
      <c r="G29" s="2"/>
      <c r="H29" s="2" t="s">
        <v>21</v>
      </c>
      <c r="I29" t="str">
        <f>$I$2&amp;C29&amp;$I$2&amp;H29</f>
        <v>"AreasInformation" varchar(255),</v>
      </c>
      <c r="L29" t="str">
        <f t="shared" si="1"/>
        <v>'AreasInformation' =&gt; 'Thông tin nhóm',</v>
      </c>
    </row>
    <row r="30" spans="2:12" x14ac:dyDescent="0.25">
      <c r="B30" s="2"/>
      <c r="C30" s="5" t="s">
        <v>212</v>
      </c>
      <c r="D30" s="2"/>
      <c r="E30" s="2" t="s">
        <v>56</v>
      </c>
      <c r="F30" s="2"/>
      <c r="G30" s="2"/>
      <c r="H30" s="2" t="s">
        <v>22</v>
      </c>
      <c r="I30" t="str">
        <f>$I$2&amp;C30&amp;$I$2&amp;H30&amp;$J$1</f>
        <v>"AreasStatus" varchar(50)
);</v>
      </c>
      <c r="L30" t="str">
        <f t="shared" si="1"/>
        <v>'AreasStatus' =&gt; 'Tình trạng nhóm',</v>
      </c>
    </row>
    <row r="32" spans="2:12" x14ac:dyDescent="0.25">
      <c r="B32" s="4" t="s">
        <v>234</v>
      </c>
      <c r="C32" s="4"/>
      <c r="D32" s="4"/>
      <c r="E32" s="4"/>
      <c r="F32" s="4"/>
      <c r="G32" s="4"/>
      <c r="H32" s="4"/>
    </row>
    <row r="33" spans="2:8" x14ac:dyDescent="0.25">
      <c r="B33" s="2"/>
      <c r="C33" s="5" t="s">
        <v>209</v>
      </c>
      <c r="D33" s="2"/>
      <c r="E33" s="2"/>
      <c r="F33" s="2"/>
      <c r="G33" s="2"/>
      <c r="H33" s="2"/>
    </row>
    <row r="34" spans="2:8" x14ac:dyDescent="0.25">
      <c r="B34" s="2"/>
      <c r="C34" s="5" t="s">
        <v>203</v>
      </c>
      <c r="D34" s="2"/>
      <c r="E34" s="2"/>
      <c r="F34" s="2"/>
      <c r="G34" s="2"/>
      <c r="H34" s="2"/>
    </row>
    <row r="35" spans="2:8" x14ac:dyDescent="0.25">
      <c r="B35" s="2"/>
      <c r="C35" s="5" t="s">
        <v>235</v>
      </c>
      <c r="D35" s="2"/>
      <c r="E35" s="2"/>
      <c r="F35" s="2"/>
      <c r="G35" s="2"/>
      <c r="H35" s="2"/>
    </row>
    <row r="36" spans="2:8" x14ac:dyDescent="0.25">
      <c r="B36" s="2"/>
      <c r="C36" s="5"/>
      <c r="D36" s="2"/>
      <c r="E36" s="2"/>
      <c r="F36" s="2"/>
      <c r="G36" s="2"/>
      <c r="H36" s="2"/>
    </row>
    <row r="37" spans="2:8" x14ac:dyDescent="0.25">
      <c r="B37" s="4" t="s">
        <v>236</v>
      </c>
      <c r="C37" s="4"/>
      <c r="D37" s="4"/>
      <c r="E37" s="4"/>
      <c r="F37" s="4"/>
      <c r="G37" s="4"/>
      <c r="H37" s="4"/>
    </row>
    <row r="38" spans="2:8" x14ac:dyDescent="0.25">
      <c r="B38" s="2"/>
      <c r="C38" s="5" t="s">
        <v>237</v>
      </c>
      <c r="D38" s="2"/>
      <c r="E38" s="2"/>
      <c r="F38" s="2"/>
      <c r="G38" s="2"/>
      <c r="H38" s="2"/>
    </row>
    <row r="39" spans="2:8" x14ac:dyDescent="0.25">
      <c r="B39" s="2"/>
      <c r="C39" s="5"/>
      <c r="D39" s="2"/>
      <c r="E39" s="2"/>
      <c r="F39" s="2"/>
      <c r="G39" s="2"/>
      <c r="H39" s="2"/>
    </row>
    <row r="40" spans="2:8" x14ac:dyDescent="0.25">
      <c r="B40" s="2"/>
      <c r="C40" s="5"/>
      <c r="D40" s="2"/>
      <c r="E40" s="2"/>
      <c r="F40" s="2"/>
      <c r="G40" s="2"/>
      <c r="H40" s="2"/>
    </row>
    <row r="41" spans="2:8" x14ac:dyDescent="0.25">
      <c r="B41" s="2"/>
      <c r="C41" s="5"/>
      <c r="D41" s="2"/>
      <c r="E41" s="2"/>
      <c r="F41" s="2"/>
      <c r="G41" s="2"/>
      <c r="H41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0"/>
  <sheetViews>
    <sheetView topLeftCell="B1" zoomScale="85" zoomScaleNormal="85" workbookViewId="0">
      <selection activeCell="C50" sqref="C50"/>
    </sheetView>
  </sheetViews>
  <sheetFormatPr defaultRowHeight="15" x14ac:dyDescent="0.25"/>
  <cols>
    <col min="2" max="2" width="13.28515625" bestFit="1" customWidth="1"/>
    <col min="3" max="3" width="29.42578125" bestFit="1" customWidth="1"/>
    <col min="4" max="4" width="19.28515625" customWidth="1"/>
    <col min="5" max="5" width="28.28515625" bestFit="1" customWidth="1"/>
    <col min="6" max="7" width="15.7109375" customWidth="1"/>
    <col min="8" max="8" width="52.7109375" bestFit="1" customWidth="1"/>
    <col min="9" max="9" width="68.28515625" bestFit="1" customWidth="1"/>
    <col min="11" max="11" width="14.7109375" bestFit="1" customWidth="1"/>
  </cols>
  <sheetData>
    <row r="1" spans="2:12" ht="30" x14ac:dyDescent="0.25">
      <c r="I1" t="s">
        <v>16</v>
      </c>
      <c r="J1" s="7" t="s">
        <v>19</v>
      </c>
    </row>
    <row r="2" spans="2:12" x14ac:dyDescent="0.25">
      <c r="I2" t="s">
        <v>15</v>
      </c>
    </row>
    <row r="3" spans="2:12" x14ac:dyDescent="0.25">
      <c r="B3" s="2"/>
      <c r="C3" s="3" t="s">
        <v>3</v>
      </c>
      <c r="D3" s="3" t="s">
        <v>2</v>
      </c>
      <c r="E3" s="3" t="s">
        <v>7</v>
      </c>
      <c r="F3" s="3" t="s">
        <v>12</v>
      </c>
      <c r="G3" s="3" t="s">
        <v>13</v>
      </c>
      <c r="H3" s="3" t="s">
        <v>1</v>
      </c>
      <c r="I3" s="1" t="s">
        <v>14</v>
      </c>
    </row>
    <row r="4" spans="2:12" x14ac:dyDescent="0.25">
      <c r="B4" s="4" t="s">
        <v>246</v>
      </c>
      <c r="C4" s="4"/>
      <c r="D4" s="4"/>
      <c r="E4" s="4"/>
      <c r="F4" s="4"/>
      <c r="G4" s="4"/>
      <c r="H4" s="4"/>
      <c r="I4" s="7" t="str">
        <f>create&amp;" "&amp;$I$2&amp;B4&amp;$I$2&amp;" "&amp;$I$1</f>
        <v>CREATE TABLE "Groups" (</v>
      </c>
    </row>
    <row r="5" spans="2:12" x14ac:dyDescent="0.25">
      <c r="B5" s="2"/>
      <c r="C5" s="2" t="s">
        <v>247</v>
      </c>
      <c r="D5" s="2"/>
      <c r="E5" s="2" t="s">
        <v>67</v>
      </c>
      <c r="F5" s="2"/>
      <c r="G5" s="2"/>
      <c r="H5" s="2" t="s">
        <v>17</v>
      </c>
      <c r="I5" t="str">
        <f>$I$2&amp;C5&amp;$I$2&amp;H5</f>
        <v>"GroupsId" int IDENTITY(1,1) PRIMARY KEY,</v>
      </c>
      <c r="L5" t="str">
        <f>"'"&amp;C5&amp;"' =&gt; '"&amp;E5&amp;"',"</f>
        <v>'GroupsId' =&gt; 'ID hệ thống',</v>
      </c>
    </row>
    <row r="6" spans="2:12" x14ac:dyDescent="0.25">
      <c r="B6" s="2"/>
      <c r="C6" s="2" t="s">
        <v>248</v>
      </c>
      <c r="D6" s="2" t="s">
        <v>5</v>
      </c>
      <c r="E6" s="2" t="s">
        <v>6</v>
      </c>
      <c r="F6" s="2"/>
      <c r="G6" s="2"/>
      <c r="H6" s="2" t="s">
        <v>18</v>
      </c>
      <c r="I6" t="str">
        <f>$I$2&amp;C6&amp;$I$2&amp;H6</f>
        <v>"GroupsName" varchar(255) NOT NULL,</v>
      </c>
      <c r="L6" t="str">
        <f>"'"&amp;C6&amp;"' =&gt; '"&amp;E6&amp;"',"</f>
        <v>'GroupsName' =&gt; 'Tên công ty',</v>
      </c>
    </row>
    <row r="7" spans="2:12" x14ac:dyDescent="0.25">
      <c r="B7" s="2"/>
      <c r="C7" s="2" t="s">
        <v>249</v>
      </c>
      <c r="D7" s="2" t="s">
        <v>8</v>
      </c>
      <c r="E7" s="2" t="s">
        <v>9</v>
      </c>
      <c r="F7" s="2"/>
      <c r="G7" s="2"/>
      <c r="H7" s="2" t="s">
        <v>20</v>
      </c>
      <c r="I7" t="str">
        <f>$I$2&amp;C7&amp;$I$2&amp;H7&amp;$J$1</f>
        <v>"GroupsInformation" varchar(255)
);</v>
      </c>
      <c r="L7" t="str">
        <f>"'"&amp;C7&amp;"' =&gt; '"&amp;E7&amp;"',"</f>
        <v>'GroupsInformation' =&gt; 'Thông tin công ty',</v>
      </c>
    </row>
    <row r="8" spans="2:12" x14ac:dyDescent="0.25">
      <c r="B8" s="4" t="s">
        <v>250</v>
      </c>
      <c r="C8" s="4"/>
      <c r="D8" s="4"/>
      <c r="E8" s="4"/>
      <c r="F8" s="4"/>
      <c r="G8" s="4"/>
      <c r="H8" s="4"/>
      <c r="I8" s="7" t="str">
        <f>create&amp;" "&amp;$I$2&amp;B8&amp;$I$2&amp;" "&amp;$I$1</f>
        <v>CREATE TABLE "Curency" (</v>
      </c>
      <c r="L8" t="str">
        <f>"'"&amp;C8&amp;"' =&gt; '"&amp;E8&amp;"',"</f>
        <v>'' =&gt; '',</v>
      </c>
    </row>
    <row r="9" spans="2:12" x14ac:dyDescent="0.25">
      <c r="B9" s="2"/>
      <c r="C9" s="5" t="s">
        <v>251</v>
      </c>
      <c r="D9" s="2"/>
      <c r="E9" s="2" t="s">
        <v>67</v>
      </c>
      <c r="F9" s="2"/>
      <c r="G9" s="2"/>
      <c r="H9" s="2" t="s">
        <v>17</v>
      </c>
      <c r="I9" t="str">
        <f>$I$2&amp;C9&amp;$I$2&amp;H9</f>
        <v>"CurencyId" int IDENTITY(1,1) PRIMARY KEY,</v>
      </c>
      <c r="L9" t="str">
        <f>"'"&amp;C9&amp;"' =&gt; '"&amp;E9&amp;"',"</f>
        <v>'CurencyId' =&gt; 'ID hệ thống',</v>
      </c>
    </row>
    <row r="10" spans="2:12" x14ac:dyDescent="0.25">
      <c r="B10" s="2"/>
      <c r="C10" s="5" t="s">
        <v>252</v>
      </c>
      <c r="D10" s="2"/>
      <c r="E10" s="2" t="s">
        <v>28</v>
      </c>
      <c r="F10" s="2"/>
      <c r="G10" s="2"/>
      <c r="H10" s="2" t="s">
        <v>18</v>
      </c>
      <c r="I10" t="str">
        <f>$I$2&amp;C10&amp;$I$2&amp;H10</f>
        <v>"CurencyName" varchar(255) NOT NULL,</v>
      </c>
      <c r="K10" t="s">
        <v>28</v>
      </c>
      <c r="L10" t="str">
        <f t="shared" ref="L10:L32" si="0">"'"&amp;C10&amp;"' =&gt; '"&amp;E10&amp;"',"</f>
        <v>'CurencyName' =&gt; 'Tên phòng',</v>
      </c>
    </row>
    <row r="11" spans="2:12" x14ac:dyDescent="0.25">
      <c r="B11" s="2"/>
      <c r="C11" s="5" t="s">
        <v>253</v>
      </c>
      <c r="D11" s="2"/>
      <c r="E11" s="2" t="s">
        <v>30</v>
      </c>
      <c r="F11" s="2"/>
      <c r="G11" s="2"/>
      <c r="H11" s="2" t="s">
        <v>20</v>
      </c>
      <c r="I11" t="str">
        <f>$I$2&amp;C11&amp;$I$2&amp;H11&amp;$J$1</f>
        <v>"CurencyInformation" varchar(255)
);</v>
      </c>
      <c r="K11" t="s">
        <v>30</v>
      </c>
      <c r="L11" t="str">
        <f t="shared" si="0"/>
        <v>'CurencyInformation' =&gt; 'Tình trạng',</v>
      </c>
    </row>
    <row r="12" spans="2:12" x14ac:dyDescent="0.25">
      <c r="B12" s="4" t="s">
        <v>260</v>
      </c>
      <c r="C12" s="4"/>
      <c r="D12" s="4"/>
      <c r="E12" s="4"/>
      <c r="F12" s="4"/>
      <c r="G12" s="4"/>
      <c r="H12" s="4"/>
      <c r="I12" s="7" t="str">
        <f>create&amp;" "&amp;$I$2&amp;B12&amp;$I$2&amp;" "&amp;$I$1</f>
        <v>CREATE TABLE "Requests" (</v>
      </c>
      <c r="L12" t="str">
        <f t="shared" si="0"/>
        <v>'' =&gt; '',</v>
      </c>
    </row>
    <row r="13" spans="2:12" x14ac:dyDescent="0.25">
      <c r="B13" s="2"/>
      <c r="C13" s="5" t="s">
        <v>261</v>
      </c>
      <c r="D13" s="2"/>
      <c r="E13" s="2" t="s">
        <v>67</v>
      </c>
      <c r="F13" s="2"/>
      <c r="G13" s="2"/>
      <c r="H13" s="2" t="s">
        <v>17</v>
      </c>
      <c r="I13" t="str">
        <f>$I$2&amp;C13&amp;$I$2&amp;H13</f>
        <v>"RequestsId" int IDENTITY(1,1) PRIMARY KEY,</v>
      </c>
      <c r="L13" t="str">
        <f t="shared" si="0"/>
        <v>'RequestsId' =&gt; 'ID hệ thống',</v>
      </c>
    </row>
    <row r="14" spans="2:12" x14ac:dyDescent="0.25">
      <c r="B14" s="2"/>
      <c r="C14" s="5" t="s">
        <v>268</v>
      </c>
      <c r="D14" s="2"/>
      <c r="E14" s="2" t="s">
        <v>262</v>
      </c>
      <c r="F14" s="2"/>
      <c r="G14" s="2"/>
      <c r="H14" s="2" t="s">
        <v>264</v>
      </c>
      <c r="I14" t="str">
        <f>$I$2&amp;C14&amp;$I$2&amp;H14</f>
        <v>"RequestsCreator"int,</v>
      </c>
      <c r="L14" t="str">
        <f t="shared" si="0"/>
        <v>'RequestsCreator' =&gt; 'Người lập',</v>
      </c>
    </row>
    <row r="15" spans="2:12" x14ac:dyDescent="0.25">
      <c r="B15" s="2"/>
      <c r="C15" s="5" t="s">
        <v>269</v>
      </c>
      <c r="D15" s="2"/>
      <c r="E15" s="2" t="s">
        <v>52</v>
      </c>
      <c r="F15" s="2"/>
      <c r="G15" s="2"/>
      <c r="H15" s="2" t="s">
        <v>263</v>
      </c>
      <c r="I15" t="str">
        <f>$I$2&amp;C15&amp;$I$2&amp;H15</f>
        <v>"RequestsDateSubmit"datetime,</v>
      </c>
      <c r="L15" t="str">
        <f t="shared" si="0"/>
        <v>'RequestsDateSubmit' =&gt; 'Thông tin bộ phận',</v>
      </c>
    </row>
    <row r="16" spans="2:12" x14ac:dyDescent="0.25">
      <c r="B16" s="2"/>
      <c r="C16" s="5" t="s">
        <v>270</v>
      </c>
      <c r="D16" s="2"/>
      <c r="E16" s="2"/>
      <c r="F16" s="2"/>
      <c r="G16" s="2"/>
      <c r="H16" s="2" t="s">
        <v>264</v>
      </c>
      <c r="I16" t="str">
        <f t="shared" ref="I16:I26" si="1">$I$2&amp;C16&amp;$I$2&amp;H16</f>
        <v>"RequestsStatus"int,</v>
      </c>
    </row>
    <row r="17" spans="2:12" x14ac:dyDescent="0.25">
      <c r="B17" s="2"/>
      <c r="C17" s="5" t="s">
        <v>271</v>
      </c>
      <c r="D17" s="2"/>
      <c r="E17" s="2"/>
      <c r="F17" s="2"/>
      <c r="G17" s="2"/>
      <c r="H17" s="2" t="s">
        <v>265</v>
      </c>
      <c r="I17" t="str">
        <f t="shared" si="1"/>
        <v>"RequestsTitle" varchar(500),</v>
      </c>
    </row>
    <row r="18" spans="2:12" x14ac:dyDescent="0.25">
      <c r="B18" s="2"/>
      <c r="C18" s="5" t="s">
        <v>272</v>
      </c>
      <c r="D18" s="2"/>
      <c r="E18" s="2"/>
      <c r="F18" s="2"/>
      <c r="G18" s="2"/>
      <c r="H18" s="2" t="s">
        <v>266</v>
      </c>
      <c r="I18" t="str">
        <f t="shared" si="1"/>
        <v>"RequestsCurrency" varchar(5),</v>
      </c>
    </row>
    <row r="19" spans="2:12" x14ac:dyDescent="0.25">
      <c r="B19" s="2"/>
      <c r="C19" s="5" t="s">
        <v>273</v>
      </c>
      <c r="D19" s="2"/>
      <c r="E19" s="2"/>
      <c r="F19" s="2"/>
      <c r="G19" s="2"/>
      <c r="H19" s="2" t="s">
        <v>284</v>
      </c>
      <c r="I19" t="str">
        <f t="shared" si="1"/>
        <v>"RequestsReceiveDate" date,</v>
      </c>
    </row>
    <row r="20" spans="2:12" x14ac:dyDescent="0.25">
      <c r="B20" s="2"/>
      <c r="C20" s="5" t="s">
        <v>274</v>
      </c>
      <c r="D20" s="2"/>
      <c r="E20" s="2"/>
      <c r="F20" s="2"/>
      <c r="G20" s="2"/>
      <c r="H20" s="2" t="s">
        <v>284</v>
      </c>
      <c r="I20" t="str">
        <f t="shared" si="1"/>
        <v>"RequestsPaymentDate" date,</v>
      </c>
    </row>
    <row r="21" spans="2:12" x14ac:dyDescent="0.25">
      <c r="B21" s="2"/>
      <c r="C21" s="5" t="s">
        <v>275</v>
      </c>
      <c r="D21" s="2"/>
      <c r="E21" s="2"/>
      <c r="F21" s="2"/>
      <c r="G21" s="2"/>
      <c r="H21" s="2" t="s">
        <v>283</v>
      </c>
      <c r="I21" t="str">
        <f t="shared" si="1"/>
        <v>"RequestsStep" int,</v>
      </c>
    </row>
    <row r="22" spans="2:12" x14ac:dyDescent="0.25">
      <c r="B22" s="2"/>
      <c r="C22" s="5" t="s">
        <v>276</v>
      </c>
      <c r="D22" s="2"/>
      <c r="E22" s="2"/>
      <c r="F22" s="2"/>
      <c r="G22" s="2"/>
      <c r="H22" s="2" t="s">
        <v>267</v>
      </c>
      <c r="I22" t="str">
        <f t="shared" si="1"/>
        <v>"RequestsDocNo" varchar(10),</v>
      </c>
    </row>
    <row r="23" spans="2:12" x14ac:dyDescent="0.25">
      <c r="B23" s="2"/>
      <c r="C23" s="5" t="s">
        <v>277</v>
      </c>
      <c r="D23" s="2"/>
      <c r="E23" s="2"/>
      <c r="F23" s="2"/>
      <c r="G23" s="2"/>
      <c r="H23" s="2" t="s">
        <v>25</v>
      </c>
      <c r="I23" t="str">
        <f t="shared" si="1"/>
        <v>"RequestsNote" varchar(50),</v>
      </c>
    </row>
    <row r="24" spans="2:12" x14ac:dyDescent="0.25">
      <c r="B24" s="2"/>
      <c r="C24" s="5" t="s">
        <v>278</v>
      </c>
      <c r="D24" s="2"/>
      <c r="E24" s="2"/>
      <c r="F24" s="2"/>
      <c r="G24" s="2"/>
      <c r="H24" s="2" t="s">
        <v>283</v>
      </c>
      <c r="I24" t="str">
        <f t="shared" si="1"/>
        <v>"RequestGroupsId" int,</v>
      </c>
    </row>
    <row r="25" spans="2:12" x14ac:dyDescent="0.25">
      <c r="B25" s="2"/>
      <c r="C25" s="5" t="s">
        <v>279</v>
      </c>
      <c r="D25" s="2"/>
      <c r="E25" s="2"/>
      <c r="F25" s="2"/>
      <c r="G25" s="2"/>
      <c r="H25" s="2" t="s">
        <v>283</v>
      </c>
      <c r="I25" t="str">
        <f t="shared" si="1"/>
        <v>"RequestsSupplierId" int,</v>
      </c>
      <c r="L25" t="str">
        <f t="shared" si="0"/>
        <v>'RequestsSupplierId' =&gt; '',</v>
      </c>
    </row>
    <row r="26" spans="2:12" x14ac:dyDescent="0.25">
      <c r="B26" s="2"/>
      <c r="C26" s="5" t="s">
        <v>280</v>
      </c>
      <c r="D26" s="2"/>
      <c r="E26" s="2"/>
      <c r="F26" s="2"/>
      <c r="G26" s="2"/>
      <c r="H26" s="2" t="s">
        <v>265</v>
      </c>
      <c r="I26" t="str">
        <f t="shared" si="1"/>
        <v>"RequestsPurpose" varchar(500),</v>
      </c>
    </row>
    <row r="27" spans="2:12" x14ac:dyDescent="0.25">
      <c r="B27" s="2"/>
      <c r="C27" s="5" t="s">
        <v>281</v>
      </c>
      <c r="D27" s="2"/>
      <c r="E27" s="2" t="s">
        <v>53</v>
      </c>
      <c r="F27" s="2"/>
      <c r="G27" s="2"/>
      <c r="H27" s="2" t="s">
        <v>282</v>
      </c>
      <c r="I27" t="str">
        <f>$I$2&amp;C27&amp;$I$2&amp;H27&amp;$J$1</f>
        <v>"RequestsPaymentInformation" varchar(500)
);</v>
      </c>
      <c r="L27" t="str">
        <f t="shared" si="0"/>
        <v>'RequestsPaymentInformation' =&gt; 'Tình trạng bộ phận',</v>
      </c>
    </row>
    <row r="28" spans="2:12" x14ac:dyDescent="0.25">
      <c r="B28" s="4" t="s">
        <v>286</v>
      </c>
      <c r="C28" s="4"/>
      <c r="D28" s="4"/>
      <c r="E28" s="4"/>
      <c r="F28" s="4"/>
      <c r="G28" s="4"/>
      <c r="H28" s="4" t="s">
        <v>23</v>
      </c>
      <c r="I28" s="7" t="str">
        <f>create&amp;" "&amp;$I$2&amp;B28&amp;$I$2&amp;" "&amp;$I$1</f>
        <v>CREATE TABLE "Payments" (</v>
      </c>
      <c r="L28" t="str">
        <f t="shared" si="0"/>
        <v>'' =&gt; '',</v>
      </c>
    </row>
    <row r="29" spans="2:12" x14ac:dyDescent="0.25">
      <c r="B29" s="2"/>
      <c r="C29" s="5" t="s">
        <v>287</v>
      </c>
      <c r="D29" s="2"/>
      <c r="E29" s="2" t="s">
        <v>67</v>
      </c>
      <c r="F29" s="2"/>
      <c r="G29" s="2"/>
      <c r="H29" s="2" t="s">
        <v>17</v>
      </c>
      <c r="I29" t="str">
        <f>$I$2&amp;C29&amp;$I$2&amp;H29</f>
        <v>"PaymentsId" int IDENTITY(1,1) PRIMARY KEY,</v>
      </c>
      <c r="L29" t="str">
        <f t="shared" si="0"/>
        <v>'PaymentsId' =&gt; 'ID hệ thống',</v>
      </c>
    </row>
    <row r="30" spans="2:12" x14ac:dyDescent="0.25">
      <c r="B30" s="2"/>
      <c r="C30" s="5" t="s">
        <v>285</v>
      </c>
      <c r="D30" s="2"/>
      <c r="E30" s="2" t="s">
        <v>54</v>
      </c>
      <c r="F30" s="2"/>
      <c r="G30" s="2"/>
      <c r="H30" s="2" t="s">
        <v>283</v>
      </c>
      <c r="I30" t="str">
        <f>$I$2&amp;C30&amp;$I$2&amp;H30</f>
        <v>"RequestId" int,</v>
      </c>
      <c r="L30" t="str">
        <f t="shared" si="0"/>
        <v>'RequestId' =&gt; 'Tên nhóm',</v>
      </c>
    </row>
    <row r="31" spans="2:12" x14ac:dyDescent="0.25">
      <c r="B31" s="2"/>
      <c r="C31" s="5" t="s">
        <v>290</v>
      </c>
      <c r="D31" s="2"/>
      <c r="E31" s="2" t="s">
        <v>55</v>
      </c>
      <c r="F31" s="2"/>
      <c r="G31" s="2"/>
      <c r="H31" s="2" t="s">
        <v>291</v>
      </c>
      <c r="I31" t="str">
        <f>$I$2&amp;C31&amp;$I$2&amp;H31</f>
        <v>"PaymentsAmount" float,</v>
      </c>
      <c r="L31" t="str">
        <f t="shared" si="0"/>
        <v>'PaymentsAmount' =&gt; 'Thông tin nhóm',</v>
      </c>
    </row>
    <row r="32" spans="2:12" x14ac:dyDescent="0.25">
      <c r="B32" s="2"/>
      <c r="C32" s="5" t="s">
        <v>288</v>
      </c>
      <c r="D32" s="2"/>
      <c r="E32" s="2" t="s">
        <v>55</v>
      </c>
      <c r="F32" s="2"/>
      <c r="G32" s="2"/>
      <c r="H32" s="2" t="s">
        <v>283</v>
      </c>
      <c r="I32" t="str">
        <f>$I$2&amp;C32&amp;$I$2&amp;H32</f>
        <v>"PaymentsTime" int,</v>
      </c>
      <c r="L32" t="str">
        <f t="shared" si="0"/>
        <v>'PaymentsTime' =&gt; 'Thông tin nhóm',</v>
      </c>
    </row>
    <row r="33" spans="2:9" x14ac:dyDescent="0.25">
      <c r="C33" s="5" t="s">
        <v>289</v>
      </c>
      <c r="D33" s="2"/>
      <c r="E33" s="2" t="s">
        <v>56</v>
      </c>
      <c r="F33" s="2"/>
      <c r="G33" s="2"/>
      <c r="H33" s="2" t="s">
        <v>294</v>
      </c>
      <c r="I33" t="str">
        <f>$I$2&amp;C33&amp;$I$2&amp;H33</f>
        <v>"PaymentsDate" Date,</v>
      </c>
    </row>
    <row r="34" spans="2:9" x14ac:dyDescent="0.25">
      <c r="C34" s="5" t="s">
        <v>292</v>
      </c>
      <c r="D34" s="2"/>
      <c r="E34" s="2"/>
      <c r="F34" s="2"/>
      <c r="G34" s="2"/>
      <c r="H34" s="2" t="s">
        <v>293</v>
      </c>
      <c r="I34" t="str">
        <f>$I$2&amp;C34&amp;$I$2&amp;H34&amp;$J$1</f>
        <v>"PaymentsPaymentPlanId" int
);</v>
      </c>
    </row>
    <row r="35" spans="2:9" x14ac:dyDescent="0.25">
      <c r="B35" s="4" t="s">
        <v>295</v>
      </c>
      <c r="C35" s="4"/>
      <c r="D35" s="4"/>
      <c r="E35" s="4"/>
      <c r="F35" s="4"/>
      <c r="G35" s="4"/>
      <c r="H35" s="4"/>
      <c r="I35" s="7" t="str">
        <f>create&amp;" "&amp;$I$2&amp;B35&amp;$I$2&amp;" "&amp;$I$1</f>
        <v>CREATE TABLE "Lines" (</v>
      </c>
    </row>
    <row r="36" spans="2:9" x14ac:dyDescent="0.25">
      <c r="B36" s="2"/>
      <c r="C36" s="5" t="s">
        <v>296</v>
      </c>
      <c r="D36" s="2"/>
      <c r="E36" s="2"/>
      <c r="F36" s="2"/>
      <c r="G36" s="2"/>
      <c r="H36" s="2" t="s">
        <v>17</v>
      </c>
      <c r="I36" t="str">
        <f>$I$2&amp;C36&amp;$I$2&amp;H36</f>
        <v>"LinesId" int IDENTITY(1,1) PRIMARY KEY,</v>
      </c>
    </row>
    <row r="37" spans="2:9" x14ac:dyDescent="0.25">
      <c r="B37" s="2"/>
      <c r="C37" s="5" t="s">
        <v>285</v>
      </c>
      <c r="D37" s="2"/>
      <c r="E37" s="2"/>
      <c r="F37" s="2"/>
      <c r="G37" s="2"/>
      <c r="H37" s="2" t="s">
        <v>283</v>
      </c>
      <c r="I37" t="str">
        <f t="shared" ref="I37:I41" si="2">$I$2&amp;C37&amp;$I$2&amp;H37</f>
        <v>"RequestId" int,</v>
      </c>
    </row>
    <row r="38" spans="2:9" x14ac:dyDescent="0.25">
      <c r="B38" s="2"/>
      <c r="C38" s="5" t="s">
        <v>297</v>
      </c>
      <c r="D38" s="2"/>
      <c r="E38" s="2"/>
      <c r="F38" s="2"/>
      <c r="G38" s="2"/>
      <c r="H38" s="2" t="s">
        <v>283</v>
      </c>
      <c r="I38" t="str">
        <f t="shared" si="2"/>
        <v>"LinesNo" int,</v>
      </c>
    </row>
    <row r="39" spans="2:9" x14ac:dyDescent="0.25">
      <c r="B39" s="2"/>
      <c r="C39" s="5" t="s">
        <v>298</v>
      </c>
      <c r="D39" s="2"/>
      <c r="E39" s="2"/>
      <c r="F39" s="2"/>
      <c r="G39" s="2"/>
      <c r="H39" s="2" t="s">
        <v>283</v>
      </c>
      <c r="I39" t="str">
        <f t="shared" si="2"/>
        <v>"LinesPic" int,</v>
      </c>
    </row>
    <row r="40" spans="2:9" x14ac:dyDescent="0.25">
      <c r="B40" s="2"/>
      <c r="C40" s="5" t="s">
        <v>299</v>
      </c>
      <c r="D40" s="2"/>
      <c r="E40" s="2"/>
      <c r="F40" s="2"/>
      <c r="G40" s="2"/>
      <c r="H40" s="2" t="s">
        <v>265</v>
      </c>
      <c r="I40" t="str">
        <f t="shared" si="2"/>
        <v>"LinesComment" varchar(500),</v>
      </c>
    </row>
    <row r="41" spans="2:9" x14ac:dyDescent="0.25">
      <c r="B41" s="2"/>
      <c r="C41" s="5" t="s">
        <v>300</v>
      </c>
      <c r="D41" s="2"/>
      <c r="E41" s="2"/>
      <c r="F41" s="2"/>
      <c r="G41" s="2"/>
      <c r="H41" s="2" t="s">
        <v>302</v>
      </c>
      <c r="I41" t="str">
        <f t="shared" si="2"/>
        <v>"LinesUpdateTime"Datetime,</v>
      </c>
    </row>
    <row r="42" spans="2:9" x14ac:dyDescent="0.25">
      <c r="B42" s="2"/>
      <c r="C42" s="5" t="s">
        <v>301</v>
      </c>
      <c r="D42" s="2"/>
      <c r="E42" s="2"/>
      <c r="F42" s="2"/>
      <c r="G42" s="2"/>
      <c r="H42" s="2" t="s">
        <v>293</v>
      </c>
      <c r="I42" t="str">
        <f>$I$2&amp;C42&amp;$I$2&amp;H42&amp;$J$1</f>
        <v>"LinesStatus" int
);</v>
      </c>
    </row>
    <row r="43" spans="2:9" x14ac:dyDescent="0.25">
      <c r="B43" s="4" t="s">
        <v>303</v>
      </c>
      <c r="C43" s="4"/>
      <c r="D43" s="4"/>
      <c r="E43" s="4"/>
      <c r="F43" s="4"/>
      <c r="G43" s="4"/>
      <c r="H43" s="4"/>
      <c r="I43" s="7" t="str">
        <f>create&amp;" "&amp;$I$2&amp;B43&amp;$I$2&amp;" "&amp;$I$1</f>
        <v>CREATE TABLE "Files" (</v>
      </c>
    </row>
    <row r="44" spans="2:9" x14ac:dyDescent="0.25">
      <c r="B44" s="2"/>
      <c r="C44" s="5" t="s">
        <v>304</v>
      </c>
      <c r="D44" s="2"/>
      <c r="E44" s="2"/>
      <c r="F44" s="2"/>
      <c r="G44" s="2"/>
      <c r="H44" s="2" t="s">
        <v>17</v>
      </c>
      <c r="I44" t="str">
        <f>$I$2&amp;C44&amp;$I$2&amp;H44</f>
        <v>"FilesId" int IDENTITY(1,1) PRIMARY KEY,</v>
      </c>
    </row>
    <row r="45" spans="2:9" x14ac:dyDescent="0.25">
      <c r="B45" s="2"/>
      <c r="C45" s="5" t="s">
        <v>304</v>
      </c>
      <c r="D45" s="2"/>
      <c r="E45" s="2"/>
      <c r="F45" s="2"/>
      <c r="G45" s="2"/>
      <c r="H45" s="2" t="s">
        <v>283</v>
      </c>
      <c r="I45" t="str">
        <f t="shared" ref="I45:I49" si="3">$I$2&amp;C45&amp;$I$2&amp;H45</f>
        <v>"FilesId" int,</v>
      </c>
    </row>
    <row r="46" spans="2:9" x14ac:dyDescent="0.25">
      <c r="B46" s="2"/>
      <c r="C46" s="5" t="s">
        <v>305</v>
      </c>
      <c r="D46" s="2"/>
      <c r="E46" s="2"/>
      <c r="F46" s="2"/>
      <c r="G46" s="2"/>
      <c r="H46" s="2" t="s">
        <v>21</v>
      </c>
      <c r="I46" t="str">
        <f t="shared" si="3"/>
        <v>"FilesName" varchar(255),</v>
      </c>
    </row>
    <row r="47" spans="2:9" x14ac:dyDescent="0.25">
      <c r="B47" s="2"/>
      <c r="C47" s="5" t="s">
        <v>306</v>
      </c>
      <c r="D47" s="2"/>
      <c r="E47" s="2"/>
      <c r="F47" s="2"/>
      <c r="G47" s="2"/>
      <c r="H47" s="2" t="s">
        <v>21</v>
      </c>
      <c r="I47" t="str">
        <f t="shared" si="3"/>
        <v>"FilesStoreName" varchar(255),</v>
      </c>
    </row>
    <row r="48" spans="2:9" x14ac:dyDescent="0.25">
      <c r="B48" s="2"/>
      <c r="C48" s="5"/>
      <c r="D48" s="2"/>
      <c r="E48" s="2"/>
      <c r="F48" s="2"/>
      <c r="G48" s="2"/>
      <c r="H48" s="2" t="s">
        <v>265</v>
      </c>
      <c r="I48" t="str">
        <f t="shared" si="3"/>
        <v>"" varchar(500),</v>
      </c>
    </row>
    <row r="49" spans="2:9" x14ac:dyDescent="0.25">
      <c r="B49" s="2"/>
      <c r="C49" s="5"/>
      <c r="D49" s="2"/>
      <c r="E49" s="2"/>
      <c r="F49" s="2"/>
      <c r="G49" s="2"/>
      <c r="H49" s="2" t="s">
        <v>302</v>
      </c>
      <c r="I49" t="str">
        <f t="shared" si="3"/>
        <v>""Datetime,</v>
      </c>
    </row>
    <row r="50" spans="2:9" x14ac:dyDescent="0.25">
      <c r="B50" s="2"/>
      <c r="C50" s="5"/>
      <c r="D50" s="2"/>
      <c r="E50" s="2"/>
      <c r="F50" s="2"/>
      <c r="G50" s="2"/>
      <c r="H50" s="2" t="s">
        <v>293</v>
      </c>
      <c r="I50" t="str">
        <f>$I$2&amp;C50&amp;$I$2&amp;H50&amp;$J$1</f>
        <v>"" int
);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91"/>
  <sheetViews>
    <sheetView topLeftCell="A70" workbookViewId="0">
      <selection activeCell="G86" sqref="G86:G91"/>
    </sheetView>
  </sheetViews>
  <sheetFormatPr defaultRowHeight="15" x14ac:dyDescent="0.25"/>
  <cols>
    <col min="2" max="2" width="22" style="8" bestFit="1" customWidth="1"/>
    <col min="3" max="3" width="26.140625" bestFit="1" customWidth="1"/>
    <col min="7" max="7" width="46.42578125" customWidth="1"/>
  </cols>
  <sheetData>
    <row r="1" spans="2:7" x14ac:dyDescent="0.25">
      <c r="B1" s="12" t="s">
        <v>27</v>
      </c>
      <c r="C1" s="13" t="s">
        <v>7</v>
      </c>
      <c r="D1" s="13" t="s">
        <v>26</v>
      </c>
      <c r="E1" s="13" t="s">
        <v>12</v>
      </c>
    </row>
    <row r="2" spans="2:7" x14ac:dyDescent="0.25">
      <c r="B2" s="9" t="s">
        <v>144</v>
      </c>
      <c r="C2" s="10" t="s">
        <v>144</v>
      </c>
      <c r="D2" t="str">
        <f>TRIM(C2)</f>
        <v>Index</v>
      </c>
      <c r="G2" t="str">
        <f>"'"&amp;B2&amp;"' =&gt; '"&amp;C2&amp;"',"</f>
        <v>'Index' =&gt; 'Index',</v>
      </c>
    </row>
    <row r="3" spans="2:7" x14ac:dyDescent="0.25">
      <c r="B3" s="9" t="s">
        <v>145</v>
      </c>
      <c r="C3" s="10" t="s">
        <v>145</v>
      </c>
      <c r="G3" t="str">
        <f t="shared" ref="G3:G80" si="0">"'"&amp;B3&amp;"' =&gt; '"&amp;C3&amp;"',"</f>
        <v>'Edit' =&gt; 'Edit',</v>
      </c>
    </row>
    <row r="4" spans="2:7" x14ac:dyDescent="0.25">
      <c r="B4" s="9" t="s">
        <v>31</v>
      </c>
      <c r="C4" s="10" t="s">
        <v>146</v>
      </c>
      <c r="G4" t="str">
        <f t="shared" si="0"/>
        <v>'CompanyId' =&gt; 'SId',</v>
      </c>
    </row>
    <row r="5" spans="2:7" x14ac:dyDescent="0.25">
      <c r="B5" s="9" t="s">
        <v>32</v>
      </c>
      <c r="C5" s="10" t="s">
        <v>148</v>
      </c>
      <c r="G5" t="str">
        <f t="shared" si="0"/>
        <v>'CompanyName' =&gt; 'Tên công ty',</v>
      </c>
    </row>
    <row r="6" spans="2:7" x14ac:dyDescent="0.25">
      <c r="B6" s="9" t="s">
        <v>33</v>
      </c>
      <c r="C6" s="10" t="s">
        <v>149</v>
      </c>
      <c r="G6" t="str">
        <f t="shared" si="0"/>
        <v>'CompanyInformation' =&gt; 'Thông tin công ty',</v>
      </c>
    </row>
    <row r="7" spans="2:7" x14ac:dyDescent="0.25">
      <c r="B7" s="9" t="s">
        <v>34</v>
      </c>
      <c r="C7" s="10" t="s">
        <v>146</v>
      </c>
      <c r="G7" t="str">
        <f t="shared" si="0"/>
        <v>'DepartmentId' =&gt; 'SId',</v>
      </c>
    </row>
    <row r="8" spans="2:7" x14ac:dyDescent="0.25">
      <c r="B8" s="9" t="s">
        <v>35</v>
      </c>
      <c r="C8" s="10" t="s">
        <v>150</v>
      </c>
      <c r="G8" t="str">
        <f t="shared" si="0"/>
        <v>'DepartmentName' =&gt; 'Tên phòng',</v>
      </c>
    </row>
    <row r="9" spans="2:7" x14ac:dyDescent="0.25">
      <c r="B9" s="9" t="s">
        <v>36</v>
      </c>
      <c r="C9" s="10" t="s">
        <v>151</v>
      </c>
      <c r="G9" t="str">
        <f t="shared" si="0"/>
        <v>'DepartmentInformation' =&gt; 'Thông tin',</v>
      </c>
    </row>
    <row r="10" spans="2:7" x14ac:dyDescent="0.25">
      <c r="B10" s="9" t="s">
        <v>37</v>
      </c>
      <c r="C10" s="10" t="s">
        <v>152</v>
      </c>
      <c r="G10" t="str">
        <f t="shared" si="0"/>
        <v>'DepartmentStatus' =&gt; 'Tình trạng',</v>
      </c>
    </row>
    <row r="11" spans="2:7" x14ac:dyDescent="0.25">
      <c r="B11" s="9" t="s">
        <v>38</v>
      </c>
      <c r="C11" s="10" t="s">
        <v>146</v>
      </c>
      <c r="G11" t="str">
        <f t="shared" si="0"/>
        <v>'TeamId' =&gt; 'SId',</v>
      </c>
    </row>
    <row r="12" spans="2:7" x14ac:dyDescent="0.25">
      <c r="B12" s="9" t="s">
        <v>39</v>
      </c>
      <c r="C12" s="10" t="s">
        <v>153</v>
      </c>
      <c r="G12" t="str">
        <f t="shared" si="0"/>
        <v>'TeamName' =&gt; 'Tên bộ phận',</v>
      </c>
    </row>
    <row r="13" spans="2:7" x14ac:dyDescent="0.25">
      <c r="B13" s="9" t="s">
        <v>40</v>
      </c>
      <c r="C13" s="10" t="s">
        <v>151</v>
      </c>
      <c r="G13" t="str">
        <f t="shared" si="0"/>
        <v>'TeamInformation' =&gt; 'Thông tin',</v>
      </c>
    </row>
    <row r="14" spans="2:7" x14ac:dyDescent="0.25">
      <c r="B14" s="9" t="s">
        <v>41</v>
      </c>
      <c r="C14" s="10" t="s">
        <v>152</v>
      </c>
      <c r="G14" t="str">
        <f t="shared" si="0"/>
        <v>'TeamStatus' =&gt; 'Tình trạng',</v>
      </c>
    </row>
    <row r="15" spans="2:7" x14ac:dyDescent="0.25">
      <c r="B15" s="9" t="s">
        <v>42</v>
      </c>
      <c r="C15" s="10" t="s">
        <v>146</v>
      </c>
      <c r="G15" t="str">
        <f t="shared" si="0"/>
        <v>'SectionId' =&gt; 'SId',</v>
      </c>
    </row>
    <row r="16" spans="2:7" x14ac:dyDescent="0.25">
      <c r="B16" s="9" t="s">
        <v>43</v>
      </c>
      <c r="C16" s="10" t="s">
        <v>154</v>
      </c>
      <c r="G16" t="str">
        <f t="shared" si="0"/>
        <v>'SectionName' =&gt; 'Tên nhóm',</v>
      </c>
    </row>
    <row r="17" spans="2:7" x14ac:dyDescent="0.25">
      <c r="B17" s="9" t="s">
        <v>44</v>
      </c>
      <c r="C17" s="10" t="s">
        <v>155</v>
      </c>
      <c r="G17" t="str">
        <f t="shared" si="0"/>
        <v>'SectionInformation' =&gt; 'Thông tin nhóm',</v>
      </c>
    </row>
    <row r="18" spans="2:7" x14ac:dyDescent="0.25">
      <c r="B18" s="9" t="s">
        <v>45</v>
      </c>
      <c r="C18" s="10" t="s">
        <v>156</v>
      </c>
      <c r="G18" t="str">
        <f t="shared" si="0"/>
        <v>'SectionStatus' =&gt; 'Tình trạng nhóm',</v>
      </c>
    </row>
    <row r="19" spans="2:7" x14ac:dyDescent="0.25">
      <c r="B19" s="9" t="s">
        <v>46</v>
      </c>
      <c r="C19" s="10" t="s">
        <v>146</v>
      </c>
      <c r="G19" t="str">
        <f t="shared" si="0"/>
        <v>'EmployeeId' =&gt; 'SId',</v>
      </c>
    </row>
    <row r="20" spans="2:7" x14ac:dyDescent="0.25">
      <c r="B20" s="9" t="s">
        <v>57</v>
      </c>
      <c r="C20" s="10" t="s">
        <v>157</v>
      </c>
      <c r="G20" t="str">
        <f t="shared" si="0"/>
        <v>'EmployeeName' =&gt; 'Mã số',</v>
      </c>
    </row>
    <row r="21" spans="2:7" x14ac:dyDescent="0.25">
      <c r="B21" s="9" t="s">
        <v>47</v>
      </c>
      <c r="C21" s="10" t="s">
        <v>59</v>
      </c>
      <c r="G21" t="str">
        <f t="shared" si="0"/>
        <v>'EmployeeFirstName' =&gt; 'Họ',</v>
      </c>
    </row>
    <row r="22" spans="2:7" x14ac:dyDescent="0.25">
      <c r="B22" s="9" t="s">
        <v>48</v>
      </c>
      <c r="C22" s="10" t="s">
        <v>60</v>
      </c>
      <c r="G22" t="str">
        <f t="shared" si="0"/>
        <v>'EmployeeLastName' =&gt; 'Tên',</v>
      </c>
    </row>
    <row r="23" spans="2:7" x14ac:dyDescent="0.25">
      <c r="B23" s="9" t="s">
        <v>49</v>
      </c>
      <c r="C23" s="10" t="s">
        <v>151</v>
      </c>
      <c r="G23" t="str">
        <f t="shared" si="0"/>
        <v>'EmployeeInformation' =&gt; 'Thông tin',</v>
      </c>
    </row>
    <row r="24" spans="2:7" x14ac:dyDescent="0.25">
      <c r="B24" s="9" t="s">
        <v>63</v>
      </c>
      <c r="C24" s="10" t="s">
        <v>152</v>
      </c>
      <c r="G24" t="str">
        <f t="shared" si="0"/>
        <v>'EmployeeStatus' =&gt; 'Tình trạng',</v>
      </c>
    </row>
    <row r="25" spans="2:7" x14ac:dyDescent="0.25">
      <c r="B25" s="9" t="s">
        <v>50</v>
      </c>
      <c r="C25" s="10" t="s">
        <v>147</v>
      </c>
      <c r="G25" t="str">
        <f t="shared" si="0"/>
        <v>'EmployeeEmail' =&gt; 'Email',</v>
      </c>
    </row>
    <row r="26" spans="2:7" x14ac:dyDescent="0.25">
      <c r="B26" s="9" t="s">
        <v>73</v>
      </c>
      <c r="C26" s="10" t="s">
        <v>146</v>
      </c>
      <c r="G26" t="str">
        <f t="shared" si="0"/>
        <v>'UsersId' =&gt; 'SId',</v>
      </c>
    </row>
    <row r="27" spans="2:7" x14ac:dyDescent="0.25">
      <c r="B27" s="9" t="s">
        <v>82</v>
      </c>
      <c r="C27" s="10" t="s">
        <v>158</v>
      </c>
      <c r="G27" t="str">
        <f t="shared" si="0"/>
        <v>'UsersName' =&gt; 'Tên người dùng',</v>
      </c>
    </row>
    <row r="28" spans="2:7" x14ac:dyDescent="0.25">
      <c r="B28" s="9" t="s">
        <v>83</v>
      </c>
      <c r="C28" s="10" t="s">
        <v>159</v>
      </c>
      <c r="G28" t="str">
        <f t="shared" si="0"/>
        <v>'UsersPassword' =&gt; 'Mật khẩu',</v>
      </c>
    </row>
    <row r="29" spans="2:7" x14ac:dyDescent="0.25">
      <c r="B29" s="9" t="s">
        <v>69</v>
      </c>
      <c r="C29" s="10" t="s">
        <v>146</v>
      </c>
      <c r="G29" t="str">
        <f t="shared" si="0"/>
        <v>'SubpageId' =&gt; 'SId',</v>
      </c>
    </row>
    <row r="30" spans="2:7" x14ac:dyDescent="0.25">
      <c r="B30" s="9" t="s">
        <v>70</v>
      </c>
      <c r="C30" s="10" t="s">
        <v>160</v>
      </c>
      <c r="G30" t="str">
        <f t="shared" si="0"/>
        <v>'SubpageName' =&gt; 'Tên module',</v>
      </c>
    </row>
    <row r="31" spans="2:7" x14ac:dyDescent="0.25">
      <c r="B31" s="9" t="s">
        <v>71</v>
      </c>
      <c r="C31" s="10" t="s">
        <v>161</v>
      </c>
      <c r="G31" t="str">
        <f t="shared" si="0"/>
        <v>'SubpageInformation' =&gt; 'Thông tin module',</v>
      </c>
    </row>
    <row r="32" spans="2:7" x14ac:dyDescent="0.25">
      <c r="B32" s="9" t="s">
        <v>72</v>
      </c>
      <c r="C32" s="10" t="s">
        <v>162</v>
      </c>
      <c r="G32" t="str">
        <f t="shared" si="0"/>
        <v>'SubpageStatus' =&gt; 'Trạng thái module',</v>
      </c>
    </row>
    <row r="33" spans="2:7" x14ac:dyDescent="0.25">
      <c r="B33" s="9" t="s">
        <v>76</v>
      </c>
      <c r="C33" s="10" t="s">
        <v>146</v>
      </c>
      <c r="G33" t="str">
        <f t="shared" si="0"/>
        <v>'AccesstextId' =&gt; 'SId',</v>
      </c>
    </row>
    <row r="34" spans="2:7" x14ac:dyDescent="0.25">
      <c r="B34" s="9" t="s">
        <v>77</v>
      </c>
      <c r="C34" s="10" t="s">
        <v>163</v>
      </c>
      <c r="G34" t="str">
        <f t="shared" si="0"/>
        <v>'AccesstextName' =&gt; 'Tên chức năng đăng nhập',</v>
      </c>
    </row>
    <row r="35" spans="2:7" x14ac:dyDescent="0.25">
      <c r="B35" s="9" t="s">
        <v>78</v>
      </c>
      <c r="C35" s="10" t="s">
        <v>164</v>
      </c>
      <c r="G35" t="str">
        <f t="shared" si="0"/>
        <v>'AccesstextInformation' =&gt; 'Thông tin chức năng đăng nhập',</v>
      </c>
    </row>
    <row r="36" spans="2:7" x14ac:dyDescent="0.25">
      <c r="B36" s="9" t="s">
        <v>79</v>
      </c>
      <c r="C36" s="10" t="s">
        <v>165</v>
      </c>
      <c r="G36" t="str">
        <f t="shared" si="0"/>
        <v>'AccesstextStatus' =&gt; 'Trạng thái',</v>
      </c>
    </row>
    <row r="37" spans="2:7" x14ac:dyDescent="0.25">
      <c r="B37" s="9" t="s">
        <v>80</v>
      </c>
      <c r="C37" s="10" t="s">
        <v>146</v>
      </c>
      <c r="G37" t="str">
        <f t="shared" si="0"/>
        <v>'AccesslistId' =&gt; 'SId',</v>
      </c>
    </row>
    <row r="38" spans="2:7" x14ac:dyDescent="0.25">
      <c r="B38" s="9" t="s">
        <v>168</v>
      </c>
      <c r="C38" s="10" t="s">
        <v>166</v>
      </c>
      <c r="G38" t="str">
        <f t="shared" si="0"/>
        <v>'EmployeePhone' =&gt; 'Điện thoại',</v>
      </c>
    </row>
    <row r="39" spans="2:7" x14ac:dyDescent="0.25">
      <c r="B39" s="9" t="s">
        <v>169</v>
      </c>
      <c r="C39" s="10" t="s">
        <v>167</v>
      </c>
      <c r="G39" t="str">
        <f t="shared" si="0"/>
        <v>'EmployeeBirthdayDate' =&gt; 'Ngày sinh',</v>
      </c>
    </row>
    <row r="40" spans="2:7" x14ac:dyDescent="0.25">
      <c r="B40" s="9" t="s">
        <v>0</v>
      </c>
      <c r="C40" s="10" t="s">
        <v>134</v>
      </c>
      <c r="G40" t="str">
        <f t="shared" si="0"/>
        <v>'Company' =&gt; 'Công ty',</v>
      </c>
    </row>
    <row r="41" spans="2:7" x14ac:dyDescent="0.25">
      <c r="B41" s="9" t="s">
        <v>4</v>
      </c>
      <c r="C41" s="10" t="s">
        <v>135</v>
      </c>
      <c r="G41" t="str">
        <f t="shared" si="0"/>
        <v>'Department' =&gt; 'Bộ phận',</v>
      </c>
    </row>
    <row r="42" spans="2:7" x14ac:dyDescent="0.25">
      <c r="B42" s="9" t="s">
        <v>10</v>
      </c>
      <c r="C42" s="10" t="s">
        <v>136</v>
      </c>
      <c r="G42" t="str">
        <f t="shared" si="0"/>
        <v>'Team' =&gt; 'Phòng',</v>
      </c>
    </row>
    <row r="43" spans="2:7" x14ac:dyDescent="0.25">
      <c r="B43" s="9" t="s">
        <v>11</v>
      </c>
      <c r="C43" s="10" t="s">
        <v>231</v>
      </c>
      <c r="G43" t="str">
        <f t="shared" si="0"/>
        <v>'Section' =&gt; 'Tổ',</v>
      </c>
    </row>
    <row r="44" spans="2:7" x14ac:dyDescent="0.25">
      <c r="B44" s="9" t="s">
        <v>62</v>
      </c>
      <c r="C44" s="10" t="s">
        <v>137</v>
      </c>
      <c r="G44" t="str">
        <f t="shared" si="0"/>
        <v>'Employee' =&gt; 'Nhân viên',</v>
      </c>
    </row>
    <row r="45" spans="2:7" x14ac:dyDescent="0.25">
      <c r="B45" s="9" t="s">
        <v>81</v>
      </c>
      <c r="C45" s="10" t="s">
        <v>138</v>
      </c>
      <c r="G45" t="str">
        <f t="shared" si="0"/>
        <v>'Users' =&gt; 'Tài khoản',</v>
      </c>
    </row>
    <row r="46" spans="2:7" x14ac:dyDescent="0.25">
      <c r="B46" s="9" t="s">
        <v>131</v>
      </c>
      <c r="C46" s="10" t="s">
        <v>139</v>
      </c>
      <c r="G46" t="str">
        <f t="shared" si="0"/>
        <v>'AccessType' =&gt; 'Kiểu đăng nhập',</v>
      </c>
    </row>
    <row r="47" spans="2:7" x14ac:dyDescent="0.25">
      <c r="B47" s="9" t="s">
        <v>133</v>
      </c>
      <c r="C47" s="10" t="s">
        <v>140</v>
      </c>
      <c r="G47" t="str">
        <f t="shared" si="0"/>
        <v>'SubPage' =&gt; 'Module',</v>
      </c>
    </row>
    <row r="48" spans="2:7" x14ac:dyDescent="0.25">
      <c r="B48" s="9" t="s">
        <v>132</v>
      </c>
      <c r="C48" s="10" t="s">
        <v>141</v>
      </c>
      <c r="G48" t="str">
        <f t="shared" si="0"/>
        <v>'AccessList' =&gt; 'Phân quyền',</v>
      </c>
    </row>
    <row r="49" spans="2:7" x14ac:dyDescent="0.25">
      <c r="B49" s="9" t="s">
        <v>142</v>
      </c>
      <c r="C49" s="11" t="s">
        <v>143</v>
      </c>
      <c r="D49" s="11"/>
      <c r="E49" s="11"/>
      <c r="F49" s="11"/>
      <c r="G49" t="str">
        <f t="shared" si="0"/>
        <v>'CreateNew' =&gt; 'Tạo mới',</v>
      </c>
    </row>
    <row r="50" spans="2:7" x14ac:dyDescent="0.25">
      <c r="B50" s="9" t="s">
        <v>171</v>
      </c>
      <c r="C50" s="10" t="s">
        <v>174</v>
      </c>
      <c r="D50" s="11"/>
      <c r="E50" s="11"/>
      <c r="F50" s="11"/>
      <c r="G50" t="str">
        <f t="shared" si="0"/>
        <v>'SupplierId' =&gt; 'ID nhà cung cấp',</v>
      </c>
    </row>
    <row r="51" spans="2:7" x14ac:dyDescent="0.25">
      <c r="B51" s="9" t="s">
        <v>172</v>
      </c>
      <c r="C51" s="11" t="s">
        <v>175</v>
      </c>
      <c r="D51" s="11"/>
      <c r="E51" s="11"/>
      <c r="F51" s="11"/>
      <c r="G51" t="str">
        <f t="shared" si="0"/>
        <v>'SupplierName' =&gt; 'Tên nhà cung cấp',</v>
      </c>
    </row>
    <row r="52" spans="2:7" x14ac:dyDescent="0.25">
      <c r="B52" s="9" t="s">
        <v>177</v>
      </c>
      <c r="C52" s="11" t="s">
        <v>176</v>
      </c>
      <c r="D52" s="11"/>
      <c r="E52" s="11"/>
      <c r="F52" s="11"/>
      <c r="G52" t="str">
        <f t="shared" si="0"/>
        <v>'SupplierAddress' =&gt; 'Thông tin nhà cung cấp',</v>
      </c>
    </row>
    <row r="53" spans="2:7" x14ac:dyDescent="0.25">
      <c r="B53" s="9" t="s">
        <v>178</v>
      </c>
      <c r="C53" s="11" t="s">
        <v>184</v>
      </c>
      <c r="D53" s="11"/>
      <c r="E53" s="11"/>
      <c r="F53" s="11"/>
      <c r="G53" s="11" t="str">
        <f t="shared" si="0"/>
        <v>'SupplierShortName' =&gt; 'Tên rút gọn',</v>
      </c>
    </row>
    <row r="54" spans="2:7" x14ac:dyDescent="0.25">
      <c r="B54" s="9" t="s">
        <v>179</v>
      </c>
      <c r="C54" s="14" t="s">
        <v>185</v>
      </c>
      <c r="G54" t="str">
        <f t="shared" si="0"/>
        <v>'SupplierPhone' =&gt; 'Điện thoại',</v>
      </c>
    </row>
    <row r="55" spans="2:7" x14ac:dyDescent="0.25">
      <c r="B55" s="9" t="s">
        <v>180</v>
      </c>
      <c r="C55" s="14" t="s">
        <v>138</v>
      </c>
      <c r="G55" t="str">
        <f t="shared" si="0"/>
        <v>'SupplierBankAccount' =&gt; 'Tài khoản',</v>
      </c>
    </row>
    <row r="56" spans="2:7" x14ac:dyDescent="0.25">
      <c r="B56" s="9" t="s">
        <v>181</v>
      </c>
      <c r="C56" s="14" t="s">
        <v>186</v>
      </c>
      <c r="G56" t="str">
        <f t="shared" si="0"/>
        <v>'SupplierBankName' =&gt; 'Tên ngân hàng',</v>
      </c>
    </row>
    <row r="57" spans="2:7" x14ac:dyDescent="0.25">
      <c r="B57" s="9" t="s">
        <v>182</v>
      </c>
      <c r="C57" s="14" t="s">
        <v>187</v>
      </c>
      <c r="G57" t="str">
        <f t="shared" si="0"/>
        <v>'SupplierBankBranch' =&gt; 'Chi nhánh',</v>
      </c>
    </row>
    <row r="58" spans="2:7" x14ac:dyDescent="0.25">
      <c r="B58" s="9" t="s">
        <v>173</v>
      </c>
      <c r="C58" s="14" t="s">
        <v>176</v>
      </c>
      <c r="G58" t="str">
        <f t="shared" si="0"/>
        <v>'SupplierInformation' =&gt; 'Thông tin nhà cung cấp',</v>
      </c>
    </row>
    <row r="59" spans="2:7" x14ac:dyDescent="0.25">
      <c r="B59" s="9" t="s">
        <v>188</v>
      </c>
      <c r="C59" s="14" t="s">
        <v>194</v>
      </c>
      <c r="G59" t="str">
        <f t="shared" si="0"/>
        <v>'MaterialtypeId' =&gt; 'ID loại nguyên liệu',</v>
      </c>
    </row>
    <row r="60" spans="2:7" x14ac:dyDescent="0.25">
      <c r="B60" s="9" t="s">
        <v>189</v>
      </c>
      <c r="C60" s="14" t="s">
        <v>195</v>
      </c>
      <c r="G60" t="str">
        <f t="shared" si="0"/>
        <v>'MaterialtypeName' =&gt; 'Loại nguyên liệu',</v>
      </c>
    </row>
    <row r="61" spans="2:7" x14ac:dyDescent="0.25">
      <c r="B61" s="9" t="s">
        <v>190</v>
      </c>
      <c r="C61" s="14" t="s">
        <v>196</v>
      </c>
      <c r="G61" t="str">
        <f t="shared" si="0"/>
        <v>'MaterialtypeInformation' =&gt; 'Thông tin loại nguyên liệu',</v>
      </c>
    </row>
    <row r="62" spans="2:7" x14ac:dyDescent="0.25">
      <c r="B62" s="9" t="s">
        <v>191</v>
      </c>
      <c r="C62" s="14" t="s">
        <v>197</v>
      </c>
      <c r="G62" t="str">
        <f t="shared" si="0"/>
        <v>'MaterialtypeRemark' =&gt; 'Ghi chú',</v>
      </c>
    </row>
    <row r="63" spans="2:7" x14ac:dyDescent="0.25">
      <c r="B63" s="9" t="s">
        <v>192</v>
      </c>
      <c r="C63" s="14" t="s">
        <v>96</v>
      </c>
      <c r="G63" t="str">
        <f t="shared" si="0"/>
        <v>'MaterialtypeStatus' =&gt; 'Trạng thái',</v>
      </c>
    </row>
    <row r="64" spans="2:7" x14ac:dyDescent="0.25">
      <c r="B64" s="5" t="s">
        <v>203</v>
      </c>
      <c r="C64" s="14" t="s">
        <v>199</v>
      </c>
      <c r="G64" t="str">
        <f t="shared" si="0"/>
        <v>'MaterialsId' =&gt; 'ID nguyên liệu',</v>
      </c>
    </row>
    <row r="65" spans="2:7" x14ac:dyDescent="0.25">
      <c r="B65" s="5" t="s">
        <v>204</v>
      </c>
      <c r="C65" s="14" t="s">
        <v>200</v>
      </c>
      <c r="G65" t="str">
        <f t="shared" si="0"/>
        <v>'MaterialsName' =&gt; 'Tên nguyên liệu',</v>
      </c>
    </row>
    <row r="66" spans="2:7" x14ac:dyDescent="0.25">
      <c r="B66" s="5" t="s">
        <v>205</v>
      </c>
      <c r="C66" s="14" t="s">
        <v>201</v>
      </c>
      <c r="G66" t="str">
        <f t="shared" si="0"/>
        <v>'MaterialsInformation' =&gt; 'Thông tin nguyên liệu',</v>
      </c>
    </row>
    <row r="67" spans="2:7" x14ac:dyDescent="0.25">
      <c r="B67" s="5" t="s">
        <v>206</v>
      </c>
      <c r="C67" s="14" t="s">
        <v>202</v>
      </c>
      <c r="G67" t="str">
        <f t="shared" si="0"/>
        <v>'MaterialsStatus' =&gt; 'Trạng thái nguyên liệu',</v>
      </c>
    </row>
    <row r="68" spans="2:7" x14ac:dyDescent="0.25">
      <c r="B68" s="5" t="s">
        <v>209</v>
      </c>
      <c r="C68" s="14" t="s">
        <v>213</v>
      </c>
      <c r="G68" t="str">
        <f t="shared" si="0"/>
        <v>'AreasId' =&gt; 'ID kho',</v>
      </c>
    </row>
    <row r="69" spans="2:7" x14ac:dyDescent="0.25">
      <c r="B69" s="5" t="s">
        <v>210</v>
      </c>
      <c r="C69" s="14" t="s">
        <v>214</v>
      </c>
      <c r="G69" t="str">
        <f t="shared" si="0"/>
        <v>'AreasName' =&gt; 'Tên kho',</v>
      </c>
    </row>
    <row r="70" spans="2:7" x14ac:dyDescent="0.25">
      <c r="B70" s="5" t="s">
        <v>211</v>
      </c>
      <c r="C70" s="14" t="s">
        <v>215</v>
      </c>
      <c r="G70" t="str">
        <f t="shared" si="0"/>
        <v>'AreasInformation' =&gt; 'Thông tin kho',</v>
      </c>
    </row>
    <row r="71" spans="2:7" x14ac:dyDescent="0.25">
      <c r="B71" s="5" t="s">
        <v>212</v>
      </c>
      <c r="C71" s="14" t="s">
        <v>216</v>
      </c>
      <c r="G71" t="str">
        <f t="shared" si="0"/>
        <v>'AreasStatus' =&gt; 'Trạng thái kho',</v>
      </c>
    </row>
    <row r="72" spans="2:7" x14ac:dyDescent="0.25">
      <c r="B72" s="5" t="s">
        <v>225</v>
      </c>
      <c r="C72" s="14" t="s">
        <v>229</v>
      </c>
      <c r="G72" t="str">
        <f t="shared" si="0"/>
        <v>'DivisionId' =&gt; 'ID Bộ Phận',</v>
      </c>
    </row>
    <row r="73" spans="2:7" x14ac:dyDescent="0.25">
      <c r="B73" s="5" t="s">
        <v>218</v>
      </c>
      <c r="C73" s="14" t="s">
        <v>51</v>
      </c>
      <c r="G73" t="str">
        <f t="shared" si="0"/>
        <v>'DivisionName' =&gt; 'Tên bộ phận',</v>
      </c>
    </row>
    <row r="74" spans="2:7" x14ac:dyDescent="0.25">
      <c r="B74" s="5" t="s">
        <v>219</v>
      </c>
      <c r="C74" s="14" t="s">
        <v>52</v>
      </c>
      <c r="G74" t="str">
        <f t="shared" si="0"/>
        <v>'DivisionInformation' =&gt; 'Thông tin bộ phận',</v>
      </c>
    </row>
    <row r="75" spans="2:7" x14ac:dyDescent="0.25">
      <c r="B75" s="5" t="s">
        <v>220</v>
      </c>
      <c r="C75" s="14" t="s">
        <v>230</v>
      </c>
      <c r="G75" t="str">
        <f t="shared" si="0"/>
        <v>'DivisionStatus' =&gt; 'Trạng thái bộ phận',</v>
      </c>
    </row>
    <row r="76" spans="2:7" x14ac:dyDescent="0.25">
      <c r="B76" s="5" t="s">
        <v>222</v>
      </c>
      <c r="C76" s="14" t="s">
        <v>232</v>
      </c>
      <c r="G76" t="str">
        <f t="shared" si="0"/>
        <v>'PartId' =&gt; 'ID nhóm',</v>
      </c>
    </row>
    <row r="77" spans="2:7" x14ac:dyDescent="0.25">
      <c r="B77" s="5" t="s">
        <v>223</v>
      </c>
      <c r="C77" s="14" t="s">
        <v>54</v>
      </c>
      <c r="G77" t="str">
        <f t="shared" si="0"/>
        <v>'PartName' =&gt; 'Tên nhóm',</v>
      </c>
    </row>
    <row r="78" spans="2:7" x14ac:dyDescent="0.25">
      <c r="B78" s="5" t="s">
        <v>224</v>
      </c>
      <c r="C78" s="14" t="s">
        <v>55</v>
      </c>
      <c r="G78" t="str">
        <f t="shared" si="0"/>
        <v>'PartInformation' =&gt; 'Thông tin nhóm',</v>
      </c>
    </row>
    <row r="79" spans="2:7" x14ac:dyDescent="0.25">
      <c r="B79" s="5" t="s">
        <v>226</v>
      </c>
      <c r="C79" s="14" t="s">
        <v>233</v>
      </c>
      <c r="G79" t="str">
        <f t="shared" si="0"/>
        <v>'PartStatus' =&gt; 'Trạng thái nhóm',</v>
      </c>
    </row>
    <row r="80" spans="2:7" x14ac:dyDescent="0.25">
      <c r="B80" s="5" t="s">
        <v>217</v>
      </c>
      <c r="C80" s="5" t="s">
        <v>217</v>
      </c>
      <c r="G80" t="str">
        <f t="shared" si="0"/>
        <v>'Division' =&gt; 'Division',</v>
      </c>
    </row>
    <row r="81" spans="2:7" x14ac:dyDescent="0.25">
      <c r="B81" s="5" t="s">
        <v>221</v>
      </c>
      <c r="C81" s="5" t="s">
        <v>221</v>
      </c>
      <c r="G81" t="str">
        <f t="shared" ref="G81:G91" si="1">"'"&amp;B81&amp;"' =&gt; '"&amp;C81&amp;"',"</f>
        <v>'Part' =&gt; 'Part',</v>
      </c>
    </row>
    <row r="82" spans="2:7" x14ac:dyDescent="0.25">
      <c r="B82" s="15" t="s">
        <v>238</v>
      </c>
      <c r="C82" s="5" t="s">
        <v>239</v>
      </c>
      <c r="G82" t="str">
        <f t="shared" si="1"/>
        <v>'Request' =&gt; 'Yêu cầu',</v>
      </c>
    </row>
    <row r="83" spans="2:7" x14ac:dyDescent="0.25">
      <c r="B83" s="15" t="s">
        <v>240</v>
      </c>
      <c r="C83" s="16" t="s">
        <v>241</v>
      </c>
      <c r="G83" t="str">
        <f t="shared" si="1"/>
        <v>'NeedApproval' =&gt; 'Cần xác nhận',</v>
      </c>
    </row>
    <row r="84" spans="2:7" x14ac:dyDescent="0.25">
      <c r="B84" s="15" t="s">
        <v>242</v>
      </c>
      <c r="C84" s="16" t="s">
        <v>243</v>
      </c>
      <c r="G84" t="str">
        <f t="shared" si="1"/>
        <v>'WaitingYourLine' =&gt; 'Chờ bạn xác nhận',</v>
      </c>
    </row>
    <row r="85" spans="2:7" x14ac:dyDescent="0.25">
      <c r="B85" s="15" t="s">
        <v>244</v>
      </c>
      <c r="C85" s="16" t="s">
        <v>245</v>
      </c>
      <c r="G85" t="str">
        <f t="shared" si="1"/>
        <v>'WaitingFinish' =&gt; 'Chờ hoàn thành',</v>
      </c>
    </row>
    <row r="86" spans="2:7" x14ac:dyDescent="0.25">
      <c r="B86" s="2" t="s">
        <v>247</v>
      </c>
      <c r="C86" s="16" t="s">
        <v>256</v>
      </c>
      <c r="G86" t="str">
        <f t="shared" si="1"/>
        <v>'GroupsId' =&gt; 'ID nhóm thanh toán',</v>
      </c>
    </row>
    <row r="87" spans="2:7" x14ac:dyDescent="0.25">
      <c r="B87" s="2" t="s">
        <v>248</v>
      </c>
      <c r="C87" s="16" t="s">
        <v>255</v>
      </c>
      <c r="G87" t="str">
        <f t="shared" si="1"/>
        <v>'GroupsName' =&gt; 'Tên nhóm thanh toán',</v>
      </c>
    </row>
    <row r="88" spans="2:7" x14ac:dyDescent="0.25">
      <c r="B88" s="2" t="s">
        <v>249</v>
      </c>
      <c r="C88" s="16" t="s">
        <v>254</v>
      </c>
      <c r="G88" t="str">
        <f t="shared" si="1"/>
        <v>'GroupsInformation' =&gt; 'Thông tin nhóm thanh toán',</v>
      </c>
    </row>
    <row r="89" spans="2:7" x14ac:dyDescent="0.25">
      <c r="B89" s="5" t="s">
        <v>251</v>
      </c>
      <c r="C89" s="16" t="s">
        <v>257</v>
      </c>
      <c r="G89" t="str">
        <f t="shared" si="1"/>
        <v>'CurencyId' =&gt; 'ID tiền tệ',</v>
      </c>
    </row>
    <row r="90" spans="2:7" x14ac:dyDescent="0.25">
      <c r="B90" s="5" t="s">
        <v>252</v>
      </c>
      <c r="C90" s="16" t="s">
        <v>258</v>
      </c>
      <c r="G90" t="str">
        <f t="shared" si="1"/>
        <v>'CurencyName' =&gt; 'Tên tiền tệ',</v>
      </c>
    </row>
    <row r="91" spans="2:7" x14ac:dyDescent="0.25">
      <c r="B91" s="5" t="s">
        <v>253</v>
      </c>
      <c r="C91" s="16" t="s">
        <v>259</v>
      </c>
      <c r="G91" t="str">
        <f t="shared" si="1"/>
        <v>'CurencyInformation' =&gt; 'Thông tin tiền tệ',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"/>
  <sheetViews>
    <sheetView workbookViewId="0">
      <selection activeCell="E16" sqref="E16"/>
    </sheetView>
  </sheetViews>
  <sheetFormatPr defaultRowHeight="15" x14ac:dyDescent="0.25"/>
  <cols>
    <col min="2" max="2" width="5.7109375" bestFit="1" customWidth="1"/>
    <col min="3" max="3" width="18.140625" bestFit="1" customWidth="1"/>
    <col min="4" max="4" width="14.42578125" bestFit="1" customWidth="1"/>
    <col min="5" max="5" width="17.5703125" bestFit="1" customWidth="1"/>
    <col min="6" max="6" width="14" bestFit="1" customWidth="1"/>
    <col min="7" max="7" width="23.42578125" bestFit="1" customWidth="1"/>
    <col min="8" max="8" width="24.5703125" bestFit="1" customWidth="1"/>
    <col min="9" max="9" width="13.7109375" bestFit="1" customWidth="1"/>
    <col min="10" max="10" width="14.5703125" bestFit="1" customWidth="1"/>
  </cols>
  <sheetData>
    <row r="2" spans="2:10" x14ac:dyDescent="0.25">
      <c r="B2" s="1" t="s">
        <v>97</v>
      </c>
      <c r="C2" s="1" t="s">
        <v>98</v>
      </c>
      <c r="D2" s="1" t="s">
        <v>99</v>
      </c>
      <c r="E2" s="1" t="s">
        <v>100</v>
      </c>
      <c r="F2" s="1" t="s">
        <v>101</v>
      </c>
      <c r="G2" s="1" t="s">
        <v>102</v>
      </c>
      <c r="H2" s="1" t="s">
        <v>103</v>
      </c>
      <c r="I2" s="1" t="s">
        <v>104</v>
      </c>
      <c r="J2" s="1" t="s">
        <v>105</v>
      </c>
    </row>
    <row r="3" spans="2:10" x14ac:dyDescent="0.25">
      <c r="B3" t="s">
        <v>106</v>
      </c>
      <c r="C3" t="s">
        <v>107</v>
      </c>
      <c r="D3" t="s">
        <v>108</v>
      </c>
      <c r="E3" t="s">
        <v>109</v>
      </c>
      <c r="F3" t="s">
        <v>110</v>
      </c>
      <c r="G3" t="s">
        <v>111</v>
      </c>
      <c r="H3" t="s">
        <v>112</v>
      </c>
      <c r="I3" t="s">
        <v>113</v>
      </c>
      <c r="J3" t="s">
        <v>114</v>
      </c>
    </row>
    <row r="4" spans="2:10" x14ac:dyDescent="0.25">
      <c r="B4" t="s">
        <v>115</v>
      </c>
      <c r="C4" t="s">
        <v>116</v>
      </c>
      <c r="D4" t="s">
        <v>117</v>
      </c>
      <c r="E4" t="s">
        <v>118</v>
      </c>
      <c r="F4" t="s">
        <v>119</v>
      </c>
      <c r="G4" t="s">
        <v>120</v>
      </c>
      <c r="H4" t="s">
        <v>121</v>
      </c>
      <c r="I4" t="s">
        <v>122</v>
      </c>
      <c r="J4" t="s">
        <v>123</v>
      </c>
    </row>
    <row r="5" spans="2:10" x14ac:dyDescent="0.25">
      <c r="B5" t="s">
        <v>124</v>
      </c>
      <c r="D5" t="s">
        <v>125</v>
      </c>
      <c r="G5" t="s">
        <v>126</v>
      </c>
      <c r="H5" t="s">
        <v>127</v>
      </c>
      <c r="J5" t="s">
        <v>128</v>
      </c>
    </row>
    <row r="6" spans="2:10" x14ac:dyDescent="0.25">
      <c r="G6" t="s">
        <v>129</v>
      </c>
    </row>
    <row r="7" spans="2:10" x14ac:dyDescent="0.25">
      <c r="G7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User_Access</vt:lpstr>
      <vt:lpstr>CardControl</vt:lpstr>
      <vt:lpstr>Material</vt:lpstr>
      <vt:lpstr>Approval</vt:lpstr>
      <vt:lpstr>Lang</vt:lpstr>
      <vt:lpstr>Sheet1</vt:lpstr>
      <vt:lpstr>Approval!create</vt:lpstr>
      <vt:lpstr>Material!create</vt:lpstr>
      <vt:lpstr>create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HallaAdmin</dc:creator>
  <cp:lastModifiedBy>PHANTOM365</cp:lastModifiedBy>
  <dcterms:created xsi:type="dcterms:W3CDTF">2019-08-19T01:48:08Z</dcterms:created>
  <dcterms:modified xsi:type="dcterms:W3CDTF">2019-10-21T07:05:37Z</dcterms:modified>
</cp:coreProperties>
</file>