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Monthly" sheetId="2" state="visible" r:id="rId3"/>
    <sheet name="Big purchase" sheetId="3" state="visible" r:id="rId4"/>
    <sheet name="Earn" sheetId="4" state="visible" r:id="rId5"/>
    <sheet name="Repor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65" authorId="0">
      <text>
        <r>
          <rPr>
            <sz val="10"/>
            <rFont val="Arial"/>
            <family val="2"/>
            <charset val="1"/>
          </rPr>
          <t xml:space="preserve">Liên hoan anh Hoàng nghỉ việc</t>
        </r>
      </text>
    </comment>
    <comment ref="C273" authorId="0">
      <text>
        <r>
          <rPr>
            <sz val="10"/>
            <rFont val="Arial"/>
            <family val="2"/>
            <charset val="1"/>
          </rPr>
          <t xml:space="preserve">Chưa đóng</t>
        </r>
      </text>
    </comment>
    <comment ref="C275" authorId="0">
      <text>
        <r>
          <rPr>
            <sz val="10"/>
            <rFont val="Arial"/>
            <family val="2"/>
            <charset val="1"/>
          </rPr>
          <t xml:space="preserve">Đóng tiền cả thứ Bảy</t>
        </r>
      </text>
    </comment>
    <comment ref="C278" authorId="0">
      <text>
        <r>
          <rPr>
            <sz val="10"/>
            <rFont val="Arial"/>
            <family val="2"/>
            <charset val="1"/>
          </rPr>
          <t xml:space="preserve">Tiền ăn cả tuần</t>
        </r>
      </text>
    </comment>
    <comment ref="C287" authorId="0">
      <text>
        <r>
          <rPr>
            <sz val="10"/>
            <rFont val="Arial"/>
            <family val="2"/>
            <charset val="1"/>
          </rPr>
          <t xml:space="preserve">Thanh toán cơm Beehub</t>
        </r>
      </text>
    </comment>
    <comment ref="C301" authorId="0">
      <text>
        <r>
          <rPr>
            <sz val="10"/>
            <rFont val="Arial"/>
            <family val="2"/>
            <charset val="1"/>
          </rPr>
          <t xml:space="preserve">Tiền ăn trưa tháng 5</t>
        </r>
      </text>
    </comment>
    <comment ref="C331" authorId="0">
      <text>
        <r>
          <rPr>
            <sz val="10"/>
            <rFont val="Arial"/>
            <family val="2"/>
            <charset val="1"/>
          </rPr>
          <t xml:space="preserve">Dong vao 03/07</t>
        </r>
      </text>
    </comment>
    <comment ref="C346" authorId="0">
      <text>
        <r>
          <rPr>
            <sz val="10"/>
            <rFont val="Arial"/>
            <family val="2"/>
            <charset val="1"/>
          </rPr>
          <t xml:space="preserve">Phí 30k ăn trưa (nghỉ mà k báo cắt cơm)</t>
        </r>
      </text>
    </comment>
    <comment ref="C362" authorId="0">
      <text>
        <r>
          <rPr>
            <sz val="10"/>
            <rFont val="Arial"/>
            <family val="2"/>
            <charset val="1"/>
          </rPr>
          <t xml:space="preserve">Đóng vào 4/8</t>
        </r>
      </text>
    </comment>
    <comment ref="C393" authorId="0">
      <text>
        <r>
          <rPr>
            <sz val="10"/>
            <rFont val="Arial"/>
            <family val="2"/>
            <charset val="1"/>
          </rPr>
          <t xml:space="preserve">Trả vào 5/9</t>
        </r>
      </text>
    </comment>
    <comment ref="C395" authorId="0">
      <text>
        <r>
          <rPr>
            <sz val="10"/>
            <rFont val="Arial"/>
            <family val="2"/>
            <charset val="1"/>
          </rPr>
          <t xml:space="preserve">Ăn ở Lotteria</t>
        </r>
      </text>
    </comment>
    <comment ref="C454" authorId="0">
      <text>
        <r>
          <rPr>
            <sz val="10"/>
            <rFont val="Arial"/>
            <family val="2"/>
            <charset val="1"/>
          </rPr>
          <t xml:space="preserve">Đóng ngày 7/11</t>
        </r>
      </text>
    </comment>
    <comment ref="C479" authorId="0">
      <text>
        <r>
          <rPr>
            <sz val="10"/>
            <rFont val="Arial"/>
            <family val="2"/>
            <charset val="1"/>
          </rPr>
          <t xml:space="preserve">13k ăn sáng, 25k bún chả trưa</t>
        </r>
      </text>
    </comment>
    <comment ref="C484" authorId="0">
      <text>
        <r>
          <rPr>
            <sz val="10"/>
            <rFont val="Arial"/>
            <family val="2"/>
            <charset val="1"/>
          </rPr>
          <t xml:space="preserve">Đóng vào 5/12</t>
        </r>
      </text>
    </comment>
    <comment ref="C489" authorId="0">
      <text>
        <r>
          <rPr>
            <sz val="10"/>
            <rFont val="Arial"/>
            <family val="2"/>
            <charset val="1"/>
          </rPr>
          <t xml:space="preserve">8k ăn sáng, 40 mỳ tôm, 10 bánh mỳ pate</t>
        </r>
      </text>
    </comment>
    <comment ref="C491" authorId="0">
      <text>
        <r>
          <rPr>
            <sz val="10"/>
            <rFont val="Arial"/>
            <family val="2"/>
            <charset val="1"/>
          </rPr>
          <t xml:space="preserve">5k ChocoPie, 35 cơm tối, 10 ngô</t>
        </r>
      </text>
    </comment>
    <comment ref="D431" authorId="0">
      <text>
        <r>
          <rPr>
            <sz val="10"/>
            <rFont val="Arial"/>
            <family val="2"/>
            <charset val="1"/>
          </rPr>
          <t xml:space="preserve">Đưa Dương đi tiêm phòng</t>
        </r>
      </text>
    </comment>
    <comment ref="G11" authorId="0">
      <text>
        <r>
          <rPr>
            <sz val="10"/>
            <rFont val="Arial"/>
            <family val="2"/>
            <charset val="1"/>
          </rPr>
          <t xml:space="preserve">Nhãn</t>
        </r>
      </text>
    </comment>
    <comment ref="G13" authorId="0">
      <text>
        <r>
          <rPr>
            <sz val="10"/>
            <rFont val="Arial"/>
            <family val="2"/>
            <charset val="1"/>
          </rPr>
          <t xml:space="preserve">Hội ăn vặt ở công ty</t>
        </r>
      </text>
    </comment>
    <comment ref="G30" authorId="0">
      <text>
        <r>
          <rPr>
            <sz val="10"/>
            <rFont val="Arial"/>
            <family val="2"/>
            <charset val="1"/>
          </rPr>
          <t xml:space="preserve">- 80 bánh sữa
- 15 sữa chua và caramen</t>
        </r>
      </text>
    </comment>
    <comment ref="G37" authorId="0">
      <text>
        <r>
          <rPr>
            <sz val="10"/>
            <rFont val="Arial"/>
            <family val="2"/>
            <charset val="1"/>
          </rPr>
          <t xml:space="preserve">Ăn ốc</t>
        </r>
      </text>
    </comment>
    <comment ref="G43" authorId="0">
      <text>
        <r>
          <rPr>
            <sz val="10"/>
            <rFont val="Arial"/>
            <family val="2"/>
            <charset val="1"/>
          </rPr>
          <t xml:space="preserve">Ăn ốc</t>
        </r>
      </text>
    </comment>
    <comment ref="G48" authorId="0">
      <text>
        <r>
          <rPr>
            <sz val="10"/>
            <rFont val="Arial"/>
            <family val="2"/>
            <charset val="1"/>
          </rPr>
          <t xml:space="preserve">Ăn nhãn</t>
        </r>
      </text>
    </comment>
    <comment ref="G58" authorId="0">
      <text>
        <r>
          <rPr>
            <sz val="10"/>
            <rFont val="Arial"/>
            <family val="2"/>
            <charset val="1"/>
          </rPr>
          <t xml:space="preserve">Hội ăn vặt ở công ty</t>
        </r>
      </text>
    </comment>
    <comment ref="G65" authorId="0">
      <text>
        <r>
          <rPr>
            <sz val="10"/>
            <rFont val="Arial"/>
            <family val="2"/>
            <charset val="1"/>
          </rPr>
          <t xml:space="preserve"> Ăn kem, chè</t>
        </r>
      </text>
    </comment>
    <comment ref="G73" authorId="0">
      <text>
        <r>
          <rPr>
            <sz val="10"/>
            <rFont val="Arial"/>
            <family val="2"/>
            <charset val="1"/>
          </rPr>
          <t xml:space="preserve">Ăn ốc</t>
        </r>
      </text>
    </comment>
    <comment ref="G74" authorId="0">
      <text>
        <r>
          <rPr>
            <sz val="10"/>
            <rFont val="Arial"/>
            <family val="2"/>
            <charset val="1"/>
          </rPr>
          <t xml:space="preserve">Ăn vịt</t>
        </r>
      </text>
    </comment>
    <comment ref="G244" authorId="0">
      <text>
        <r>
          <rPr>
            <sz val="10"/>
            <rFont val="Arial"/>
            <family val="2"/>
            <charset val="1"/>
          </rPr>
          <t xml:space="preserve">An vat hang tuan o cty</t>
        </r>
      </text>
    </comment>
    <comment ref="G274" authorId="0">
      <text>
        <r>
          <rPr>
            <sz val="10"/>
            <rFont val="Arial"/>
            <family val="2"/>
            <charset val="1"/>
          </rPr>
          <t xml:space="preserve">Ăn vặt ở công ty</t>
        </r>
      </text>
    </comment>
    <comment ref="G281" authorId="0">
      <text>
        <r>
          <rPr>
            <sz val="10"/>
            <rFont val="Arial"/>
            <family val="2"/>
            <charset val="1"/>
          </rPr>
          <t xml:space="preserve">50 kem + 20 lạc</t>
        </r>
      </text>
    </comment>
    <comment ref="G299" authorId="0">
      <text>
        <r>
          <rPr>
            <sz val="10"/>
            <rFont val="Arial"/>
            <family val="2"/>
            <charset val="1"/>
          </rPr>
          <t xml:space="preserve">Mua sữa tươi</t>
        </r>
      </text>
    </comment>
    <comment ref="G301" authorId="0">
      <text>
        <r>
          <rPr>
            <sz val="10"/>
            <rFont val="Arial"/>
            <family val="2"/>
            <charset val="1"/>
          </rPr>
          <t xml:space="preserve">Tiền hoa quả chiều</t>
        </r>
      </text>
    </comment>
    <comment ref="G337" authorId="0">
      <text>
        <r>
          <rPr>
            <sz val="10"/>
            <rFont val="Arial"/>
            <family val="2"/>
            <charset val="1"/>
          </rPr>
          <t xml:space="preserve">Sữa và bánh bích quy</t>
        </r>
      </text>
    </comment>
    <comment ref="G423" authorId="0">
      <text>
        <r>
          <rPr>
            <sz val="10"/>
            <rFont val="Arial"/>
            <family val="2"/>
            <charset val="1"/>
          </rPr>
          <t xml:space="preserve">Mua nho</t>
        </r>
      </text>
    </comment>
    <comment ref="G427" authorId="0">
      <text>
        <r>
          <rPr>
            <sz val="10"/>
            <rFont val="Arial"/>
            <family val="2"/>
            <charset val="1"/>
          </rPr>
          <t xml:space="preserve">Bánh trung thu</t>
        </r>
      </text>
    </comment>
    <comment ref="G500" authorId="0">
      <text>
        <r>
          <rPr>
            <sz val="10"/>
            <rFont val="Arial"/>
            <family val="2"/>
            <charset val="1"/>
          </rPr>
          <t xml:space="preserve">Đậu phộng</t>
        </r>
      </text>
    </comment>
    <comment ref="H22" authorId="0">
      <text>
        <r>
          <rPr>
            <sz val="10"/>
            <rFont val="Arial"/>
            <family val="2"/>
            <charset val="1"/>
          </rPr>
          <t xml:space="preserve">Đi xem phim</t>
        </r>
      </text>
    </comment>
    <comment ref="H30" authorId="0">
      <text>
        <r>
          <rPr>
            <sz val="10"/>
            <rFont val="Arial"/>
            <family val="2"/>
            <charset val="1"/>
          </rPr>
          <t xml:space="preserve">- 300 vé vào cửa
- 30 gửi đồ</t>
        </r>
      </text>
    </comment>
    <comment ref="H80" authorId="0">
      <text>
        <r>
          <rPr>
            <sz val="10"/>
            <rFont val="Arial"/>
            <family val="2"/>
            <charset val="1"/>
          </rPr>
          <t xml:space="preserve">Đi uống nước với bạn</t>
        </r>
      </text>
    </comment>
    <comment ref="H246" authorId="0">
      <text>
        <r>
          <rPr>
            <sz val="10"/>
            <rFont val="Arial"/>
            <family val="2"/>
            <charset val="1"/>
          </rPr>
          <t xml:space="preserve">Xem phim, đặt vé qua mạng</t>
        </r>
      </text>
    </comment>
    <comment ref="H304" authorId="0">
      <text>
        <r>
          <rPr>
            <sz val="10"/>
            <rFont val="Arial"/>
            <family val="2"/>
            <charset val="1"/>
          </rPr>
          <t xml:space="preserve">Vé xem phim</t>
        </r>
      </text>
    </comment>
    <comment ref="H325" authorId="0">
      <text>
        <r>
          <rPr>
            <sz val="10"/>
            <rFont val="Arial"/>
            <family val="2"/>
            <charset val="1"/>
          </rPr>
          <t xml:space="preserve">Cho vào Big Purchase?</t>
        </r>
      </text>
    </comment>
    <comment ref="H326" authorId="0">
      <text>
        <r>
          <rPr>
            <sz val="10"/>
            <rFont val="Arial"/>
            <family val="2"/>
            <charset val="1"/>
          </rPr>
          <t xml:space="preserve">32 Kem</t>
        </r>
      </text>
    </comment>
    <comment ref="H455" authorId="0">
      <text>
        <r>
          <rPr>
            <sz val="10"/>
            <rFont val="Arial"/>
            <family val="2"/>
            <charset val="1"/>
          </rPr>
          <t xml:space="preserve">Ăn vịt</t>
        </r>
      </text>
    </comment>
    <comment ref="I429" authorId="0">
      <text>
        <r>
          <rPr>
            <sz val="10"/>
            <rFont val="Arial"/>
            <family val="2"/>
            <charset val="1"/>
          </rPr>
          <t xml:space="preserve">Liên hoan hệ tri thức quốc gia</t>
        </r>
      </text>
    </comment>
    <comment ref="J30" authorId="0">
      <text>
        <r>
          <rPr>
            <sz val="10"/>
            <rFont val="Arial"/>
            <family val="2"/>
            <charset val="1"/>
          </rPr>
          <t xml:space="preserve">- 60 quần đùi
- 70 áo tắm</t>
        </r>
      </text>
    </comment>
    <comment ref="J33" authorId="0">
      <text>
        <r>
          <rPr>
            <sz val="10"/>
            <rFont val="Arial"/>
            <family val="2"/>
            <charset val="1"/>
          </rPr>
          <t xml:space="preserve">- 190 giày vải
- 20 tất
- 5 vé xe</t>
        </r>
      </text>
    </comment>
    <comment ref="J171" authorId="0">
      <text>
        <r>
          <rPr>
            <sz val="10"/>
            <rFont val="Arial"/>
            <family val="2"/>
            <charset val="1"/>
          </rPr>
          <t xml:space="preserve">500 áo sơ mi
400 quần bò</t>
        </r>
      </text>
    </comment>
    <comment ref="J281" authorId="0">
      <text>
        <r>
          <rPr>
            <sz val="10"/>
            <rFont val="Arial"/>
            <family val="2"/>
            <charset val="1"/>
          </rPr>
          <t xml:space="preserve">Mua 2 cái quần bò hết 890. Sau đó Dương trả 500 trong món nợ 1 triệu</t>
        </r>
      </text>
    </comment>
    <comment ref="J319" authorId="0">
      <text>
        <r>
          <rPr>
            <sz val="10"/>
            <rFont val="Arial"/>
            <family val="2"/>
            <charset val="1"/>
          </rPr>
          <t xml:space="preserve">1 quần ngố, 2 áo phông, 2 tất</t>
        </r>
      </text>
    </comment>
    <comment ref="J471" authorId="0">
      <text>
        <r>
          <rPr>
            <sz val="10"/>
            <rFont val="Arial"/>
            <family val="2"/>
            <charset val="1"/>
          </rPr>
          <t xml:space="preserve">Mua thắt lưng</t>
        </r>
      </text>
    </comment>
    <comment ref="K32" authorId="0">
      <text>
        <r>
          <rPr>
            <sz val="10"/>
            <rFont val="Arial"/>
            <family val="2"/>
            <charset val="1"/>
          </rPr>
          <t xml:space="preserve">Mừng liên hoan Hà nhà dì Hằng</t>
        </r>
      </text>
    </comment>
    <comment ref="K108" authorId="0">
      <text>
        <r>
          <rPr>
            <sz val="10"/>
            <rFont val="Arial"/>
            <family val="2"/>
            <charset val="1"/>
          </rPr>
          <t xml:space="preserve">Cưới Ngọc Hưng</t>
        </r>
      </text>
    </comment>
    <comment ref="K109" authorId="0">
      <text>
        <r>
          <rPr>
            <sz val="10"/>
            <rFont val="Arial"/>
            <family val="2"/>
            <charset val="1"/>
          </rPr>
          <t xml:space="preserve">Cưới Dung</t>
        </r>
      </text>
    </comment>
    <comment ref="K124" authorId="0">
      <text>
        <r>
          <rPr>
            <sz val="10"/>
            <rFont val="Arial"/>
            <family val="2"/>
            <charset val="1"/>
          </rPr>
          <t xml:space="preserve">Đám cưới Ngọc</t>
        </r>
      </text>
    </comment>
    <comment ref="K193" authorId="0">
      <text>
        <r>
          <rPr>
            <sz val="10"/>
            <rFont val="Arial"/>
            <family val="2"/>
            <charset val="1"/>
          </rPr>
          <t xml:space="preserve">Ăn buffet Sen</t>
        </r>
      </text>
    </comment>
    <comment ref="K213" authorId="0">
      <text>
        <r>
          <rPr>
            <sz val="10"/>
            <rFont val="Arial"/>
            <family val="2"/>
            <charset val="1"/>
          </rPr>
          <t xml:space="preserve">Đám cưới Thành</t>
        </r>
      </text>
    </comment>
    <comment ref="K255" authorId="0">
      <text>
        <r>
          <rPr>
            <sz val="10"/>
            <rFont val="Arial"/>
            <family val="2"/>
            <charset val="1"/>
          </rPr>
          <t xml:space="preserve">Đám cưới Thúy</t>
        </r>
      </text>
    </comment>
    <comment ref="K301" authorId="0">
      <text>
        <r>
          <rPr>
            <sz val="10"/>
            <rFont val="Arial"/>
            <family val="2"/>
            <charset val="1"/>
          </rPr>
          <t xml:space="preserve">Liên hoan bạn cấp 3</t>
        </r>
      </text>
    </comment>
    <comment ref="K332" authorId="0">
      <text>
        <r>
          <rPr>
            <sz val="10"/>
            <rFont val="Arial"/>
            <family val="2"/>
            <charset val="1"/>
          </rPr>
          <t xml:space="preserve">Đám cưới Trang</t>
        </r>
      </text>
    </comment>
    <comment ref="K492" authorId="0">
      <text>
        <r>
          <rPr>
            <sz val="10"/>
            <rFont val="Arial"/>
            <family val="2"/>
            <charset val="1"/>
          </rPr>
          <t xml:space="preserve">Đám cưới anh HIếu</t>
        </r>
      </text>
    </comment>
    <comment ref="L332" authorId="0">
      <text>
        <r>
          <rPr>
            <sz val="10"/>
            <rFont val="Arial"/>
            <family val="2"/>
            <charset val="1"/>
          </rPr>
          <t xml:space="preserve">Thay săm</t>
        </r>
      </text>
    </comment>
    <comment ref="L393" authorId="0">
      <text>
        <r>
          <rPr>
            <sz val="10"/>
            <rFont val="Arial"/>
            <family val="2"/>
            <charset val="1"/>
          </rPr>
          <t xml:space="preserve">Thay má phanh trước, chính xác là vào ngày 1/9</t>
        </r>
      </text>
    </comment>
    <comment ref="L412" authorId="0">
      <text>
        <r>
          <rPr>
            <sz val="10"/>
            <rFont val="Arial"/>
            <family val="2"/>
            <charset val="1"/>
          </rPr>
          <t xml:space="preserve">Cháy chỗ mô tơ, phun xăng</t>
        </r>
      </text>
    </comment>
    <comment ref="L473" authorId="0">
      <text>
        <r>
          <rPr>
            <sz val="10"/>
            <rFont val="Arial"/>
            <family val="2"/>
            <charset val="1"/>
          </rPr>
          <t xml:space="preserve">Căng xích xe</t>
        </r>
      </text>
    </comment>
    <comment ref="P11" authorId="0">
      <text>
        <r>
          <rPr>
            <sz val="10"/>
            <rFont val="Arial"/>
            <family val="2"/>
            <charset val="1"/>
          </rPr>
          <t xml:space="preserve">Cá cho mèo</t>
        </r>
      </text>
    </comment>
    <comment ref="P15" authorId="0">
      <text>
        <r>
          <rPr>
            <sz val="10"/>
            <rFont val="Arial"/>
            <family val="2"/>
            <charset val="1"/>
          </rPr>
          <t xml:space="preserve">- Dịch vụ Bankplus hàng tháng (6K)
- Áo mưa (20K)</t>
        </r>
      </text>
    </comment>
    <comment ref="P30" authorId="0">
      <text>
        <r>
          <rPr>
            <sz val="10"/>
            <rFont val="Arial"/>
            <family val="2"/>
            <charset val="1"/>
          </rPr>
          <t xml:space="preserve">Mua mũ bảo hiểm mới (bị mất áo mưa và mũ bảo hiểm)</t>
        </r>
      </text>
    </comment>
    <comment ref="P45" authorId="0">
      <text>
        <r>
          <rPr>
            <sz val="10"/>
            <rFont val="Arial"/>
            <family val="2"/>
            <charset val="1"/>
          </rPr>
          <t xml:space="preserve">- 6 Dịch vụ Bankplus hàng tháng
- 5 Gửi xe đi xem Tech Expo</t>
        </r>
      </text>
    </comment>
    <comment ref="P46" authorId="0">
      <text>
        <r>
          <rPr>
            <sz val="10"/>
            <rFont val="Arial"/>
            <family val="2"/>
            <charset val="1"/>
          </rPr>
          <t xml:space="preserve">- 5 Know kho thịt</t>
        </r>
      </text>
    </comment>
    <comment ref="P54" authorId="0">
      <text>
        <r>
          <rPr>
            <sz val="10"/>
            <rFont val="Arial"/>
            <family val="2"/>
            <charset val="1"/>
          </rPr>
          <t xml:space="preserve">Mua phở cho Dương</t>
        </r>
      </text>
    </comment>
    <comment ref="P66" authorId="0">
      <text>
        <r>
          <rPr>
            <sz val="10"/>
            <rFont val="Arial"/>
            <family val="2"/>
            <charset val="1"/>
          </rPr>
          <t xml:space="preserve">Cắt tóc</t>
        </r>
      </text>
    </comment>
    <comment ref="P69" authorId="0">
      <text>
        <r>
          <rPr>
            <sz val="10"/>
            <rFont val="Arial"/>
            <family val="2"/>
            <charset val="1"/>
          </rPr>
          <t xml:space="preserve">Phạt mất vé xe</t>
        </r>
      </text>
    </comment>
    <comment ref="P74" authorId="0">
      <text>
        <r>
          <rPr>
            <sz val="10"/>
            <rFont val="Arial"/>
            <family val="2"/>
            <charset val="1"/>
          </rPr>
          <t xml:space="preserve">13k tiền thiệp + bút
20k tiền hoa</t>
        </r>
      </text>
    </comment>
    <comment ref="P76" authorId="0">
      <text>
        <r>
          <rPr>
            <sz val="10"/>
            <rFont val="Arial"/>
            <family val="2"/>
            <charset val="1"/>
          </rPr>
          <t xml:space="preserve">Phí duy trì dịch vụ BankPlus tháng 10</t>
        </r>
      </text>
    </comment>
    <comment ref="P77" authorId="0">
      <text>
        <r>
          <rPr>
            <sz val="10"/>
            <rFont val="Arial"/>
            <family val="2"/>
            <charset val="1"/>
          </rPr>
          <t xml:space="preserve">Gửi xe phỏng vấn M Credit</t>
        </r>
      </text>
    </comment>
    <comment ref="P78" authorId="0">
      <text>
        <r>
          <rPr>
            <sz val="10"/>
            <rFont val="Arial"/>
            <family val="2"/>
            <charset val="1"/>
          </rPr>
          <t xml:space="preserve">50k 20/10 ở công ty
439k mua son tặng Dương
10k ăn Piza</t>
        </r>
      </text>
    </comment>
    <comment ref="P81" authorId="0">
      <text>
        <r>
          <rPr>
            <sz val="10"/>
            <rFont val="Arial"/>
            <family val="2"/>
            <charset val="1"/>
          </rPr>
          <t xml:space="preserve">Mẹ lấy</t>
        </r>
      </text>
    </comment>
    <comment ref="P90" authorId="0">
      <text>
        <r>
          <rPr>
            <sz val="10"/>
            <rFont val="Arial"/>
            <family val="2"/>
            <charset val="1"/>
          </rPr>
          <t xml:space="preserve">Gửi tiền thăm chị An trong bệnh viện</t>
        </r>
      </text>
    </comment>
    <comment ref="P91" authorId="0">
      <text>
        <r>
          <rPr>
            <sz val="10"/>
            <rFont val="Arial"/>
            <family val="2"/>
            <charset val="1"/>
          </rPr>
          <t xml:space="preserve">9 - Uống nước với Công, Trí
150 - Hàn cổ bô
80 - Thay đèn xe</t>
        </r>
      </text>
    </comment>
    <comment ref="P93" authorId="0">
      <text>
        <r>
          <rPr>
            <sz val="10"/>
            <rFont val="Arial"/>
            <family val="2"/>
            <charset val="1"/>
          </rPr>
          <t xml:space="preserve">Mua sữa cho Dương</t>
        </r>
      </text>
    </comment>
    <comment ref="P98" authorId="0">
      <text>
        <r>
          <rPr>
            <sz val="10"/>
            <rFont val="Arial"/>
            <family val="2"/>
            <charset val="1"/>
          </rPr>
          <t xml:space="preserve">Mất vé gửi xe</t>
        </r>
      </text>
    </comment>
    <comment ref="P100" authorId="0">
      <text>
        <r>
          <rPr>
            <sz val="10"/>
            <rFont val="Arial"/>
            <family val="2"/>
            <charset val="1"/>
          </rPr>
          <t xml:space="preserve">Mua thuốc đau răng</t>
        </r>
      </text>
    </comment>
    <comment ref="P101" authorId="0">
      <text>
        <r>
          <rPr>
            <sz val="10"/>
            <rFont val="Arial"/>
            <family val="2"/>
            <charset val="1"/>
          </rPr>
          <t xml:space="preserve">Rửa xe</t>
        </r>
      </text>
    </comment>
    <comment ref="P102" authorId="0">
      <text>
        <r>
          <rPr>
            <sz val="10"/>
            <rFont val="Arial"/>
            <family val="2"/>
            <charset val="1"/>
          </rPr>
          <t xml:space="preserve">Đưa mẹ 500</t>
        </r>
      </text>
    </comment>
    <comment ref="P108" authorId="0">
      <text>
        <r>
          <rPr>
            <sz val="10"/>
            <rFont val="Arial"/>
            <family val="2"/>
            <charset val="1"/>
          </rPr>
          <t xml:space="preserve">Vé xe mua thuốc</t>
        </r>
      </text>
    </comment>
    <comment ref="P115" authorId="0">
      <text>
        <r>
          <rPr>
            <sz val="10"/>
            <rFont val="Arial"/>
            <family val="2"/>
            <charset val="1"/>
          </rPr>
          <t xml:space="preserve">Lá nem</t>
        </r>
      </text>
    </comment>
    <comment ref="P117" authorId="0">
      <text>
        <r>
          <rPr>
            <sz val="10"/>
            <rFont val="Arial"/>
            <family val="2"/>
            <charset val="1"/>
          </rPr>
          <t xml:space="preserve">Thăm anh Hoàng ở bệnh viện</t>
        </r>
      </text>
    </comment>
    <comment ref="P124" authorId="0">
      <text>
        <r>
          <rPr>
            <sz val="10"/>
            <rFont val="Arial"/>
            <family val="2"/>
            <charset val="1"/>
          </rPr>
          <t xml:space="preserve">Bắn tiền điện thoại cho chị Minh</t>
        </r>
      </text>
    </comment>
    <comment ref="P136" authorId="0">
      <text>
        <r>
          <rPr>
            <sz val="10"/>
            <rFont val="Arial"/>
            <family val="2"/>
            <charset val="1"/>
          </rPr>
          <t xml:space="preserve">Tiền rác tháng 7, 8</t>
        </r>
      </text>
    </comment>
    <comment ref="P157" authorId="0">
      <text>
        <r>
          <rPr>
            <sz val="10"/>
            <rFont val="Arial"/>
            <family val="2"/>
            <charset val="1"/>
          </rPr>
          <t xml:space="preserve">Mua nước mắm</t>
        </r>
      </text>
    </comment>
    <comment ref="P174" authorId="0">
      <text>
        <r>
          <rPr>
            <sz val="10"/>
            <rFont val="Arial"/>
            <family val="2"/>
            <charset val="1"/>
          </rPr>
          <t xml:space="preserve">70 thuoc dau rang
110 truyen hinh cap</t>
        </r>
      </text>
    </comment>
    <comment ref="P175" authorId="0">
      <text>
        <r>
          <rPr>
            <sz val="10"/>
            <rFont val="Arial"/>
            <family val="2"/>
            <charset val="1"/>
          </rPr>
          <t xml:space="preserve">Cho Trang tiền điện thoại</t>
        </r>
      </text>
    </comment>
    <comment ref="P176" authorId="0">
      <text>
        <r>
          <rPr>
            <sz val="10"/>
            <rFont val="Arial"/>
            <family val="2"/>
            <charset val="1"/>
          </rPr>
          <t xml:space="preserve">40 2 cái chổi quét sân
24 nước lau nhà
13 chổi lông gà</t>
        </r>
      </text>
    </comment>
    <comment ref="P184" authorId="0">
      <text>
        <r>
          <rPr>
            <sz val="10"/>
            <rFont val="Arial"/>
            <family val="2"/>
            <charset val="1"/>
          </rPr>
          <t xml:space="preserve">Vé xe ở The Garden</t>
        </r>
      </text>
    </comment>
    <comment ref="P190" authorId="0">
      <text>
        <r>
          <rPr>
            <sz val="10"/>
            <rFont val="Arial"/>
            <family val="2"/>
            <charset val="1"/>
          </rPr>
          <t xml:space="preserve">Mua kem cho Dương</t>
        </r>
      </text>
    </comment>
    <comment ref="P195" authorId="0">
      <text>
        <r>
          <rPr>
            <sz val="10"/>
            <rFont val="Arial"/>
            <family val="2"/>
            <charset val="1"/>
          </rPr>
          <t xml:space="preserve">Mua tranh tặng Dương</t>
        </r>
      </text>
    </comment>
    <comment ref="P199" authorId="0">
      <text>
        <r>
          <rPr>
            <sz val="10"/>
            <rFont val="Arial"/>
            <family val="2"/>
            <charset val="1"/>
          </rPr>
          <t xml:space="preserve">Gửi  xe nhà chị Năm</t>
        </r>
      </text>
    </comment>
    <comment ref="P211" authorId="0">
      <text>
        <r>
          <rPr>
            <sz val="10"/>
            <rFont val="Arial"/>
            <family val="2"/>
            <charset val="1"/>
          </rPr>
          <t xml:space="preserve">Rửa xe</t>
        </r>
      </text>
    </comment>
    <comment ref="P213" authorId="0">
      <text>
        <r>
          <rPr>
            <sz val="10"/>
            <rFont val="Arial"/>
            <family val="2"/>
            <charset val="1"/>
          </rPr>
          <t xml:space="preserve">Mua bàn chải đánh răng cho Dương, vé xe Hapulico</t>
        </r>
      </text>
    </comment>
    <comment ref="P216" authorId="0">
      <text>
        <r>
          <rPr>
            <sz val="10"/>
            <rFont val="Arial"/>
            <family val="2"/>
            <charset val="1"/>
          </rPr>
          <t xml:space="preserve">Mồng 8/3 công ty</t>
        </r>
      </text>
    </comment>
    <comment ref="P217" authorId="0">
      <text>
        <r>
          <rPr>
            <sz val="10"/>
            <rFont val="Arial"/>
            <family val="2"/>
            <charset val="1"/>
          </rPr>
          <t xml:space="preserve">Quà mồng 8/3
85: sách
15: hoa
02: hành</t>
        </r>
      </text>
    </comment>
    <comment ref="P218" authorId="0">
      <text>
        <r>
          <rPr>
            <sz val="10"/>
            <rFont val="Arial"/>
            <family val="2"/>
            <charset val="1"/>
          </rPr>
          <t xml:space="preserve">Vé xe ở Keangnam</t>
        </r>
      </text>
    </comment>
    <comment ref="P225" authorId="0">
      <text>
        <r>
          <rPr>
            <sz val="10"/>
            <rFont val="Arial"/>
            <family val="2"/>
            <charset val="1"/>
          </rPr>
          <t xml:space="preserve">Vé xe đi xem phim và cháo vịt</t>
        </r>
      </text>
    </comment>
    <comment ref="P227" authorId="0">
      <text>
        <r>
          <rPr>
            <sz val="10"/>
            <rFont val="Arial"/>
            <family val="2"/>
            <charset val="1"/>
          </rPr>
          <t xml:space="preserve">Gửi xe mua thuốc</t>
        </r>
      </text>
    </comment>
    <comment ref="P229" authorId="0">
      <text>
        <r>
          <rPr>
            <sz val="10"/>
            <rFont val="Arial"/>
            <family val="2"/>
            <charset val="1"/>
          </rPr>
          <t xml:space="preserve">Uân vay tiền vé xe</t>
        </r>
      </text>
    </comment>
    <comment ref="P230" authorId="0">
      <text>
        <r>
          <rPr>
            <sz val="10"/>
            <rFont val="Arial"/>
            <family val="2"/>
            <charset val="1"/>
          </rPr>
          <t xml:space="preserve">Đi taxi liên hoan</t>
        </r>
      </text>
    </comment>
    <comment ref="P240" authorId="0">
      <text>
        <r>
          <rPr>
            <sz val="10"/>
            <rFont val="Arial"/>
            <family val="2"/>
            <charset val="1"/>
          </rPr>
          <t xml:space="preserve">Bắn tiền điện thoại cho Dương</t>
        </r>
      </text>
    </comment>
    <comment ref="P241" authorId="0">
      <text>
        <r>
          <rPr>
            <sz val="10"/>
            <rFont val="Arial"/>
            <family val="2"/>
            <charset val="1"/>
          </rPr>
          <t xml:space="preserve">Cắt tóc</t>
        </r>
      </text>
    </comment>
    <comment ref="P243" authorId="0">
      <text>
        <r>
          <rPr>
            <sz val="10"/>
            <rFont val="Arial"/>
            <family val="2"/>
            <charset val="1"/>
          </rPr>
          <t xml:space="preserve">Gửi xe Keangnam</t>
        </r>
      </text>
    </comment>
    <comment ref="P255" authorId="0">
      <text>
        <r>
          <rPr>
            <sz val="10"/>
            <rFont val="Arial"/>
            <family val="2"/>
            <charset val="1"/>
          </rPr>
          <t xml:space="preserve">Gửi xe Keangnam</t>
        </r>
      </text>
    </comment>
    <comment ref="P266" authorId="0">
      <text>
        <r>
          <rPr>
            <sz val="10"/>
            <rFont val="Arial"/>
            <family val="2"/>
            <charset val="1"/>
          </rPr>
          <t xml:space="preserve">Vé gửi xe</t>
        </r>
      </text>
    </comment>
    <comment ref="P271" authorId="0">
      <text>
        <r>
          <rPr>
            <sz val="10"/>
            <rFont val="Arial"/>
            <family val="2"/>
            <charset val="1"/>
          </rPr>
          <t xml:space="preserve">Cho tiền Linh mua ăn vặt</t>
        </r>
      </text>
    </comment>
    <comment ref="P274" authorId="0">
      <text>
        <r>
          <rPr>
            <sz val="10"/>
            <rFont val="Arial"/>
            <family val="2"/>
            <charset val="1"/>
          </rPr>
          <t xml:space="preserve">Vé xe đến IFI, bị trừ tiếp nửa tháng lương, gần 2.5 triệu</t>
        </r>
      </text>
    </comment>
    <comment ref="P295" authorId="0">
      <text>
        <r>
          <rPr>
            <sz val="10"/>
            <rFont val="Arial"/>
            <family val="2"/>
            <charset val="1"/>
          </rPr>
          <t xml:space="preserve">Uống nước với anh Hiểu và Bách</t>
        </r>
      </text>
    </comment>
    <comment ref="P299" authorId="0">
      <text>
        <r>
          <rPr>
            <sz val="10"/>
            <rFont val="Arial"/>
            <family val="2"/>
            <charset val="1"/>
          </rPr>
          <t xml:space="preserve">Bơm xe</t>
        </r>
      </text>
    </comment>
    <comment ref="P300" authorId="0">
      <text>
        <r>
          <rPr>
            <sz val="10"/>
            <rFont val="Arial"/>
            <family val="2"/>
            <charset val="1"/>
          </rPr>
          <t xml:space="preserve">Sửa xe máy</t>
        </r>
      </text>
    </comment>
    <comment ref="P301" authorId="0">
      <text>
        <r>
          <rPr>
            <sz val="10"/>
            <rFont val="Arial"/>
            <family val="2"/>
            <charset val="1"/>
          </rPr>
          <t xml:space="preserve">150 túi đeo
249 tai nghe</t>
        </r>
      </text>
    </comment>
    <comment ref="P302" authorId="0">
      <text>
        <r>
          <rPr>
            <sz val="10"/>
            <rFont val="Arial"/>
            <family val="2"/>
            <charset val="1"/>
          </rPr>
          <t xml:space="preserve">Vé xe ở Chef Dzung</t>
        </r>
      </text>
    </comment>
    <comment ref="P313" authorId="0">
      <text>
        <r>
          <rPr>
            <sz val="10"/>
            <rFont val="Arial"/>
            <family val="2"/>
            <charset val="1"/>
          </rPr>
          <t xml:space="preserve">Mua kem cho Dương</t>
        </r>
      </text>
    </comment>
    <comment ref="P316" authorId="0">
      <text>
        <r>
          <rPr>
            <sz val="10"/>
            <rFont val="Arial"/>
            <family val="2"/>
            <charset val="1"/>
          </rPr>
          <t xml:space="preserve">Mua mì chính</t>
        </r>
      </text>
    </comment>
    <comment ref="P317" authorId="0">
      <text>
        <r>
          <rPr>
            <sz val="10"/>
            <rFont val="Arial"/>
            <family val="2"/>
            <charset val="1"/>
          </rPr>
          <t xml:space="preserve">Bắn tiền điện thoại cho Dương</t>
        </r>
      </text>
    </comment>
    <comment ref="P319" authorId="0">
      <text>
        <r>
          <rPr>
            <sz val="10"/>
            <rFont val="Arial"/>
            <family val="2"/>
            <charset val="1"/>
          </rPr>
          <t xml:space="preserve">3 vé xe
75 thay đèn xe</t>
        </r>
      </text>
    </comment>
    <comment ref="P321" authorId="0">
      <text>
        <r>
          <rPr>
            <sz val="10"/>
            <rFont val="Arial"/>
            <family val="2"/>
            <charset val="1"/>
          </rPr>
          <t xml:space="preserve">50 tiền điện thoại cho Dương
40 tiền sạc điện thoại</t>
        </r>
      </text>
    </comment>
    <comment ref="P323" authorId="0">
      <text>
        <r>
          <rPr>
            <sz val="10"/>
            <rFont val="Arial"/>
            <family val="2"/>
            <charset val="1"/>
          </rPr>
          <t xml:space="preserve">Chụp ảnh</t>
        </r>
      </text>
    </comment>
    <comment ref="P325" authorId="0">
      <text>
        <r>
          <rPr>
            <sz val="10"/>
            <rFont val="Arial"/>
            <family val="2"/>
            <charset val="1"/>
          </rPr>
          <t xml:space="preserve">6 tiền báo
50 cafe
24 thanh toán phòng 2 lon Coca</t>
        </r>
      </text>
    </comment>
    <comment ref="P326" authorId="0">
      <text>
        <r>
          <rPr>
            <sz val="10"/>
            <rFont val="Arial"/>
            <family val="2"/>
            <charset val="1"/>
          </rPr>
          <t xml:space="preserve">Vé xe Royal City
Vé xe nhà chị Năm
Dương thiếu 50k tiền bảo dưỡng xe</t>
        </r>
      </text>
    </comment>
    <comment ref="P333" authorId="0">
      <text>
        <r>
          <rPr>
            <sz val="10"/>
            <rFont val="Arial"/>
            <family val="2"/>
            <charset val="1"/>
          </rPr>
          <t xml:space="preserve">Cắt tóc, bắn tiền điện thoại cho Trang, chị Minh</t>
        </r>
      </text>
    </comment>
    <comment ref="P334" authorId="0">
      <text>
        <r>
          <rPr>
            <sz val="10"/>
            <rFont val="Arial"/>
            <family val="2"/>
            <charset val="1"/>
          </rPr>
          <t xml:space="preserve">Mua dưa đến nhà Dương</t>
        </r>
      </text>
    </comment>
    <comment ref="P336" authorId="0">
      <text>
        <r>
          <rPr>
            <sz val="10"/>
            <rFont val="Arial"/>
            <family val="2"/>
            <charset val="1"/>
          </rPr>
          <t xml:space="preserve">Mua kem cho Dương</t>
        </r>
      </text>
    </comment>
    <comment ref="P346" authorId="0">
      <text>
        <r>
          <rPr>
            <sz val="10"/>
            <rFont val="Arial"/>
            <family val="2"/>
            <charset val="1"/>
          </rPr>
          <t xml:space="preserve">Tiền xe khách về Nam Định</t>
        </r>
      </text>
    </comment>
    <comment ref="P347" authorId="0">
      <text>
        <r>
          <rPr>
            <sz val="10"/>
            <rFont val="Arial"/>
            <family val="2"/>
            <charset val="1"/>
          </rPr>
          <t xml:space="preserve">Tiền taxi</t>
        </r>
      </text>
    </comment>
    <comment ref="P349" authorId="0">
      <text>
        <r>
          <rPr>
            <sz val="10"/>
            <rFont val="Arial"/>
            <family val="2"/>
            <charset val="1"/>
          </rPr>
          <t xml:space="preserve">Bắn tiền cho chị Minh</t>
        </r>
      </text>
    </comment>
    <comment ref="P351" authorId="0">
      <text>
        <r>
          <rPr>
            <sz val="10"/>
            <rFont val="Arial"/>
            <family val="2"/>
            <charset val="1"/>
          </rPr>
          <t xml:space="preserve">Bắn tiền điện thoại cho Trang và chị Minh</t>
        </r>
      </text>
    </comment>
    <comment ref="P355" authorId="0">
      <text>
        <r>
          <rPr>
            <sz val="10"/>
            <rFont val="Arial"/>
            <family val="2"/>
            <charset val="1"/>
          </rPr>
          <t xml:space="preserve">Đi thăm Bằng, vé xe, mua kem cho Dương</t>
        </r>
      </text>
    </comment>
    <comment ref="P363" authorId="0">
      <text>
        <r>
          <rPr>
            <sz val="10"/>
            <rFont val="Arial"/>
            <family val="2"/>
            <charset val="1"/>
          </rPr>
          <t xml:space="preserve">50 điện thoại cho Dương
5 uống nước
50 điện thoại chị Minh, Trang</t>
        </r>
      </text>
    </comment>
    <comment ref="P364" authorId="0">
      <text>
        <r>
          <rPr>
            <sz val="10"/>
            <rFont val="Arial"/>
            <family val="2"/>
            <charset val="1"/>
          </rPr>
          <t xml:space="preserve">Đi xem ôm đi làm</t>
        </r>
      </text>
    </comment>
    <comment ref="P366" authorId="0">
      <text>
        <r>
          <rPr>
            <sz val="10"/>
            <rFont val="Arial"/>
            <family val="2"/>
            <charset val="1"/>
          </rPr>
          <t xml:space="preserve">Đoàn phí</t>
        </r>
      </text>
    </comment>
    <comment ref="P368" authorId="0">
      <text>
        <r>
          <rPr>
            <sz val="10"/>
            <rFont val="Arial"/>
            <family val="2"/>
            <charset val="1"/>
          </rPr>
          <t xml:space="preserve">Đưa bố đi xe máy về</t>
        </r>
      </text>
    </comment>
    <comment ref="P371" authorId="0">
      <text>
        <r>
          <rPr>
            <sz val="10"/>
            <rFont val="Arial"/>
            <family val="2"/>
            <charset val="1"/>
          </rPr>
          <t xml:space="preserve">Mua kem cho Dương</t>
        </r>
      </text>
    </comment>
    <comment ref="P376" authorId="0">
      <text>
        <r>
          <rPr>
            <sz val="10"/>
            <rFont val="Arial"/>
            <family val="2"/>
            <charset val="1"/>
          </rPr>
          <t xml:space="preserve">Đóng tiền Google, 5 USD sao nhiều thế nhỉ? 1.700.063, 1.456.597</t>
        </r>
      </text>
    </comment>
    <comment ref="P382" authorId="0">
      <text>
        <r>
          <rPr>
            <sz val="10"/>
            <rFont val="Arial"/>
            <family val="2"/>
            <charset val="1"/>
          </rPr>
          <t xml:space="preserve">Mua bánh tẻ cho Dương</t>
        </r>
      </text>
    </comment>
    <comment ref="P383" authorId="0">
      <text>
        <r>
          <rPr>
            <sz val="10"/>
            <rFont val="Arial"/>
            <family val="2"/>
            <charset val="1"/>
          </rPr>
          <t xml:space="preserve">Đóng góp ủng hộ Tây Bắc</t>
        </r>
      </text>
    </comment>
    <comment ref="P386" authorId="0">
      <text>
        <r>
          <rPr>
            <sz val="10"/>
            <rFont val="Arial"/>
            <family val="2"/>
            <charset val="1"/>
          </rPr>
          <t xml:space="preserve">Cho Trang đỗ đại học</t>
        </r>
      </text>
    </comment>
    <comment ref="P394" authorId="0">
      <text>
        <r>
          <rPr>
            <sz val="10"/>
            <rFont val="Arial"/>
            <family val="2"/>
            <charset val="1"/>
          </rPr>
          <t xml:space="preserve">Tiền điện thoại chị Minh</t>
        </r>
      </text>
    </comment>
    <comment ref="P395" authorId="0">
      <text>
        <r>
          <rPr>
            <sz val="10"/>
            <rFont val="Arial"/>
            <family val="2"/>
            <charset val="1"/>
          </rPr>
          <t xml:space="preserve">Bánh Cosy ăn sáng</t>
        </r>
      </text>
    </comment>
    <comment ref="P397" authorId="0">
      <text>
        <r>
          <rPr>
            <sz val="10"/>
            <rFont val="Arial"/>
            <family val="2"/>
            <charset val="1"/>
          </rPr>
          <t xml:space="preserve">Dien thoai chi Minh</t>
        </r>
      </text>
    </comment>
    <comment ref="P399" authorId="0">
      <text>
        <r>
          <rPr>
            <sz val="10"/>
            <rFont val="Arial"/>
            <family val="2"/>
            <charset val="1"/>
          </rPr>
          <t xml:space="preserve">Ăn sáng</t>
        </r>
      </text>
    </comment>
    <comment ref="P400" authorId="0">
      <text>
        <r>
          <rPr>
            <sz val="10"/>
            <rFont val="Arial"/>
            <family val="2"/>
            <charset val="1"/>
          </rPr>
          <t xml:space="preserve">Cosy ăn sáng</t>
        </r>
      </text>
    </comment>
    <comment ref="P402" authorId="0">
      <text>
        <r>
          <rPr>
            <sz val="10"/>
            <rFont val="Arial"/>
            <family val="2"/>
            <charset val="1"/>
          </rPr>
          <t xml:space="preserve">Ăn sáng</t>
        </r>
      </text>
    </comment>
    <comment ref="P404" authorId="0">
      <text>
        <r>
          <rPr>
            <sz val="10"/>
            <rFont val="Arial"/>
            <family val="2"/>
            <charset val="1"/>
          </rPr>
          <t xml:space="preserve">Mua sữa tươi, kẹo, cosy, sữa túi</t>
        </r>
      </text>
    </comment>
    <comment ref="P406" authorId="0">
      <text>
        <r>
          <rPr>
            <sz val="10"/>
            <rFont val="Arial"/>
            <family val="2"/>
            <charset val="1"/>
          </rPr>
          <t xml:space="preserve">Đóng quỹ SafeNet + mua bánh trung thu</t>
        </r>
      </text>
    </comment>
    <comment ref="P407" authorId="0">
      <text>
        <r>
          <rPr>
            <sz val="10"/>
            <rFont val="Arial"/>
            <family val="2"/>
            <charset val="1"/>
          </rPr>
          <t xml:space="preserve">Mua kem</t>
        </r>
      </text>
    </comment>
    <comment ref="P408" authorId="0">
      <text>
        <r>
          <rPr>
            <sz val="10"/>
            <rFont val="Arial"/>
            <family val="2"/>
            <charset val="1"/>
          </rPr>
          <t xml:space="preserve">Liên hoan Xuân</t>
        </r>
      </text>
    </comment>
    <comment ref="P410" authorId="0">
      <text>
        <r>
          <rPr>
            <sz val="10"/>
            <rFont val="Arial"/>
            <family val="2"/>
            <charset val="1"/>
          </rPr>
          <t xml:space="preserve">Mua kẹo cao su</t>
        </r>
      </text>
    </comment>
    <comment ref="P411" authorId="0">
      <text>
        <r>
          <rPr>
            <sz val="10"/>
            <rFont val="Arial"/>
            <family val="2"/>
            <charset val="1"/>
          </rPr>
          <t xml:space="preserve">Mua kẹo + Mua sữa + Đưa chị Minh</t>
        </r>
      </text>
    </comment>
    <comment ref="P412" authorId="0">
      <text>
        <r>
          <rPr>
            <sz val="10"/>
            <rFont val="Arial"/>
            <family val="2"/>
            <charset val="1"/>
          </rPr>
          <t xml:space="preserve">Xe ôm</t>
        </r>
      </text>
    </comment>
    <comment ref="P416" authorId="0">
      <text>
        <r>
          <rPr>
            <sz val="10"/>
            <rFont val="Arial"/>
            <family val="2"/>
            <charset val="1"/>
          </rPr>
          <t xml:space="preserve">Ăn sáng</t>
        </r>
      </text>
    </comment>
    <comment ref="P417" authorId="0">
      <text>
        <r>
          <rPr>
            <sz val="10"/>
            <rFont val="Arial"/>
            <family val="2"/>
            <charset val="1"/>
          </rPr>
          <t xml:space="preserve">Mua kem xôi (48), mua Choco Pie, mua dưa hấu</t>
        </r>
      </text>
    </comment>
    <comment ref="P419" authorId="0">
      <text>
        <r>
          <rPr>
            <sz val="10"/>
            <rFont val="Arial"/>
            <family val="2"/>
            <charset val="1"/>
          </rPr>
          <t xml:space="preserve">Quy SafeNet</t>
        </r>
      </text>
    </comment>
    <comment ref="P423" authorId="0">
      <text>
        <r>
          <rPr>
            <sz val="10"/>
            <rFont val="Arial"/>
            <family val="2"/>
            <charset val="1"/>
          </rPr>
          <t xml:space="preserve">Rửa xe và mua gạo</t>
        </r>
      </text>
    </comment>
    <comment ref="P424" authorId="0">
      <text>
        <r>
          <rPr>
            <sz val="10"/>
            <rFont val="Arial"/>
            <family val="2"/>
            <charset val="1"/>
          </rPr>
          <t xml:space="preserve">350 bia, 23 sữa, 27 nước rửa bát, 5 hành</t>
        </r>
      </text>
    </comment>
    <comment ref="P427" authorId="0">
      <text>
        <r>
          <rPr>
            <sz val="10"/>
            <rFont val="Arial"/>
            <family val="2"/>
            <charset val="1"/>
          </rPr>
          <t xml:space="preserve">Ăn sáng + Từ thiện + Tiền điện thoại chị Minh</t>
        </r>
      </text>
    </comment>
    <comment ref="P436" authorId="0">
      <text>
        <r>
          <rPr>
            <sz val="10"/>
            <rFont val="Arial"/>
            <family val="2"/>
            <charset val="1"/>
          </rPr>
          <t xml:space="preserve">Mua thuốc đau răng</t>
        </r>
      </text>
    </comment>
    <comment ref="P437" authorId="0">
      <text>
        <r>
          <rPr>
            <sz val="10"/>
            <rFont val="Arial"/>
            <family val="2"/>
            <charset val="1"/>
          </rPr>
          <t xml:space="preserve">Cắt tóc</t>
        </r>
      </text>
    </comment>
    <comment ref="P438" authorId="0">
      <text>
        <r>
          <rPr>
            <sz val="10"/>
            <rFont val="Arial"/>
            <family val="2"/>
            <charset val="1"/>
          </rPr>
          <t xml:space="preserve">Trả tiền chị Minh cho chị Huế</t>
        </r>
      </text>
    </comment>
    <comment ref="P440" authorId="0">
      <text>
        <r>
          <rPr>
            <sz val="10"/>
            <rFont val="Arial"/>
            <family val="2"/>
            <charset val="1"/>
          </rPr>
          <t xml:space="preserve">Đoàn phí và nhà 100 đồng</t>
        </r>
      </text>
    </comment>
    <comment ref="P444" authorId="0">
      <text>
        <r>
          <rPr>
            <sz val="10"/>
            <rFont val="Arial"/>
            <family val="2"/>
            <charset val="1"/>
          </rPr>
          <t xml:space="preserve">Đưa mẹ</t>
        </r>
      </text>
    </comment>
    <comment ref="P451" authorId="0">
      <text>
        <r>
          <rPr>
            <sz val="10"/>
            <rFont val="Arial"/>
            <family val="2"/>
            <charset val="1"/>
          </rPr>
          <t xml:space="preserve">Gửi xe đưa Dương đi tiêm</t>
        </r>
      </text>
    </comment>
    <comment ref="P452" authorId="0">
      <text>
        <r>
          <rPr>
            <sz val="10"/>
            <rFont val="Arial"/>
            <family val="2"/>
            <charset val="1"/>
          </rPr>
          <t xml:space="preserve">Rửa xe</t>
        </r>
      </text>
    </comment>
    <comment ref="P454" authorId="0">
      <text>
        <r>
          <rPr>
            <sz val="10"/>
            <rFont val="Arial"/>
            <family val="2"/>
            <charset val="1"/>
          </rPr>
          <t xml:space="preserve">8k mì tôm chanh ăn sáng, 5 cozy, 8 sữa tiệt trùng</t>
        </r>
      </text>
    </comment>
    <comment ref="P455" authorId="0">
      <text>
        <r>
          <rPr>
            <sz val="10"/>
            <rFont val="Arial"/>
            <family val="2"/>
            <charset val="1"/>
          </rPr>
          <t xml:space="preserve">200 Bị phạt vì k bật đèn
50 tiền điện thoại chị Minh</t>
        </r>
      </text>
    </comment>
    <comment ref="P479" authorId="0">
      <text>
        <r>
          <rPr>
            <sz val="10"/>
            <rFont val="Arial"/>
            <family val="2"/>
            <charset val="1"/>
          </rPr>
          <t xml:space="preserve">Alpenliebe</t>
        </r>
      </text>
    </comment>
    <comment ref="P480" authorId="0">
      <text>
        <r>
          <rPr>
            <sz val="10"/>
            <rFont val="Arial"/>
            <family val="2"/>
            <charset val="1"/>
          </rPr>
          <t xml:space="preserve">Mua tương ớt</t>
        </r>
      </text>
    </comment>
    <comment ref="P481" authorId="0">
      <text>
        <r>
          <rPr>
            <sz val="10"/>
            <rFont val="Arial"/>
            <family val="2"/>
            <charset val="1"/>
          </rPr>
          <t xml:space="preserve">Công đoàn phí</t>
        </r>
      </text>
    </comment>
    <comment ref="P486" authorId="0">
      <text>
        <r>
          <rPr>
            <sz val="10"/>
            <rFont val="Arial"/>
            <family val="2"/>
            <charset val="1"/>
          </rPr>
          <t xml:space="preserve">50 nhãn</t>
        </r>
      </text>
    </comment>
    <comment ref="P487" authorId="0">
      <text>
        <r>
          <rPr>
            <sz val="10"/>
            <rFont val="Arial"/>
            <family val="2"/>
            <charset val="1"/>
          </rPr>
          <t xml:space="preserve">160 taxi, 15 vé xe</t>
        </r>
      </text>
    </comment>
    <comment ref="P488" authorId="0">
      <text>
        <r>
          <rPr>
            <sz val="10"/>
            <rFont val="Arial"/>
            <family val="2"/>
            <charset val="1"/>
          </rPr>
          <t xml:space="preserve">28 dầu gội đầu, 10 xà bông</t>
        </r>
      </text>
    </comment>
    <comment ref="P489" authorId="0">
      <text>
        <r>
          <rPr>
            <sz val="10"/>
            <rFont val="Arial"/>
            <family val="2"/>
            <charset val="1"/>
          </rPr>
          <t xml:space="preserve">Bắn tiền đt cho chị Minh</t>
        </r>
      </text>
    </comment>
    <comment ref="P491" authorId="0">
      <text>
        <r>
          <rPr>
            <sz val="10"/>
            <rFont val="Arial"/>
            <family val="2"/>
            <charset val="1"/>
          </rPr>
          <t xml:space="preserve">Kem đánh răng, bàn chải, cốc</t>
        </r>
      </text>
    </comment>
    <comment ref="P493" authorId="0">
      <text>
        <r>
          <rPr>
            <sz val="10"/>
            <rFont val="Arial"/>
            <family val="2"/>
            <charset val="1"/>
          </rPr>
          <t xml:space="preserve">Giặt đồ 4 kg</t>
        </r>
      </text>
    </comment>
    <comment ref="P494" authorId="0">
      <text>
        <r>
          <rPr>
            <sz val="10"/>
            <rFont val="Arial"/>
            <family val="2"/>
            <charset val="1"/>
          </rPr>
          <t xml:space="preserve">Sửa điện</t>
        </r>
      </text>
    </comment>
    <comment ref="P495" authorId="0">
      <text>
        <r>
          <rPr>
            <sz val="10"/>
            <rFont val="Arial"/>
            <family val="2"/>
            <charset val="1"/>
          </rPr>
          <t xml:space="preserve">Mua dep</t>
        </r>
      </text>
    </comment>
    <comment ref="P496" authorId="0">
      <text>
        <r>
          <rPr>
            <sz val="10"/>
            <rFont val="Arial"/>
            <family val="2"/>
            <charset val="1"/>
          </rPr>
          <t xml:space="preserve">Sửa điện</t>
        </r>
      </text>
    </comment>
    <comment ref="P501" authorId="0">
      <text>
        <r>
          <rPr>
            <sz val="10"/>
            <rFont val="Arial"/>
            <family val="2"/>
            <charset val="1"/>
          </rPr>
          <t xml:space="preserve">Chuyển nhà cho Dương + Kềm cắt móng tay + Cắt tóc</t>
        </r>
      </text>
    </comment>
    <comment ref="P506" authorId="0">
      <text>
        <r>
          <rPr>
            <sz val="10"/>
            <rFont val="Arial"/>
            <family val="2"/>
            <charset val="1"/>
          </rPr>
          <t xml:space="preserve">Bao cao su</t>
        </r>
      </text>
    </comment>
  </commentList>
</comments>
</file>

<file path=xl/sharedStrings.xml><?xml version="1.0" encoding="utf-8"?>
<sst xmlns="http://schemas.openxmlformats.org/spreadsheetml/2006/main" count="650" uniqueCount="109">
  <si>
    <t xml:space="preserve">Học tính kiên trì, chăm chỉ của loài kiến: Kiến tha lâu cũng đầy tổ</t>
  </si>
  <si>
    <t xml:space="preserve">Tháng</t>
  </si>
  <si>
    <t xml:space="preserve">Ngày</t>
  </si>
  <si>
    <t xml:space="preserve">Ăn trưa</t>
  </si>
  <si>
    <t xml:space="preserve">Vé xe tháng</t>
  </si>
  <si>
    <t xml:space="preserve">Xăng</t>
  </si>
  <si>
    <t xml:space="preserve">Điện thoại</t>
  </si>
  <si>
    <t xml:space="preserve">Ăn vặt</t>
  </si>
  <si>
    <t xml:space="preserve">Đi chơi</t>
  </si>
  <si>
    <t xml:space="preserve">Liên hoan công ty</t>
  </si>
  <si>
    <t xml:space="preserve">Trang phục</t>
  </si>
  <si>
    <t xml:space="preserve">Đám cưới, liên hoan</t>
  </si>
  <si>
    <t xml:space="preserve">Bảo dưỡng, thay dầu xe máy</t>
  </si>
  <si>
    <t xml:space="preserve">Gas</t>
  </si>
  <si>
    <t xml:space="preserve">Thực phẩm</t>
  </si>
  <si>
    <t xml:space="preserve">Điện nước</t>
  </si>
  <si>
    <t xml:space="preserve">Khác</t>
  </si>
  <si>
    <t xml:space="preserve">Tổng hàng ngày</t>
  </si>
  <si>
    <t xml:space="preserve">08/2016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</si>
  <si>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</si>
  <si>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</si>
  <si>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</si>
  <si>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</si>
  <si>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</si>
  <si>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</si>
  <si>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</si>
  <si>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</si>
  <si>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</si>
  <si>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</si>
  <si>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</si>
  <si>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</si>
  <si>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</si>
  <si>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</si>
  <si>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</si>
  <si>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</si>
  <si>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</si>
  <si>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</si>
  <si>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</si>
  <si>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</si>
  <si>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</si>
  <si>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</si>
  <si>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</si>
  <si>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Mỗi tháng tiêu trung bình 3 triệu, ở nhà tiêu 3 triệu, còn lại tiết kiệm</t>
  </si>
  <si>
    <t xml:space="preserve">Cột dự trữ 3</t>
  </si>
  <si>
    <t xml:space="preserve">Cột dự trữ 4</t>
  </si>
  <si>
    <t xml:space="preserve">Cột dự trữ 5</t>
  </si>
  <si>
    <t xml:space="preserve">Tổng hàng tháng</t>
  </si>
  <si>
    <t xml:space="preserve">Còn lại so với định mức</t>
  </si>
  <si>
    <t xml:space="preserve">Ghi chú</t>
  </si>
  <si>
    <t xml:space="preserve">Không đủ tháng</t>
  </si>
  <si>
    <t xml:space="preserve">Định mức tăng lên 4 triệu một tháng</t>
  </si>
  <si>
    <t xml:space="preserve">Mua tủ lạnh với Dương</t>
  </si>
  <si>
    <t xml:space="preserve">Xây mộ cụ</t>
  </si>
  <si>
    <t xml:space="preserve">Chuyển mộ ông</t>
  </si>
  <si>
    <t xml:space="preserve">Đưa mẹ sắm Tết</t>
  </si>
  <si>
    <t xml:space="preserve">Mừng tuổi bà, các cháu, các em, các cháu họ, con người quen, linh tinh</t>
  </si>
  <si>
    <t xml:space="preserve">Đóng tiền mạng nửa năm cho bố</t>
  </si>
  <si>
    <t xml:space="preserve">Tạm ứng tiền du lịch Nha Trang</t>
  </si>
  <si>
    <t xml:space="preserve">Du lich Nha Trang (tien lan 2)</t>
  </si>
  <si>
    <t xml:space="preserve">Du lich Nha Trang (dong them)</t>
  </si>
  <si>
    <t xml:space="preserve">Mua dien thoai (2300000 + 100000 cat sim, man hinh)</t>
  </si>
  <si>
    <t xml:space="preserve">Tiền xe đến nhà em Dương + Taxi từ Hà Nội về</t>
  </si>
  <si>
    <t xml:space="preserve">Đưa mẹ đi khám</t>
  </si>
  <si>
    <t xml:space="preserve">Làm cỗ đón nhà em Dương đến chơi</t>
  </si>
  <si>
    <t xml:space="preserve">Sinh nhật Dương tặng điện thoại</t>
  </si>
  <si>
    <t xml:space="preserve">Đặt trước chụp ảnh cưới</t>
  </si>
  <si>
    <t xml:space="preserve">Mua áo sơ mi trắng, quần âu, áo phông đôi, giày cao gót, giày da, 2 giày thể thao</t>
  </si>
  <si>
    <t xml:space="preserve">Ảnh cưới lần 2</t>
  </si>
  <si>
    <t xml:space="preserve">Đưa mẹ thêm</t>
  </si>
  <si>
    <t xml:space="preserve">Đưa bố đóng mạng</t>
  </si>
  <si>
    <t xml:space="preserve">Rổ, dao, nạo, bình nước</t>
  </si>
  <si>
    <t xml:space="preserve">Bàn uống nước</t>
  </si>
  <si>
    <t xml:space="preserve">Bếp ga + Dây ga + Van ga</t>
  </si>
  <si>
    <t xml:space="preserve">Máy giặt + Bệ đỡ</t>
  </si>
  <si>
    <t xml:space="preserve">Mua bộ vest</t>
  </si>
  <si>
    <t xml:space="preserve">Date</t>
  </si>
  <si>
    <t xml:space="preserve">Amount</t>
  </si>
  <si>
    <t xml:space="preserve">Note</t>
  </si>
  <si>
    <t xml:space="preserve">Salary 08/2016</t>
  </si>
  <si>
    <t xml:space="preserve">Salary 09/2016</t>
  </si>
  <si>
    <t xml:space="preserve">Tra lai MB</t>
  </si>
  <si>
    <t xml:space="preserve">Salary 10/2016</t>
  </si>
  <si>
    <t xml:space="preserve">Salary 11/2016</t>
  </si>
  <si>
    <t xml:space="preserve">Salary 12/2016</t>
  </si>
  <si>
    <t xml:space="preserve">Salary 01/2017 + Tet reward</t>
  </si>
  <si>
    <t xml:space="preserve">Salary 02/2017</t>
  </si>
  <si>
    <t xml:space="preserve">Salary 03/2017</t>
  </si>
  <si>
    <t xml:space="preserve">Salary 04/2017 lan 1 (Bat dau lam Viettel duoc nua thang)</t>
  </si>
  <si>
    <t xml:space="preserve">Quyết toán nghỉ việc ở IFI</t>
  </si>
  <si>
    <t xml:space="preserve">Salary 04/2017 lan 2</t>
  </si>
  <si>
    <t xml:space="preserve">Tiền sinh nhật công ty</t>
  </si>
  <si>
    <t xml:space="preserve">Salary 05/2017 lan 1</t>
  </si>
  <si>
    <t xml:space="preserve">Salary 05/2017 lan 2</t>
  </si>
  <si>
    <t xml:space="preserve">Tien nghi mat</t>
  </si>
  <si>
    <t xml:space="preserve">Salary 06/2017 lan 1</t>
  </si>
  <si>
    <t xml:space="preserve">Salary 06/2017 lan 2</t>
  </si>
  <si>
    <t xml:space="preserve">Salary 07/2017 lan 1</t>
  </si>
  <si>
    <t xml:space="preserve">Lương lần 2 tháng 7</t>
  </si>
  <si>
    <t xml:space="preserve">Thưởng 2/9</t>
  </si>
  <si>
    <t xml:space="preserve">Lương quý 2</t>
  </si>
  <si>
    <t xml:space="preserve">Lương tháng 8 lần 1</t>
  </si>
  <si>
    <t xml:space="preserve">Lương tháng 8 lần 2</t>
  </si>
  <si>
    <t xml:space="preserve">Lương tháng 9 lần 1</t>
  </si>
  <si>
    <t xml:space="preserve">Lương tháng 9 lần 2</t>
  </si>
  <si>
    <t xml:space="preserve">Lương làm thêm 2/9</t>
  </si>
  <si>
    <t xml:space="preserve">Lương tháng 10</t>
  </si>
  <si>
    <t xml:space="preserve">Lương tháng 11 (có âm 6 triệu thuế)</t>
  </si>
  <si>
    <t xml:space="preserve">Lương thù lao quý 3</t>
  </si>
  <si>
    <t xml:space="preserve">Số dư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</si>
</sst>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83CAFF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99"/>
      <rgbColor rgb="FFCC99FF"/>
      <rgbColor rgb="FFFFCC99"/>
      <rgbColor rgb="FF3366FF"/>
      <rgbColor rgb="FF66CCFF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noFill/>
              <a:ln>
                <a:noFill/>
              </a:ln>
            </c:spPr>
          </c:dPt>
          <c:dPt>
            <c:idx val="11"/>
            <c:spPr>
              <a:noFill/>
              <a:ln>
                <a:noFill/>
              </a:ln>
            </c:spPr>
          </c:dPt>
          <c:dPt>
            <c:idx val="12"/>
            <c:spPr>
              <a:noFill/>
              <a:ln>
                <a:noFill/>
              </a:ln>
            </c:spPr>
          </c:dPt>
          <c:dPt>
            <c:idx val="13"/>
            <c:spPr>
              <a:noFill/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All!$C$3:$P$3</c:f>
              <c:strCache>
                <c:ptCount val="14"/>
                <c:pt idx="0">
                  <c:v>Ăn trưa</c:v>
                </c:pt>
                <c:pt idx="1">
                  <c:v>Vé xe tháng</c:v>
                </c:pt>
                <c:pt idx="2">
                  <c:v>Xăng</c:v>
                </c:pt>
                <c:pt idx="3">
                  <c:v>Điện thoại</c:v>
                </c:pt>
                <c:pt idx="4">
                  <c:v>Ăn vặt</c:v>
                </c:pt>
                <c:pt idx="5">
                  <c:v>Đi chơi</c:v>
                </c:pt>
                <c:pt idx="6">
                  <c:v>Liên hoan công ty</c:v>
                </c:pt>
                <c:pt idx="7">
                  <c:v>Trang phục</c:v>
                </c:pt>
                <c:pt idx="8">
                  <c:v>Đám cưới, liên hoan</c:v>
                </c:pt>
                <c:pt idx="9">
                  <c:v>Bảo dưỡng, thay dầu xe máy</c:v>
                </c:pt>
                <c:pt idx="10">
                  <c:v>Gas</c:v>
                </c:pt>
                <c:pt idx="11">
                  <c:v>Thực phẩm</c:v>
                </c:pt>
                <c:pt idx="12">
                  <c:v>Điện nước</c:v>
                </c:pt>
                <c:pt idx="13">
                  <c:v>Khác</c:v>
                </c:pt>
              </c:strCache>
            </c:strRef>
          </c:cat>
          <c:val>
            <c:numRef>
              <c:f>All!$C$4:$P$4</c:f>
              <c:numCache>
                <c:formatCode>General</c:formatCode>
                <c:ptCount val="14"/>
                <c:pt idx="0">
                  <c:v>10730</c:v>
                </c:pt>
                <c:pt idx="1">
                  <c:v>900</c:v>
                </c:pt>
                <c:pt idx="2">
                  <c:v>4715</c:v>
                </c:pt>
                <c:pt idx="3">
                  <c:v>890</c:v>
                </c:pt>
                <c:pt idx="4">
                  <c:v>2353</c:v>
                </c:pt>
                <c:pt idx="5">
                  <c:v>3974</c:v>
                </c:pt>
                <c:pt idx="6">
                  <c:v>1290</c:v>
                </c:pt>
                <c:pt idx="7">
                  <c:v>2195</c:v>
                </c:pt>
                <c:pt idx="8">
                  <c:v>5162</c:v>
                </c:pt>
                <c:pt idx="9">
                  <c:v>2280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11721.5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3240</xdr:colOff>
      <xdr:row>0</xdr:row>
      <xdr:rowOff>720</xdr:rowOff>
    </xdr:from>
    <xdr:to>
      <xdr:col>17</xdr:col>
      <xdr:colOff>683280</xdr:colOff>
      <xdr:row>23</xdr:row>
      <xdr:rowOff>14400</xdr:rowOff>
    </xdr:to>
    <xdr:graphicFrame>
      <xdr:nvGraphicFramePr>
        <xdr:cNvPr id="0" name=""/>
        <xdr:cNvGraphicFramePr/>
      </xdr:nvGraphicFramePr>
      <xdr:xfrm>
        <a:off x="8056080" y="720"/>
        <a:ext cx="6369840" cy="375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5.83"/>
    <col collapsed="false" customWidth="true" hidden="false" outlineLevel="0" max="3" min="3" style="0" width="6.81"/>
    <col collapsed="false" customWidth="true" hidden="false" outlineLevel="0" max="11" min="4" style="0" width="5.83"/>
    <col collapsed="false" customWidth="true" hidden="false" outlineLevel="0" max="12" min="12" style="0" width="6.54"/>
    <col collapsed="false" customWidth="true" hidden="false" outlineLevel="0" max="13" min="13" style="0" width="6.23"/>
    <col collapsed="false" customWidth="true" hidden="false" outlineLevel="0" max="14" min="14" style="0" width="7.36"/>
    <col collapsed="false" customWidth="true" hidden="false" outlineLevel="0" max="15" min="15" style="0" width="7.64"/>
    <col collapsed="false" customWidth="true" hidden="false" outlineLevel="0" max="16" min="16" style="0" width="6.54"/>
    <col collapsed="false" customWidth="true" hidden="false" outlineLevel="0" max="17" min="17" style="0" width="8.1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customFormat="false" ht="59.7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customFormat="false" ht="12.8" hidden="false" customHeight="false" outlineLevel="0" collapsed="false">
      <c r="A4" s="2"/>
      <c r="B4" s="2"/>
      <c r="C4" s="3" t="n">
        <f aca="false">SUM(All!C5:C10000)</f>
        <v>10730</v>
      </c>
      <c r="D4" s="3" t="n">
        <f aca="false">SUM(All!D5:D10000)</f>
        <v>900</v>
      </c>
      <c r="E4" s="3" t="n">
        <f aca="false">SUM(All!E5:E10000)</f>
        <v>4715</v>
      </c>
      <c r="F4" s="3" t="n">
        <f aca="false">SUM(All!F5:F10000)</f>
        <v>890</v>
      </c>
      <c r="G4" s="3" t="n">
        <f aca="false">SUM(All!G5:G10000)</f>
        <v>2353</v>
      </c>
      <c r="H4" s="3" t="n">
        <f aca="false">SUM(All!H5:H10000)</f>
        <v>3974</v>
      </c>
      <c r="I4" s="3" t="n">
        <f aca="false">SUM(All!I5:I10000)</f>
        <v>1290</v>
      </c>
      <c r="J4" s="3" t="n">
        <f aca="false">SUM(All!J5:J10000)</f>
        <v>2195</v>
      </c>
      <c r="K4" s="3" t="n">
        <f aca="false">SUM(All!K5:K10000)</f>
        <v>5162</v>
      </c>
      <c r="L4" s="3" t="n">
        <f aca="false">SUM(All!L5:L10000)</f>
        <v>2280</v>
      </c>
      <c r="M4" s="3"/>
      <c r="N4" s="3"/>
      <c r="O4" s="3"/>
      <c r="P4" s="3" t="n">
        <f aca="false">SUM(All!P5:P10000)</f>
        <v>11721.5</v>
      </c>
      <c r="Q4" s="3" t="n">
        <f aca="false">SUM(All!Q5:Q10000)</f>
        <v>46976.5</v>
      </c>
    </row>
    <row r="5" customFormat="false" ht="12.8" hidden="false" customHeight="false" outlineLevel="0" collapsed="false">
      <c r="A5" s="4" t="s">
        <v>18</v>
      </c>
      <c r="B5" s="4" t="n">
        <v>8</v>
      </c>
      <c r="C5" s="4" t="n">
        <v>25</v>
      </c>
      <c r="D5" s="4" t="n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f aca="false">SUM(All!C5:P5)</f>
        <v>30</v>
      </c>
      <c r="R5" s="0" t="s">
        <v>19</v>
      </c>
    </row>
    <row r="6" customFormat="false" ht="12.8" hidden="false" customHeight="false" outlineLevel="0" collapsed="false">
      <c r="B6" s="0" t="n">
        <v>9</v>
      </c>
      <c r="C6" s="0" t="n">
        <v>25</v>
      </c>
      <c r="D6" s="0" t="n">
        <v>5</v>
      </c>
      <c r="Q6" s="0" t="n">
        <f aca="false">SUM(All!C6:P6)</f>
        <v>30</v>
      </c>
      <c r="R6" s="0" t="s">
        <v>20</v>
      </c>
    </row>
    <row r="7" customFormat="false" ht="12.8" hidden="false" customHeight="false" outlineLevel="0" collapsed="false">
      <c r="B7" s="0" t="n">
        <v>10</v>
      </c>
      <c r="C7" s="0" t="n">
        <v>25</v>
      </c>
      <c r="D7" s="0" t="n">
        <v>5</v>
      </c>
      <c r="Q7" s="0" t="n">
        <f aca="false">SUM(All!C7:P7)</f>
        <v>30</v>
      </c>
      <c r="R7" s="0" t="s">
        <v>21</v>
      </c>
    </row>
    <row r="8" customFormat="false" ht="12.8" hidden="false" customHeight="false" outlineLevel="0" collapsed="false">
      <c r="B8" s="0" t="n">
        <v>11</v>
      </c>
      <c r="C8" s="0" t="n">
        <v>25</v>
      </c>
      <c r="D8" s="0" t="n">
        <v>5</v>
      </c>
      <c r="Q8" s="0" t="n">
        <f aca="false">SUM(All!C8:P8)</f>
        <v>30</v>
      </c>
      <c r="R8" s="0" t="s">
        <v>22</v>
      </c>
    </row>
    <row r="9" customFormat="false" ht="12.8" hidden="false" customHeight="false" outlineLevel="0" collapsed="false">
      <c r="B9" s="0" t="n">
        <v>12</v>
      </c>
      <c r="C9" s="0" t="n">
        <v>25</v>
      </c>
      <c r="D9" s="0" t="n">
        <v>5</v>
      </c>
      <c r="Q9" s="0" t="n">
        <f aca="false">SUM(All!C9:P9)</f>
        <v>30</v>
      </c>
      <c r="R9" s="0" t="s">
        <v>23</v>
      </c>
    </row>
    <row r="10" customFormat="false" ht="12.8" hidden="false" customHeight="false" outlineLevel="0" collapsed="false">
      <c r="B10" s="0" t="n">
        <v>13</v>
      </c>
      <c r="E10" s="0" t="n">
        <v>40</v>
      </c>
      <c r="Q10" s="0" t="n">
        <f aca="false">SUM(All!C10:P10)</f>
        <v>40</v>
      </c>
      <c r="R10" s="5" t="s">
        <v>24</v>
      </c>
    </row>
    <row r="11" customFormat="false" ht="12.8" hidden="false" customHeight="false" outlineLevel="0" collapsed="false">
      <c r="B11" s="0" t="n">
        <v>14</v>
      </c>
      <c r="G11" s="0" t="n">
        <v>60</v>
      </c>
      <c r="P11" s="0" t="n">
        <v>30</v>
      </c>
      <c r="Q11" s="0" t="n">
        <f aca="false">SUM(All!C11:P11)</f>
        <v>90</v>
      </c>
      <c r="R11" s="5" t="s">
        <v>25</v>
      </c>
    </row>
    <row r="12" customFormat="false" ht="12.8" hidden="false" customHeight="false" outlineLevel="0" collapsed="false">
      <c r="B12" s="6" t="n">
        <v>15</v>
      </c>
      <c r="C12" s="6" t="n">
        <v>25</v>
      </c>
      <c r="D12" s="6" t="n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 t="n">
        <f aca="false">SUM(All!C12:P12)</f>
        <v>30</v>
      </c>
      <c r="R12" s="0" t="s">
        <v>19</v>
      </c>
    </row>
    <row r="13" customFormat="false" ht="12.8" hidden="false" customHeight="false" outlineLevel="0" collapsed="false">
      <c r="B13" s="0" t="n">
        <v>16</v>
      </c>
      <c r="C13" s="0" t="n">
        <v>25</v>
      </c>
      <c r="D13" s="0" t="n">
        <v>5</v>
      </c>
      <c r="G13" s="0" t="n">
        <v>50</v>
      </c>
      <c r="Q13" s="0" t="n">
        <f aca="false">SUM(All!C13:P13)</f>
        <v>80</v>
      </c>
      <c r="R13" s="0" t="s">
        <v>20</v>
      </c>
    </row>
    <row r="14" customFormat="false" ht="12.8" hidden="false" customHeight="false" outlineLevel="0" collapsed="false">
      <c r="B14" s="0" t="n">
        <v>17</v>
      </c>
      <c r="C14" s="0" t="n">
        <v>25</v>
      </c>
      <c r="D14" s="0" t="n">
        <v>5</v>
      </c>
      <c r="F14" s="0" t="n">
        <v>50</v>
      </c>
      <c r="Q14" s="0" t="n">
        <f aca="false">SUM(All!C14:P14)</f>
        <v>80</v>
      </c>
      <c r="R14" s="0" t="s">
        <v>21</v>
      </c>
    </row>
    <row r="15" customFormat="false" ht="12.8" hidden="false" customHeight="false" outlineLevel="0" collapsed="false">
      <c r="B15" s="0" t="n">
        <v>18</v>
      </c>
      <c r="C15" s="0" t="n">
        <v>25</v>
      </c>
      <c r="D15" s="0" t="n">
        <v>5</v>
      </c>
      <c r="E15" s="0" t="n">
        <v>40</v>
      </c>
      <c r="I15" s="0" t="n">
        <v>120</v>
      </c>
      <c r="P15" s="0" t="n">
        <v>26</v>
      </c>
      <c r="Q15" s="0" t="n">
        <f aca="false">SUM(All!C15:P15)</f>
        <v>216</v>
      </c>
      <c r="R15" s="0" t="s">
        <v>22</v>
      </c>
    </row>
    <row r="16" customFormat="false" ht="12.8" hidden="false" customHeight="false" outlineLevel="0" collapsed="false">
      <c r="B16" s="0" t="n">
        <v>19</v>
      </c>
      <c r="C16" s="0" t="n">
        <v>25</v>
      </c>
      <c r="D16" s="0" t="n">
        <v>5</v>
      </c>
      <c r="Q16" s="0" t="n">
        <f aca="false">SUM(All!C16:P16)</f>
        <v>30</v>
      </c>
      <c r="R16" s="0" t="s">
        <v>23</v>
      </c>
    </row>
    <row r="17" customFormat="false" ht="12.8" hidden="false" customHeight="false" outlineLevel="0" collapsed="false">
      <c r="B17" s="0" t="n">
        <v>20</v>
      </c>
      <c r="Q17" s="0" t="n">
        <f aca="false">SUM(All!C17:P17)</f>
        <v>0</v>
      </c>
      <c r="R17" s="5" t="s">
        <v>24</v>
      </c>
    </row>
    <row r="18" customFormat="false" ht="12.8" hidden="false" customHeight="false" outlineLevel="0" collapsed="false">
      <c r="B18" s="0" t="n">
        <v>21</v>
      </c>
      <c r="Q18" s="0" t="n">
        <f aca="false">SUM(All!C18:P18)</f>
        <v>0</v>
      </c>
      <c r="R18" s="5" t="s">
        <v>25</v>
      </c>
    </row>
    <row r="19" customFormat="false" ht="12.8" hidden="false" customHeight="false" outlineLevel="0" collapsed="false">
      <c r="B19" s="0" t="n">
        <v>22</v>
      </c>
      <c r="C19" s="0" t="n">
        <v>25</v>
      </c>
      <c r="D19" s="0" t="n">
        <v>5</v>
      </c>
      <c r="E19" s="0" t="n">
        <v>40</v>
      </c>
      <c r="Q19" s="0" t="n">
        <f aca="false">SUM(All!C19:P19)</f>
        <v>70</v>
      </c>
      <c r="R19" s="0" t="s">
        <v>19</v>
      </c>
    </row>
    <row r="20" customFormat="false" ht="12.8" hidden="false" customHeight="false" outlineLevel="0" collapsed="false">
      <c r="B20" s="0" t="n">
        <v>23</v>
      </c>
      <c r="C20" s="0" t="n">
        <v>25</v>
      </c>
      <c r="D20" s="0" t="n">
        <v>5</v>
      </c>
      <c r="Q20" s="0" t="n">
        <f aca="false">SUM(All!C20:P20)</f>
        <v>30</v>
      </c>
      <c r="R20" s="0" t="s">
        <v>20</v>
      </c>
    </row>
    <row r="21" customFormat="false" ht="12.8" hidden="false" customHeight="false" outlineLevel="0" collapsed="false">
      <c r="B21" s="0" t="n">
        <v>24</v>
      </c>
      <c r="C21" s="0" t="n">
        <v>25</v>
      </c>
      <c r="D21" s="0" t="n">
        <v>5</v>
      </c>
      <c r="Q21" s="0" t="n">
        <f aca="false">SUM(All!C21:P21)</f>
        <v>30</v>
      </c>
      <c r="R21" s="0" t="s">
        <v>21</v>
      </c>
    </row>
    <row r="22" customFormat="false" ht="12.8" hidden="false" customHeight="false" outlineLevel="0" collapsed="false">
      <c r="B22" s="0" t="n">
        <v>25</v>
      </c>
      <c r="C22" s="0" t="n">
        <v>25</v>
      </c>
      <c r="D22" s="0" t="n">
        <v>5</v>
      </c>
      <c r="H22" s="0" t="n">
        <v>220</v>
      </c>
      <c r="Q22" s="0" t="n">
        <f aca="false">SUM(All!C22:P22)</f>
        <v>250</v>
      </c>
      <c r="R22" s="0" t="s">
        <v>22</v>
      </c>
    </row>
    <row r="23" customFormat="false" ht="12.8" hidden="false" customHeight="false" outlineLevel="0" collapsed="false">
      <c r="B23" s="0" t="n">
        <v>26</v>
      </c>
      <c r="C23" s="0" t="n">
        <v>25</v>
      </c>
      <c r="D23" s="0" t="n">
        <v>5</v>
      </c>
      <c r="E23" s="0" t="n">
        <v>45</v>
      </c>
      <c r="Q23" s="0" t="n">
        <f aca="false">SUM(All!C23:P23)</f>
        <v>75</v>
      </c>
      <c r="R23" s="0" t="s">
        <v>23</v>
      </c>
    </row>
    <row r="24" customFormat="false" ht="12.8" hidden="false" customHeight="false" outlineLevel="0" collapsed="false">
      <c r="B24" s="0" t="n">
        <v>27</v>
      </c>
      <c r="Q24" s="0" t="n">
        <f aca="false">SUM(All!C24:P24)</f>
        <v>0</v>
      </c>
      <c r="R24" s="5" t="s">
        <v>24</v>
      </c>
    </row>
    <row r="25" customFormat="false" ht="12.8" hidden="false" customHeight="false" outlineLevel="0" collapsed="false">
      <c r="B25" s="0" t="n">
        <v>28</v>
      </c>
      <c r="Q25" s="0" t="n">
        <f aca="false">SUM(All!C25:P25)</f>
        <v>0</v>
      </c>
      <c r="R25" s="5" t="s">
        <v>25</v>
      </c>
    </row>
    <row r="26" customFormat="false" ht="12.8" hidden="false" customHeight="false" outlineLevel="0" collapsed="false">
      <c r="B26" s="0" t="n">
        <v>29</v>
      </c>
      <c r="C26" s="0" t="n">
        <v>30</v>
      </c>
      <c r="D26" s="0" t="n">
        <v>5</v>
      </c>
      <c r="Q26" s="0" t="n">
        <f aca="false">SUM(All!C26:P26)</f>
        <v>35</v>
      </c>
      <c r="R26" s="0" t="s">
        <v>19</v>
      </c>
    </row>
    <row r="27" customFormat="false" ht="12.8" hidden="false" customHeight="false" outlineLevel="0" collapsed="false">
      <c r="B27" s="0" t="n">
        <v>30</v>
      </c>
      <c r="C27" s="0" t="n">
        <v>25</v>
      </c>
      <c r="D27" s="0" t="n">
        <v>5</v>
      </c>
      <c r="Q27" s="0" t="n">
        <f aca="false">SUM(All!C27:P27)</f>
        <v>30</v>
      </c>
      <c r="R27" s="0" t="s">
        <v>20</v>
      </c>
    </row>
    <row r="28" customFormat="false" ht="12.8" hidden="false" customHeight="false" outlineLevel="0" collapsed="false">
      <c r="B28" s="0" t="n">
        <v>31</v>
      </c>
      <c r="C28" s="0" t="n">
        <v>25</v>
      </c>
      <c r="D28" s="0" t="n">
        <v>5</v>
      </c>
      <c r="F28" s="0" t="n">
        <v>50</v>
      </c>
      <c r="Q28" s="0" t="n">
        <f aca="false">SUM(All!C28:P28)</f>
        <v>80</v>
      </c>
      <c r="R28" s="0" t="s">
        <v>21</v>
      </c>
    </row>
    <row r="29" customFormat="false" ht="12.8" hidden="false" customHeight="false" outlineLevel="0" collapsed="false">
      <c r="A29" s="4" t="s">
        <v>26</v>
      </c>
      <c r="B29" s="4" t="n">
        <v>1</v>
      </c>
      <c r="C29" s="4" t="n">
        <v>25</v>
      </c>
      <c r="D29" s="4" t="n">
        <v>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 t="n">
        <f aca="false">SUM(All!C29:P29)</f>
        <v>30</v>
      </c>
      <c r="R29" s="0" t="s">
        <v>22</v>
      </c>
    </row>
    <row r="30" customFormat="false" ht="12.8" hidden="false" customHeight="false" outlineLevel="0" collapsed="false">
      <c r="B30" s="0" t="n">
        <v>2</v>
      </c>
      <c r="E30" s="0" t="n">
        <v>50</v>
      </c>
      <c r="G30" s="0" t="n">
        <v>95</v>
      </c>
      <c r="H30" s="0" t="n">
        <v>330</v>
      </c>
      <c r="J30" s="0" t="n">
        <v>130</v>
      </c>
      <c r="P30" s="0" t="n">
        <v>60</v>
      </c>
      <c r="Q30" s="0" t="n">
        <f aca="false">SUM(All!C30:P30)</f>
        <v>665</v>
      </c>
      <c r="R30" s="0" t="s">
        <v>23</v>
      </c>
    </row>
    <row r="31" customFormat="false" ht="12.8" hidden="false" customHeight="false" outlineLevel="0" collapsed="false">
      <c r="B31" s="0" t="n">
        <v>3</v>
      </c>
      <c r="Q31" s="0" t="n">
        <f aca="false">SUM(All!C31:P31)</f>
        <v>0</v>
      </c>
      <c r="R31" s="5" t="s">
        <v>24</v>
      </c>
    </row>
    <row r="32" customFormat="false" ht="12.8" hidden="false" customHeight="false" outlineLevel="0" collapsed="false">
      <c r="B32" s="0" t="n">
        <v>4</v>
      </c>
      <c r="K32" s="0" t="n">
        <v>500</v>
      </c>
      <c r="Q32" s="0" t="n">
        <f aca="false">SUM(All!C32:P32)</f>
        <v>500</v>
      </c>
      <c r="R32" s="5" t="s">
        <v>25</v>
      </c>
    </row>
    <row r="33" customFormat="false" ht="12.8" hidden="false" customHeight="false" outlineLevel="0" collapsed="false">
      <c r="B33" s="0" t="n">
        <v>5</v>
      </c>
      <c r="C33" s="0" t="n">
        <v>25</v>
      </c>
      <c r="D33" s="0" t="n">
        <v>5</v>
      </c>
      <c r="E33" s="0" t="n">
        <v>40</v>
      </c>
      <c r="J33" s="0" t="n">
        <v>215</v>
      </c>
      <c r="Q33" s="0" t="n">
        <f aca="false">SUM(All!C33:P33)</f>
        <v>285</v>
      </c>
      <c r="R33" s="0" t="s">
        <v>19</v>
      </c>
    </row>
    <row r="34" customFormat="false" ht="12.8" hidden="false" customHeight="false" outlineLevel="0" collapsed="false">
      <c r="B34" s="0" t="n">
        <v>6</v>
      </c>
      <c r="C34" s="0" t="n">
        <v>30</v>
      </c>
      <c r="D34" s="0" t="n">
        <v>5</v>
      </c>
      <c r="Q34" s="0" t="n">
        <f aca="false">SUM(All!C34:P34)</f>
        <v>35</v>
      </c>
      <c r="R34" s="0" t="s">
        <v>20</v>
      </c>
    </row>
    <row r="35" customFormat="false" ht="12.8" hidden="false" customHeight="false" outlineLevel="0" collapsed="false">
      <c r="B35" s="0" t="n">
        <v>7</v>
      </c>
      <c r="C35" s="0" t="n">
        <v>25</v>
      </c>
      <c r="D35" s="0" t="n">
        <v>5</v>
      </c>
      <c r="Q35" s="0" t="n">
        <f aca="false">SUM(All!C35:P35)</f>
        <v>30</v>
      </c>
      <c r="R35" s="0" t="s">
        <v>21</v>
      </c>
    </row>
    <row r="36" customFormat="false" ht="12.8" hidden="false" customHeight="false" outlineLevel="0" collapsed="false">
      <c r="B36" s="0" t="n">
        <v>8</v>
      </c>
      <c r="C36" s="0" t="n">
        <v>25</v>
      </c>
      <c r="D36" s="0" t="n">
        <v>5</v>
      </c>
      <c r="Q36" s="0" t="n">
        <f aca="false">SUM(All!C36:P36)</f>
        <v>30</v>
      </c>
      <c r="R36" s="0" t="s">
        <v>22</v>
      </c>
    </row>
    <row r="37" customFormat="false" ht="12.8" hidden="false" customHeight="false" outlineLevel="0" collapsed="false">
      <c r="B37" s="0" t="n">
        <v>9</v>
      </c>
      <c r="C37" s="0" t="n">
        <v>25</v>
      </c>
      <c r="D37" s="0" t="n">
        <v>5</v>
      </c>
      <c r="G37" s="0" t="n">
        <v>135</v>
      </c>
      <c r="Q37" s="0" t="n">
        <f aca="false">SUM(All!C37:P37)</f>
        <v>165</v>
      </c>
      <c r="R37" s="0" t="s">
        <v>23</v>
      </c>
    </row>
    <row r="38" customFormat="false" ht="12.8" hidden="false" customHeight="false" outlineLevel="0" collapsed="false">
      <c r="B38" s="0" t="n">
        <v>10</v>
      </c>
      <c r="E38" s="0" t="n">
        <v>40</v>
      </c>
      <c r="Q38" s="0" t="n">
        <f aca="false">SUM(All!C38:P38)</f>
        <v>40</v>
      </c>
      <c r="R38" s="5" t="s">
        <v>24</v>
      </c>
    </row>
    <row r="39" customFormat="false" ht="12.8" hidden="false" customHeight="false" outlineLevel="0" collapsed="false">
      <c r="B39" s="0" t="n">
        <v>11</v>
      </c>
      <c r="Q39" s="0" t="n">
        <f aca="false">SUM(All!C39:P39)</f>
        <v>0</v>
      </c>
      <c r="R39" s="5" t="s">
        <v>25</v>
      </c>
    </row>
    <row r="40" customFormat="false" ht="12.8" hidden="false" customHeight="false" outlineLevel="0" collapsed="false">
      <c r="B40" s="0" t="n">
        <v>12</v>
      </c>
      <c r="C40" s="0" t="n">
        <v>25</v>
      </c>
      <c r="D40" s="0" t="n">
        <v>5</v>
      </c>
      <c r="Q40" s="0" t="n">
        <f aca="false">SUM(All!C40:P40)</f>
        <v>30</v>
      </c>
      <c r="R40" s="0" t="s">
        <v>19</v>
      </c>
    </row>
    <row r="41" customFormat="false" ht="12.8" hidden="false" customHeight="false" outlineLevel="0" collapsed="false">
      <c r="B41" s="0" t="n">
        <v>13</v>
      </c>
      <c r="C41" s="0" t="n">
        <v>25</v>
      </c>
      <c r="D41" s="0" t="n">
        <v>5</v>
      </c>
      <c r="Q41" s="0" t="n">
        <f aca="false">SUM(All!C41:P41)</f>
        <v>30</v>
      </c>
      <c r="R41" s="0" t="s">
        <v>20</v>
      </c>
    </row>
    <row r="42" customFormat="false" ht="12.8" hidden="false" customHeight="false" outlineLevel="0" collapsed="false">
      <c r="B42" s="0" t="n">
        <v>14</v>
      </c>
      <c r="C42" s="0" t="n">
        <v>25</v>
      </c>
      <c r="D42" s="0" t="n">
        <v>5</v>
      </c>
      <c r="E42" s="0" t="n">
        <v>40</v>
      </c>
      <c r="Q42" s="0" t="n">
        <f aca="false">SUM(All!C42:P42)</f>
        <v>70</v>
      </c>
      <c r="R42" s="0" t="s">
        <v>21</v>
      </c>
    </row>
    <row r="43" customFormat="false" ht="12.8" hidden="false" customHeight="false" outlineLevel="0" collapsed="false">
      <c r="B43" s="6" t="n">
        <v>15</v>
      </c>
      <c r="C43" s="6" t="n">
        <v>25</v>
      </c>
      <c r="D43" s="6" t="n">
        <v>5</v>
      </c>
      <c r="E43" s="6"/>
      <c r="F43" s="6"/>
      <c r="G43" s="6" t="n">
        <v>105</v>
      </c>
      <c r="H43" s="6"/>
      <c r="I43" s="6"/>
      <c r="J43" s="6"/>
      <c r="K43" s="6"/>
      <c r="L43" s="6"/>
      <c r="M43" s="6"/>
      <c r="N43" s="6"/>
      <c r="O43" s="6"/>
      <c r="P43" s="6"/>
      <c r="Q43" s="6" t="n">
        <f aca="false">SUM(All!C43:P43)</f>
        <v>135</v>
      </c>
      <c r="R43" s="0" t="s">
        <v>22</v>
      </c>
    </row>
    <row r="44" customFormat="false" ht="12.8" hidden="false" customHeight="false" outlineLevel="0" collapsed="false">
      <c r="B44" s="0" t="n">
        <v>16</v>
      </c>
      <c r="C44" s="0" t="n">
        <v>25</v>
      </c>
      <c r="D44" s="0" t="n">
        <v>5</v>
      </c>
      <c r="F44" s="0" t="n">
        <v>50</v>
      </c>
      <c r="Q44" s="0" t="n">
        <f aca="false">SUM(All!C44:P44)</f>
        <v>80</v>
      </c>
      <c r="R44" s="0" t="s">
        <v>23</v>
      </c>
    </row>
    <row r="45" customFormat="false" ht="12.8" hidden="false" customHeight="false" outlineLevel="0" collapsed="false">
      <c r="B45" s="0" t="n">
        <v>17</v>
      </c>
      <c r="P45" s="0" t="n">
        <v>11</v>
      </c>
      <c r="Q45" s="0" t="n">
        <f aca="false">SUM(All!C45:P45)</f>
        <v>11</v>
      </c>
      <c r="R45" s="5" t="s">
        <v>24</v>
      </c>
    </row>
    <row r="46" customFormat="false" ht="12.8" hidden="false" customHeight="false" outlineLevel="0" collapsed="false">
      <c r="B46" s="0" t="n">
        <v>18</v>
      </c>
      <c r="E46" s="0" t="n">
        <v>45</v>
      </c>
      <c r="L46" s="0" t="n">
        <v>85</v>
      </c>
      <c r="P46" s="0" t="n">
        <v>5</v>
      </c>
      <c r="Q46" s="0" t="n">
        <f aca="false">SUM(All!C46:P46)</f>
        <v>135</v>
      </c>
      <c r="R46" s="5" t="s">
        <v>25</v>
      </c>
    </row>
    <row r="47" customFormat="false" ht="12.8" hidden="false" customHeight="false" outlineLevel="0" collapsed="false">
      <c r="B47" s="0" t="n">
        <v>19</v>
      </c>
      <c r="C47" s="0" t="n">
        <v>25</v>
      </c>
      <c r="D47" s="0" t="n">
        <v>5</v>
      </c>
      <c r="Q47" s="0" t="n">
        <f aca="false">SUM(All!C47:P47)</f>
        <v>30</v>
      </c>
      <c r="R47" s="0" t="s">
        <v>19</v>
      </c>
    </row>
    <row r="48" customFormat="false" ht="12.8" hidden="false" customHeight="false" outlineLevel="0" collapsed="false">
      <c r="B48" s="0" t="n">
        <v>20</v>
      </c>
      <c r="C48" s="0" t="n">
        <v>25</v>
      </c>
      <c r="D48" s="0" t="n">
        <v>5</v>
      </c>
      <c r="G48" s="0" t="n">
        <v>36</v>
      </c>
      <c r="Q48" s="0" t="n">
        <f aca="false">SUM(All!C48:P48)</f>
        <v>66</v>
      </c>
      <c r="R48" s="0" t="s">
        <v>20</v>
      </c>
    </row>
    <row r="49" customFormat="false" ht="12.8" hidden="false" customHeight="false" outlineLevel="0" collapsed="false">
      <c r="B49" s="0" t="n">
        <v>21</v>
      </c>
      <c r="C49" s="0" t="n">
        <v>25</v>
      </c>
      <c r="D49" s="0" t="n">
        <v>5</v>
      </c>
      <c r="Q49" s="0" t="n">
        <f aca="false">SUM(All!C49:P49)</f>
        <v>30</v>
      </c>
      <c r="R49" s="0" t="s">
        <v>21</v>
      </c>
    </row>
    <row r="50" customFormat="false" ht="12.8" hidden="false" customHeight="false" outlineLevel="0" collapsed="false">
      <c r="B50" s="0" t="n">
        <v>22</v>
      </c>
      <c r="C50" s="0" t="n">
        <v>25</v>
      </c>
      <c r="D50" s="0" t="n">
        <v>5</v>
      </c>
      <c r="Q50" s="0" t="n">
        <f aca="false">SUM(All!C50:P50)</f>
        <v>30</v>
      </c>
      <c r="R50" s="0" t="s">
        <v>22</v>
      </c>
    </row>
    <row r="51" customFormat="false" ht="12.8" hidden="false" customHeight="false" outlineLevel="0" collapsed="false">
      <c r="B51" s="0" t="n">
        <v>23</v>
      </c>
      <c r="D51" s="0" t="n">
        <v>5</v>
      </c>
      <c r="Q51" s="0" t="n">
        <f aca="false">SUM(All!C51:P51)</f>
        <v>5</v>
      </c>
      <c r="R51" s="0" t="s">
        <v>23</v>
      </c>
    </row>
    <row r="52" customFormat="false" ht="12.8" hidden="false" customHeight="false" outlineLevel="0" collapsed="false">
      <c r="B52" s="0" t="n">
        <v>24</v>
      </c>
      <c r="E52" s="0" t="n">
        <v>40</v>
      </c>
      <c r="Q52" s="0" t="n">
        <f aca="false">SUM(All!C52:P52)</f>
        <v>40</v>
      </c>
      <c r="R52" s="5" t="s">
        <v>24</v>
      </c>
    </row>
    <row r="53" customFormat="false" ht="12.8" hidden="false" customHeight="false" outlineLevel="0" collapsed="false">
      <c r="B53" s="0" t="n">
        <v>25</v>
      </c>
      <c r="Q53" s="0" t="n">
        <f aca="false">SUM(All!C53:P53)</f>
        <v>0</v>
      </c>
      <c r="R53" s="5" t="s">
        <v>25</v>
      </c>
    </row>
    <row r="54" customFormat="false" ht="12.8" hidden="false" customHeight="false" outlineLevel="0" collapsed="false">
      <c r="B54" s="0" t="n">
        <v>26</v>
      </c>
      <c r="C54" s="0" t="n">
        <v>25</v>
      </c>
      <c r="D54" s="0" t="n">
        <v>5</v>
      </c>
      <c r="P54" s="0" t="n">
        <v>30</v>
      </c>
      <c r="Q54" s="0" t="n">
        <f aca="false">SUM(All!C54:P54)</f>
        <v>60</v>
      </c>
      <c r="R54" s="0" t="s">
        <v>19</v>
      </c>
    </row>
    <row r="55" customFormat="false" ht="12.8" hidden="false" customHeight="false" outlineLevel="0" collapsed="false">
      <c r="B55" s="0" t="n">
        <v>27</v>
      </c>
      <c r="C55" s="0" t="n">
        <v>25</v>
      </c>
      <c r="D55" s="0" t="n">
        <v>5</v>
      </c>
      <c r="Q55" s="0" t="n">
        <f aca="false">SUM(All!C55:P55)</f>
        <v>30</v>
      </c>
      <c r="R55" s="0" t="s">
        <v>20</v>
      </c>
    </row>
    <row r="56" customFormat="false" ht="12.8" hidden="false" customHeight="false" outlineLevel="0" collapsed="false">
      <c r="B56" s="0" t="n">
        <v>28</v>
      </c>
      <c r="C56" s="0" t="n">
        <v>25</v>
      </c>
      <c r="D56" s="0" t="n">
        <v>5</v>
      </c>
      <c r="E56" s="0" t="n">
        <v>50</v>
      </c>
      <c r="Q56" s="0" t="n">
        <f aca="false">SUM(All!C56:P56)</f>
        <v>80</v>
      </c>
      <c r="R56" s="0" t="s">
        <v>21</v>
      </c>
    </row>
    <row r="57" customFormat="false" ht="12.8" hidden="false" customHeight="false" outlineLevel="0" collapsed="false">
      <c r="B57" s="0" t="n">
        <v>29</v>
      </c>
      <c r="C57" s="0" t="n">
        <v>25</v>
      </c>
      <c r="D57" s="0" t="n">
        <v>5</v>
      </c>
      <c r="Q57" s="0" t="n">
        <f aca="false">SUM(All!C57:P57)</f>
        <v>30</v>
      </c>
      <c r="R57" s="0" t="s">
        <v>22</v>
      </c>
    </row>
    <row r="58" customFormat="false" ht="12.8" hidden="false" customHeight="false" outlineLevel="0" collapsed="false">
      <c r="B58" s="0" t="n">
        <v>30</v>
      </c>
      <c r="C58" s="0" t="n">
        <v>25</v>
      </c>
      <c r="D58" s="0" t="n">
        <v>5</v>
      </c>
      <c r="G58" s="0" t="n">
        <v>50</v>
      </c>
      <c r="Q58" s="0" t="n">
        <f aca="false">SUM(All!C58:P58)</f>
        <v>80</v>
      </c>
      <c r="R58" s="0" t="s">
        <v>23</v>
      </c>
    </row>
    <row r="59" customFormat="false" ht="12.8" hidden="false" customHeight="false" outlineLevel="0" collapsed="false">
      <c r="A59" s="7" t="s">
        <v>27</v>
      </c>
      <c r="B59" s="7" t="n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 t="n">
        <f aca="false">SUM(All!C59:P59)</f>
        <v>0</v>
      </c>
      <c r="R59" s="5" t="s">
        <v>24</v>
      </c>
    </row>
    <row r="60" customFormat="false" ht="12.8" hidden="false" customHeight="false" outlineLevel="0" collapsed="false">
      <c r="B60" s="0" t="n">
        <v>2</v>
      </c>
      <c r="Q60" s="0" t="n">
        <f aca="false">SUM(All!C60:P60)</f>
        <v>0</v>
      </c>
      <c r="R60" s="5" t="s">
        <v>25</v>
      </c>
    </row>
    <row r="61" customFormat="false" ht="12.8" hidden="false" customHeight="false" outlineLevel="0" collapsed="false">
      <c r="B61" s="0" t="n">
        <v>3</v>
      </c>
      <c r="C61" s="0" t="n">
        <v>25</v>
      </c>
      <c r="D61" s="0" t="n">
        <v>5</v>
      </c>
      <c r="Q61" s="0" t="n">
        <f aca="false">SUM(All!C61:P61)</f>
        <v>30</v>
      </c>
      <c r="R61" s="0" t="s">
        <v>19</v>
      </c>
    </row>
    <row r="62" customFormat="false" ht="12.8" hidden="false" customHeight="false" outlineLevel="0" collapsed="false">
      <c r="B62" s="0" t="n">
        <v>4</v>
      </c>
      <c r="C62" s="0" t="n">
        <v>25</v>
      </c>
      <c r="D62" s="0" t="n">
        <v>5</v>
      </c>
      <c r="Q62" s="0" t="n">
        <f aca="false">SUM(All!C62:P62)</f>
        <v>30</v>
      </c>
      <c r="R62" s="0" t="s">
        <v>20</v>
      </c>
    </row>
    <row r="63" customFormat="false" ht="12.8" hidden="false" customHeight="false" outlineLevel="0" collapsed="false">
      <c r="B63" s="0" t="n">
        <v>5</v>
      </c>
      <c r="C63" s="0" t="n">
        <v>25</v>
      </c>
      <c r="D63" s="0" t="n">
        <v>5</v>
      </c>
      <c r="E63" s="0" t="n">
        <v>50</v>
      </c>
      <c r="G63" s="0" t="n">
        <v>34</v>
      </c>
      <c r="Q63" s="0" t="n">
        <f aca="false">SUM(All!C63:P63)</f>
        <v>114</v>
      </c>
      <c r="R63" s="0" t="s">
        <v>21</v>
      </c>
    </row>
    <row r="64" customFormat="false" ht="12.8" hidden="false" customHeight="false" outlineLevel="0" collapsed="false">
      <c r="B64" s="0" t="n">
        <v>6</v>
      </c>
      <c r="C64" s="0" t="n">
        <v>30</v>
      </c>
      <c r="D64" s="0" t="n">
        <v>5</v>
      </c>
      <c r="Q64" s="0" t="n">
        <f aca="false">SUM(All!C64:P64)</f>
        <v>35</v>
      </c>
      <c r="R64" s="0" t="s">
        <v>22</v>
      </c>
    </row>
    <row r="65" customFormat="false" ht="12.8" hidden="false" customHeight="false" outlineLevel="0" collapsed="false">
      <c r="B65" s="0" t="n">
        <v>7</v>
      </c>
      <c r="C65" s="0" t="n">
        <v>25</v>
      </c>
      <c r="D65" s="0" t="n">
        <v>5</v>
      </c>
      <c r="G65" s="0" t="n">
        <v>55</v>
      </c>
      <c r="Q65" s="0" t="n">
        <f aca="false">SUM(All!C65:P65)</f>
        <v>85</v>
      </c>
      <c r="R65" s="0" t="s">
        <v>23</v>
      </c>
    </row>
    <row r="66" customFormat="false" ht="12.8" hidden="false" customHeight="false" outlineLevel="0" collapsed="false">
      <c r="B66" s="0" t="n">
        <v>8</v>
      </c>
      <c r="P66" s="0" t="n">
        <v>10</v>
      </c>
      <c r="Q66" s="0" t="n">
        <f aca="false">SUM(All!C66:P66)</f>
        <v>10</v>
      </c>
      <c r="R66" s="5" t="s">
        <v>24</v>
      </c>
    </row>
    <row r="67" customFormat="false" ht="12.8" hidden="false" customHeight="false" outlineLevel="0" collapsed="false">
      <c r="B67" s="0" t="n">
        <v>9</v>
      </c>
      <c r="E67" s="0" t="n">
        <v>47</v>
      </c>
      <c r="Q67" s="0" t="n">
        <f aca="false">SUM(All!C67:P67)</f>
        <v>47</v>
      </c>
      <c r="R67" s="5" t="s">
        <v>25</v>
      </c>
    </row>
    <row r="68" customFormat="false" ht="12.8" hidden="false" customHeight="false" outlineLevel="0" collapsed="false">
      <c r="B68" s="0" t="n">
        <v>10</v>
      </c>
      <c r="C68" s="0" t="n">
        <v>25</v>
      </c>
      <c r="D68" s="0" t="n">
        <v>5</v>
      </c>
      <c r="Q68" s="0" t="n">
        <f aca="false">SUM(All!C68:P68)</f>
        <v>30</v>
      </c>
      <c r="R68" s="0" t="s">
        <v>19</v>
      </c>
    </row>
    <row r="69" customFormat="false" ht="12.8" hidden="false" customHeight="false" outlineLevel="0" collapsed="false">
      <c r="B69" s="0" t="n">
        <v>11</v>
      </c>
      <c r="C69" s="0" t="n">
        <v>25</v>
      </c>
      <c r="D69" s="0" t="n">
        <v>5</v>
      </c>
      <c r="P69" s="0" t="n">
        <v>5</v>
      </c>
      <c r="Q69" s="0" t="n">
        <f aca="false">SUM(All!C69:P69)</f>
        <v>35</v>
      </c>
      <c r="R69" s="0" t="s">
        <v>20</v>
      </c>
    </row>
    <row r="70" customFormat="false" ht="12.8" hidden="false" customHeight="false" outlineLevel="0" collapsed="false">
      <c r="B70" s="0" t="n">
        <v>12</v>
      </c>
      <c r="C70" s="0" t="n">
        <v>25</v>
      </c>
      <c r="D70" s="0" t="n">
        <v>5</v>
      </c>
      <c r="Q70" s="0" t="n">
        <f aca="false">SUM(All!C70:P70)</f>
        <v>30</v>
      </c>
      <c r="R70" s="0" t="s">
        <v>21</v>
      </c>
    </row>
    <row r="71" customFormat="false" ht="12.8" hidden="false" customHeight="false" outlineLevel="0" collapsed="false">
      <c r="B71" s="0" t="n">
        <v>13</v>
      </c>
      <c r="C71" s="0" t="n">
        <v>25</v>
      </c>
      <c r="D71" s="0" t="n">
        <v>5</v>
      </c>
      <c r="Q71" s="0" t="n">
        <f aca="false">SUM(All!C71:P71)</f>
        <v>30</v>
      </c>
      <c r="R71" s="0" t="s">
        <v>22</v>
      </c>
    </row>
    <row r="72" customFormat="false" ht="12.8" hidden="false" customHeight="false" outlineLevel="0" collapsed="false">
      <c r="B72" s="0" t="n">
        <v>14</v>
      </c>
      <c r="C72" s="0" t="n">
        <v>25</v>
      </c>
      <c r="D72" s="0" t="n">
        <v>5</v>
      </c>
      <c r="Q72" s="0" t="n">
        <f aca="false">SUM(All!C72:P72)</f>
        <v>30</v>
      </c>
      <c r="R72" s="0" t="s">
        <v>23</v>
      </c>
    </row>
    <row r="73" customFormat="false" ht="12.8" hidden="false" customHeight="false" outlineLevel="0" collapsed="false">
      <c r="B73" s="6" t="n">
        <v>15</v>
      </c>
      <c r="C73" s="6"/>
      <c r="D73" s="6"/>
      <c r="E73" s="6"/>
      <c r="F73" s="6"/>
      <c r="G73" s="6" t="n">
        <v>70</v>
      </c>
      <c r="H73" s="6"/>
      <c r="I73" s="6"/>
      <c r="J73" s="6"/>
      <c r="K73" s="6"/>
      <c r="L73" s="6"/>
      <c r="M73" s="6"/>
      <c r="N73" s="6"/>
      <c r="O73" s="6"/>
      <c r="P73" s="6"/>
      <c r="Q73" s="6" t="n">
        <f aca="false">SUM(All!C73:P73)</f>
        <v>70</v>
      </c>
      <c r="R73" s="5" t="s">
        <v>24</v>
      </c>
    </row>
    <row r="74" customFormat="false" ht="12.8" hidden="false" customHeight="false" outlineLevel="0" collapsed="false">
      <c r="B74" s="0" t="n">
        <v>16</v>
      </c>
      <c r="E74" s="0" t="n">
        <v>40</v>
      </c>
      <c r="G74" s="0" t="n">
        <v>185</v>
      </c>
      <c r="P74" s="0" t="n">
        <v>33</v>
      </c>
      <c r="Q74" s="0" t="n">
        <f aca="false">SUM(All!C74:P74)</f>
        <v>258</v>
      </c>
      <c r="R74" s="5" t="s">
        <v>25</v>
      </c>
    </row>
    <row r="75" customFormat="false" ht="12.8" hidden="false" customHeight="false" outlineLevel="0" collapsed="false">
      <c r="B75" s="0" t="n">
        <v>17</v>
      </c>
      <c r="C75" s="0" t="n">
        <v>25</v>
      </c>
      <c r="D75" s="0" t="n">
        <v>5</v>
      </c>
      <c r="Q75" s="0" t="n">
        <f aca="false">SUM(All!C75:P75)</f>
        <v>30</v>
      </c>
      <c r="R75" s="0" t="s">
        <v>19</v>
      </c>
    </row>
    <row r="76" customFormat="false" ht="12.8" hidden="false" customHeight="false" outlineLevel="0" collapsed="false">
      <c r="B76" s="0" t="n">
        <v>18</v>
      </c>
      <c r="C76" s="0" t="n">
        <v>25</v>
      </c>
      <c r="D76" s="0" t="n">
        <v>5</v>
      </c>
      <c r="F76" s="0" t="n">
        <v>50</v>
      </c>
      <c r="P76" s="0" t="n">
        <v>5.5</v>
      </c>
      <c r="Q76" s="0" t="n">
        <f aca="false">SUM(All!C76:P76)</f>
        <v>85.5</v>
      </c>
      <c r="R76" s="0" t="s">
        <v>20</v>
      </c>
    </row>
    <row r="77" customFormat="false" ht="12.8" hidden="false" customHeight="false" outlineLevel="0" collapsed="false">
      <c r="B77" s="0" t="n">
        <v>19</v>
      </c>
      <c r="C77" s="0" t="n">
        <v>25</v>
      </c>
      <c r="D77" s="0" t="n">
        <v>5</v>
      </c>
      <c r="P77" s="0" t="n">
        <v>10</v>
      </c>
      <c r="Q77" s="0" t="n">
        <f aca="false">SUM(All!C77:P77)</f>
        <v>40</v>
      </c>
      <c r="R77" s="0" t="s">
        <v>21</v>
      </c>
    </row>
    <row r="78" customFormat="false" ht="12.8" hidden="false" customHeight="false" outlineLevel="0" collapsed="false">
      <c r="B78" s="0" t="n">
        <v>20</v>
      </c>
      <c r="C78" s="0" t="n">
        <v>25</v>
      </c>
      <c r="D78" s="0" t="n">
        <v>5</v>
      </c>
      <c r="E78" s="0" t="n">
        <v>40</v>
      </c>
      <c r="P78" s="0" t="n">
        <v>499</v>
      </c>
      <c r="Q78" s="0" t="n">
        <f aca="false">SUM(All!C78:P78)</f>
        <v>569</v>
      </c>
      <c r="R78" s="0" t="s">
        <v>22</v>
      </c>
    </row>
    <row r="79" customFormat="false" ht="12.8" hidden="false" customHeight="false" outlineLevel="0" collapsed="false">
      <c r="B79" s="0" t="n">
        <v>21</v>
      </c>
      <c r="C79" s="0" t="n">
        <v>30</v>
      </c>
      <c r="D79" s="0" t="n">
        <v>5</v>
      </c>
      <c r="Q79" s="0" t="n">
        <f aca="false">SUM(All!C79:P79)</f>
        <v>35</v>
      </c>
      <c r="R79" s="0" t="s">
        <v>23</v>
      </c>
    </row>
    <row r="80" customFormat="false" ht="12.8" hidden="false" customHeight="false" outlineLevel="0" collapsed="false">
      <c r="B80" s="0" t="n">
        <v>22</v>
      </c>
      <c r="H80" s="0" t="n">
        <v>105</v>
      </c>
      <c r="Q80" s="0" t="n">
        <f aca="false">SUM(All!C80:P80)</f>
        <v>105</v>
      </c>
      <c r="R80" s="5" t="s">
        <v>24</v>
      </c>
    </row>
    <row r="81" customFormat="false" ht="12.8" hidden="false" customHeight="false" outlineLevel="0" collapsed="false">
      <c r="B81" s="0" t="n">
        <v>23</v>
      </c>
      <c r="E81" s="0" t="n">
        <v>50</v>
      </c>
      <c r="P81" s="0" t="n">
        <v>50</v>
      </c>
      <c r="Q81" s="0" t="n">
        <f aca="false">SUM(All!C81:P81)</f>
        <v>100</v>
      </c>
      <c r="R81" s="5" t="s">
        <v>25</v>
      </c>
    </row>
    <row r="82" customFormat="false" ht="12.8" hidden="false" customHeight="false" outlineLevel="0" collapsed="false">
      <c r="B82" s="0" t="n">
        <v>24</v>
      </c>
      <c r="C82" s="0" t="n">
        <v>25</v>
      </c>
      <c r="D82" s="0" t="n">
        <v>5</v>
      </c>
      <c r="G82" s="0" t="n">
        <v>102</v>
      </c>
      <c r="Q82" s="0" t="n">
        <f aca="false">SUM(All!C82:P82)</f>
        <v>132</v>
      </c>
      <c r="R82" s="0" t="s">
        <v>19</v>
      </c>
    </row>
    <row r="83" customFormat="false" ht="12.8" hidden="false" customHeight="false" outlineLevel="0" collapsed="false">
      <c r="B83" s="0" t="n">
        <v>25</v>
      </c>
      <c r="C83" s="0" t="n">
        <v>30</v>
      </c>
      <c r="D83" s="0" t="n">
        <v>5</v>
      </c>
      <c r="Q83" s="0" t="n">
        <f aca="false">SUM(All!C83:P83)</f>
        <v>35</v>
      </c>
      <c r="R83" s="0" t="s">
        <v>20</v>
      </c>
    </row>
    <row r="84" customFormat="false" ht="12.8" hidden="false" customHeight="false" outlineLevel="0" collapsed="false">
      <c r="B84" s="0" t="n">
        <v>26</v>
      </c>
      <c r="C84" s="0" t="n">
        <v>25</v>
      </c>
      <c r="D84" s="0" t="n">
        <v>5</v>
      </c>
      <c r="Q84" s="0" t="n">
        <f aca="false">SUM(All!C84:P84)</f>
        <v>30</v>
      </c>
      <c r="R84" s="0" t="s">
        <v>21</v>
      </c>
    </row>
    <row r="85" customFormat="false" ht="12.8" hidden="false" customHeight="false" outlineLevel="0" collapsed="false">
      <c r="B85" s="0" t="n">
        <v>27</v>
      </c>
      <c r="C85" s="0" t="n">
        <v>25</v>
      </c>
      <c r="D85" s="0" t="n">
        <v>5</v>
      </c>
      <c r="Q85" s="0" t="n">
        <f aca="false">SUM(All!C85:P85)</f>
        <v>30</v>
      </c>
      <c r="R85" s="0" t="s">
        <v>22</v>
      </c>
    </row>
    <row r="86" customFormat="false" ht="12.8" hidden="false" customHeight="false" outlineLevel="0" collapsed="false">
      <c r="B86" s="0" t="n">
        <v>28</v>
      </c>
      <c r="C86" s="0" t="n">
        <v>25</v>
      </c>
      <c r="D86" s="0" t="n">
        <v>5</v>
      </c>
      <c r="G86" s="0" t="n">
        <f aca="false">24+15</f>
        <v>39</v>
      </c>
      <c r="Q86" s="0" t="n">
        <f aca="false">SUM(All!C86:P86)</f>
        <v>69</v>
      </c>
      <c r="R86" s="0" t="s">
        <v>23</v>
      </c>
    </row>
    <row r="87" customFormat="false" ht="12.8" hidden="false" customHeight="false" outlineLevel="0" collapsed="false">
      <c r="B87" s="0" t="n">
        <v>29</v>
      </c>
      <c r="E87" s="0" t="n">
        <v>50</v>
      </c>
      <c r="Q87" s="0" t="n">
        <f aca="false">SUM(All!C87:P87)</f>
        <v>50</v>
      </c>
      <c r="R87" s="5" t="s">
        <v>24</v>
      </c>
    </row>
    <row r="88" customFormat="false" ht="12.8" hidden="false" customHeight="false" outlineLevel="0" collapsed="false">
      <c r="B88" s="0" t="n">
        <v>30</v>
      </c>
      <c r="Q88" s="0" t="n">
        <f aca="false">SUM(All!C88:P88)</f>
        <v>0</v>
      </c>
      <c r="R88" s="5" t="s">
        <v>25</v>
      </c>
    </row>
    <row r="89" customFormat="false" ht="12.8" hidden="false" customHeight="false" outlineLevel="0" collapsed="false">
      <c r="B89" s="0" t="n">
        <v>31</v>
      </c>
      <c r="C89" s="0" t="n">
        <v>25</v>
      </c>
      <c r="D89" s="0" t="n">
        <v>5</v>
      </c>
      <c r="Q89" s="0" t="n">
        <f aca="false">SUM(All!C89:P89)</f>
        <v>30</v>
      </c>
      <c r="R89" s="0" t="s">
        <v>19</v>
      </c>
    </row>
    <row r="90" customFormat="false" ht="12.8" hidden="false" customHeight="false" outlineLevel="0" collapsed="false">
      <c r="A90" s="7" t="s">
        <v>28</v>
      </c>
      <c r="B90" s="7" t="n">
        <v>1</v>
      </c>
      <c r="C90" s="7" t="n">
        <v>35</v>
      </c>
      <c r="D90" s="7" t="n">
        <v>5</v>
      </c>
      <c r="E90" s="7" t="n">
        <v>40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 t="n">
        <v>50</v>
      </c>
      <c r="Q90" s="7" t="n">
        <f aca="false">SUM(All!C90:P90)</f>
        <v>130</v>
      </c>
      <c r="R90" s="0" t="s">
        <v>20</v>
      </c>
    </row>
    <row r="91" customFormat="false" ht="12.8" hidden="false" customHeight="false" outlineLevel="0" collapsed="false">
      <c r="B91" s="0" t="n">
        <v>2</v>
      </c>
      <c r="C91" s="0" t="n">
        <v>25</v>
      </c>
      <c r="D91" s="0" t="n">
        <v>5</v>
      </c>
      <c r="P91" s="0" t="n">
        <v>239</v>
      </c>
      <c r="Q91" s="0" t="n">
        <f aca="false">SUM(All!C91:P91)</f>
        <v>269</v>
      </c>
      <c r="R91" s="0" t="s">
        <v>21</v>
      </c>
    </row>
    <row r="92" customFormat="false" ht="12.8" hidden="false" customHeight="false" outlineLevel="0" collapsed="false">
      <c r="B92" s="0" t="n">
        <v>3</v>
      </c>
      <c r="C92" s="0" t="n">
        <v>25</v>
      </c>
      <c r="D92" s="0" t="n">
        <v>5</v>
      </c>
      <c r="G92" s="0" t="n">
        <v>50</v>
      </c>
      <c r="Q92" s="0" t="n">
        <f aca="false">SUM(All!C92:P92)</f>
        <v>80</v>
      </c>
      <c r="R92" s="0" t="s">
        <v>22</v>
      </c>
    </row>
    <row r="93" customFormat="false" ht="12.8" hidden="false" customHeight="false" outlineLevel="0" collapsed="false">
      <c r="B93" s="0" t="n">
        <v>4</v>
      </c>
      <c r="D93" s="0" t="n">
        <v>5</v>
      </c>
      <c r="P93" s="0" t="n">
        <v>35</v>
      </c>
      <c r="Q93" s="0" t="n">
        <f aca="false">SUM(All!C93:P93)</f>
        <v>40</v>
      </c>
      <c r="R93" s="0" t="s">
        <v>23</v>
      </c>
    </row>
    <row r="94" customFormat="false" ht="12.8" hidden="false" customHeight="false" outlineLevel="0" collapsed="false">
      <c r="B94" s="0" t="n">
        <v>5</v>
      </c>
      <c r="Q94" s="0" t="n">
        <f aca="false">SUM(All!C94:P94)</f>
        <v>0</v>
      </c>
      <c r="R94" s="5" t="s">
        <v>24</v>
      </c>
    </row>
    <row r="95" customFormat="false" ht="12.8" hidden="false" customHeight="false" outlineLevel="0" collapsed="false">
      <c r="B95" s="0" t="n">
        <v>6</v>
      </c>
      <c r="E95" s="0" t="n">
        <v>40</v>
      </c>
      <c r="Q95" s="0" t="n">
        <f aca="false">SUM(All!C95:P95)</f>
        <v>40</v>
      </c>
      <c r="R95" s="5" t="s">
        <v>25</v>
      </c>
    </row>
    <row r="96" customFormat="false" ht="12.8" hidden="false" customHeight="false" outlineLevel="0" collapsed="false">
      <c r="B96" s="0" t="n">
        <v>7</v>
      </c>
      <c r="C96" s="0" t="n">
        <v>25</v>
      </c>
      <c r="D96" s="0" t="n">
        <v>5</v>
      </c>
      <c r="Q96" s="0" t="n">
        <f aca="false">SUM(All!C96:P96)</f>
        <v>30</v>
      </c>
      <c r="R96" s="0" t="s">
        <v>19</v>
      </c>
    </row>
    <row r="97" customFormat="false" ht="12.8" hidden="false" customHeight="false" outlineLevel="0" collapsed="false">
      <c r="B97" s="0" t="n">
        <v>8</v>
      </c>
      <c r="C97" s="0" t="n">
        <v>25</v>
      </c>
      <c r="D97" s="0" t="n">
        <v>5</v>
      </c>
      <c r="Q97" s="0" t="n">
        <f aca="false">SUM(All!C97:P97)</f>
        <v>30</v>
      </c>
      <c r="R97" s="0" t="s">
        <v>20</v>
      </c>
    </row>
    <row r="98" customFormat="false" ht="12.8" hidden="false" customHeight="false" outlineLevel="0" collapsed="false">
      <c r="B98" s="0" t="n">
        <v>9</v>
      </c>
      <c r="C98" s="0" t="n">
        <v>25</v>
      </c>
      <c r="D98" s="0" t="n">
        <v>5</v>
      </c>
      <c r="P98" s="0" t="n">
        <v>5</v>
      </c>
      <c r="Q98" s="0" t="n">
        <f aca="false">SUM(All!C98:P98)</f>
        <v>35</v>
      </c>
      <c r="R98" s="0" t="s">
        <v>21</v>
      </c>
    </row>
    <row r="99" customFormat="false" ht="12.8" hidden="false" customHeight="false" outlineLevel="0" collapsed="false">
      <c r="B99" s="0" t="n">
        <v>10</v>
      </c>
      <c r="C99" s="0" t="n">
        <v>25</v>
      </c>
      <c r="D99" s="0" t="n">
        <v>5</v>
      </c>
      <c r="Q99" s="0" t="n">
        <f aca="false">SUM(All!C99:P99)</f>
        <v>30</v>
      </c>
      <c r="R99" s="0" t="s">
        <v>22</v>
      </c>
    </row>
    <row r="100" customFormat="false" ht="12.8" hidden="false" customHeight="false" outlineLevel="0" collapsed="false">
      <c r="B100" s="0" t="n">
        <v>11</v>
      </c>
      <c r="E100" s="0" t="n">
        <v>50</v>
      </c>
      <c r="P100" s="0" t="n">
        <v>75</v>
      </c>
      <c r="Q100" s="0" t="n">
        <f aca="false">SUM(All!C100:P100)</f>
        <v>125</v>
      </c>
      <c r="R100" s="0" t="s">
        <v>23</v>
      </c>
    </row>
    <row r="101" customFormat="false" ht="12.8" hidden="false" customHeight="false" outlineLevel="0" collapsed="false">
      <c r="B101" s="0" t="n">
        <v>12</v>
      </c>
      <c r="P101" s="0" t="n">
        <v>20</v>
      </c>
      <c r="Q101" s="0" t="n">
        <f aca="false">SUM(All!C101:P101)</f>
        <v>20</v>
      </c>
      <c r="R101" s="5" t="s">
        <v>24</v>
      </c>
    </row>
    <row r="102" customFormat="false" ht="12.8" hidden="false" customHeight="false" outlineLevel="0" collapsed="false">
      <c r="B102" s="0" t="n">
        <v>13</v>
      </c>
      <c r="P102" s="0" t="n">
        <v>500</v>
      </c>
      <c r="Q102" s="0" t="n">
        <f aca="false">SUM(All!C102:P102)</f>
        <v>500</v>
      </c>
      <c r="R102" s="5" t="s">
        <v>25</v>
      </c>
    </row>
    <row r="103" customFormat="false" ht="12.8" hidden="false" customHeight="false" outlineLevel="0" collapsed="false">
      <c r="B103" s="0" t="n">
        <v>14</v>
      </c>
      <c r="C103" s="0" t="n">
        <v>25</v>
      </c>
      <c r="D103" s="0" t="n">
        <v>5</v>
      </c>
      <c r="Q103" s="0" t="n">
        <f aca="false">SUM(All!C103:P103)</f>
        <v>30</v>
      </c>
      <c r="R103" s="0" t="s">
        <v>19</v>
      </c>
    </row>
    <row r="104" customFormat="false" ht="12.8" hidden="false" customHeight="false" outlineLevel="0" collapsed="false">
      <c r="B104" s="6" t="n">
        <v>15</v>
      </c>
      <c r="C104" s="6" t="n">
        <v>25</v>
      </c>
      <c r="D104" s="6" t="n">
        <v>5</v>
      </c>
      <c r="E104" s="6" t="n">
        <v>40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 t="n">
        <f aca="false">SUM(All!C104:P104)</f>
        <v>70</v>
      </c>
      <c r="R104" s="0" t="s">
        <v>20</v>
      </c>
    </row>
    <row r="105" customFormat="false" ht="12.8" hidden="false" customHeight="false" outlineLevel="0" collapsed="false">
      <c r="B105" s="0" t="n">
        <v>16</v>
      </c>
      <c r="C105" s="0" t="n">
        <v>25</v>
      </c>
      <c r="D105" s="0" t="n">
        <v>5</v>
      </c>
      <c r="Q105" s="0" t="n">
        <f aca="false">SUM(All!C105:P105)</f>
        <v>30</v>
      </c>
      <c r="R105" s="0" t="s">
        <v>21</v>
      </c>
    </row>
    <row r="106" customFormat="false" ht="12.8" hidden="false" customHeight="false" outlineLevel="0" collapsed="false">
      <c r="B106" s="0" t="n">
        <v>17</v>
      </c>
      <c r="C106" s="0" t="n">
        <v>25</v>
      </c>
      <c r="D106" s="0" t="n">
        <v>5</v>
      </c>
      <c r="Q106" s="0" t="n">
        <f aca="false">SUM(All!C106:P106)</f>
        <v>30</v>
      </c>
      <c r="R106" s="0" t="s">
        <v>22</v>
      </c>
    </row>
    <row r="107" customFormat="false" ht="12.8" hidden="false" customHeight="false" outlineLevel="0" collapsed="false">
      <c r="B107" s="0" t="n">
        <v>18</v>
      </c>
      <c r="C107" s="0" t="n">
        <v>25</v>
      </c>
      <c r="D107" s="0" t="n">
        <v>5</v>
      </c>
      <c r="Q107" s="0" t="n">
        <f aca="false">SUM(All!C107:P107)</f>
        <v>30</v>
      </c>
      <c r="R107" s="0" t="s">
        <v>23</v>
      </c>
    </row>
    <row r="108" customFormat="false" ht="12.8" hidden="false" customHeight="false" outlineLevel="0" collapsed="false">
      <c r="B108" s="0" t="n">
        <v>19</v>
      </c>
      <c r="K108" s="0" t="n">
        <v>200</v>
      </c>
      <c r="P108" s="0" t="n">
        <v>3</v>
      </c>
      <c r="Q108" s="0" t="n">
        <f aca="false">SUM(All!C108:P108)</f>
        <v>203</v>
      </c>
      <c r="R108" s="5" t="s">
        <v>24</v>
      </c>
    </row>
    <row r="109" customFormat="false" ht="12.8" hidden="false" customHeight="false" outlineLevel="0" collapsed="false">
      <c r="B109" s="0" t="n">
        <v>20</v>
      </c>
      <c r="E109" s="0" t="n">
        <v>45</v>
      </c>
      <c r="K109" s="0" t="n">
        <v>500</v>
      </c>
      <c r="Q109" s="0" t="n">
        <f aca="false">SUM(All!C109:P109)</f>
        <v>545</v>
      </c>
      <c r="R109" s="5" t="s">
        <v>25</v>
      </c>
    </row>
    <row r="110" customFormat="false" ht="12.8" hidden="false" customHeight="false" outlineLevel="0" collapsed="false">
      <c r="B110" s="0" t="n">
        <v>21</v>
      </c>
      <c r="C110" s="0" t="n">
        <v>25</v>
      </c>
      <c r="D110" s="0" t="n">
        <v>5</v>
      </c>
      <c r="Q110" s="0" t="n">
        <f aca="false">SUM(All!C110:P110)</f>
        <v>30</v>
      </c>
      <c r="R110" s="0" t="s">
        <v>19</v>
      </c>
    </row>
    <row r="111" customFormat="false" ht="12.8" hidden="false" customHeight="false" outlineLevel="0" collapsed="false">
      <c r="B111" s="0" t="n">
        <v>22</v>
      </c>
      <c r="C111" s="0" t="n">
        <v>25</v>
      </c>
      <c r="D111" s="0" t="n">
        <v>5</v>
      </c>
      <c r="Q111" s="0" t="n">
        <f aca="false">SUM(All!C111:P111)</f>
        <v>30</v>
      </c>
      <c r="R111" s="0" t="s">
        <v>20</v>
      </c>
    </row>
    <row r="112" customFormat="false" ht="12.8" hidden="false" customHeight="false" outlineLevel="0" collapsed="false">
      <c r="B112" s="0" t="n">
        <v>23</v>
      </c>
      <c r="C112" s="0" t="n">
        <v>25</v>
      </c>
      <c r="D112" s="0" t="n">
        <v>5</v>
      </c>
      <c r="Q112" s="0" t="n">
        <f aca="false">SUM(All!C112:P112)</f>
        <v>30</v>
      </c>
      <c r="R112" s="0" t="s">
        <v>21</v>
      </c>
    </row>
    <row r="113" customFormat="false" ht="12.8" hidden="false" customHeight="false" outlineLevel="0" collapsed="false">
      <c r="B113" s="0" t="n">
        <v>24</v>
      </c>
      <c r="C113" s="0" t="n">
        <v>25</v>
      </c>
      <c r="D113" s="0" t="n">
        <v>5</v>
      </c>
      <c r="Q113" s="0" t="n">
        <f aca="false">SUM(All!C113:P113)</f>
        <v>30</v>
      </c>
      <c r="R113" s="0" t="s">
        <v>22</v>
      </c>
    </row>
    <row r="114" customFormat="false" ht="12.8" hidden="false" customHeight="false" outlineLevel="0" collapsed="false">
      <c r="B114" s="0" t="n">
        <v>25</v>
      </c>
      <c r="C114" s="0" t="n">
        <v>30</v>
      </c>
      <c r="D114" s="0" t="n">
        <v>5</v>
      </c>
      <c r="E114" s="0" t="n">
        <v>50</v>
      </c>
      <c r="H114" s="0" t="n">
        <v>49</v>
      </c>
      <c r="K114" s="0" t="n">
        <v>200</v>
      </c>
      <c r="Q114" s="0" t="n">
        <f aca="false">SUM(All!C114:P114)</f>
        <v>334</v>
      </c>
      <c r="R114" s="0" t="s">
        <v>23</v>
      </c>
    </row>
    <row r="115" customFormat="false" ht="12.8" hidden="false" customHeight="false" outlineLevel="0" collapsed="false">
      <c r="B115" s="0" t="n">
        <v>26</v>
      </c>
      <c r="P115" s="0" t="n">
        <v>4</v>
      </c>
      <c r="Q115" s="0" t="n">
        <f aca="false">SUM(All!C115:P115)</f>
        <v>4</v>
      </c>
      <c r="R115" s="5" t="s">
        <v>24</v>
      </c>
    </row>
    <row r="116" customFormat="false" ht="12.8" hidden="false" customHeight="false" outlineLevel="0" collapsed="false">
      <c r="B116" s="0" t="n">
        <v>27</v>
      </c>
      <c r="Q116" s="0" t="n">
        <f aca="false">SUM(All!C116:P116)</f>
        <v>0</v>
      </c>
      <c r="R116" s="5" t="s">
        <v>25</v>
      </c>
    </row>
    <row r="117" customFormat="false" ht="12.8" hidden="false" customHeight="false" outlineLevel="0" collapsed="false">
      <c r="B117" s="0" t="n">
        <v>28</v>
      </c>
      <c r="C117" s="0" t="n">
        <v>35</v>
      </c>
      <c r="D117" s="0" t="n">
        <v>5</v>
      </c>
      <c r="P117" s="0" t="n">
        <v>30</v>
      </c>
      <c r="Q117" s="0" t="n">
        <f aca="false">SUM(All!C117:P117)</f>
        <v>70</v>
      </c>
      <c r="R117" s="0" t="s">
        <v>19</v>
      </c>
    </row>
    <row r="118" customFormat="false" ht="12.8" hidden="false" customHeight="false" outlineLevel="0" collapsed="false">
      <c r="B118" s="0" t="n">
        <v>29</v>
      </c>
      <c r="C118" s="0" t="n">
        <v>25</v>
      </c>
      <c r="D118" s="0" t="n">
        <v>5</v>
      </c>
      <c r="Q118" s="0" t="n">
        <f aca="false">SUM(All!C118:P118)</f>
        <v>30</v>
      </c>
      <c r="R118" s="0" t="s">
        <v>20</v>
      </c>
    </row>
    <row r="119" customFormat="false" ht="12.8" hidden="false" customHeight="false" outlineLevel="0" collapsed="false">
      <c r="B119" s="0" t="n">
        <v>30</v>
      </c>
      <c r="C119" s="0" t="n">
        <v>25</v>
      </c>
      <c r="D119" s="0" t="n">
        <v>5</v>
      </c>
      <c r="E119" s="0" t="n">
        <v>45</v>
      </c>
      <c r="F119" s="0" t="n">
        <v>90</v>
      </c>
      <c r="Q119" s="0" t="n">
        <f aca="false">SUM(All!C119:P119)</f>
        <v>165</v>
      </c>
      <c r="R119" s="0" t="s">
        <v>21</v>
      </c>
    </row>
    <row r="120" customFormat="false" ht="12.8" hidden="false" customHeight="false" outlineLevel="0" collapsed="false">
      <c r="A120" s="7" t="s">
        <v>29</v>
      </c>
      <c r="B120" s="7" t="n">
        <v>1</v>
      </c>
      <c r="C120" s="7" t="n">
        <v>25</v>
      </c>
      <c r="D120" s="7" t="n">
        <v>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 t="n">
        <f aca="false">SUM(All!C120:P120)</f>
        <v>30</v>
      </c>
      <c r="R120" s="0" t="s">
        <v>22</v>
      </c>
    </row>
    <row r="121" customFormat="false" ht="12.8" hidden="false" customHeight="false" outlineLevel="0" collapsed="false">
      <c r="B121" s="0" t="n">
        <v>2</v>
      </c>
      <c r="C121" s="0" t="n">
        <v>25</v>
      </c>
      <c r="D121" s="0" t="n">
        <v>5</v>
      </c>
      <c r="G121" s="0" t="n">
        <v>60</v>
      </c>
      <c r="Q121" s="0" t="n">
        <f aca="false">SUM(All!C121:P121)</f>
        <v>90</v>
      </c>
      <c r="R121" s="0" t="s">
        <v>23</v>
      </c>
    </row>
    <row r="122" customFormat="false" ht="12.8" hidden="false" customHeight="false" outlineLevel="0" collapsed="false">
      <c r="B122" s="0" t="n">
        <v>3</v>
      </c>
      <c r="Q122" s="0" t="n">
        <f aca="false">SUM(All!C122:P122)</f>
        <v>0</v>
      </c>
      <c r="R122" s="5" t="s">
        <v>24</v>
      </c>
    </row>
    <row r="123" customFormat="false" ht="12.8" hidden="false" customHeight="false" outlineLevel="0" collapsed="false">
      <c r="B123" s="0" t="n">
        <v>4</v>
      </c>
      <c r="E123" s="0" t="n">
        <v>40</v>
      </c>
      <c r="Q123" s="0" t="n">
        <f aca="false">SUM(All!C123:P123)</f>
        <v>40</v>
      </c>
      <c r="R123" s="5" t="s">
        <v>25</v>
      </c>
    </row>
    <row r="124" customFormat="false" ht="12.8" hidden="false" customHeight="false" outlineLevel="0" collapsed="false">
      <c r="B124" s="0" t="n">
        <v>5</v>
      </c>
      <c r="C124" s="0" t="n">
        <v>25</v>
      </c>
      <c r="D124" s="0" t="n">
        <v>5</v>
      </c>
      <c r="G124" s="0" t="n">
        <v>50</v>
      </c>
      <c r="K124" s="0" t="n">
        <v>300</v>
      </c>
      <c r="L124" s="0" t="n">
        <v>80</v>
      </c>
      <c r="P124" s="0" t="n">
        <v>80</v>
      </c>
      <c r="Q124" s="0" t="n">
        <f aca="false">SUM(All!C124:P124)</f>
        <v>540</v>
      </c>
      <c r="R124" s="0" t="s">
        <v>19</v>
      </c>
    </row>
    <row r="125" customFormat="false" ht="12.8" hidden="false" customHeight="false" outlineLevel="0" collapsed="false">
      <c r="B125" s="0" t="n">
        <v>6</v>
      </c>
      <c r="C125" s="0" t="n">
        <v>25</v>
      </c>
      <c r="D125" s="0" t="n">
        <v>5</v>
      </c>
      <c r="I125" s="0" t="n">
        <v>200</v>
      </c>
      <c r="Q125" s="0" t="n">
        <f aca="false">SUM(All!C125:P125)</f>
        <v>230</v>
      </c>
      <c r="R125" s="0" t="s">
        <v>20</v>
      </c>
    </row>
    <row r="126" customFormat="false" ht="12.8" hidden="false" customHeight="false" outlineLevel="0" collapsed="false">
      <c r="B126" s="0" t="n">
        <v>7</v>
      </c>
      <c r="D126" s="0" t="n">
        <v>10</v>
      </c>
      <c r="Q126" s="0" t="n">
        <f aca="false">SUM(All!C126:P126)</f>
        <v>10</v>
      </c>
      <c r="R126" s="0" t="s">
        <v>21</v>
      </c>
    </row>
    <row r="127" customFormat="false" ht="12.8" hidden="false" customHeight="false" outlineLevel="0" collapsed="false">
      <c r="B127" s="0" t="n">
        <v>8</v>
      </c>
      <c r="C127" s="0" t="n">
        <v>25</v>
      </c>
      <c r="D127" s="0" t="n">
        <v>5</v>
      </c>
      <c r="Q127" s="0" t="n">
        <f aca="false">SUM(All!C127:P127)</f>
        <v>30</v>
      </c>
      <c r="R127" s="0" t="s">
        <v>22</v>
      </c>
    </row>
    <row r="128" customFormat="false" ht="12.8" hidden="false" customHeight="false" outlineLevel="0" collapsed="false">
      <c r="B128" s="0" t="n">
        <v>9</v>
      </c>
      <c r="C128" s="0" t="n">
        <v>25</v>
      </c>
      <c r="D128" s="0" t="n">
        <v>5</v>
      </c>
      <c r="Q128" s="0" t="n">
        <f aca="false">SUM(All!C128:P128)</f>
        <v>30</v>
      </c>
      <c r="R128" s="0" t="s">
        <v>23</v>
      </c>
    </row>
    <row r="129" customFormat="false" ht="12.8" hidden="false" customHeight="false" outlineLevel="0" collapsed="false">
      <c r="B129" s="0" t="n">
        <v>10</v>
      </c>
      <c r="E129" s="0" t="n">
        <v>50</v>
      </c>
      <c r="H129" s="0" t="n">
        <f aca="false">5+160+70</f>
        <v>235</v>
      </c>
      <c r="Q129" s="0" t="n">
        <f aca="false">SUM(All!C129:P129)</f>
        <v>285</v>
      </c>
      <c r="R129" s="5" t="s">
        <v>24</v>
      </c>
    </row>
    <row r="130" customFormat="false" ht="12.8" hidden="false" customHeight="false" outlineLevel="0" collapsed="false">
      <c r="B130" s="0" t="n">
        <v>11</v>
      </c>
      <c r="Q130" s="0" t="n">
        <f aca="false">SUM(All!C130:P130)</f>
        <v>0</v>
      </c>
      <c r="R130" s="5" t="s">
        <v>25</v>
      </c>
    </row>
    <row r="131" customFormat="false" ht="12.8" hidden="false" customHeight="false" outlineLevel="0" collapsed="false">
      <c r="B131" s="0" t="n">
        <v>12</v>
      </c>
      <c r="C131" s="0" t="n">
        <v>25</v>
      </c>
      <c r="D131" s="0" t="n">
        <v>5</v>
      </c>
      <c r="G131" s="0" t="n">
        <v>50</v>
      </c>
      <c r="Q131" s="0" t="n">
        <f aca="false">SUM(All!C131:P131)</f>
        <v>80</v>
      </c>
      <c r="R131" s="0" t="s">
        <v>19</v>
      </c>
    </row>
    <row r="132" customFormat="false" ht="12.8" hidden="false" customHeight="false" outlineLevel="0" collapsed="false">
      <c r="B132" s="0" t="n">
        <v>13</v>
      </c>
      <c r="C132" s="0" t="n">
        <v>35</v>
      </c>
      <c r="D132" s="0" t="n">
        <v>5</v>
      </c>
      <c r="Q132" s="0" t="n">
        <f aca="false">SUM(All!C132:P132)</f>
        <v>40</v>
      </c>
      <c r="R132" s="0" t="s">
        <v>20</v>
      </c>
    </row>
    <row r="133" customFormat="false" ht="12.8" hidden="false" customHeight="false" outlineLevel="0" collapsed="false">
      <c r="B133" s="0" t="n">
        <v>14</v>
      </c>
      <c r="C133" s="0" t="n">
        <v>25</v>
      </c>
      <c r="D133" s="0" t="n">
        <v>5</v>
      </c>
      <c r="Q133" s="0" t="n">
        <f aca="false">SUM(All!C133:P133)</f>
        <v>30</v>
      </c>
      <c r="R133" s="0" t="s">
        <v>21</v>
      </c>
    </row>
    <row r="134" customFormat="false" ht="12.8" hidden="false" customHeight="false" outlineLevel="0" collapsed="false">
      <c r="B134" s="6" t="n">
        <v>15</v>
      </c>
      <c r="C134" s="6" t="n">
        <v>25</v>
      </c>
      <c r="D134" s="6" t="n">
        <v>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 t="n">
        <f aca="false">SUM(All!C134:P134)</f>
        <v>30</v>
      </c>
      <c r="R134" s="0" t="s">
        <v>22</v>
      </c>
    </row>
    <row r="135" customFormat="false" ht="12.8" hidden="false" customHeight="false" outlineLevel="0" collapsed="false">
      <c r="B135" s="0" t="n">
        <v>16</v>
      </c>
      <c r="C135" s="0" t="n">
        <v>35</v>
      </c>
      <c r="D135" s="0" t="n">
        <v>5</v>
      </c>
      <c r="E135" s="0" t="n">
        <v>50</v>
      </c>
      <c r="Q135" s="0" t="n">
        <f aca="false">SUM(All!C135:P135)</f>
        <v>90</v>
      </c>
      <c r="R135" s="0" t="s">
        <v>23</v>
      </c>
    </row>
    <row r="136" customFormat="false" ht="12.8" hidden="false" customHeight="false" outlineLevel="0" collapsed="false">
      <c r="B136" s="0" t="n">
        <v>17</v>
      </c>
      <c r="D136" s="0" t="n">
        <v>8</v>
      </c>
      <c r="P136" s="0" t="n">
        <v>30</v>
      </c>
      <c r="Q136" s="0" t="n">
        <f aca="false">SUM(All!C136:P136)</f>
        <v>38</v>
      </c>
      <c r="R136" s="5" t="s">
        <v>24</v>
      </c>
    </row>
    <row r="137" customFormat="false" ht="12.8" hidden="false" customHeight="false" outlineLevel="0" collapsed="false">
      <c r="B137" s="0" t="n">
        <v>18</v>
      </c>
      <c r="Q137" s="0" t="n">
        <f aca="false">SUM(All!C137:P137)</f>
        <v>0</v>
      </c>
      <c r="R137" s="5" t="s">
        <v>25</v>
      </c>
    </row>
    <row r="138" customFormat="false" ht="12.8" hidden="false" customHeight="false" outlineLevel="0" collapsed="false">
      <c r="B138" s="0" t="n">
        <v>19</v>
      </c>
      <c r="C138" s="0" t="n">
        <v>40</v>
      </c>
      <c r="D138" s="0" t="n">
        <v>5</v>
      </c>
      <c r="Q138" s="0" t="n">
        <f aca="false">SUM(All!C138:P138)</f>
        <v>45</v>
      </c>
      <c r="R138" s="0" t="s">
        <v>19</v>
      </c>
    </row>
    <row r="139" customFormat="false" ht="12.8" hidden="false" customHeight="false" outlineLevel="0" collapsed="false">
      <c r="B139" s="0" t="n">
        <v>20</v>
      </c>
      <c r="C139" s="0" t="n">
        <v>25</v>
      </c>
      <c r="D139" s="0" t="n">
        <v>5</v>
      </c>
      <c r="E139" s="0" t="n">
        <v>50</v>
      </c>
      <c r="Q139" s="0" t="n">
        <f aca="false">SUM(All!C139:P139)</f>
        <v>80</v>
      </c>
      <c r="R139" s="0" t="s">
        <v>20</v>
      </c>
    </row>
    <row r="140" customFormat="false" ht="12.8" hidden="false" customHeight="false" outlineLevel="0" collapsed="false">
      <c r="B140" s="0" t="n">
        <v>21</v>
      </c>
      <c r="C140" s="0" t="n">
        <v>25</v>
      </c>
      <c r="D140" s="0" t="n">
        <v>5</v>
      </c>
      <c r="Q140" s="0" t="n">
        <f aca="false">SUM(All!C140:P140)</f>
        <v>30</v>
      </c>
      <c r="R140" s="0" t="s">
        <v>21</v>
      </c>
    </row>
    <row r="141" customFormat="false" ht="12.8" hidden="false" customHeight="false" outlineLevel="0" collapsed="false">
      <c r="B141" s="0" t="n">
        <v>22</v>
      </c>
      <c r="C141" s="0" t="n">
        <v>25</v>
      </c>
      <c r="D141" s="0" t="n">
        <v>5</v>
      </c>
      <c r="Q141" s="0" t="n">
        <f aca="false">SUM(All!C141:P141)</f>
        <v>30</v>
      </c>
      <c r="R141" s="0" t="s">
        <v>22</v>
      </c>
    </row>
    <row r="142" customFormat="false" ht="12.8" hidden="false" customHeight="false" outlineLevel="0" collapsed="false">
      <c r="B142" s="0" t="n">
        <v>23</v>
      </c>
      <c r="C142" s="0" t="n">
        <v>25</v>
      </c>
      <c r="D142" s="0" t="n">
        <v>5</v>
      </c>
      <c r="H142" s="0" t="n">
        <v>60</v>
      </c>
      <c r="Q142" s="0" t="n">
        <f aca="false">SUM(All!C142:P142)</f>
        <v>90</v>
      </c>
      <c r="R142" s="0" t="s">
        <v>23</v>
      </c>
    </row>
    <row r="143" customFormat="false" ht="12.8" hidden="false" customHeight="false" outlineLevel="0" collapsed="false">
      <c r="B143" s="0" t="n">
        <v>24</v>
      </c>
      <c r="H143" s="0" t="n">
        <v>115</v>
      </c>
      <c r="Q143" s="0" t="n">
        <f aca="false">SUM(All!C143:P143)</f>
        <v>115</v>
      </c>
      <c r="R143" s="5" t="s">
        <v>24</v>
      </c>
    </row>
    <row r="144" customFormat="false" ht="12.8" hidden="false" customHeight="false" outlineLevel="0" collapsed="false">
      <c r="B144" s="0" t="n">
        <v>25</v>
      </c>
      <c r="E144" s="0" t="n">
        <v>50</v>
      </c>
      <c r="Q144" s="0" t="n">
        <f aca="false">SUM(All!C144:P144)</f>
        <v>50</v>
      </c>
      <c r="R144" s="5" t="s">
        <v>25</v>
      </c>
    </row>
    <row r="145" customFormat="false" ht="12.8" hidden="false" customHeight="false" outlineLevel="0" collapsed="false">
      <c r="B145" s="0" t="n">
        <v>26</v>
      </c>
      <c r="C145" s="0" t="n">
        <v>30</v>
      </c>
      <c r="D145" s="0" t="n">
        <v>5</v>
      </c>
      <c r="Q145" s="0" t="n">
        <f aca="false">SUM(All!C145:P145)</f>
        <v>35</v>
      </c>
      <c r="R145" s="0" t="s">
        <v>19</v>
      </c>
    </row>
    <row r="146" customFormat="false" ht="12.8" hidden="false" customHeight="false" outlineLevel="0" collapsed="false">
      <c r="B146" s="0" t="n">
        <v>27</v>
      </c>
      <c r="C146" s="0" t="n">
        <v>30</v>
      </c>
      <c r="D146" s="0" t="n">
        <v>5</v>
      </c>
      <c r="Q146" s="0" t="n">
        <f aca="false">SUM(All!C146:P146)</f>
        <v>35</v>
      </c>
      <c r="R146" s="0" t="s">
        <v>20</v>
      </c>
    </row>
    <row r="147" customFormat="false" ht="12.8" hidden="false" customHeight="false" outlineLevel="0" collapsed="false">
      <c r="B147" s="0" t="n">
        <v>28</v>
      </c>
      <c r="C147" s="0" t="n">
        <v>25</v>
      </c>
      <c r="D147" s="0" t="n">
        <v>5</v>
      </c>
      <c r="Q147" s="0" t="n">
        <f aca="false">SUM(All!C147:P147)</f>
        <v>30</v>
      </c>
      <c r="R147" s="0" t="s">
        <v>21</v>
      </c>
    </row>
    <row r="148" customFormat="false" ht="12.8" hidden="false" customHeight="false" outlineLevel="0" collapsed="false">
      <c r="B148" s="0" t="n">
        <v>29</v>
      </c>
      <c r="C148" s="0" t="n">
        <v>25</v>
      </c>
      <c r="D148" s="0" t="n">
        <v>5</v>
      </c>
      <c r="Q148" s="0" t="n">
        <f aca="false">SUM(All!C148:P148)</f>
        <v>30</v>
      </c>
      <c r="R148" s="0" t="s">
        <v>22</v>
      </c>
    </row>
    <row r="149" customFormat="false" ht="12.8" hidden="false" customHeight="false" outlineLevel="0" collapsed="false">
      <c r="B149" s="0" t="n">
        <v>30</v>
      </c>
      <c r="C149" s="0" t="n">
        <v>35</v>
      </c>
      <c r="D149" s="0" t="n">
        <v>5</v>
      </c>
      <c r="Q149" s="0" t="n">
        <f aca="false">SUM(All!C149:P149)</f>
        <v>40</v>
      </c>
      <c r="R149" s="0" t="s">
        <v>23</v>
      </c>
    </row>
    <row r="150" customFormat="false" ht="12.8" hidden="false" customHeight="false" outlineLevel="0" collapsed="false">
      <c r="B150" s="0" t="n">
        <v>31</v>
      </c>
      <c r="E150" s="0" t="n">
        <v>50</v>
      </c>
      <c r="Q150" s="0" t="n">
        <f aca="false">SUM(All!C150:P150)</f>
        <v>50</v>
      </c>
      <c r="R150" s="5" t="s">
        <v>24</v>
      </c>
    </row>
    <row r="151" customFormat="false" ht="12.8" hidden="false" customHeight="false" outlineLevel="0" collapsed="false">
      <c r="A151" s="6" t="s">
        <v>30</v>
      </c>
      <c r="B151" s="6" t="n">
        <v>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 t="n">
        <f aca="false">SUM(All!C151:P151)</f>
        <v>0</v>
      </c>
      <c r="R151" s="5" t="s">
        <v>25</v>
      </c>
    </row>
    <row r="152" customFormat="false" ht="12.8" hidden="false" customHeight="false" outlineLevel="0" collapsed="false">
      <c r="B152" s="0" t="n">
        <v>2</v>
      </c>
      <c r="Q152" s="0" t="n">
        <f aca="false">SUM(All!C152:P152)</f>
        <v>0</v>
      </c>
      <c r="R152" s="0" t="s">
        <v>19</v>
      </c>
    </row>
    <row r="153" customFormat="false" ht="12.8" hidden="false" customHeight="false" outlineLevel="0" collapsed="false">
      <c r="B153" s="0" t="n">
        <v>3</v>
      </c>
      <c r="C153" s="0" t="n">
        <v>35</v>
      </c>
      <c r="D153" s="0" t="n">
        <v>5</v>
      </c>
      <c r="Q153" s="0" t="n">
        <f aca="false">SUM(All!C153:P153)</f>
        <v>40</v>
      </c>
      <c r="R153" s="0" t="s">
        <v>20</v>
      </c>
    </row>
    <row r="154" customFormat="false" ht="12.8" hidden="false" customHeight="false" outlineLevel="0" collapsed="false">
      <c r="B154" s="0" t="n">
        <v>4</v>
      </c>
      <c r="C154" s="0" t="n">
        <v>30</v>
      </c>
      <c r="D154" s="0" t="n">
        <v>5</v>
      </c>
      <c r="G154" s="0" t="n">
        <v>50</v>
      </c>
      <c r="Q154" s="0" t="n">
        <f aca="false">SUM(All!C154:P154)</f>
        <v>85</v>
      </c>
      <c r="R154" s="0" t="s">
        <v>21</v>
      </c>
    </row>
    <row r="155" customFormat="false" ht="12.8" hidden="false" customHeight="false" outlineLevel="0" collapsed="false">
      <c r="B155" s="0" t="n">
        <v>5</v>
      </c>
      <c r="C155" s="0" t="n">
        <v>25</v>
      </c>
      <c r="D155" s="0" t="n">
        <v>5</v>
      </c>
      <c r="E155" s="0" t="n">
        <v>50</v>
      </c>
      <c r="Q155" s="0" t="n">
        <f aca="false">SUM(All!C155:P155)</f>
        <v>80</v>
      </c>
      <c r="R155" s="0" t="s">
        <v>22</v>
      </c>
    </row>
    <row r="156" customFormat="false" ht="12.8" hidden="false" customHeight="false" outlineLevel="0" collapsed="false">
      <c r="B156" s="0" t="n">
        <v>6</v>
      </c>
      <c r="C156" s="0" t="n">
        <v>30</v>
      </c>
      <c r="D156" s="0" t="n">
        <v>5</v>
      </c>
      <c r="Q156" s="0" t="n">
        <f aca="false">SUM(All!C156:P156)</f>
        <v>35</v>
      </c>
      <c r="R156" s="0" t="s">
        <v>23</v>
      </c>
    </row>
    <row r="157" customFormat="false" ht="12.8" hidden="false" customHeight="false" outlineLevel="0" collapsed="false">
      <c r="B157" s="0" t="n">
        <v>7</v>
      </c>
      <c r="P157" s="0" t="n">
        <v>30</v>
      </c>
      <c r="Q157" s="0" t="n">
        <f aca="false">SUM(All!C157:P157)</f>
        <v>30</v>
      </c>
      <c r="R157" s="5" t="s">
        <v>24</v>
      </c>
    </row>
    <row r="158" customFormat="false" ht="12.8" hidden="false" customHeight="false" outlineLevel="0" collapsed="false">
      <c r="B158" s="0" t="n">
        <v>8</v>
      </c>
      <c r="E158" s="0" t="n">
        <v>50</v>
      </c>
      <c r="Q158" s="0" t="n">
        <f aca="false">SUM(All!C158:P158)</f>
        <v>50</v>
      </c>
      <c r="R158" s="5" t="s">
        <v>25</v>
      </c>
    </row>
    <row r="159" customFormat="false" ht="12.8" hidden="false" customHeight="false" outlineLevel="0" collapsed="false">
      <c r="B159" s="0" t="n">
        <v>9</v>
      </c>
      <c r="C159" s="0" t="n">
        <v>35</v>
      </c>
      <c r="D159" s="0" t="n">
        <v>5</v>
      </c>
      <c r="Q159" s="0" t="n">
        <f aca="false">SUM(All!C159:P159)</f>
        <v>40</v>
      </c>
      <c r="R159" s="0" t="s">
        <v>19</v>
      </c>
    </row>
    <row r="160" customFormat="false" ht="12.8" hidden="false" customHeight="false" outlineLevel="0" collapsed="false">
      <c r="B160" s="0" t="n">
        <v>10</v>
      </c>
      <c r="C160" s="0" t="n">
        <v>35</v>
      </c>
      <c r="D160" s="0" t="n">
        <v>5</v>
      </c>
      <c r="Q160" s="0" t="n">
        <f aca="false">SUM(All!C160:P160)</f>
        <v>40</v>
      </c>
      <c r="R160" s="0" t="s">
        <v>20</v>
      </c>
    </row>
    <row r="161" customFormat="false" ht="12.8" hidden="false" customHeight="false" outlineLevel="0" collapsed="false">
      <c r="B161" s="0" t="n">
        <v>11</v>
      </c>
      <c r="C161" s="0" t="n">
        <v>25</v>
      </c>
      <c r="D161" s="0" t="n">
        <v>5</v>
      </c>
      <c r="Q161" s="0" t="n">
        <f aca="false">SUM(All!C161:P161)</f>
        <v>30</v>
      </c>
      <c r="R161" s="0" t="s">
        <v>21</v>
      </c>
    </row>
    <row r="162" customFormat="false" ht="12.8" hidden="false" customHeight="false" outlineLevel="0" collapsed="false">
      <c r="B162" s="0" t="n">
        <v>12</v>
      </c>
      <c r="C162" s="0" t="n">
        <v>40</v>
      </c>
      <c r="D162" s="0" t="n">
        <v>5</v>
      </c>
      <c r="Q162" s="0" t="n">
        <f aca="false">SUM(All!C162:P162)</f>
        <v>45</v>
      </c>
      <c r="R162" s="0" t="s">
        <v>22</v>
      </c>
    </row>
    <row r="163" customFormat="false" ht="12.8" hidden="false" customHeight="false" outlineLevel="0" collapsed="false">
      <c r="B163" s="0" t="n">
        <v>13</v>
      </c>
      <c r="C163" s="0" t="n">
        <v>30</v>
      </c>
      <c r="D163" s="0" t="n">
        <v>5</v>
      </c>
      <c r="Q163" s="0" t="n">
        <f aca="false">SUM(All!C163:P163)</f>
        <v>35</v>
      </c>
      <c r="R163" s="0" t="s">
        <v>23</v>
      </c>
    </row>
    <row r="164" customFormat="false" ht="12.8" hidden="false" customHeight="false" outlineLevel="0" collapsed="false">
      <c r="B164" s="0" t="n">
        <v>14</v>
      </c>
      <c r="E164" s="0" t="n">
        <v>50</v>
      </c>
      <c r="Q164" s="0" t="n">
        <f aca="false">SUM(All!C164:P164)</f>
        <v>50</v>
      </c>
      <c r="R164" s="5" t="s">
        <v>24</v>
      </c>
    </row>
    <row r="165" customFormat="false" ht="12.8" hidden="false" customHeight="false" outlineLevel="0" collapsed="false">
      <c r="B165" s="6" t="n">
        <v>15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 t="n">
        <f aca="false">SUM(All!C165:P165)</f>
        <v>0</v>
      </c>
      <c r="R165" s="5" t="s">
        <v>25</v>
      </c>
    </row>
    <row r="166" customFormat="false" ht="12.8" hidden="false" customHeight="false" outlineLevel="0" collapsed="false">
      <c r="B166" s="0" t="n">
        <v>16</v>
      </c>
      <c r="C166" s="0" t="n">
        <v>28</v>
      </c>
      <c r="D166" s="0" t="n">
        <v>5</v>
      </c>
      <c r="Q166" s="0" t="n">
        <f aca="false">SUM(All!C166:P166)</f>
        <v>33</v>
      </c>
      <c r="R166" s="0" t="s">
        <v>19</v>
      </c>
    </row>
    <row r="167" customFormat="false" ht="12.8" hidden="false" customHeight="false" outlineLevel="0" collapsed="false">
      <c r="B167" s="0" t="n">
        <v>17</v>
      </c>
      <c r="C167" s="0" t="n">
        <v>35</v>
      </c>
      <c r="D167" s="0" t="n">
        <v>5</v>
      </c>
      <c r="I167" s="0" t="n">
        <v>250</v>
      </c>
      <c r="Q167" s="0" t="n">
        <f aca="false">SUM(All!C167:P167)</f>
        <v>290</v>
      </c>
      <c r="R167" s="0" t="s">
        <v>20</v>
      </c>
    </row>
    <row r="168" customFormat="false" ht="12.8" hidden="false" customHeight="false" outlineLevel="0" collapsed="false">
      <c r="B168" s="0" t="n">
        <v>18</v>
      </c>
      <c r="C168" s="0" t="n">
        <v>25</v>
      </c>
      <c r="D168" s="0" t="n">
        <v>5</v>
      </c>
      <c r="E168" s="0" t="n">
        <v>50</v>
      </c>
      <c r="Q168" s="0" t="n">
        <f aca="false">SUM(All!C168:P168)</f>
        <v>80</v>
      </c>
      <c r="R168" s="0" t="s">
        <v>21</v>
      </c>
    </row>
    <row r="169" customFormat="false" ht="12.8" hidden="false" customHeight="false" outlineLevel="0" collapsed="false">
      <c r="B169" s="0" t="n">
        <v>19</v>
      </c>
      <c r="C169" s="0" t="n">
        <v>35</v>
      </c>
      <c r="D169" s="0" t="n">
        <v>5</v>
      </c>
      <c r="Q169" s="0" t="n">
        <f aca="false">SUM(All!C169:P169)</f>
        <v>40</v>
      </c>
      <c r="R169" s="0" t="s">
        <v>22</v>
      </c>
    </row>
    <row r="170" customFormat="false" ht="12.8" hidden="false" customHeight="false" outlineLevel="0" collapsed="false">
      <c r="B170" s="0" t="n">
        <v>20</v>
      </c>
      <c r="C170" s="0" t="n">
        <v>30</v>
      </c>
      <c r="D170" s="0" t="n">
        <v>5</v>
      </c>
      <c r="Q170" s="0" t="n">
        <f aca="false">SUM(All!C170:P170)</f>
        <v>35</v>
      </c>
      <c r="R170" s="0" t="s">
        <v>23</v>
      </c>
    </row>
    <row r="171" customFormat="false" ht="12.8" hidden="false" customHeight="false" outlineLevel="0" collapsed="false">
      <c r="B171" s="0" t="n">
        <v>21</v>
      </c>
      <c r="J171" s="0" t="n">
        <v>900</v>
      </c>
      <c r="Q171" s="0" t="n">
        <f aca="false">SUM(All!C171:P171)</f>
        <v>900</v>
      </c>
      <c r="R171" s="5" t="s">
        <v>24</v>
      </c>
    </row>
    <row r="172" customFormat="false" ht="12.8" hidden="false" customHeight="false" outlineLevel="0" collapsed="false">
      <c r="B172" s="0" t="n">
        <v>22</v>
      </c>
      <c r="E172" s="0" t="n">
        <v>60</v>
      </c>
      <c r="Q172" s="0" t="n">
        <f aca="false">SUM(All!C172:P172)</f>
        <v>60</v>
      </c>
      <c r="R172" s="5" t="s">
        <v>25</v>
      </c>
    </row>
    <row r="173" customFormat="false" ht="12.8" hidden="false" customHeight="false" outlineLevel="0" collapsed="false">
      <c r="B173" s="0" t="n">
        <v>23</v>
      </c>
      <c r="D173" s="0" t="n">
        <v>5</v>
      </c>
      <c r="Q173" s="0" t="n">
        <f aca="false">SUM(All!C173:P173)</f>
        <v>5</v>
      </c>
      <c r="R173" s="0" t="s">
        <v>19</v>
      </c>
    </row>
    <row r="174" customFormat="false" ht="12.8" hidden="false" customHeight="false" outlineLevel="0" collapsed="false">
      <c r="B174" s="0" t="n">
        <v>24</v>
      </c>
      <c r="C174" s="0" t="n">
        <v>10</v>
      </c>
      <c r="D174" s="0" t="n">
        <v>5</v>
      </c>
      <c r="P174" s="0" t="n">
        <f aca="false">70+110</f>
        <v>180</v>
      </c>
      <c r="Q174" s="0" t="n">
        <f aca="false">SUM(All!C174:P174)</f>
        <v>195</v>
      </c>
      <c r="R174" s="0" t="s">
        <v>20</v>
      </c>
    </row>
    <row r="175" customFormat="false" ht="12.8" hidden="false" customHeight="false" outlineLevel="0" collapsed="false">
      <c r="B175" s="0" t="n">
        <v>25</v>
      </c>
      <c r="P175" s="0" t="n">
        <v>10</v>
      </c>
      <c r="Q175" s="0" t="n">
        <f aca="false">SUM(All!C175:P175)</f>
        <v>10</v>
      </c>
      <c r="R175" s="0" t="s">
        <v>21</v>
      </c>
    </row>
    <row r="176" customFormat="false" ht="12.8" hidden="false" customHeight="false" outlineLevel="0" collapsed="false">
      <c r="B176" s="0" t="n">
        <v>26</v>
      </c>
      <c r="P176" s="0" t="n">
        <f aca="false">40+24+13</f>
        <v>77</v>
      </c>
      <c r="Q176" s="0" t="n">
        <f aca="false">SUM(All!C176:P176)</f>
        <v>77</v>
      </c>
      <c r="R176" s="0" t="s">
        <v>22</v>
      </c>
    </row>
    <row r="177" customFormat="false" ht="12.8" hidden="false" customHeight="false" outlineLevel="0" collapsed="false">
      <c r="B177" s="0" t="n">
        <v>27</v>
      </c>
      <c r="Q177" s="0" t="n">
        <f aca="false">SUM(All!C177:P177)</f>
        <v>0</v>
      </c>
      <c r="R177" s="0" t="s">
        <v>23</v>
      </c>
    </row>
    <row r="178" customFormat="false" ht="12.8" hidden="false" customHeight="false" outlineLevel="0" collapsed="false">
      <c r="B178" s="0" t="n">
        <v>28</v>
      </c>
      <c r="Q178" s="0" t="n">
        <f aca="false">SUM(All!C178:P178)</f>
        <v>0</v>
      </c>
      <c r="R178" s="5" t="s">
        <v>24</v>
      </c>
    </row>
    <row r="179" customFormat="false" ht="12.8" hidden="false" customHeight="false" outlineLevel="0" collapsed="false">
      <c r="B179" s="0" t="n">
        <v>29</v>
      </c>
      <c r="Q179" s="0" t="n">
        <f aca="false">SUM(All!C179:P179)</f>
        <v>0</v>
      </c>
      <c r="R179" s="5" t="s">
        <v>25</v>
      </c>
    </row>
    <row r="180" customFormat="false" ht="12.8" hidden="false" customHeight="false" outlineLevel="0" collapsed="false">
      <c r="B180" s="0" t="n">
        <v>30</v>
      </c>
      <c r="Q180" s="0" t="n">
        <f aca="false">SUM(All!C180:P180)</f>
        <v>0</v>
      </c>
      <c r="R180" s="0" t="s">
        <v>19</v>
      </c>
    </row>
    <row r="181" customFormat="false" ht="12.8" hidden="false" customHeight="false" outlineLevel="0" collapsed="false">
      <c r="B181" s="0" t="n">
        <v>31</v>
      </c>
      <c r="Q181" s="0" t="n">
        <f aca="false">SUM(All!C181:P181)</f>
        <v>0</v>
      </c>
      <c r="R181" s="0" t="s">
        <v>20</v>
      </c>
    </row>
    <row r="182" customFormat="false" ht="12.8" hidden="false" customHeight="false" outlineLevel="0" collapsed="false">
      <c r="A182" s="4" t="s">
        <v>31</v>
      </c>
      <c r="B182" s="4" t="n">
        <v>1</v>
      </c>
      <c r="C182" s="4" t="n">
        <v>35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 t="n">
        <f aca="false">SUM(All!C182:P182)</f>
        <v>35</v>
      </c>
      <c r="R182" s="0" t="s">
        <v>21</v>
      </c>
    </row>
    <row r="183" customFormat="false" ht="12.8" hidden="false" customHeight="false" outlineLevel="0" collapsed="false">
      <c r="B183" s="0" t="n">
        <v>2</v>
      </c>
      <c r="C183" s="0" t="n">
        <v>30</v>
      </c>
      <c r="D183" s="0" t="n">
        <v>5</v>
      </c>
      <c r="E183" s="0" t="n">
        <v>60</v>
      </c>
      <c r="Q183" s="0" t="n">
        <f aca="false">SUM(All!C183:P183)</f>
        <v>95</v>
      </c>
      <c r="R183" s="0" t="s">
        <v>22</v>
      </c>
    </row>
    <row r="184" customFormat="false" ht="12.8" hidden="false" customHeight="false" outlineLevel="0" collapsed="false">
      <c r="B184" s="0" t="n">
        <v>3</v>
      </c>
      <c r="C184" s="0" t="n">
        <v>30</v>
      </c>
      <c r="D184" s="0" t="n">
        <v>5</v>
      </c>
      <c r="P184" s="0" t="n">
        <v>4</v>
      </c>
      <c r="Q184" s="0" t="n">
        <f aca="false">SUM(All!C184:P184)</f>
        <v>39</v>
      </c>
      <c r="R184" s="0" t="s">
        <v>23</v>
      </c>
    </row>
    <row r="185" customFormat="false" ht="12.8" hidden="false" customHeight="false" outlineLevel="0" collapsed="false">
      <c r="B185" s="0" t="n">
        <v>4</v>
      </c>
      <c r="Q185" s="0" t="n">
        <f aca="false">SUM(All!C185:P185)</f>
        <v>0</v>
      </c>
      <c r="R185" s="5" t="s">
        <v>24</v>
      </c>
    </row>
    <row r="186" customFormat="false" ht="12.8" hidden="false" customHeight="false" outlineLevel="0" collapsed="false">
      <c r="B186" s="0" t="n">
        <v>5</v>
      </c>
      <c r="Q186" s="0" t="n">
        <f aca="false">SUM(All!C186:P186)</f>
        <v>0</v>
      </c>
      <c r="R186" s="5" t="s">
        <v>25</v>
      </c>
    </row>
    <row r="187" customFormat="false" ht="12.8" hidden="false" customHeight="false" outlineLevel="0" collapsed="false">
      <c r="B187" s="0" t="n">
        <v>6</v>
      </c>
      <c r="C187" s="0" t="n">
        <v>25</v>
      </c>
      <c r="D187" s="0" t="n">
        <v>5</v>
      </c>
      <c r="E187" s="0" t="n">
        <v>50</v>
      </c>
      <c r="Q187" s="0" t="n">
        <f aca="false">SUM(All!C187:P187)</f>
        <v>80</v>
      </c>
      <c r="R187" s="0" t="s">
        <v>19</v>
      </c>
    </row>
    <row r="188" customFormat="false" ht="12.8" hidden="false" customHeight="false" outlineLevel="0" collapsed="false">
      <c r="B188" s="0" t="n">
        <v>7</v>
      </c>
      <c r="C188" s="0" t="n">
        <v>35</v>
      </c>
      <c r="D188" s="0" t="n">
        <v>5</v>
      </c>
      <c r="G188" s="0" t="n">
        <v>50</v>
      </c>
      <c r="Q188" s="0" t="n">
        <f aca="false">SUM(All!C188:P188)</f>
        <v>90</v>
      </c>
      <c r="R188" s="0" t="s">
        <v>20</v>
      </c>
    </row>
    <row r="189" customFormat="false" ht="12.8" hidden="false" customHeight="false" outlineLevel="0" collapsed="false">
      <c r="B189" s="0" t="n">
        <v>8</v>
      </c>
      <c r="C189" s="0" t="n">
        <v>40</v>
      </c>
      <c r="D189" s="0" t="n">
        <v>5</v>
      </c>
      <c r="Q189" s="0" t="n">
        <f aca="false">SUM(All!C189:P189)</f>
        <v>45</v>
      </c>
      <c r="R189" s="0" t="s">
        <v>21</v>
      </c>
    </row>
    <row r="190" customFormat="false" ht="12.8" hidden="false" customHeight="false" outlineLevel="0" collapsed="false">
      <c r="B190" s="0" t="n">
        <v>9</v>
      </c>
      <c r="C190" s="0" t="n">
        <v>30</v>
      </c>
      <c r="D190" s="0" t="n">
        <v>5</v>
      </c>
      <c r="P190" s="0" t="n">
        <v>55</v>
      </c>
      <c r="Q190" s="0" t="n">
        <f aca="false">SUM(All!C190:P190)</f>
        <v>90</v>
      </c>
      <c r="R190" s="0" t="s">
        <v>22</v>
      </c>
    </row>
    <row r="191" customFormat="false" ht="12.8" hidden="false" customHeight="false" outlineLevel="0" collapsed="false">
      <c r="B191" s="0" t="n">
        <v>10</v>
      </c>
      <c r="C191" s="0" t="n">
        <v>30</v>
      </c>
      <c r="D191" s="0" t="n">
        <v>5</v>
      </c>
      <c r="Q191" s="0" t="n">
        <f aca="false">SUM(All!C191:P191)</f>
        <v>35</v>
      </c>
      <c r="R191" s="0" t="s">
        <v>23</v>
      </c>
    </row>
    <row r="192" customFormat="false" ht="12.8" hidden="false" customHeight="false" outlineLevel="0" collapsed="false">
      <c r="B192" s="0" t="n">
        <v>11</v>
      </c>
      <c r="Q192" s="0" t="n">
        <f aca="false">SUM(All!C192:P192)</f>
        <v>0</v>
      </c>
      <c r="R192" s="5" t="s">
        <v>24</v>
      </c>
    </row>
    <row r="193" customFormat="false" ht="12.8" hidden="false" customHeight="false" outlineLevel="0" collapsed="false">
      <c r="B193" s="0" t="n">
        <v>12</v>
      </c>
      <c r="E193" s="0" t="n">
        <v>50</v>
      </c>
      <c r="F193" s="0" t="n">
        <v>50</v>
      </c>
      <c r="K193" s="0" t="n">
        <v>700</v>
      </c>
      <c r="Q193" s="0" t="n">
        <f aca="false">SUM(All!C193:P193)</f>
        <v>800</v>
      </c>
      <c r="R193" s="5" t="s">
        <v>25</v>
      </c>
    </row>
    <row r="194" customFormat="false" ht="12.8" hidden="false" customHeight="false" outlineLevel="0" collapsed="false">
      <c r="B194" s="0" t="n">
        <v>13</v>
      </c>
      <c r="C194" s="0" t="n">
        <v>35</v>
      </c>
      <c r="D194" s="0" t="n">
        <v>5</v>
      </c>
      <c r="Q194" s="0" t="n">
        <f aca="false">SUM(All!C194:P194)</f>
        <v>40</v>
      </c>
      <c r="R194" s="0" t="s">
        <v>19</v>
      </c>
    </row>
    <row r="195" customFormat="false" ht="12.8" hidden="false" customHeight="false" outlineLevel="0" collapsed="false">
      <c r="B195" s="0" t="n">
        <v>14</v>
      </c>
      <c r="C195" s="0" t="n">
        <v>25</v>
      </c>
      <c r="D195" s="0" t="n">
        <v>5</v>
      </c>
      <c r="E195" s="0" t="n">
        <v>50</v>
      </c>
      <c r="G195" s="0" t="n">
        <v>40</v>
      </c>
      <c r="P195" s="0" t="n">
        <v>500</v>
      </c>
      <c r="Q195" s="0" t="n">
        <f aca="false">SUM(All!C195:P195)</f>
        <v>620</v>
      </c>
      <c r="R195" s="0" t="s">
        <v>20</v>
      </c>
    </row>
    <row r="196" customFormat="false" ht="12.8" hidden="false" customHeight="false" outlineLevel="0" collapsed="false">
      <c r="B196" s="4" t="n">
        <v>15</v>
      </c>
      <c r="C196" s="4"/>
      <c r="D196" s="4" t="n">
        <v>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 t="n">
        <f aca="false">SUM(All!C196:P196)</f>
        <v>5</v>
      </c>
      <c r="R196" s="0" t="s">
        <v>21</v>
      </c>
    </row>
    <row r="197" customFormat="false" ht="12.8" hidden="false" customHeight="false" outlineLevel="0" collapsed="false">
      <c r="B197" s="0" t="n">
        <v>16</v>
      </c>
      <c r="C197" s="0" t="n">
        <v>35</v>
      </c>
      <c r="D197" s="0" t="n">
        <v>5</v>
      </c>
      <c r="Q197" s="0" t="n">
        <f aca="false">SUM(All!C197:P197)</f>
        <v>40</v>
      </c>
      <c r="R197" s="0" t="s">
        <v>22</v>
      </c>
    </row>
    <row r="198" customFormat="false" ht="12.8" hidden="false" customHeight="false" outlineLevel="0" collapsed="false">
      <c r="B198" s="0" t="n">
        <v>17</v>
      </c>
      <c r="C198" s="0" t="n">
        <v>25</v>
      </c>
      <c r="D198" s="0" t="n">
        <v>5</v>
      </c>
      <c r="Q198" s="0" t="n">
        <f aca="false">SUM(All!C198:P198)</f>
        <v>30</v>
      </c>
      <c r="R198" s="0" t="s">
        <v>23</v>
      </c>
    </row>
    <row r="199" customFormat="false" ht="12.8" hidden="false" customHeight="false" outlineLevel="0" collapsed="false">
      <c r="B199" s="0" t="n">
        <v>18</v>
      </c>
      <c r="P199" s="0" t="n">
        <v>3</v>
      </c>
      <c r="Q199" s="0" t="n">
        <f aca="false">SUM(All!C199:P199)</f>
        <v>3</v>
      </c>
      <c r="R199" s="5" t="s">
        <v>24</v>
      </c>
    </row>
    <row r="200" customFormat="false" ht="12.8" hidden="false" customHeight="false" outlineLevel="0" collapsed="false">
      <c r="B200" s="0" t="n">
        <v>19</v>
      </c>
      <c r="E200" s="0" t="n">
        <v>53</v>
      </c>
      <c r="Q200" s="0" t="n">
        <f aca="false">SUM(All!C200:P200)</f>
        <v>53</v>
      </c>
      <c r="R200" s="5" t="s">
        <v>25</v>
      </c>
    </row>
    <row r="201" customFormat="false" ht="12.8" hidden="false" customHeight="false" outlineLevel="0" collapsed="false">
      <c r="B201" s="0" t="n">
        <v>20</v>
      </c>
      <c r="C201" s="0" t="n">
        <v>30</v>
      </c>
      <c r="D201" s="0" t="n">
        <v>5</v>
      </c>
      <c r="Q201" s="0" t="n">
        <f aca="false">SUM(All!C201:P201)</f>
        <v>35</v>
      </c>
      <c r="R201" s="0" t="s">
        <v>19</v>
      </c>
    </row>
    <row r="202" customFormat="false" ht="12.8" hidden="false" customHeight="false" outlineLevel="0" collapsed="false">
      <c r="B202" s="0" t="n">
        <v>21</v>
      </c>
      <c r="C202" s="0" t="n">
        <v>35</v>
      </c>
      <c r="D202" s="0" t="n">
        <v>5</v>
      </c>
      <c r="Q202" s="0" t="n">
        <f aca="false">SUM(All!C202:P202)</f>
        <v>40</v>
      </c>
      <c r="R202" s="0" t="s">
        <v>20</v>
      </c>
    </row>
    <row r="203" customFormat="false" ht="12.8" hidden="false" customHeight="false" outlineLevel="0" collapsed="false">
      <c r="B203" s="0" t="n">
        <v>22</v>
      </c>
      <c r="C203" s="0" t="n">
        <v>30</v>
      </c>
      <c r="D203" s="0" t="n">
        <v>5</v>
      </c>
      <c r="Q203" s="0" t="n">
        <f aca="false">SUM(All!C203:P203)</f>
        <v>35</v>
      </c>
      <c r="R203" s="0" t="s">
        <v>21</v>
      </c>
    </row>
    <row r="204" customFormat="false" ht="12.8" hidden="false" customHeight="false" outlineLevel="0" collapsed="false">
      <c r="B204" s="0" t="n">
        <v>23</v>
      </c>
      <c r="C204" s="0" t="n">
        <v>30</v>
      </c>
      <c r="D204" s="0" t="n">
        <v>5</v>
      </c>
      <c r="Q204" s="0" t="n">
        <f aca="false">SUM(All!C204:P204)</f>
        <v>35</v>
      </c>
      <c r="R204" s="0" t="s">
        <v>22</v>
      </c>
    </row>
    <row r="205" customFormat="false" ht="12.8" hidden="false" customHeight="false" outlineLevel="0" collapsed="false">
      <c r="B205" s="0" t="n">
        <v>24</v>
      </c>
      <c r="C205" s="0" t="n">
        <v>25</v>
      </c>
      <c r="D205" s="0" t="n">
        <v>15</v>
      </c>
      <c r="E205" s="0" t="n">
        <v>50</v>
      </c>
      <c r="H205" s="0" t="n">
        <v>105</v>
      </c>
      <c r="Q205" s="0" t="n">
        <f aca="false">SUM(All!C205:P205)</f>
        <v>195</v>
      </c>
      <c r="R205" s="0" t="s">
        <v>23</v>
      </c>
    </row>
    <row r="206" customFormat="false" ht="12.8" hidden="false" customHeight="false" outlineLevel="0" collapsed="false">
      <c r="B206" s="0" t="n">
        <v>25</v>
      </c>
      <c r="Q206" s="0" t="n">
        <f aca="false">SUM(All!C206:P206)</f>
        <v>0</v>
      </c>
      <c r="R206" s="5" t="s">
        <v>24</v>
      </c>
    </row>
    <row r="207" customFormat="false" ht="12.8" hidden="false" customHeight="false" outlineLevel="0" collapsed="false">
      <c r="B207" s="0" t="n">
        <v>26</v>
      </c>
      <c r="Q207" s="0" t="n">
        <f aca="false">SUM(All!C207:P207)</f>
        <v>0</v>
      </c>
      <c r="R207" s="5" t="s">
        <v>25</v>
      </c>
    </row>
    <row r="208" customFormat="false" ht="12.8" hidden="false" customHeight="false" outlineLevel="0" collapsed="false">
      <c r="B208" s="0" t="n">
        <v>27</v>
      </c>
      <c r="C208" s="0" t="n">
        <v>35</v>
      </c>
      <c r="D208" s="0" t="n">
        <v>5</v>
      </c>
      <c r="E208" s="0" t="n">
        <v>50</v>
      </c>
      <c r="Q208" s="0" t="n">
        <f aca="false">SUM(All!C208:P208)</f>
        <v>90</v>
      </c>
      <c r="R208" s="0" t="s">
        <v>19</v>
      </c>
    </row>
    <row r="209" customFormat="false" ht="12.8" hidden="false" customHeight="false" outlineLevel="0" collapsed="false">
      <c r="B209" s="0" t="n">
        <v>28</v>
      </c>
      <c r="C209" s="0" t="n">
        <v>30</v>
      </c>
      <c r="D209" s="0" t="n">
        <v>5</v>
      </c>
      <c r="F209" s="0" t="n">
        <v>100</v>
      </c>
      <c r="L209" s="0" t="n">
        <v>80</v>
      </c>
      <c r="Q209" s="0" t="n">
        <f aca="false">SUM(All!C209:P209)</f>
        <v>215</v>
      </c>
      <c r="R209" s="0" t="s">
        <v>20</v>
      </c>
    </row>
    <row r="210" customFormat="false" ht="12.8" hidden="false" customHeight="false" outlineLevel="0" collapsed="false">
      <c r="A210" s="6" t="s">
        <v>32</v>
      </c>
      <c r="B210" s="6" t="n">
        <v>1</v>
      </c>
      <c r="C210" s="6" t="n">
        <v>30</v>
      </c>
      <c r="D210" s="6" t="n"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 t="n">
        <f aca="false">SUM(All!C210:P210)</f>
        <v>35</v>
      </c>
      <c r="R210" s="0" t="s">
        <v>21</v>
      </c>
    </row>
    <row r="211" customFormat="false" ht="12.8" hidden="false" customHeight="false" outlineLevel="0" collapsed="false">
      <c r="B211" s="0" t="n">
        <v>2</v>
      </c>
      <c r="P211" s="0" t="n">
        <v>20</v>
      </c>
      <c r="Q211" s="0" t="n">
        <f aca="false">SUM(All!C211:P211)</f>
        <v>20</v>
      </c>
      <c r="R211" s="0" t="s">
        <v>22</v>
      </c>
    </row>
    <row r="212" customFormat="false" ht="12.8" hidden="false" customHeight="false" outlineLevel="0" collapsed="false">
      <c r="B212" s="0" t="n">
        <v>3</v>
      </c>
      <c r="C212" s="0" t="n">
        <v>40</v>
      </c>
      <c r="D212" s="0" t="n">
        <v>5</v>
      </c>
      <c r="Q212" s="0" t="n">
        <f aca="false">SUM(All!C212:P212)</f>
        <v>45</v>
      </c>
      <c r="R212" s="0" t="s">
        <v>23</v>
      </c>
    </row>
    <row r="213" customFormat="false" ht="12.8" hidden="false" customHeight="false" outlineLevel="0" collapsed="false">
      <c r="B213" s="0" t="n">
        <v>4</v>
      </c>
      <c r="K213" s="0" t="n">
        <v>300</v>
      </c>
      <c r="P213" s="0" t="n">
        <v>19</v>
      </c>
      <c r="Q213" s="0" t="n">
        <f aca="false">SUM(All!C213:P213)</f>
        <v>319</v>
      </c>
      <c r="R213" s="5" t="s">
        <v>24</v>
      </c>
    </row>
    <row r="214" customFormat="false" ht="12.8" hidden="false" customHeight="false" outlineLevel="0" collapsed="false">
      <c r="B214" s="0" t="n">
        <v>5</v>
      </c>
      <c r="E214" s="0" t="n">
        <v>45</v>
      </c>
      <c r="Q214" s="0" t="n">
        <f aca="false">SUM(All!C214:P214)</f>
        <v>45</v>
      </c>
      <c r="R214" s="5" t="s">
        <v>25</v>
      </c>
    </row>
    <row r="215" customFormat="false" ht="12.8" hidden="false" customHeight="false" outlineLevel="0" collapsed="false">
      <c r="B215" s="0" t="n">
        <v>6</v>
      </c>
      <c r="C215" s="0" t="n">
        <v>25</v>
      </c>
      <c r="D215" s="0" t="n">
        <v>5</v>
      </c>
      <c r="Q215" s="0" t="n">
        <f aca="false">SUM(All!C215:P215)</f>
        <v>30</v>
      </c>
      <c r="R215" s="0" t="s">
        <v>19</v>
      </c>
    </row>
    <row r="216" customFormat="false" ht="12.8" hidden="false" customHeight="false" outlineLevel="0" collapsed="false">
      <c r="B216" s="0" t="n">
        <v>7</v>
      </c>
      <c r="C216" s="0" t="n">
        <v>35</v>
      </c>
      <c r="D216" s="0" t="n">
        <v>5</v>
      </c>
      <c r="P216" s="0" t="n">
        <v>50</v>
      </c>
      <c r="Q216" s="0" t="n">
        <f aca="false">SUM(All!C216:P216)</f>
        <v>90</v>
      </c>
      <c r="R216" s="0" t="s">
        <v>20</v>
      </c>
    </row>
    <row r="217" customFormat="false" ht="12.8" hidden="false" customHeight="false" outlineLevel="0" collapsed="false">
      <c r="B217" s="0" t="n">
        <v>8</v>
      </c>
      <c r="C217" s="0" t="n">
        <v>30</v>
      </c>
      <c r="D217" s="0" t="n">
        <v>5</v>
      </c>
      <c r="E217" s="0" t="n">
        <v>55</v>
      </c>
      <c r="P217" s="0" t="n">
        <v>102</v>
      </c>
      <c r="Q217" s="0" t="n">
        <f aca="false">SUM(All!C217:P217)</f>
        <v>192</v>
      </c>
      <c r="R217" s="0" t="s">
        <v>21</v>
      </c>
    </row>
    <row r="218" customFormat="false" ht="12.8" hidden="false" customHeight="false" outlineLevel="0" collapsed="false">
      <c r="B218" s="0" t="n">
        <v>9</v>
      </c>
      <c r="C218" s="0" t="n">
        <v>30</v>
      </c>
      <c r="D218" s="0" t="n">
        <v>5</v>
      </c>
      <c r="K218" s="0" t="n">
        <v>800</v>
      </c>
      <c r="P218" s="0" t="n">
        <v>5</v>
      </c>
      <c r="Q218" s="0" t="n">
        <f aca="false">SUM(All!C218:P218)</f>
        <v>840</v>
      </c>
      <c r="R218" s="0" t="s">
        <v>22</v>
      </c>
    </row>
    <row r="219" customFormat="false" ht="12.8" hidden="false" customHeight="false" outlineLevel="0" collapsed="false">
      <c r="B219" s="0" t="n">
        <v>10</v>
      </c>
      <c r="C219" s="0" t="n">
        <v>35</v>
      </c>
      <c r="D219" s="0" t="n">
        <v>5</v>
      </c>
      <c r="Q219" s="0" t="n">
        <f aca="false">SUM(All!C219:P219)</f>
        <v>40</v>
      </c>
      <c r="R219" s="0" t="s">
        <v>23</v>
      </c>
    </row>
    <row r="220" customFormat="false" ht="12.8" hidden="false" customHeight="false" outlineLevel="0" collapsed="false">
      <c r="B220" s="0" t="n">
        <v>11</v>
      </c>
      <c r="Q220" s="0" t="n">
        <f aca="false">SUM(All!C220:P220)</f>
        <v>0</v>
      </c>
      <c r="R220" s="5" t="s">
        <v>24</v>
      </c>
    </row>
    <row r="221" customFormat="false" ht="12.8" hidden="false" customHeight="false" outlineLevel="0" collapsed="false">
      <c r="B221" s="0" t="n">
        <v>12</v>
      </c>
      <c r="E221" s="0" t="n">
        <v>58</v>
      </c>
      <c r="Q221" s="0" t="n">
        <f aca="false">SUM(All!C221:P221)</f>
        <v>58</v>
      </c>
      <c r="R221" s="5" t="s">
        <v>25</v>
      </c>
    </row>
    <row r="222" customFormat="false" ht="12.8" hidden="false" customHeight="false" outlineLevel="0" collapsed="false">
      <c r="B222" s="0" t="n">
        <v>13</v>
      </c>
      <c r="C222" s="0" t="n">
        <v>30</v>
      </c>
      <c r="D222" s="0" t="n">
        <v>5</v>
      </c>
      <c r="Q222" s="0" t="n">
        <f aca="false">SUM(All!C222:P222)</f>
        <v>35</v>
      </c>
      <c r="R222" s="0" t="s">
        <v>19</v>
      </c>
    </row>
    <row r="223" customFormat="false" ht="12.8" hidden="false" customHeight="false" outlineLevel="0" collapsed="false">
      <c r="B223" s="0" t="n">
        <v>14</v>
      </c>
      <c r="C223" s="0" t="n">
        <v>30</v>
      </c>
      <c r="D223" s="0" t="n">
        <v>5</v>
      </c>
      <c r="Q223" s="0" t="n">
        <f aca="false">SUM(All!C223:P223)</f>
        <v>35</v>
      </c>
      <c r="R223" s="0" t="s">
        <v>20</v>
      </c>
    </row>
    <row r="224" customFormat="false" ht="12.8" hidden="false" customHeight="false" outlineLevel="0" collapsed="false">
      <c r="B224" s="6" t="n">
        <v>15</v>
      </c>
      <c r="C224" s="6" t="n">
        <v>25</v>
      </c>
      <c r="D224" s="6" t="n">
        <v>5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 t="n">
        <f aca="false">SUM(All!C224:P224)</f>
        <v>30</v>
      </c>
      <c r="R224" s="0" t="s">
        <v>21</v>
      </c>
    </row>
    <row r="225" customFormat="false" ht="12.8" hidden="false" customHeight="false" outlineLevel="0" collapsed="false">
      <c r="B225" s="0" t="n">
        <v>16</v>
      </c>
      <c r="C225" s="0" t="n">
        <v>30</v>
      </c>
      <c r="D225" s="0" t="n">
        <v>5</v>
      </c>
      <c r="E225" s="0" t="n">
        <v>40</v>
      </c>
      <c r="P225" s="0" t="n">
        <v>50</v>
      </c>
      <c r="Q225" s="0" t="n">
        <f aca="false">SUM(All!C225:P225)</f>
        <v>125</v>
      </c>
      <c r="R225" s="0" t="s">
        <v>22</v>
      </c>
    </row>
    <row r="226" customFormat="false" ht="12.8" hidden="false" customHeight="false" outlineLevel="0" collapsed="false">
      <c r="B226" s="0" t="n">
        <v>17</v>
      </c>
      <c r="C226" s="0" t="n">
        <v>35</v>
      </c>
      <c r="D226" s="0" t="n">
        <v>5</v>
      </c>
      <c r="Q226" s="0" t="n">
        <f aca="false">SUM(All!C226:P226)</f>
        <v>40</v>
      </c>
      <c r="R226" s="0" t="s">
        <v>23</v>
      </c>
    </row>
    <row r="227" customFormat="false" ht="12.8" hidden="false" customHeight="false" outlineLevel="0" collapsed="false">
      <c r="B227" s="0" t="n">
        <v>18</v>
      </c>
      <c r="P227" s="0" t="n">
        <v>3</v>
      </c>
      <c r="Q227" s="0" t="n">
        <f aca="false">SUM(All!C227:P227)</f>
        <v>3</v>
      </c>
      <c r="R227" s="5" t="s">
        <v>24</v>
      </c>
    </row>
    <row r="228" customFormat="false" ht="12.8" hidden="false" customHeight="false" outlineLevel="0" collapsed="false">
      <c r="B228" s="0" t="n">
        <v>19</v>
      </c>
      <c r="Q228" s="0" t="n">
        <f aca="false">SUM(All!C228:P228)</f>
        <v>0</v>
      </c>
      <c r="R228" s="5" t="s">
        <v>25</v>
      </c>
    </row>
    <row r="229" customFormat="false" ht="12.8" hidden="false" customHeight="false" outlineLevel="0" collapsed="false">
      <c r="B229" s="0" t="n">
        <v>20</v>
      </c>
      <c r="C229" s="0" t="n">
        <v>40</v>
      </c>
      <c r="D229" s="0" t="n">
        <v>5</v>
      </c>
      <c r="E229" s="0" t="n">
        <v>55</v>
      </c>
      <c r="P229" s="0" t="n">
        <v>20</v>
      </c>
      <c r="Q229" s="0" t="n">
        <f aca="false">SUM(All!C229:P229)</f>
        <v>120</v>
      </c>
      <c r="R229" s="0" t="s">
        <v>19</v>
      </c>
    </row>
    <row r="230" customFormat="false" ht="12.8" hidden="false" customHeight="false" outlineLevel="0" collapsed="false">
      <c r="B230" s="0" t="n">
        <v>21</v>
      </c>
      <c r="D230" s="0" t="n">
        <v>5</v>
      </c>
      <c r="P230" s="0" t="n">
        <v>35</v>
      </c>
      <c r="Q230" s="0" t="n">
        <f aca="false">SUM(All!C230:P230)</f>
        <v>40</v>
      </c>
      <c r="R230" s="0" t="s">
        <v>20</v>
      </c>
    </row>
    <row r="231" customFormat="false" ht="12.8" hidden="false" customHeight="false" outlineLevel="0" collapsed="false">
      <c r="B231" s="0" t="n">
        <v>22</v>
      </c>
      <c r="C231" s="0" t="n">
        <v>30</v>
      </c>
      <c r="D231" s="0" t="n">
        <v>5</v>
      </c>
      <c r="Q231" s="0" t="n">
        <f aca="false">SUM(All!C231:P231)</f>
        <v>35</v>
      </c>
      <c r="R231" s="0" t="s">
        <v>21</v>
      </c>
    </row>
    <row r="232" customFormat="false" ht="12.8" hidden="false" customHeight="false" outlineLevel="0" collapsed="false">
      <c r="B232" s="0" t="n">
        <v>23</v>
      </c>
      <c r="C232" s="0" t="n">
        <v>40</v>
      </c>
      <c r="D232" s="0" t="n">
        <v>5</v>
      </c>
      <c r="Q232" s="0" t="n">
        <f aca="false">SUM(All!C232:P232)</f>
        <v>45</v>
      </c>
      <c r="R232" s="0" t="s">
        <v>22</v>
      </c>
    </row>
    <row r="233" customFormat="false" ht="12.8" hidden="false" customHeight="false" outlineLevel="0" collapsed="false">
      <c r="B233" s="0" t="n">
        <v>24</v>
      </c>
      <c r="C233" s="0" t="n">
        <v>30</v>
      </c>
      <c r="D233" s="0" t="n">
        <v>5</v>
      </c>
      <c r="H233" s="8" t="n">
        <f aca="false">74+20+24</f>
        <v>118</v>
      </c>
      <c r="Q233" s="0" t="n">
        <f aca="false">SUM(All!C233:P233)</f>
        <v>153</v>
      </c>
      <c r="R233" s="0" t="s">
        <v>23</v>
      </c>
    </row>
    <row r="234" customFormat="false" ht="12.8" hidden="false" customHeight="false" outlineLevel="0" collapsed="false">
      <c r="B234" s="0" t="n">
        <v>25</v>
      </c>
      <c r="E234" s="0" t="n">
        <v>50</v>
      </c>
      <c r="Q234" s="0" t="n">
        <f aca="false">SUM(All!C234:P234)</f>
        <v>50</v>
      </c>
      <c r="R234" s="5" t="s">
        <v>24</v>
      </c>
    </row>
    <row r="235" customFormat="false" ht="12.8" hidden="false" customHeight="false" outlineLevel="0" collapsed="false">
      <c r="B235" s="0" t="n">
        <v>26</v>
      </c>
      <c r="Q235" s="0" t="n">
        <f aca="false">SUM(All!C235:P235)</f>
        <v>0</v>
      </c>
      <c r="R235" s="5" t="s">
        <v>25</v>
      </c>
    </row>
    <row r="236" customFormat="false" ht="12.8" hidden="false" customHeight="false" outlineLevel="0" collapsed="false">
      <c r="B236" s="0" t="n">
        <v>27</v>
      </c>
      <c r="C236" s="0" t="n">
        <v>40</v>
      </c>
      <c r="D236" s="0" t="n">
        <v>5</v>
      </c>
      <c r="Q236" s="0" t="n">
        <f aca="false">SUM(All!C236:P236)</f>
        <v>45</v>
      </c>
      <c r="R236" s="0" t="s">
        <v>19</v>
      </c>
    </row>
    <row r="237" customFormat="false" ht="12.8" hidden="false" customHeight="false" outlineLevel="0" collapsed="false">
      <c r="B237" s="0" t="n">
        <v>28</v>
      </c>
      <c r="C237" s="0" t="n">
        <v>30</v>
      </c>
      <c r="D237" s="0" t="n">
        <v>5</v>
      </c>
      <c r="Q237" s="0" t="n">
        <f aca="false">SUM(All!C237:P237)</f>
        <v>35</v>
      </c>
      <c r="R237" s="0" t="s">
        <v>20</v>
      </c>
    </row>
    <row r="238" customFormat="false" ht="12.8" hidden="false" customHeight="false" outlineLevel="0" collapsed="false">
      <c r="B238" s="0" t="n">
        <v>29</v>
      </c>
      <c r="C238" s="0" t="n">
        <v>40</v>
      </c>
      <c r="D238" s="0" t="n">
        <v>5</v>
      </c>
      <c r="Q238" s="0" t="n">
        <f aca="false">SUM(All!C238:P238)</f>
        <v>45</v>
      </c>
      <c r="R238" s="0" t="s">
        <v>21</v>
      </c>
    </row>
    <row r="239" customFormat="false" ht="12.8" hidden="false" customHeight="false" outlineLevel="0" collapsed="false">
      <c r="B239" s="0" t="n">
        <v>30</v>
      </c>
      <c r="C239" s="0" t="n">
        <v>40</v>
      </c>
      <c r="D239" s="0" t="n">
        <v>5</v>
      </c>
      <c r="E239" s="0" t="n">
        <v>50</v>
      </c>
      <c r="Q239" s="0" t="n">
        <f aca="false">SUM(All!C239:P239)</f>
        <v>95</v>
      </c>
      <c r="R239" s="0" t="s">
        <v>22</v>
      </c>
    </row>
    <row r="240" customFormat="false" ht="12.8" hidden="false" customHeight="false" outlineLevel="0" collapsed="false">
      <c r="B240" s="0" t="n">
        <v>31</v>
      </c>
      <c r="C240" s="0" t="n">
        <v>30</v>
      </c>
      <c r="D240" s="0" t="n">
        <v>5</v>
      </c>
      <c r="P240" s="0" t="n">
        <v>100</v>
      </c>
      <c r="Q240" s="0" t="n">
        <f aca="false">SUM(All!C240:P240)</f>
        <v>135</v>
      </c>
      <c r="R240" s="0" t="s">
        <v>23</v>
      </c>
    </row>
    <row r="241" customFormat="false" ht="12.8" hidden="false" customHeight="false" outlineLevel="0" collapsed="false">
      <c r="A241" s="4" t="s">
        <v>33</v>
      </c>
      <c r="B241" s="4" t="n">
        <v>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 t="n">
        <v>10</v>
      </c>
      <c r="Q241" s="4" t="n">
        <f aca="false">SUM(All!C241:P241)</f>
        <v>10</v>
      </c>
      <c r="R241" s="5" t="s">
        <v>24</v>
      </c>
    </row>
    <row r="242" customFormat="false" ht="12.8" hidden="false" customHeight="false" outlineLevel="0" collapsed="false">
      <c r="B242" s="0" t="n">
        <v>2</v>
      </c>
      <c r="Q242" s="0" t="n">
        <f aca="false">SUM(All!C242:P242)</f>
        <v>0</v>
      </c>
      <c r="R242" s="5" t="s">
        <v>25</v>
      </c>
    </row>
    <row r="243" customFormat="false" ht="12.8" hidden="false" customHeight="false" outlineLevel="0" collapsed="false">
      <c r="B243" s="0" t="n">
        <v>3</v>
      </c>
      <c r="P243" s="0" t="n">
        <v>6</v>
      </c>
      <c r="Q243" s="0" t="n">
        <f aca="false">SUM(All!C243:P243)</f>
        <v>6</v>
      </c>
      <c r="R243" s="0" t="s">
        <v>19</v>
      </c>
    </row>
    <row r="244" customFormat="false" ht="12.8" hidden="false" customHeight="false" outlineLevel="0" collapsed="false">
      <c r="B244" s="0" t="n">
        <v>4</v>
      </c>
      <c r="C244" s="0" t="n">
        <v>40</v>
      </c>
      <c r="D244" s="0" t="n">
        <v>5</v>
      </c>
      <c r="E244" s="0" t="n">
        <v>50</v>
      </c>
      <c r="G244" s="0" t="n">
        <v>50</v>
      </c>
      <c r="Q244" s="0" t="n">
        <f aca="false">SUM(All!C244:P244)</f>
        <v>145</v>
      </c>
      <c r="R244" s="0" t="s">
        <v>20</v>
      </c>
    </row>
    <row r="245" customFormat="false" ht="12.8" hidden="false" customHeight="false" outlineLevel="0" collapsed="false">
      <c r="B245" s="0" t="n">
        <v>5</v>
      </c>
      <c r="C245" s="0" t="n">
        <v>30</v>
      </c>
      <c r="D245" s="0" t="n">
        <v>5</v>
      </c>
      <c r="Q245" s="0" t="n">
        <f aca="false">SUM(All!C245:P245)</f>
        <v>35</v>
      </c>
      <c r="R245" s="0" t="s">
        <v>21</v>
      </c>
    </row>
    <row r="246" customFormat="false" ht="12.8" hidden="false" customHeight="false" outlineLevel="0" collapsed="false">
      <c r="B246" s="0" t="n">
        <v>6</v>
      </c>
      <c r="H246" s="0" t="n">
        <v>246</v>
      </c>
      <c r="Q246" s="0" t="n">
        <f aca="false">SUM(All!C246:P246)</f>
        <v>246</v>
      </c>
      <c r="R246" s="0" t="s">
        <v>22</v>
      </c>
    </row>
    <row r="247" customFormat="false" ht="12.8" hidden="false" customHeight="false" outlineLevel="0" collapsed="false">
      <c r="B247" s="0" t="n">
        <v>7</v>
      </c>
      <c r="C247" s="0" t="n">
        <v>40</v>
      </c>
      <c r="D247" s="0" t="n">
        <v>5</v>
      </c>
      <c r="Q247" s="0" t="n">
        <f aca="false">SUM(All!C247:P247)</f>
        <v>45</v>
      </c>
      <c r="R247" s="0" t="s">
        <v>23</v>
      </c>
    </row>
    <row r="248" customFormat="false" ht="12.8" hidden="false" customHeight="false" outlineLevel="0" collapsed="false">
      <c r="B248" s="0" t="n">
        <v>8</v>
      </c>
      <c r="Q248" s="0" t="n">
        <f aca="false">SUM(All!C248:P248)</f>
        <v>0</v>
      </c>
      <c r="R248" s="5" t="s">
        <v>24</v>
      </c>
    </row>
    <row r="249" customFormat="false" ht="12.8" hidden="false" customHeight="false" outlineLevel="0" collapsed="false">
      <c r="B249" s="0" t="n">
        <v>9</v>
      </c>
      <c r="E249" s="0" t="n">
        <v>50</v>
      </c>
      <c r="Q249" s="0" t="n">
        <f aca="false">SUM(All!C249:P249)</f>
        <v>50</v>
      </c>
      <c r="R249" s="5" t="s">
        <v>25</v>
      </c>
    </row>
    <row r="250" customFormat="false" ht="12.8" hidden="false" customHeight="false" outlineLevel="0" collapsed="false">
      <c r="B250" s="0" t="n">
        <v>10</v>
      </c>
      <c r="C250" s="0" t="n">
        <v>30</v>
      </c>
      <c r="D250" s="0" t="n">
        <v>5</v>
      </c>
      <c r="G250" s="0" t="n">
        <v>55</v>
      </c>
      <c r="Q250" s="0" t="n">
        <f aca="false">SUM(All!C250:P250)</f>
        <v>90</v>
      </c>
      <c r="R250" s="0" t="s">
        <v>19</v>
      </c>
    </row>
    <row r="251" customFormat="false" ht="12.8" hidden="false" customHeight="false" outlineLevel="0" collapsed="false">
      <c r="B251" s="0" t="n">
        <v>11</v>
      </c>
      <c r="C251" s="0" t="n">
        <v>40</v>
      </c>
      <c r="D251" s="0" t="n">
        <v>5</v>
      </c>
      <c r="Q251" s="0" t="n">
        <f aca="false">SUM(All!C251:P251)</f>
        <v>45</v>
      </c>
      <c r="R251" s="0" t="s">
        <v>20</v>
      </c>
    </row>
    <row r="252" customFormat="false" ht="12.8" hidden="false" customHeight="false" outlineLevel="0" collapsed="false">
      <c r="B252" s="0" t="n">
        <v>12</v>
      </c>
      <c r="C252" s="0" t="n">
        <v>30</v>
      </c>
      <c r="D252" s="0" t="n">
        <v>5</v>
      </c>
      <c r="Q252" s="0" t="n">
        <f aca="false">SUM(All!C252:P252)</f>
        <v>35</v>
      </c>
      <c r="R252" s="0" t="s">
        <v>21</v>
      </c>
    </row>
    <row r="253" customFormat="false" ht="12.8" hidden="false" customHeight="false" outlineLevel="0" collapsed="false">
      <c r="B253" s="0" t="n">
        <v>13</v>
      </c>
      <c r="C253" s="0" t="n">
        <v>40</v>
      </c>
      <c r="D253" s="0" t="n">
        <v>5</v>
      </c>
      <c r="Q253" s="0" t="n">
        <f aca="false">SUM(All!C253:P253)</f>
        <v>45</v>
      </c>
      <c r="R253" s="0" t="s">
        <v>22</v>
      </c>
    </row>
    <row r="254" customFormat="false" ht="12.8" hidden="false" customHeight="false" outlineLevel="0" collapsed="false">
      <c r="B254" s="0" t="n">
        <v>14</v>
      </c>
      <c r="E254" s="0" t="n">
        <v>50</v>
      </c>
      <c r="H254" s="0" t="n">
        <v>115</v>
      </c>
      <c r="Q254" s="0" t="n">
        <f aca="false">SUM(All!C254:P254)</f>
        <v>165</v>
      </c>
      <c r="R254" s="0" t="s">
        <v>23</v>
      </c>
    </row>
    <row r="255" customFormat="false" ht="12.8" hidden="false" customHeight="false" outlineLevel="0" collapsed="false">
      <c r="B255" s="4" t="n">
        <v>15</v>
      </c>
      <c r="C255" s="4"/>
      <c r="D255" s="4"/>
      <c r="E255" s="4"/>
      <c r="F255" s="4"/>
      <c r="G255" s="4"/>
      <c r="H255" s="4"/>
      <c r="I255" s="4"/>
      <c r="J255" s="4"/>
      <c r="K255" s="4" t="n">
        <v>500</v>
      </c>
      <c r="L255" s="4"/>
      <c r="M255" s="4"/>
      <c r="N255" s="4"/>
      <c r="O255" s="4"/>
      <c r="P255" s="4" t="n">
        <v>8</v>
      </c>
      <c r="Q255" s="4" t="n">
        <f aca="false">SUM(All!C255:P255)</f>
        <v>508</v>
      </c>
      <c r="R255" s="5" t="s">
        <v>24</v>
      </c>
    </row>
    <row r="256" customFormat="false" ht="12.8" hidden="false" customHeight="false" outlineLevel="0" collapsed="false">
      <c r="B256" s="0" t="n">
        <v>16</v>
      </c>
      <c r="Q256" s="0" t="n">
        <f aca="false">SUM(All!C256:P256)</f>
        <v>0</v>
      </c>
      <c r="R256" s="5" t="s">
        <v>25</v>
      </c>
    </row>
    <row r="257" customFormat="false" ht="12.8" hidden="false" customHeight="false" outlineLevel="0" collapsed="false">
      <c r="B257" s="0" t="n">
        <v>17</v>
      </c>
      <c r="C257" s="0" t="n">
        <v>40</v>
      </c>
      <c r="D257" s="0" t="n">
        <v>13</v>
      </c>
      <c r="Q257" s="0" t="n">
        <f aca="false">SUM(All!C257:P257)</f>
        <v>53</v>
      </c>
      <c r="R257" s="0" t="s">
        <v>19</v>
      </c>
    </row>
    <row r="258" customFormat="false" ht="12.8" hidden="false" customHeight="false" outlineLevel="0" collapsed="false">
      <c r="B258" s="0" t="n">
        <v>18</v>
      </c>
      <c r="C258" s="0" t="n">
        <v>50</v>
      </c>
      <c r="D258" s="0" t="n">
        <v>13</v>
      </c>
      <c r="G258" s="0" t="n">
        <v>70</v>
      </c>
      <c r="Q258" s="0" t="n">
        <f aca="false">SUM(All!C258:P258)</f>
        <v>133</v>
      </c>
      <c r="R258" s="0" t="s">
        <v>20</v>
      </c>
    </row>
    <row r="259" customFormat="false" ht="12.8" hidden="false" customHeight="false" outlineLevel="0" collapsed="false">
      <c r="B259" s="0" t="n">
        <v>19</v>
      </c>
      <c r="C259" s="0" t="n">
        <v>30</v>
      </c>
      <c r="Q259" s="0" t="n">
        <f aca="false">SUM(All!C259:P259)</f>
        <v>30</v>
      </c>
      <c r="R259" s="0" t="s">
        <v>21</v>
      </c>
    </row>
    <row r="260" customFormat="false" ht="12.8" hidden="false" customHeight="false" outlineLevel="0" collapsed="false">
      <c r="B260" s="0" t="n">
        <v>20</v>
      </c>
      <c r="C260" s="0" t="n">
        <v>63</v>
      </c>
      <c r="F260" s="0" t="n">
        <v>50</v>
      </c>
      <c r="Q260" s="0" t="n">
        <f aca="false">SUM(All!C260:P260)</f>
        <v>113</v>
      </c>
      <c r="R260" s="0" t="s">
        <v>22</v>
      </c>
    </row>
    <row r="261" customFormat="false" ht="12.8" hidden="false" customHeight="false" outlineLevel="0" collapsed="false">
      <c r="B261" s="0" t="n">
        <v>21</v>
      </c>
      <c r="C261" s="0" t="n">
        <v>40</v>
      </c>
      <c r="E261" s="0" t="n">
        <v>53</v>
      </c>
      <c r="Q261" s="0" t="n">
        <f aca="false">SUM(All!C261:P261)</f>
        <v>93</v>
      </c>
      <c r="R261" s="0" t="s">
        <v>23</v>
      </c>
    </row>
    <row r="262" customFormat="false" ht="12.8" hidden="false" customHeight="false" outlineLevel="0" collapsed="false">
      <c r="B262" s="0" t="n">
        <v>22</v>
      </c>
      <c r="C262" s="0" t="n">
        <v>30</v>
      </c>
      <c r="H262" s="0" t="n">
        <v>230</v>
      </c>
      <c r="Q262" s="0" t="n">
        <f aca="false">SUM(All!C262:P262)</f>
        <v>260</v>
      </c>
      <c r="R262" s="5" t="s">
        <v>24</v>
      </c>
    </row>
    <row r="263" customFormat="false" ht="12.8" hidden="false" customHeight="false" outlineLevel="0" collapsed="false">
      <c r="B263" s="0" t="n">
        <v>23</v>
      </c>
      <c r="Q263" s="0" t="n">
        <f aca="false">SUM(All!C263:P263)</f>
        <v>0</v>
      </c>
      <c r="R263" s="5" t="s">
        <v>25</v>
      </c>
    </row>
    <row r="264" customFormat="false" ht="12.8" hidden="false" customHeight="false" outlineLevel="0" collapsed="false">
      <c r="B264" s="0" t="n">
        <v>24</v>
      </c>
      <c r="C264" s="0" t="n">
        <v>40</v>
      </c>
      <c r="Q264" s="0" t="n">
        <f aca="false">SUM(All!C264:P264)</f>
        <v>40</v>
      </c>
      <c r="R264" s="0" t="s">
        <v>19</v>
      </c>
    </row>
    <row r="265" customFormat="false" ht="12.8" hidden="false" customHeight="false" outlineLevel="0" collapsed="false">
      <c r="B265" s="0" t="n">
        <v>25</v>
      </c>
      <c r="C265" s="0" t="n">
        <v>100</v>
      </c>
      <c r="Q265" s="0" t="n">
        <f aca="false">SUM(All!C265:P265)</f>
        <v>100</v>
      </c>
      <c r="R265" s="0" t="s">
        <v>20</v>
      </c>
    </row>
    <row r="266" customFormat="false" ht="12.8" hidden="false" customHeight="false" outlineLevel="0" collapsed="false">
      <c r="B266" s="0" t="n">
        <v>26</v>
      </c>
      <c r="C266" s="0" t="n">
        <v>40</v>
      </c>
      <c r="P266" s="0" t="n">
        <v>15</v>
      </c>
      <c r="Q266" s="0" t="n">
        <f aca="false">SUM(All!C266:P266)</f>
        <v>55</v>
      </c>
      <c r="R266" s="0" t="s">
        <v>21</v>
      </c>
    </row>
    <row r="267" customFormat="false" ht="12.8" hidden="false" customHeight="false" outlineLevel="0" collapsed="false">
      <c r="B267" s="0" t="n">
        <v>27</v>
      </c>
      <c r="C267" s="0" t="n">
        <v>30</v>
      </c>
      <c r="E267" s="0" t="n">
        <v>50</v>
      </c>
      <c r="Q267" s="0" t="n">
        <f aca="false">SUM(All!C267:P267)</f>
        <v>80</v>
      </c>
      <c r="R267" s="0" t="s">
        <v>22</v>
      </c>
    </row>
    <row r="268" customFormat="false" ht="12.8" hidden="false" customHeight="false" outlineLevel="0" collapsed="false">
      <c r="B268" s="0" t="n">
        <v>28</v>
      </c>
      <c r="C268" s="0" t="n">
        <v>30</v>
      </c>
      <c r="Q268" s="0" t="n">
        <f aca="false">SUM(All!C268:P268)</f>
        <v>30</v>
      </c>
      <c r="R268" s="0" t="s">
        <v>23</v>
      </c>
    </row>
    <row r="269" customFormat="false" ht="12.8" hidden="false" customHeight="false" outlineLevel="0" collapsed="false">
      <c r="B269" s="0" t="n">
        <v>29</v>
      </c>
      <c r="F269" s="0" t="n">
        <v>50</v>
      </c>
      <c r="Q269" s="0" t="n">
        <f aca="false">SUM(All!C269:P269)</f>
        <v>50</v>
      </c>
      <c r="R269" s="5" t="s">
        <v>24</v>
      </c>
    </row>
    <row r="270" customFormat="false" ht="12.8" hidden="false" customHeight="false" outlineLevel="0" collapsed="false">
      <c r="B270" s="0" t="n">
        <v>30</v>
      </c>
      <c r="L270" s="0" t="n">
        <v>85</v>
      </c>
      <c r="Q270" s="0" t="n">
        <f aca="false">SUM(All!C270:P270)</f>
        <v>85</v>
      </c>
      <c r="R270" s="5" t="s">
        <v>25</v>
      </c>
    </row>
    <row r="271" customFormat="false" ht="12.8" hidden="false" customHeight="false" outlineLevel="0" collapsed="false">
      <c r="A271" s="4" t="s">
        <v>34</v>
      </c>
      <c r="B271" s="4" t="n">
        <v>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 t="n">
        <v>10</v>
      </c>
      <c r="Q271" s="4" t="n">
        <f aca="false">SUM(All!C271:P271)</f>
        <v>10</v>
      </c>
      <c r="R271" s="0" t="s">
        <v>19</v>
      </c>
    </row>
    <row r="272" customFormat="false" ht="12.8" hidden="false" customHeight="false" outlineLevel="0" collapsed="false">
      <c r="B272" s="0" t="n">
        <v>2</v>
      </c>
      <c r="Q272" s="0" t="n">
        <f aca="false">SUM(All!C272:P272)</f>
        <v>0</v>
      </c>
      <c r="R272" s="0" t="s">
        <v>20</v>
      </c>
    </row>
    <row r="273" customFormat="false" ht="12.8" hidden="false" customHeight="false" outlineLevel="0" collapsed="false">
      <c r="B273" s="0" t="n">
        <v>3</v>
      </c>
      <c r="C273" s="0" t="n">
        <v>30</v>
      </c>
      <c r="E273" s="0" t="n">
        <v>50</v>
      </c>
      <c r="Q273" s="0" t="n">
        <f aca="false">SUM(All!C273:P273)</f>
        <v>80</v>
      </c>
      <c r="R273" s="0" t="s">
        <v>21</v>
      </c>
    </row>
    <row r="274" customFormat="false" ht="12.8" hidden="false" customHeight="false" outlineLevel="0" collapsed="false">
      <c r="B274" s="0" t="n">
        <v>4</v>
      </c>
      <c r="C274" s="0" t="n">
        <v>30</v>
      </c>
      <c r="G274" s="0" t="n">
        <v>100</v>
      </c>
      <c r="P274" s="0" t="n">
        <v>5</v>
      </c>
      <c r="Q274" s="0" t="n">
        <f aca="false">SUM(All!C274:P274)</f>
        <v>135</v>
      </c>
      <c r="R274" s="0" t="s">
        <v>22</v>
      </c>
    </row>
    <row r="275" customFormat="false" ht="12.8" hidden="false" customHeight="false" outlineLevel="0" collapsed="false">
      <c r="B275" s="0" t="n">
        <v>5</v>
      </c>
      <c r="C275" s="0" t="n">
        <v>60</v>
      </c>
      <c r="Q275" s="0" t="n">
        <f aca="false">SUM(All!C275:P275)</f>
        <v>60</v>
      </c>
      <c r="R275" s="0" t="s">
        <v>23</v>
      </c>
    </row>
    <row r="276" customFormat="false" ht="12.8" hidden="false" customHeight="false" outlineLevel="0" collapsed="false">
      <c r="B276" s="0" t="n">
        <v>6</v>
      </c>
      <c r="Q276" s="0" t="n">
        <f aca="false">SUM(All!C276:P276)</f>
        <v>0</v>
      </c>
      <c r="R276" s="5" t="s">
        <v>24</v>
      </c>
    </row>
    <row r="277" customFormat="false" ht="12.8" hidden="false" customHeight="false" outlineLevel="0" collapsed="false">
      <c r="B277" s="0" t="n">
        <v>7</v>
      </c>
      <c r="E277" s="0" t="n">
        <v>50</v>
      </c>
      <c r="Q277" s="0" t="n">
        <f aca="false">SUM(All!C277:P277)</f>
        <v>50</v>
      </c>
      <c r="R277" s="5" t="s">
        <v>25</v>
      </c>
    </row>
    <row r="278" customFormat="false" ht="12.8" hidden="false" customHeight="false" outlineLevel="0" collapsed="false">
      <c r="B278" s="0" t="n">
        <v>8</v>
      </c>
      <c r="C278" s="0" t="n">
        <v>160</v>
      </c>
      <c r="Q278" s="0" t="n">
        <f aca="false">SUM(All!C278:P278)</f>
        <v>160</v>
      </c>
      <c r="R278" s="0" t="s">
        <v>19</v>
      </c>
    </row>
    <row r="279" customFormat="false" ht="12.8" hidden="false" customHeight="false" outlineLevel="0" collapsed="false">
      <c r="B279" s="0" t="n">
        <v>9</v>
      </c>
      <c r="Q279" s="0" t="n">
        <f aca="false">SUM(All!C279:P279)</f>
        <v>0</v>
      </c>
      <c r="R279" s="0" t="s">
        <v>20</v>
      </c>
    </row>
    <row r="280" customFormat="false" ht="12.8" hidden="false" customHeight="false" outlineLevel="0" collapsed="false">
      <c r="B280" s="0" t="n">
        <v>10</v>
      </c>
      <c r="Q280" s="0" t="n">
        <f aca="false">SUM(All!C280:P280)</f>
        <v>0</v>
      </c>
      <c r="R280" s="0" t="s">
        <v>21</v>
      </c>
    </row>
    <row r="281" customFormat="false" ht="12.8" hidden="false" customHeight="false" outlineLevel="0" collapsed="false">
      <c r="B281" s="0" t="n">
        <v>11</v>
      </c>
      <c r="G281" s="0" t="n">
        <v>70</v>
      </c>
      <c r="J281" s="0" t="n">
        <v>500</v>
      </c>
      <c r="Q281" s="0" t="n">
        <f aca="false">SUM(All!C281:P281)</f>
        <v>570</v>
      </c>
      <c r="R281" s="0" t="s">
        <v>22</v>
      </c>
    </row>
    <row r="282" customFormat="false" ht="12.8" hidden="false" customHeight="false" outlineLevel="0" collapsed="false">
      <c r="B282" s="0" t="n">
        <v>12</v>
      </c>
      <c r="Q282" s="0" t="n">
        <f aca="false">SUM(All!C282:P282)</f>
        <v>0</v>
      </c>
      <c r="R282" s="0" t="s">
        <v>23</v>
      </c>
    </row>
    <row r="283" customFormat="false" ht="12.8" hidden="false" customHeight="false" outlineLevel="0" collapsed="false">
      <c r="B283" s="0" t="n">
        <v>13</v>
      </c>
      <c r="E283" s="0" t="n">
        <v>50</v>
      </c>
      <c r="Q283" s="0" t="n">
        <f aca="false">SUM(All!C283:P283)</f>
        <v>50</v>
      </c>
      <c r="R283" s="5" t="s">
        <v>24</v>
      </c>
    </row>
    <row r="284" customFormat="false" ht="12.8" hidden="false" customHeight="false" outlineLevel="0" collapsed="false">
      <c r="B284" s="0" t="n">
        <v>14</v>
      </c>
      <c r="Q284" s="0" t="n">
        <f aca="false">SUM(All!C284:P284)</f>
        <v>0</v>
      </c>
      <c r="R284" s="5" t="s">
        <v>25</v>
      </c>
    </row>
    <row r="285" customFormat="false" ht="12.8" hidden="false" customHeight="false" outlineLevel="0" collapsed="false">
      <c r="B285" s="4" t="n">
        <v>15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 t="n">
        <f aca="false">SUM(All!C285:P285)</f>
        <v>0</v>
      </c>
      <c r="R285" s="0" t="s">
        <v>19</v>
      </c>
    </row>
    <row r="286" customFormat="false" ht="12.8" hidden="false" customHeight="false" outlineLevel="0" collapsed="false">
      <c r="B286" s="0" t="n">
        <v>16</v>
      </c>
      <c r="Q286" s="0" t="n">
        <f aca="false">SUM(All!C286:P286)</f>
        <v>0</v>
      </c>
      <c r="R286" s="0" t="s">
        <v>20</v>
      </c>
    </row>
    <row r="287" customFormat="false" ht="12.8" hidden="false" customHeight="false" outlineLevel="0" collapsed="false">
      <c r="B287" s="0" t="n">
        <v>17</v>
      </c>
      <c r="C287" s="0" t="n">
        <v>30</v>
      </c>
      <c r="Q287" s="0" t="n">
        <f aca="false">SUM(All!C287:P287)</f>
        <v>30</v>
      </c>
      <c r="R287" s="0" t="s">
        <v>21</v>
      </c>
    </row>
    <row r="288" customFormat="false" ht="12.8" hidden="false" customHeight="false" outlineLevel="0" collapsed="false">
      <c r="B288" s="0" t="n">
        <v>18</v>
      </c>
      <c r="E288" s="0" t="n">
        <v>50</v>
      </c>
      <c r="Q288" s="0" t="n">
        <f aca="false">SUM(All!C288:P288)</f>
        <v>50</v>
      </c>
      <c r="R288" s="0" t="s">
        <v>22</v>
      </c>
    </row>
    <row r="289" customFormat="false" ht="12.8" hidden="false" customHeight="false" outlineLevel="0" collapsed="false">
      <c r="B289" s="0" t="n">
        <v>19</v>
      </c>
      <c r="Q289" s="0" t="n">
        <f aca="false">SUM(All!C289:P289)</f>
        <v>0</v>
      </c>
      <c r="R289" s="0" t="s">
        <v>23</v>
      </c>
    </row>
    <row r="290" customFormat="false" ht="12.8" hidden="false" customHeight="false" outlineLevel="0" collapsed="false">
      <c r="B290" s="0" t="n">
        <v>20</v>
      </c>
      <c r="Q290" s="0" t="n">
        <f aca="false">SUM(All!C290:P290)</f>
        <v>0</v>
      </c>
      <c r="R290" s="5" t="s">
        <v>24</v>
      </c>
    </row>
    <row r="291" customFormat="false" ht="12.8" hidden="false" customHeight="false" outlineLevel="0" collapsed="false">
      <c r="B291" s="0" t="n">
        <v>21</v>
      </c>
      <c r="Q291" s="0" t="n">
        <f aca="false">SUM(All!C291:P291)</f>
        <v>0</v>
      </c>
      <c r="R291" s="5" t="s">
        <v>25</v>
      </c>
    </row>
    <row r="292" customFormat="false" ht="12.8" hidden="false" customHeight="false" outlineLevel="0" collapsed="false">
      <c r="B292" s="0" t="n">
        <v>22</v>
      </c>
      <c r="Q292" s="0" t="n">
        <f aca="false">SUM(All!C292:P292)</f>
        <v>0</v>
      </c>
      <c r="R292" s="0" t="s">
        <v>19</v>
      </c>
    </row>
    <row r="293" customFormat="false" ht="12.8" hidden="false" customHeight="false" outlineLevel="0" collapsed="false">
      <c r="B293" s="0" t="n">
        <v>23</v>
      </c>
      <c r="Q293" s="0" t="n">
        <f aca="false">SUM(All!C293:P293)</f>
        <v>0</v>
      </c>
      <c r="R293" s="0" t="s">
        <v>20</v>
      </c>
    </row>
    <row r="294" customFormat="false" ht="12.8" hidden="false" customHeight="false" outlineLevel="0" collapsed="false">
      <c r="B294" s="0" t="n">
        <v>24</v>
      </c>
      <c r="Q294" s="0" t="n">
        <f aca="false">SUM(All!C294:P294)</f>
        <v>0</v>
      </c>
      <c r="R294" s="0" t="s">
        <v>21</v>
      </c>
    </row>
    <row r="295" customFormat="false" ht="12.8" hidden="false" customHeight="false" outlineLevel="0" collapsed="false">
      <c r="B295" s="0" t="n">
        <v>25</v>
      </c>
      <c r="P295" s="0" t="n">
        <v>18</v>
      </c>
      <c r="Q295" s="0" t="n">
        <f aca="false">SUM(All!C295:P295)</f>
        <v>18</v>
      </c>
      <c r="R295" s="0" t="s">
        <v>22</v>
      </c>
    </row>
    <row r="296" customFormat="false" ht="12.8" hidden="false" customHeight="false" outlineLevel="0" collapsed="false">
      <c r="B296" s="0" t="n">
        <v>26</v>
      </c>
      <c r="E296" s="0" t="n">
        <v>45</v>
      </c>
      <c r="Q296" s="0" t="n">
        <f aca="false">SUM(All!C296:P296)</f>
        <v>45</v>
      </c>
      <c r="R296" s="0" t="s">
        <v>23</v>
      </c>
    </row>
    <row r="297" customFormat="false" ht="12.8" hidden="false" customHeight="false" outlineLevel="0" collapsed="false">
      <c r="B297" s="0" t="n">
        <v>27</v>
      </c>
      <c r="Q297" s="0" t="n">
        <f aca="false">SUM(All!C297:P297)</f>
        <v>0</v>
      </c>
      <c r="R297" s="5" t="s">
        <v>24</v>
      </c>
    </row>
    <row r="298" customFormat="false" ht="12.8" hidden="false" customHeight="false" outlineLevel="0" collapsed="false">
      <c r="B298" s="0" t="n">
        <v>28</v>
      </c>
      <c r="Q298" s="0" t="n">
        <f aca="false">SUM(All!C298:P298)</f>
        <v>0</v>
      </c>
      <c r="R298" s="5" t="s">
        <v>25</v>
      </c>
    </row>
    <row r="299" customFormat="false" ht="12.8" hidden="false" customHeight="false" outlineLevel="0" collapsed="false">
      <c r="B299" s="0" t="n">
        <v>29</v>
      </c>
      <c r="E299" s="0" t="n">
        <v>50</v>
      </c>
      <c r="G299" s="0" t="n">
        <v>31</v>
      </c>
      <c r="P299" s="0" t="n">
        <v>5</v>
      </c>
      <c r="Q299" s="0" t="n">
        <f aca="false">SUM(All!C299:P299)</f>
        <v>86</v>
      </c>
      <c r="R299" s="0" t="s">
        <v>19</v>
      </c>
    </row>
    <row r="300" customFormat="false" ht="12.8" hidden="false" customHeight="false" outlineLevel="0" collapsed="false">
      <c r="B300" s="0" t="n">
        <v>30</v>
      </c>
      <c r="P300" s="0" t="n">
        <v>10</v>
      </c>
      <c r="Q300" s="0" t="n">
        <f aca="false">SUM(All!C300:P300)</f>
        <v>10</v>
      </c>
      <c r="R300" s="0" t="s">
        <v>20</v>
      </c>
    </row>
    <row r="301" customFormat="false" ht="12.8" hidden="false" customHeight="false" outlineLevel="0" collapsed="false">
      <c r="B301" s="0" t="n">
        <v>31</v>
      </c>
      <c r="C301" s="0" t="n">
        <v>420</v>
      </c>
      <c r="G301" s="0" t="n">
        <v>100</v>
      </c>
      <c r="K301" s="0" t="n">
        <v>300</v>
      </c>
      <c r="P301" s="0" t="n">
        <f aca="false">150+249</f>
        <v>399</v>
      </c>
      <c r="Q301" s="0" t="n">
        <f aca="false">SUM(All!C301:P301)</f>
        <v>1219</v>
      </c>
      <c r="R301" s="0" t="s">
        <v>21</v>
      </c>
    </row>
    <row r="302" customFormat="false" ht="12.8" hidden="false" customHeight="false" outlineLevel="0" collapsed="false">
      <c r="A302" s="6" t="s">
        <v>35</v>
      </c>
      <c r="B302" s="6" t="n">
        <v>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 t="n">
        <v>5</v>
      </c>
      <c r="Q302" s="6" t="n">
        <f aca="false">SUM(All!C302:P302)</f>
        <v>5</v>
      </c>
      <c r="R302" s="0" t="s">
        <v>22</v>
      </c>
    </row>
    <row r="303" customFormat="false" ht="12.8" hidden="false" customHeight="false" outlineLevel="0" collapsed="false">
      <c r="B303" s="0" t="n">
        <v>2</v>
      </c>
      <c r="Q303" s="0" t="n">
        <f aca="false">SUM(All!C303:P303)</f>
        <v>0</v>
      </c>
      <c r="R303" s="0" t="s">
        <v>23</v>
      </c>
    </row>
    <row r="304" customFormat="false" ht="12.8" hidden="false" customHeight="false" outlineLevel="0" collapsed="false">
      <c r="B304" s="0" t="n">
        <v>3</v>
      </c>
      <c r="E304" s="0" t="n">
        <v>45</v>
      </c>
      <c r="H304" s="0" t="n">
        <v>200</v>
      </c>
      <c r="Q304" s="0" t="n">
        <f aca="false">SUM(All!C304:P304)</f>
        <v>245</v>
      </c>
      <c r="R304" s="5" t="s">
        <v>24</v>
      </c>
    </row>
    <row r="305" customFormat="false" ht="12.8" hidden="false" customHeight="false" outlineLevel="0" collapsed="false">
      <c r="B305" s="0" t="n">
        <v>4</v>
      </c>
      <c r="Q305" s="0" t="n">
        <f aca="false">SUM(All!C305:P305)</f>
        <v>0</v>
      </c>
      <c r="R305" s="5" t="s">
        <v>25</v>
      </c>
    </row>
    <row r="306" customFormat="false" ht="12.8" hidden="false" customHeight="false" outlineLevel="0" collapsed="false">
      <c r="B306" s="0" t="n">
        <v>5</v>
      </c>
      <c r="Q306" s="0" t="n">
        <f aca="false">SUM(All!C306:P306)</f>
        <v>0</v>
      </c>
      <c r="R306" s="0" t="s">
        <v>19</v>
      </c>
    </row>
    <row r="307" customFormat="false" ht="12.8" hidden="false" customHeight="false" outlineLevel="0" collapsed="false">
      <c r="B307" s="0" t="n">
        <v>6</v>
      </c>
      <c r="Q307" s="0" t="n">
        <f aca="false">SUM(All!C307:P307)</f>
        <v>0</v>
      </c>
      <c r="R307" s="0" t="s">
        <v>20</v>
      </c>
    </row>
    <row r="308" customFormat="false" ht="12.8" hidden="false" customHeight="false" outlineLevel="0" collapsed="false">
      <c r="B308" s="0" t="n">
        <v>7</v>
      </c>
      <c r="Q308" s="0" t="n">
        <f aca="false">SUM(All!C308:P308)</f>
        <v>0</v>
      </c>
      <c r="R308" s="0" t="s">
        <v>21</v>
      </c>
    </row>
    <row r="309" customFormat="false" ht="12.8" hidden="false" customHeight="false" outlineLevel="0" collapsed="false">
      <c r="B309" s="0" t="n">
        <v>8</v>
      </c>
      <c r="Q309" s="0" t="n">
        <f aca="false">SUM(All!C309:P309)</f>
        <v>0</v>
      </c>
      <c r="R309" s="0" t="s">
        <v>22</v>
      </c>
    </row>
    <row r="310" customFormat="false" ht="12.8" hidden="false" customHeight="false" outlineLevel="0" collapsed="false">
      <c r="B310" s="0" t="n">
        <v>9</v>
      </c>
      <c r="Q310" s="0" t="n">
        <f aca="false">SUM(All!C310:P310)</f>
        <v>0</v>
      </c>
      <c r="R310" s="0" t="s">
        <v>23</v>
      </c>
    </row>
    <row r="311" customFormat="false" ht="12.8" hidden="false" customHeight="false" outlineLevel="0" collapsed="false">
      <c r="B311" s="0" t="n">
        <v>10</v>
      </c>
      <c r="E311" s="0" t="n">
        <v>50</v>
      </c>
      <c r="Q311" s="0" t="n">
        <f aca="false">SUM(All!C311:P311)</f>
        <v>50</v>
      </c>
      <c r="R311" s="5" t="s">
        <v>24</v>
      </c>
    </row>
    <row r="312" customFormat="false" ht="12.8" hidden="false" customHeight="false" outlineLevel="0" collapsed="false">
      <c r="B312" s="0" t="n">
        <v>11</v>
      </c>
      <c r="Q312" s="0" t="n">
        <f aca="false">SUM(All!C312:P312)</f>
        <v>0</v>
      </c>
      <c r="R312" s="5" t="s">
        <v>25</v>
      </c>
    </row>
    <row r="313" customFormat="false" ht="12.8" hidden="false" customHeight="false" outlineLevel="0" collapsed="false">
      <c r="B313" s="0" t="n">
        <v>12</v>
      </c>
      <c r="P313" s="0" t="n">
        <v>45</v>
      </c>
      <c r="Q313" s="0" t="n">
        <f aca="false">SUM(All!C313:P313)</f>
        <v>45</v>
      </c>
      <c r="R313" s="0" t="s">
        <v>19</v>
      </c>
    </row>
    <row r="314" customFormat="false" ht="12.8" hidden="false" customHeight="false" outlineLevel="0" collapsed="false">
      <c r="B314" s="0" t="n">
        <v>13</v>
      </c>
      <c r="Q314" s="0" t="n">
        <f aca="false">SUM(All!C314:P314)</f>
        <v>0</v>
      </c>
      <c r="R314" s="0" t="s">
        <v>20</v>
      </c>
    </row>
    <row r="315" customFormat="false" ht="12.8" hidden="false" customHeight="false" outlineLevel="0" collapsed="false">
      <c r="B315" s="0" t="n">
        <v>14</v>
      </c>
      <c r="Q315" s="0" t="n">
        <f aca="false">SUM(All!C315:P315)</f>
        <v>0</v>
      </c>
      <c r="R315" s="0" t="s">
        <v>21</v>
      </c>
    </row>
    <row r="316" customFormat="false" ht="12.8" hidden="false" customHeight="false" outlineLevel="0" collapsed="false">
      <c r="B316" s="6" t="n">
        <v>15</v>
      </c>
      <c r="C316" s="6"/>
      <c r="D316" s="6"/>
      <c r="E316" s="6" t="n">
        <v>45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 t="n">
        <v>6</v>
      </c>
      <c r="Q316" s="6" t="n">
        <f aca="false">SUM(All!C316:P316)</f>
        <v>51</v>
      </c>
      <c r="R316" s="0" t="s">
        <v>22</v>
      </c>
    </row>
    <row r="317" customFormat="false" ht="12.8" hidden="false" customHeight="false" outlineLevel="0" collapsed="false">
      <c r="B317" s="0" t="n">
        <v>16</v>
      </c>
      <c r="P317" s="0" t="n">
        <v>20</v>
      </c>
      <c r="Q317" s="0" t="n">
        <f aca="false">SUM(All!C317:P317)</f>
        <v>20</v>
      </c>
      <c r="R317" s="0" t="s">
        <v>23</v>
      </c>
    </row>
    <row r="318" customFormat="false" ht="12.8" hidden="false" customHeight="false" outlineLevel="0" collapsed="false">
      <c r="B318" s="0" t="n">
        <v>17</v>
      </c>
      <c r="Q318" s="0" t="n">
        <f aca="false">SUM(All!C318:P318)</f>
        <v>0</v>
      </c>
      <c r="R318" s="5" t="s">
        <v>24</v>
      </c>
    </row>
    <row r="319" customFormat="false" ht="12.8" hidden="false" customHeight="false" outlineLevel="0" collapsed="false">
      <c r="B319" s="0" t="n">
        <v>18</v>
      </c>
      <c r="J319" s="0" t="n">
        <v>300</v>
      </c>
      <c r="P319" s="0" t="n">
        <v>78</v>
      </c>
      <c r="Q319" s="0" t="n">
        <f aca="false">SUM(All!C319:P319)</f>
        <v>378</v>
      </c>
      <c r="R319" s="5" t="s">
        <v>25</v>
      </c>
    </row>
    <row r="320" customFormat="false" ht="12.8" hidden="false" customHeight="false" outlineLevel="0" collapsed="false">
      <c r="B320" s="0" t="n">
        <v>19</v>
      </c>
      <c r="Q320" s="0" t="n">
        <f aca="false">SUM(All!C320:P320)</f>
        <v>0</v>
      </c>
      <c r="R320" s="0" t="s">
        <v>19</v>
      </c>
    </row>
    <row r="321" customFormat="false" ht="12.8" hidden="false" customHeight="false" outlineLevel="0" collapsed="false">
      <c r="B321" s="0" t="n">
        <v>20</v>
      </c>
      <c r="E321" s="0" t="n">
        <v>45</v>
      </c>
      <c r="F321" s="0" t="n">
        <v>50</v>
      </c>
      <c r="P321" s="0" t="n">
        <f aca="false">50+40</f>
        <v>90</v>
      </c>
      <c r="Q321" s="0" t="n">
        <f aca="false">SUM(All!C321:P321)</f>
        <v>185</v>
      </c>
      <c r="R321" s="0" t="s">
        <v>20</v>
      </c>
    </row>
    <row r="322" customFormat="false" ht="12.8" hidden="false" customHeight="false" outlineLevel="0" collapsed="false">
      <c r="B322" s="0" t="n">
        <v>21</v>
      </c>
      <c r="Q322" s="0" t="n">
        <f aca="false">SUM(All!C322:P322)</f>
        <v>0</v>
      </c>
      <c r="R322" s="0" t="s">
        <v>21</v>
      </c>
    </row>
    <row r="323" customFormat="false" ht="12.8" hidden="false" customHeight="false" outlineLevel="0" collapsed="false">
      <c r="B323" s="0" t="n">
        <v>22</v>
      </c>
      <c r="C323" s="0" t="n">
        <v>95</v>
      </c>
      <c r="I323" s="0" t="n">
        <v>120</v>
      </c>
      <c r="P323" s="0" t="n">
        <v>60</v>
      </c>
      <c r="Q323" s="0" t="n">
        <f aca="false">SUM(All!C323:P323)</f>
        <v>275</v>
      </c>
      <c r="R323" s="0" t="s">
        <v>22</v>
      </c>
    </row>
    <row r="324" customFormat="false" ht="12.8" hidden="false" customHeight="false" outlineLevel="0" collapsed="false">
      <c r="B324" s="0" t="n">
        <v>23</v>
      </c>
      <c r="Q324" s="0" t="n">
        <f aca="false">SUM(All!C324:P324)</f>
        <v>0</v>
      </c>
      <c r="R324" s="0" t="s">
        <v>23</v>
      </c>
    </row>
    <row r="325" customFormat="false" ht="12.8" hidden="false" customHeight="false" outlineLevel="0" collapsed="false">
      <c r="B325" s="0" t="n">
        <v>24</v>
      </c>
      <c r="H325" s="0" t="n">
        <v>530</v>
      </c>
      <c r="P325" s="0" t="n">
        <f aca="false">6+50+24</f>
        <v>80</v>
      </c>
      <c r="Q325" s="0" t="n">
        <f aca="false">SUM(All!C325:P325)</f>
        <v>610</v>
      </c>
      <c r="R325" s="5" t="s">
        <v>24</v>
      </c>
    </row>
    <row r="326" customFormat="false" ht="12.8" hidden="false" customHeight="false" outlineLevel="0" collapsed="false">
      <c r="B326" s="0" t="n">
        <v>25</v>
      </c>
      <c r="H326" s="0" t="n">
        <f aca="false">32+75+25+70+85</f>
        <v>287</v>
      </c>
      <c r="P326" s="0" t="n">
        <f aca="false">4+10+50</f>
        <v>64</v>
      </c>
      <c r="Q326" s="0" t="n">
        <f aca="false">SUM(All!C326:P326)</f>
        <v>351</v>
      </c>
      <c r="R326" s="5" t="s">
        <v>25</v>
      </c>
    </row>
    <row r="327" customFormat="false" ht="12.8" hidden="false" customHeight="false" outlineLevel="0" collapsed="false">
      <c r="B327" s="0" t="n">
        <v>26</v>
      </c>
      <c r="Q327" s="0" t="n">
        <f aca="false">SUM(All!C327:P327)</f>
        <v>0</v>
      </c>
      <c r="R327" s="0" t="s">
        <v>19</v>
      </c>
    </row>
    <row r="328" customFormat="false" ht="12.8" hidden="false" customHeight="false" outlineLevel="0" collapsed="false">
      <c r="B328" s="0" t="n">
        <v>27</v>
      </c>
      <c r="Q328" s="0" t="n">
        <f aca="false">SUM(All!C328:P328)</f>
        <v>0</v>
      </c>
      <c r="R328" s="0" t="s">
        <v>20</v>
      </c>
    </row>
    <row r="329" customFormat="false" ht="12.8" hidden="false" customHeight="false" outlineLevel="0" collapsed="false">
      <c r="B329" s="0" t="n">
        <v>28</v>
      </c>
      <c r="Q329" s="0" t="n">
        <f aca="false">SUM(All!C329:P329)</f>
        <v>0</v>
      </c>
      <c r="R329" s="0" t="s">
        <v>21</v>
      </c>
    </row>
    <row r="330" customFormat="false" ht="12.8" hidden="false" customHeight="false" outlineLevel="0" collapsed="false">
      <c r="B330" s="0" t="n">
        <v>29</v>
      </c>
      <c r="E330" s="0" t="n">
        <v>50</v>
      </c>
      <c r="Q330" s="0" t="n">
        <f aca="false">SUM(All!C330:P330)</f>
        <v>50</v>
      </c>
      <c r="R330" s="0" t="s">
        <v>22</v>
      </c>
    </row>
    <row r="331" customFormat="false" ht="12.8" hidden="false" customHeight="false" outlineLevel="0" collapsed="false">
      <c r="B331" s="0" t="n">
        <v>30</v>
      </c>
      <c r="C331" s="0" t="n">
        <v>570</v>
      </c>
      <c r="Q331" s="0" t="n">
        <f aca="false">SUM(All!C331:P331)</f>
        <v>570</v>
      </c>
      <c r="R331" s="0" t="s">
        <v>23</v>
      </c>
    </row>
    <row r="332" customFormat="false" ht="12.8" hidden="false" customHeight="false" outlineLevel="0" collapsed="false">
      <c r="A332" s="6" t="s">
        <v>36</v>
      </c>
      <c r="B332" s="6" t="n">
        <v>1</v>
      </c>
      <c r="C332" s="6"/>
      <c r="D332" s="6"/>
      <c r="E332" s="6"/>
      <c r="F332" s="6"/>
      <c r="G332" s="6"/>
      <c r="H332" s="6"/>
      <c r="I332" s="6"/>
      <c r="J332" s="6"/>
      <c r="K332" s="6" t="n">
        <v>300</v>
      </c>
      <c r="L332" s="6" t="n">
        <v>90</v>
      </c>
      <c r="M332" s="6"/>
      <c r="N332" s="6"/>
      <c r="O332" s="6"/>
      <c r="P332" s="6"/>
      <c r="Q332" s="6" t="n">
        <f aca="false">SUM(All!C332:P332)</f>
        <v>390</v>
      </c>
      <c r="R332" s="5" t="s">
        <v>24</v>
      </c>
    </row>
    <row r="333" customFormat="false" ht="12.8" hidden="false" customHeight="false" outlineLevel="0" collapsed="false">
      <c r="B333" s="0" t="n">
        <v>2</v>
      </c>
      <c r="E333" s="0" t="n">
        <v>46</v>
      </c>
      <c r="P333" s="0" t="n">
        <f aca="false">10+30+10</f>
        <v>50</v>
      </c>
      <c r="Q333" s="0" t="n">
        <f aca="false">SUM(All!C333:P333)</f>
        <v>96</v>
      </c>
      <c r="R333" s="5" t="s">
        <v>25</v>
      </c>
    </row>
    <row r="334" customFormat="false" ht="12.8" hidden="false" customHeight="false" outlineLevel="0" collapsed="false">
      <c r="B334" s="0" t="n">
        <v>3</v>
      </c>
      <c r="P334" s="0" t="n">
        <v>76</v>
      </c>
      <c r="Q334" s="0" t="n">
        <f aca="false">SUM(All!C334:P334)</f>
        <v>76</v>
      </c>
      <c r="R334" s="0" t="s">
        <v>19</v>
      </c>
    </row>
    <row r="335" customFormat="false" ht="12.8" hidden="false" customHeight="false" outlineLevel="0" collapsed="false">
      <c r="B335" s="0" t="n">
        <v>4</v>
      </c>
      <c r="Q335" s="0" t="n">
        <f aca="false">SUM(All!C335:P335)</f>
        <v>0</v>
      </c>
      <c r="R335" s="0" t="s">
        <v>20</v>
      </c>
    </row>
    <row r="336" customFormat="false" ht="12.8" hidden="false" customHeight="false" outlineLevel="0" collapsed="false">
      <c r="B336" s="0" t="n">
        <v>5</v>
      </c>
      <c r="P336" s="0" t="n">
        <v>40</v>
      </c>
      <c r="Q336" s="0" t="n">
        <f aca="false">SUM(All!C336:P336)</f>
        <v>40</v>
      </c>
      <c r="R336" s="0" t="s">
        <v>21</v>
      </c>
    </row>
    <row r="337" customFormat="false" ht="12.8" hidden="false" customHeight="false" outlineLevel="0" collapsed="false">
      <c r="B337" s="0" t="n">
        <v>6</v>
      </c>
      <c r="G337" s="0" t="n">
        <v>42</v>
      </c>
      <c r="I337" s="0" t="n">
        <v>100</v>
      </c>
      <c r="Q337" s="0" t="n">
        <f aca="false">SUM(All!C337:P337)</f>
        <v>142</v>
      </c>
      <c r="R337" s="0" t="s">
        <v>22</v>
      </c>
    </row>
    <row r="338" customFormat="false" ht="12.8" hidden="false" customHeight="false" outlineLevel="0" collapsed="false">
      <c r="B338" s="0" t="n">
        <v>7</v>
      </c>
      <c r="Q338" s="0" t="n">
        <f aca="false">SUM(All!C338:P338)</f>
        <v>0</v>
      </c>
      <c r="R338" s="0" t="s">
        <v>23</v>
      </c>
    </row>
    <row r="339" customFormat="false" ht="12.8" hidden="false" customHeight="false" outlineLevel="0" collapsed="false">
      <c r="B339" s="0" t="n">
        <v>8</v>
      </c>
      <c r="E339" s="0" t="n">
        <v>45</v>
      </c>
      <c r="Q339" s="0" t="n">
        <f aca="false">SUM(All!C339:P339)</f>
        <v>45</v>
      </c>
      <c r="R339" s="5" t="s">
        <v>24</v>
      </c>
    </row>
    <row r="340" customFormat="false" ht="12.8" hidden="false" customHeight="false" outlineLevel="0" collapsed="false">
      <c r="B340" s="0" t="n">
        <v>9</v>
      </c>
      <c r="Q340" s="0" t="n">
        <f aca="false">SUM(All!C340:P340)</f>
        <v>0</v>
      </c>
      <c r="R340" s="5" t="s">
        <v>25</v>
      </c>
    </row>
    <row r="341" customFormat="false" ht="12.8" hidden="false" customHeight="false" outlineLevel="0" collapsed="false">
      <c r="B341" s="0" t="n">
        <v>10</v>
      </c>
      <c r="Q341" s="0" t="n">
        <f aca="false">SUM(All!C341:P341)</f>
        <v>0</v>
      </c>
      <c r="R341" s="0" t="s">
        <v>19</v>
      </c>
    </row>
    <row r="342" customFormat="false" ht="12.8" hidden="false" customHeight="false" outlineLevel="0" collapsed="false">
      <c r="B342" s="0" t="n">
        <v>11</v>
      </c>
      <c r="Q342" s="0" t="n">
        <f aca="false">SUM(All!C342:P342)</f>
        <v>0</v>
      </c>
      <c r="R342" s="0" t="s">
        <v>20</v>
      </c>
    </row>
    <row r="343" customFormat="false" ht="12.8" hidden="false" customHeight="false" outlineLevel="0" collapsed="false">
      <c r="B343" s="0" t="n">
        <v>12</v>
      </c>
      <c r="Q343" s="0" t="n">
        <f aca="false">SUM(All!C343:P343)</f>
        <v>0</v>
      </c>
      <c r="R343" s="0" t="s">
        <v>21</v>
      </c>
    </row>
    <row r="344" customFormat="false" ht="12.8" hidden="false" customHeight="false" outlineLevel="0" collapsed="false">
      <c r="B344" s="0" t="n">
        <v>13</v>
      </c>
      <c r="E344" s="0" t="n">
        <v>45</v>
      </c>
      <c r="Q344" s="0" t="n">
        <f aca="false">SUM(All!C344:P344)</f>
        <v>45</v>
      </c>
      <c r="R344" s="0" t="s">
        <v>22</v>
      </c>
    </row>
    <row r="345" customFormat="false" ht="12.8" hidden="false" customHeight="false" outlineLevel="0" collapsed="false">
      <c r="B345" s="0" t="n">
        <v>14</v>
      </c>
      <c r="H345" s="0" t="n">
        <f aca="false">150+10</f>
        <v>160</v>
      </c>
      <c r="Q345" s="0" t="n">
        <f aca="false">SUM(All!C345:P345)</f>
        <v>160</v>
      </c>
      <c r="R345" s="0" t="s">
        <v>23</v>
      </c>
    </row>
    <row r="346" customFormat="false" ht="12.8" hidden="false" customHeight="false" outlineLevel="0" collapsed="false">
      <c r="B346" s="6" t="n">
        <v>15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 t="n">
        <v>160</v>
      </c>
      <c r="Q346" s="6" t="n">
        <f aca="false">SUM(All!C346:P346)</f>
        <v>160</v>
      </c>
      <c r="R346" s="5" t="s">
        <v>24</v>
      </c>
    </row>
    <row r="347" customFormat="false" ht="12.8" hidden="false" customHeight="false" outlineLevel="0" collapsed="false">
      <c r="B347" s="0" t="n">
        <v>16</v>
      </c>
      <c r="P347" s="0" t="n">
        <v>70</v>
      </c>
      <c r="Q347" s="0" t="n">
        <f aca="false">SUM(All!C347:P347)</f>
        <v>70</v>
      </c>
      <c r="R347" s="5" t="s">
        <v>25</v>
      </c>
    </row>
    <row r="348" customFormat="false" ht="12.8" hidden="false" customHeight="false" outlineLevel="0" collapsed="false">
      <c r="B348" s="0" t="n">
        <v>17</v>
      </c>
      <c r="Q348" s="0" t="n">
        <f aca="false">SUM(All!C348:P348)</f>
        <v>0</v>
      </c>
      <c r="R348" s="0" t="s">
        <v>19</v>
      </c>
    </row>
    <row r="349" customFormat="false" ht="12.8" hidden="false" customHeight="false" outlineLevel="0" collapsed="false">
      <c r="B349" s="0" t="n">
        <v>18</v>
      </c>
      <c r="P349" s="0" t="n">
        <v>10</v>
      </c>
      <c r="Q349" s="0" t="n">
        <f aca="false">SUM(All!C349:P349)</f>
        <v>10</v>
      </c>
      <c r="R349" s="0" t="s">
        <v>20</v>
      </c>
    </row>
    <row r="350" customFormat="false" ht="12.8" hidden="false" customHeight="false" outlineLevel="0" collapsed="false">
      <c r="B350" s="0" t="n">
        <v>19</v>
      </c>
      <c r="Q350" s="0" t="n">
        <f aca="false">SUM(All!C350:P350)</f>
        <v>0</v>
      </c>
      <c r="R350" s="0" t="s">
        <v>21</v>
      </c>
    </row>
    <row r="351" customFormat="false" ht="12.8" hidden="false" customHeight="false" outlineLevel="0" collapsed="false">
      <c r="B351" s="0" t="n">
        <v>20</v>
      </c>
      <c r="F351" s="0" t="n">
        <v>200</v>
      </c>
      <c r="P351" s="0" t="n">
        <f aca="false">50+30</f>
        <v>80</v>
      </c>
      <c r="Q351" s="0" t="n">
        <f aca="false">SUM(All!C351:P351)</f>
        <v>280</v>
      </c>
      <c r="R351" s="0" t="s">
        <v>22</v>
      </c>
    </row>
    <row r="352" customFormat="false" ht="12.8" hidden="false" customHeight="false" outlineLevel="0" collapsed="false">
      <c r="B352" s="0" t="n">
        <v>21</v>
      </c>
      <c r="E352" s="0" t="n">
        <v>40</v>
      </c>
      <c r="Q352" s="0" t="n">
        <f aca="false">SUM(All!C352:P352)</f>
        <v>40</v>
      </c>
      <c r="R352" s="0" t="s">
        <v>23</v>
      </c>
    </row>
    <row r="353" customFormat="false" ht="12.8" hidden="false" customHeight="false" outlineLevel="0" collapsed="false">
      <c r="B353" s="0" t="n">
        <v>22</v>
      </c>
      <c r="Q353" s="0" t="n">
        <f aca="false">SUM(All!C353:P353)</f>
        <v>0</v>
      </c>
      <c r="R353" s="5" t="s">
        <v>24</v>
      </c>
    </row>
    <row r="354" customFormat="false" ht="12.8" hidden="false" customHeight="false" outlineLevel="0" collapsed="false">
      <c r="B354" s="0" t="n">
        <v>23</v>
      </c>
      <c r="Q354" s="0" t="n">
        <f aca="false">SUM(All!C354:P354)</f>
        <v>0</v>
      </c>
      <c r="R354" s="5" t="s">
        <v>25</v>
      </c>
    </row>
    <row r="355" customFormat="false" ht="12.8" hidden="false" customHeight="false" outlineLevel="0" collapsed="false">
      <c r="B355" s="0" t="n">
        <v>24</v>
      </c>
      <c r="P355" s="0" t="n">
        <f aca="false">500+4+55</f>
        <v>559</v>
      </c>
      <c r="Q355" s="0" t="n">
        <f aca="false">SUM(All!C355:P355)</f>
        <v>559</v>
      </c>
      <c r="R355" s="0" t="s">
        <v>19</v>
      </c>
    </row>
    <row r="356" customFormat="false" ht="12.8" hidden="false" customHeight="false" outlineLevel="0" collapsed="false">
      <c r="B356" s="0" t="n">
        <v>25</v>
      </c>
      <c r="Q356" s="0" t="n">
        <f aca="false">SUM(All!C356:P356)</f>
        <v>0</v>
      </c>
      <c r="R356" s="0" t="s">
        <v>20</v>
      </c>
    </row>
    <row r="357" customFormat="false" ht="12.8" hidden="false" customHeight="false" outlineLevel="0" collapsed="false">
      <c r="B357" s="0" t="n">
        <v>26</v>
      </c>
      <c r="G357" s="0" t="n">
        <v>100</v>
      </c>
      <c r="Q357" s="0" t="n">
        <f aca="false">SUM(All!C357:P357)</f>
        <v>100</v>
      </c>
      <c r="R357" s="0" t="s">
        <v>21</v>
      </c>
    </row>
    <row r="358" customFormat="false" ht="12.8" hidden="false" customHeight="false" outlineLevel="0" collapsed="false">
      <c r="B358" s="0" t="n">
        <v>27</v>
      </c>
      <c r="E358" s="0" t="n">
        <v>30</v>
      </c>
      <c r="Q358" s="0" t="n">
        <f aca="false">SUM(All!C358:P358)</f>
        <v>30</v>
      </c>
      <c r="R358" s="0" t="s">
        <v>22</v>
      </c>
    </row>
    <row r="359" customFormat="false" ht="12.8" hidden="false" customHeight="false" outlineLevel="0" collapsed="false">
      <c r="B359" s="0" t="n">
        <v>28</v>
      </c>
      <c r="Q359" s="0" t="n">
        <f aca="false">SUM(All!C359:P359)</f>
        <v>0</v>
      </c>
      <c r="R359" s="0" t="s">
        <v>23</v>
      </c>
    </row>
    <row r="360" customFormat="false" ht="12.8" hidden="false" customHeight="false" outlineLevel="0" collapsed="false">
      <c r="B360" s="0" t="n">
        <v>29</v>
      </c>
      <c r="P360" s="0" t="n">
        <v>6</v>
      </c>
      <c r="Q360" s="0" t="n">
        <f aca="false">SUM(All!C360:P360)</f>
        <v>6</v>
      </c>
      <c r="R360" s="5" t="s">
        <v>24</v>
      </c>
    </row>
    <row r="361" customFormat="false" ht="12.8" hidden="false" customHeight="false" outlineLevel="0" collapsed="false">
      <c r="B361" s="0" t="n">
        <v>30</v>
      </c>
      <c r="Q361" s="0" t="n">
        <f aca="false">SUM(All!C361:P361)</f>
        <v>0</v>
      </c>
      <c r="R361" s="5" t="s">
        <v>25</v>
      </c>
    </row>
    <row r="362" customFormat="false" ht="12.8" hidden="false" customHeight="false" outlineLevel="0" collapsed="false">
      <c r="B362" s="0" t="n">
        <v>31</v>
      </c>
      <c r="C362" s="9" t="n">
        <f aca="false">30*24</f>
        <v>720</v>
      </c>
      <c r="E362" s="0" t="n">
        <v>30</v>
      </c>
      <c r="Q362" s="0" t="n">
        <f aca="false">SUM(All!C362:P362)</f>
        <v>750</v>
      </c>
      <c r="R362" s="0" t="s">
        <v>19</v>
      </c>
    </row>
    <row r="363" customFormat="false" ht="12.8" hidden="false" customHeight="false" outlineLevel="0" collapsed="false">
      <c r="A363" s="6" t="s">
        <v>37</v>
      </c>
      <c r="B363" s="6" t="n">
        <v>1</v>
      </c>
      <c r="C363" s="6"/>
      <c r="D363" s="6"/>
      <c r="E363" s="6"/>
      <c r="F363" s="6" t="n">
        <v>100</v>
      </c>
      <c r="G363" s="6"/>
      <c r="H363" s="6"/>
      <c r="I363" s="6"/>
      <c r="J363" s="6"/>
      <c r="K363" s="6"/>
      <c r="L363" s="6"/>
      <c r="M363" s="6"/>
      <c r="N363" s="6"/>
      <c r="O363" s="6"/>
      <c r="P363" s="6" t="n">
        <f aca="false">50+5+50+50</f>
        <v>155</v>
      </c>
      <c r="Q363" s="6" t="n">
        <f aca="false">SUM(All!C363:P363)</f>
        <v>255</v>
      </c>
      <c r="R363" s="0" t="s">
        <v>20</v>
      </c>
    </row>
    <row r="364" customFormat="false" ht="12.8" hidden="false" customHeight="false" outlineLevel="0" collapsed="false">
      <c r="B364" s="0" t="n">
        <v>2</v>
      </c>
      <c r="L364" s="0" t="n">
        <v>80</v>
      </c>
      <c r="P364" s="0" t="n">
        <v>40</v>
      </c>
      <c r="Q364" s="0" t="n">
        <f aca="false">SUM(All!C364:P364)</f>
        <v>120</v>
      </c>
      <c r="R364" s="0" t="s">
        <v>21</v>
      </c>
    </row>
    <row r="365" customFormat="false" ht="12.8" hidden="false" customHeight="false" outlineLevel="0" collapsed="false">
      <c r="B365" s="0" t="n">
        <v>3</v>
      </c>
      <c r="Q365" s="0" t="n">
        <f aca="false">SUM(All!C365:P365)</f>
        <v>0</v>
      </c>
      <c r="R365" s="0" t="s">
        <v>22</v>
      </c>
    </row>
    <row r="366" customFormat="false" ht="12.8" hidden="false" customHeight="false" outlineLevel="0" collapsed="false">
      <c r="B366" s="0" t="n">
        <v>4</v>
      </c>
      <c r="P366" s="0" t="n">
        <v>345</v>
      </c>
      <c r="Q366" s="0" t="n">
        <f aca="false">SUM(All!C366:P366)</f>
        <v>345</v>
      </c>
      <c r="R366" s="0" t="s">
        <v>23</v>
      </c>
    </row>
    <row r="367" customFormat="false" ht="12.8" hidden="false" customHeight="false" outlineLevel="0" collapsed="false">
      <c r="B367" s="0" t="n">
        <v>5</v>
      </c>
      <c r="E367" s="0" t="n">
        <v>50</v>
      </c>
      <c r="Q367" s="0" t="n">
        <f aca="false">SUM(All!C367:P367)</f>
        <v>50</v>
      </c>
      <c r="R367" s="5" t="s">
        <v>24</v>
      </c>
    </row>
    <row r="368" customFormat="false" ht="12.8" hidden="false" customHeight="false" outlineLevel="0" collapsed="false">
      <c r="B368" s="0" t="n">
        <v>6</v>
      </c>
      <c r="P368" s="0" t="n">
        <v>100</v>
      </c>
      <c r="Q368" s="0" t="n">
        <f aca="false">SUM(All!C368:P368)</f>
        <v>100</v>
      </c>
      <c r="R368" s="5" t="s">
        <v>25</v>
      </c>
    </row>
    <row r="369" customFormat="false" ht="12.8" hidden="false" customHeight="false" outlineLevel="0" collapsed="false">
      <c r="B369" s="0" t="n">
        <v>7</v>
      </c>
      <c r="Q369" s="0" t="n">
        <f aca="false">SUM(All!C369:P369)</f>
        <v>0</v>
      </c>
      <c r="R369" s="0" t="s">
        <v>19</v>
      </c>
    </row>
    <row r="370" customFormat="false" ht="12.8" hidden="false" customHeight="false" outlineLevel="0" collapsed="false">
      <c r="B370" s="0" t="n">
        <v>8</v>
      </c>
      <c r="Q370" s="0" t="n">
        <f aca="false">SUM(All!C370:P370)</f>
        <v>0</v>
      </c>
      <c r="R370" s="0" t="s">
        <v>20</v>
      </c>
    </row>
    <row r="371" customFormat="false" ht="12.8" hidden="false" customHeight="false" outlineLevel="0" collapsed="false">
      <c r="B371" s="0" t="n">
        <v>9</v>
      </c>
      <c r="P371" s="0" t="n">
        <v>59</v>
      </c>
      <c r="Q371" s="0" t="n">
        <f aca="false">SUM(All!C371:P371)</f>
        <v>59</v>
      </c>
      <c r="R371" s="0" t="s">
        <v>21</v>
      </c>
    </row>
    <row r="372" customFormat="false" ht="12.8" hidden="false" customHeight="false" outlineLevel="0" collapsed="false">
      <c r="B372" s="0" t="n">
        <v>10</v>
      </c>
      <c r="E372" s="0" t="n">
        <v>45</v>
      </c>
      <c r="Q372" s="0" t="n">
        <f aca="false">SUM(All!C372:P372)</f>
        <v>45</v>
      </c>
      <c r="R372" s="0" t="s">
        <v>22</v>
      </c>
    </row>
    <row r="373" customFormat="false" ht="12.8" hidden="false" customHeight="false" outlineLevel="0" collapsed="false">
      <c r="B373" s="0" t="n">
        <v>11</v>
      </c>
      <c r="Q373" s="0" t="n">
        <f aca="false">SUM(All!C373:P373)</f>
        <v>0</v>
      </c>
      <c r="R373" s="0" t="s">
        <v>23</v>
      </c>
    </row>
    <row r="374" customFormat="false" ht="12.8" hidden="false" customHeight="false" outlineLevel="0" collapsed="false">
      <c r="B374" s="0" t="n">
        <v>12</v>
      </c>
      <c r="Q374" s="0" t="n">
        <f aca="false">SUM(All!C374:P374)</f>
        <v>0</v>
      </c>
      <c r="R374" s="5" t="s">
        <v>24</v>
      </c>
    </row>
    <row r="375" customFormat="false" ht="12.8" hidden="false" customHeight="false" outlineLevel="0" collapsed="false">
      <c r="B375" s="0" t="n">
        <v>13</v>
      </c>
      <c r="Q375" s="0" t="n">
        <f aca="false">SUM(All!C375:P375)</f>
        <v>0</v>
      </c>
      <c r="R375" s="5" t="s">
        <v>25</v>
      </c>
    </row>
    <row r="376" customFormat="false" ht="12.8" hidden="false" customHeight="false" outlineLevel="0" collapsed="false">
      <c r="B376" s="0" t="n">
        <v>14</v>
      </c>
      <c r="P376" s="0" t="n">
        <v>150</v>
      </c>
      <c r="Q376" s="0" t="n">
        <f aca="false">SUM(All!C376:P376)</f>
        <v>150</v>
      </c>
      <c r="R376" s="0" t="s">
        <v>19</v>
      </c>
    </row>
    <row r="377" customFormat="false" ht="12.8" hidden="false" customHeight="false" outlineLevel="0" collapsed="false">
      <c r="B377" s="6" t="n">
        <v>15</v>
      </c>
      <c r="C377" s="6"/>
      <c r="D377" s="6"/>
      <c r="E377" s="6" t="n">
        <v>40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 t="n">
        <f aca="false">SUM(All!C377:P377)</f>
        <v>40</v>
      </c>
      <c r="R377" s="0" t="s">
        <v>20</v>
      </c>
    </row>
    <row r="378" customFormat="false" ht="12.8" hidden="false" customHeight="false" outlineLevel="0" collapsed="false">
      <c r="B378" s="0" t="n">
        <v>16</v>
      </c>
      <c r="Q378" s="0" t="n">
        <f aca="false">SUM(All!C378:P378)</f>
        <v>0</v>
      </c>
      <c r="R378" s="0" t="s">
        <v>21</v>
      </c>
    </row>
    <row r="379" customFormat="false" ht="12.8" hidden="false" customHeight="false" outlineLevel="0" collapsed="false">
      <c r="B379" s="0" t="n">
        <v>17</v>
      </c>
      <c r="Q379" s="0" t="n">
        <f aca="false">SUM(All!C379:P379)</f>
        <v>0</v>
      </c>
      <c r="R379" s="0" t="s">
        <v>22</v>
      </c>
    </row>
    <row r="380" customFormat="false" ht="12.8" hidden="false" customHeight="false" outlineLevel="0" collapsed="false">
      <c r="B380" s="0" t="n">
        <v>18</v>
      </c>
      <c r="Q380" s="0" t="n">
        <f aca="false">SUM(All!C380:P380)</f>
        <v>0</v>
      </c>
      <c r="R380" s="0" t="s">
        <v>23</v>
      </c>
    </row>
    <row r="381" customFormat="false" ht="12.8" hidden="false" customHeight="false" outlineLevel="0" collapsed="false">
      <c r="B381" s="0" t="n">
        <v>19</v>
      </c>
      <c r="Q381" s="0" t="n">
        <f aca="false">SUM(All!C381:P381)</f>
        <v>0</v>
      </c>
      <c r="R381" s="5" t="s">
        <v>24</v>
      </c>
    </row>
    <row r="382" customFormat="false" ht="12.8" hidden="false" customHeight="false" outlineLevel="0" collapsed="false">
      <c r="B382" s="0" t="n">
        <v>20</v>
      </c>
      <c r="E382" s="0" t="n">
        <v>53</v>
      </c>
      <c r="P382" s="0" t="n">
        <v>50</v>
      </c>
      <c r="Q382" s="0" t="n">
        <f aca="false">SUM(All!C382:P382)</f>
        <v>103</v>
      </c>
      <c r="R382" s="5" t="s">
        <v>25</v>
      </c>
    </row>
    <row r="383" customFormat="false" ht="12.8" hidden="false" customHeight="false" outlineLevel="0" collapsed="false">
      <c r="B383" s="0" t="n">
        <v>21</v>
      </c>
      <c r="P383" s="0" t="n">
        <v>400</v>
      </c>
      <c r="Q383" s="0" t="n">
        <f aca="false">SUM(All!C383:P383)</f>
        <v>400</v>
      </c>
      <c r="R383" s="0" t="s">
        <v>19</v>
      </c>
    </row>
    <row r="384" customFormat="false" ht="12.8" hidden="false" customHeight="false" outlineLevel="0" collapsed="false">
      <c r="B384" s="0" t="n">
        <v>22</v>
      </c>
      <c r="Q384" s="0" t="n">
        <f aca="false">SUM(All!C384:P384)</f>
        <v>0</v>
      </c>
      <c r="R384" s="0" t="s">
        <v>20</v>
      </c>
    </row>
    <row r="385" customFormat="false" ht="12.8" hidden="false" customHeight="false" outlineLevel="0" collapsed="false">
      <c r="B385" s="0" t="n">
        <v>23</v>
      </c>
      <c r="Q385" s="0" t="n">
        <f aca="false">SUM(All!C385:P385)</f>
        <v>0</v>
      </c>
      <c r="R385" s="0" t="s">
        <v>21</v>
      </c>
    </row>
    <row r="386" customFormat="false" ht="12.8" hidden="false" customHeight="false" outlineLevel="0" collapsed="false">
      <c r="B386" s="0" t="n">
        <v>24</v>
      </c>
      <c r="P386" s="0" t="n">
        <v>1000</v>
      </c>
      <c r="Q386" s="0" t="n">
        <f aca="false">SUM(All!C386:P386)</f>
        <v>1000</v>
      </c>
      <c r="R386" s="0" t="s">
        <v>22</v>
      </c>
    </row>
    <row r="387" customFormat="false" ht="12.8" hidden="false" customHeight="false" outlineLevel="0" collapsed="false">
      <c r="B387" s="0" t="n">
        <v>25</v>
      </c>
      <c r="E387" s="0" t="n">
        <v>50</v>
      </c>
      <c r="Q387" s="0" t="n">
        <f aca="false">SUM(All!C387:P387)</f>
        <v>50</v>
      </c>
      <c r="R387" s="0" t="s">
        <v>23</v>
      </c>
    </row>
    <row r="388" customFormat="false" ht="12.8" hidden="false" customHeight="false" outlineLevel="0" collapsed="false">
      <c r="B388" s="0" t="n">
        <v>26</v>
      </c>
      <c r="Q388" s="0" t="n">
        <f aca="false">SUM(All!C388:P388)</f>
        <v>0</v>
      </c>
      <c r="R388" s="5" t="s">
        <v>24</v>
      </c>
    </row>
    <row r="389" customFormat="false" ht="12.8" hidden="false" customHeight="false" outlineLevel="0" collapsed="false">
      <c r="B389" s="0" t="n">
        <v>27</v>
      </c>
      <c r="Q389" s="0" t="n">
        <f aca="false">SUM(All!C389:P389)</f>
        <v>0</v>
      </c>
      <c r="R389" s="5" t="s">
        <v>25</v>
      </c>
    </row>
    <row r="390" customFormat="false" ht="12.8" hidden="false" customHeight="false" outlineLevel="0" collapsed="false">
      <c r="B390" s="0" t="n">
        <v>28</v>
      </c>
      <c r="Q390" s="0" t="n">
        <f aca="false">SUM(All!C390:P390)</f>
        <v>0</v>
      </c>
      <c r="R390" s="0" t="s">
        <v>19</v>
      </c>
    </row>
    <row r="391" customFormat="false" ht="12.8" hidden="false" customHeight="false" outlineLevel="0" collapsed="false">
      <c r="B391" s="0" t="n">
        <v>29</v>
      </c>
      <c r="Q391" s="0" t="n">
        <f aca="false">SUM(All!C391:P391)</f>
        <v>0</v>
      </c>
      <c r="R391" s="0" t="s">
        <v>20</v>
      </c>
    </row>
    <row r="392" customFormat="false" ht="12.8" hidden="false" customHeight="false" outlineLevel="0" collapsed="false">
      <c r="B392" s="0" t="n">
        <v>30</v>
      </c>
      <c r="Q392" s="0" t="n">
        <f aca="false">SUM(All!C392:P392)</f>
        <v>0</v>
      </c>
      <c r="R392" s="0" t="s">
        <v>21</v>
      </c>
    </row>
    <row r="393" customFormat="false" ht="12.8" hidden="false" customHeight="false" outlineLevel="0" collapsed="false">
      <c r="B393" s="0" t="n">
        <v>31</v>
      </c>
      <c r="C393" s="0" t="n">
        <v>720</v>
      </c>
      <c r="E393" s="0" t="n">
        <v>50</v>
      </c>
      <c r="L393" s="0" t="n">
        <v>90</v>
      </c>
      <c r="Q393" s="0" t="n">
        <f aca="false">SUM(All!C393:P393)</f>
        <v>860</v>
      </c>
      <c r="R393" s="0" t="s">
        <v>22</v>
      </c>
    </row>
    <row r="394" customFormat="false" ht="12.8" hidden="false" customHeight="false" outlineLevel="0" collapsed="false">
      <c r="A394" s="4" t="s">
        <v>38</v>
      </c>
      <c r="B394" s="4" t="n">
        <v>1</v>
      </c>
      <c r="C394" s="10"/>
      <c r="D394" s="4"/>
      <c r="E394" s="10"/>
      <c r="F394" s="4"/>
      <c r="G394" s="4"/>
      <c r="H394" s="10"/>
      <c r="I394" s="4"/>
      <c r="J394" s="4"/>
      <c r="K394" s="4"/>
      <c r="L394" s="4"/>
      <c r="M394" s="4"/>
      <c r="N394" s="4"/>
      <c r="O394" s="4"/>
      <c r="P394" s="4" t="n">
        <v>50</v>
      </c>
      <c r="Q394" s="4" t="n">
        <f aca="false">SUM(All!C394:P394)</f>
        <v>50</v>
      </c>
      <c r="R394" s="0" t="s">
        <v>23</v>
      </c>
    </row>
    <row r="395" customFormat="false" ht="12.8" hidden="false" customHeight="false" outlineLevel="0" collapsed="false">
      <c r="B395" s="0" t="n">
        <v>2</v>
      </c>
      <c r="C395" s="0" t="n">
        <v>77</v>
      </c>
      <c r="P395" s="0" t="n">
        <v>5</v>
      </c>
      <c r="Q395" s="0" t="n">
        <f aca="false">SUM(All!C395:P395)</f>
        <v>82</v>
      </c>
      <c r="R395" s="5" t="s">
        <v>24</v>
      </c>
    </row>
    <row r="396" customFormat="false" ht="12.8" hidden="false" customHeight="false" outlineLevel="0" collapsed="false">
      <c r="B396" s="0" t="n">
        <v>3</v>
      </c>
      <c r="Q396" s="0" t="n">
        <f aca="false">SUM(All!C396:P396)</f>
        <v>0</v>
      </c>
      <c r="R396" s="5" t="s">
        <v>25</v>
      </c>
    </row>
    <row r="397" customFormat="false" ht="12.8" hidden="false" customHeight="false" outlineLevel="0" collapsed="false">
      <c r="B397" s="0" t="n">
        <v>4</v>
      </c>
      <c r="P397" s="0" t="n">
        <v>10</v>
      </c>
      <c r="Q397" s="0" t="n">
        <f aca="false">SUM(All!C397:P397)</f>
        <v>10</v>
      </c>
      <c r="R397" s="0" t="s">
        <v>19</v>
      </c>
    </row>
    <row r="398" customFormat="false" ht="12.8" hidden="false" customHeight="false" outlineLevel="0" collapsed="false">
      <c r="B398" s="0" t="n">
        <v>5</v>
      </c>
      <c r="E398" s="0" t="n">
        <v>50</v>
      </c>
      <c r="Q398" s="0" t="n">
        <f aca="false">SUM(All!C398:P398)</f>
        <v>50</v>
      </c>
      <c r="R398" s="0" t="s">
        <v>20</v>
      </c>
    </row>
    <row r="399" customFormat="false" ht="12.8" hidden="false" customHeight="false" outlineLevel="0" collapsed="false">
      <c r="B399" s="0" t="n">
        <v>6</v>
      </c>
      <c r="P399" s="0" t="n">
        <v>11</v>
      </c>
      <c r="Q399" s="0" t="n">
        <f aca="false">SUM(All!C399:P399)</f>
        <v>11</v>
      </c>
      <c r="R399" s="0" t="s">
        <v>21</v>
      </c>
    </row>
    <row r="400" customFormat="false" ht="12.8" hidden="false" customHeight="false" outlineLevel="0" collapsed="false">
      <c r="B400" s="0" t="n">
        <v>7</v>
      </c>
      <c r="P400" s="0" t="n">
        <v>5</v>
      </c>
      <c r="Q400" s="0" t="n">
        <f aca="false">SUM(All!C400:P400)</f>
        <v>5</v>
      </c>
      <c r="R400" s="0" t="s">
        <v>22</v>
      </c>
    </row>
    <row r="401" customFormat="false" ht="12.8" hidden="false" customHeight="false" outlineLevel="0" collapsed="false">
      <c r="B401" s="0" t="n">
        <v>8</v>
      </c>
      <c r="H401" s="0" t="n">
        <v>250</v>
      </c>
      <c r="Q401" s="0" t="n">
        <f aca="false">SUM(All!C401:P401)</f>
        <v>250</v>
      </c>
      <c r="R401" s="0" t="s">
        <v>23</v>
      </c>
    </row>
    <row r="402" customFormat="false" ht="12.8" hidden="false" customHeight="false" outlineLevel="0" collapsed="false">
      <c r="B402" s="0" t="n">
        <v>9</v>
      </c>
      <c r="E402" s="0" t="n">
        <v>55</v>
      </c>
      <c r="P402" s="0" t="n">
        <v>10</v>
      </c>
      <c r="Q402" s="0" t="n">
        <f aca="false">SUM(All!C402:P402)</f>
        <v>65</v>
      </c>
      <c r="R402" s="5" t="s">
        <v>24</v>
      </c>
    </row>
    <row r="403" customFormat="false" ht="12.8" hidden="false" customHeight="false" outlineLevel="0" collapsed="false">
      <c r="B403" s="0" t="n">
        <v>10</v>
      </c>
      <c r="Q403" s="0" t="n">
        <f aca="false">SUM(All!C403:P403)</f>
        <v>0</v>
      </c>
      <c r="R403" s="5" t="s">
        <v>25</v>
      </c>
    </row>
    <row r="404" customFormat="false" ht="12.8" hidden="false" customHeight="false" outlineLevel="0" collapsed="false">
      <c r="B404" s="0" t="n">
        <v>11</v>
      </c>
      <c r="P404" s="0" t="n">
        <f aca="false">43+23</f>
        <v>66</v>
      </c>
      <c r="Q404" s="0" t="n">
        <f aca="false">SUM(All!C404:P404)</f>
        <v>66</v>
      </c>
      <c r="R404" s="0" t="s">
        <v>19</v>
      </c>
    </row>
    <row r="405" customFormat="false" ht="12.8" hidden="false" customHeight="false" outlineLevel="0" collapsed="false">
      <c r="B405" s="0" t="n">
        <v>12</v>
      </c>
      <c r="Q405" s="0" t="n">
        <f aca="false">SUM(All!C405:P405)</f>
        <v>0</v>
      </c>
      <c r="R405" s="0" t="s">
        <v>20</v>
      </c>
    </row>
    <row r="406" customFormat="false" ht="12.8" hidden="false" customHeight="false" outlineLevel="0" collapsed="false">
      <c r="B406" s="0" t="n">
        <v>13</v>
      </c>
      <c r="P406" s="0" t="n">
        <f aca="false">200+104</f>
        <v>304</v>
      </c>
      <c r="Q406" s="0" t="n">
        <f aca="false">SUM(All!C406:P406)</f>
        <v>304</v>
      </c>
      <c r="R406" s="0" t="s">
        <v>21</v>
      </c>
    </row>
    <row r="407" customFormat="false" ht="12.8" hidden="false" customHeight="false" outlineLevel="0" collapsed="false">
      <c r="B407" s="0" t="n">
        <v>14</v>
      </c>
      <c r="E407" s="0" t="n">
        <v>50</v>
      </c>
      <c r="P407" s="0" t="n">
        <v>55</v>
      </c>
      <c r="Q407" s="0" t="n">
        <f aca="false">SUM(All!C407:P407)</f>
        <v>105</v>
      </c>
      <c r="R407" s="0" t="s">
        <v>22</v>
      </c>
    </row>
    <row r="408" customFormat="false" ht="12.8" hidden="false" customHeight="false" outlineLevel="0" collapsed="false">
      <c r="B408" s="4" t="n">
        <v>15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 t="n">
        <v>150</v>
      </c>
      <c r="Q408" s="4" t="n">
        <f aca="false">SUM(All!C408:P408)</f>
        <v>150</v>
      </c>
      <c r="R408" s="0" t="s">
        <v>23</v>
      </c>
    </row>
    <row r="409" customFormat="false" ht="12.8" hidden="false" customHeight="false" outlineLevel="0" collapsed="false">
      <c r="B409" s="0" t="n">
        <v>16</v>
      </c>
      <c r="Q409" s="0" t="n">
        <f aca="false">SUM(All!C409:P409)</f>
        <v>0</v>
      </c>
      <c r="R409" s="5" t="s">
        <v>24</v>
      </c>
    </row>
    <row r="410" customFormat="false" ht="12.8" hidden="false" customHeight="false" outlineLevel="0" collapsed="false">
      <c r="B410" s="0" t="n">
        <v>17</v>
      </c>
      <c r="P410" s="0" t="n">
        <v>20</v>
      </c>
      <c r="Q410" s="0" t="n">
        <f aca="false">SUM(All!C410:P410)</f>
        <v>20</v>
      </c>
      <c r="R410" s="5" t="s">
        <v>25</v>
      </c>
    </row>
    <row r="411" customFormat="false" ht="12.8" hidden="false" customHeight="false" outlineLevel="0" collapsed="false">
      <c r="B411" s="0" t="n">
        <v>18</v>
      </c>
      <c r="P411" s="0" t="n">
        <f aca="false">10+65+10</f>
        <v>85</v>
      </c>
      <c r="Q411" s="0" t="n">
        <f aca="false">SUM(All!C411:P411)</f>
        <v>85</v>
      </c>
      <c r="R411" s="0" t="s">
        <v>19</v>
      </c>
    </row>
    <row r="412" customFormat="false" ht="12.8" hidden="false" customHeight="false" outlineLevel="0" collapsed="false">
      <c r="B412" s="0" t="n">
        <v>19</v>
      </c>
      <c r="D412" s="0" t="n">
        <v>10</v>
      </c>
      <c r="E412" s="0" t="n">
        <v>80</v>
      </c>
      <c r="L412" s="0" t="n">
        <v>1600</v>
      </c>
      <c r="P412" s="0" t="n">
        <v>165</v>
      </c>
      <c r="Q412" s="0" t="n">
        <f aca="false">SUM(All!C412:P412)</f>
        <v>1855</v>
      </c>
      <c r="R412" s="0" t="s">
        <v>20</v>
      </c>
    </row>
    <row r="413" customFormat="false" ht="12.8" hidden="false" customHeight="false" outlineLevel="0" collapsed="false">
      <c r="B413" s="0" t="n">
        <v>20</v>
      </c>
      <c r="Q413" s="0" t="n">
        <f aca="false">SUM(All!C413:P413)</f>
        <v>0</v>
      </c>
      <c r="R413" s="0" t="s">
        <v>21</v>
      </c>
    </row>
    <row r="414" customFormat="false" ht="12.8" hidden="false" customHeight="false" outlineLevel="0" collapsed="false">
      <c r="B414" s="0" t="n">
        <v>21</v>
      </c>
      <c r="Q414" s="0" t="n">
        <f aca="false">SUM(All!C414:P414)</f>
        <v>0</v>
      </c>
      <c r="R414" s="0" t="s">
        <v>22</v>
      </c>
    </row>
    <row r="415" customFormat="false" ht="12.8" hidden="false" customHeight="false" outlineLevel="0" collapsed="false">
      <c r="B415" s="0" t="n">
        <v>22</v>
      </c>
      <c r="Q415" s="0" t="n">
        <f aca="false">SUM(All!C415:P415)</f>
        <v>0</v>
      </c>
      <c r="R415" s="0" t="s">
        <v>23</v>
      </c>
    </row>
    <row r="416" customFormat="false" ht="12.8" hidden="false" customHeight="false" outlineLevel="0" collapsed="false">
      <c r="B416" s="0" t="n">
        <v>23</v>
      </c>
      <c r="P416" s="0" t="n">
        <v>13</v>
      </c>
      <c r="Q416" s="0" t="n">
        <f aca="false">SUM(All!C416:P416)</f>
        <v>13</v>
      </c>
      <c r="R416" s="5" t="s">
        <v>24</v>
      </c>
    </row>
    <row r="417" customFormat="false" ht="12.8" hidden="false" customHeight="false" outlineLevel="0" collapsed="false">
      <c r="B417" s="0" t="n">
        <v>24</v>
      </c>
      <c r="E417" s="0" t="n">
        <v>55</v>
      </c>
      <c r="P417" s="0" t="n">
        <v>110</v>
      </c>
      <c r="Q417" s="0" t="n">
        <f aca="false">SUM(All!C417:P417)</f>
        <v>165</v>
      </c>
      <c r="R417" s="5" t="s">
        <v>25</v>
      </c>
    </row>
    <row r="418" customFormat="false" ht="12.8" hidden="false" customHeight="false" outlineLevel="0" collapsed="false">
      <c r="B418" s="0" t="n">
        <v>25</v>
      </c>
      <c r="Q418" s="0" t="n">
        <f aca="false">SUM(All!C418:P418)</f>
        <v>0</v>
      </c>
      <c r="R418" s="0" t="s">
        <v>19</v>
      </c>
    </row>
    <row r="419" customFormat="false" ht="12.8" hidden="false" customHeight="false" outlineLevel="0" collapsed="false">
      <c r="B419" s="0" t="n">
        <v>26</v>
      </c>
      <c r="P419" s="0" t="n">
        <v>100</v>
      </c>
      <c r="Q419" s="0" t="n">
        <f aca="false">SUM(All!C419:P419)</f>
        <v>100</v>
      </c>
      <c r="R419" s="0" t="s">
        <v>20</v>
      </c>
    </row>
    <row r="420" customFormat="false" ht="12.8" hidden="false" customHeight="false" outlineLevel="0" collapsed="false">
      <c r="B420" s="0" t="n">
        <v>27</v>
      </c>
      <c r="Q420" s="0" t="n">
        <f aca="false">SUM(All!C420:P420)</f>
        <v>0</v>
      </c>
      <c r="R420" s="0" t="s">
        <v>21</v>
      </c>
    </row>
    <row r="421" customFormat="false" ht="12.8" hidden="false" customHeight="false" outlineLevel="0" collapsed="false">
      <c r="B421" s="0" t="n">
        <v>28</v>
      </c>
      <c r="Q421" s="0" t="n">
        <f aca="false">SUM(All!C421:P421)</f>
        <v>0</v>
      </c>
      <c r="R421" s="0" t="s">
        <v>22</v>
      </c>
    </row>
    <row r="422" customFormat="false" ht="12.8" hidden="false" customHeight="false" outlineLevel="0" collapsed="false">
      <c r="B422" s="0" t="n">
        <v>29</v>
      </c>
      <c r="Q422" s="0" t="n">
        <f aca="false">SUM(All!C422:P422)</f>
        <v>0</v>
      </c>
      <c r="R422" s="0" t="s">
        <v>23</v>
      </c>
    </row>
    <row r="423" customFormat="false" ht="12.8" hidden="false" customHeight="false" outlineLevel="0" collapsed="false">
      <c r="B423" s="0" t="n">
        <v>30</v>
      </c>
      <c r="G423" s="0" t="n">
        <v>120</v>
      </c>
      <c r="P423" s="0" t="n">
        <f aca="false">20+240</f>
        <v>260</v>
      </c>
      <c r="Q423" s="0" t="n">
        <f aca="false">SUM(All!C423:P423)</f>
        <v>380</v>
      </c>
      <c r="R423" s="5" t="s">
        <v>24</v>
      </c>
    </row>
    <row r="424" customFormat="false" ht="12.8" hidden="false" customHeight="false" outlineLevel="0" collapsed="false">
      <c r="A424" s="10" t="s">
        <v>39</v>
      </c>
      <c r="B424" s="10" t="n">
        <v>1</v>
      </c>
      <c r="C424" s="10"/>
      <c r="D424" s="10"/>
      <c r="E424" s="10" t="n">
        <v>53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 t="n">
        <f aca="false">350+23+27+5</f>
        <v>405</v>
      </c>
      <c r="Q424" s="10" t="n">
        <f aca="false">SUM(All!C424:P424)</f>
        <v>458</v>
      </c>
      <c r="R424" s="5" t="s">
        <v>25</v>
      </c>
    </row>
    <row r="425" customFormat="false" ht="12.8" hidden="false" customHeight="false" outlineLevel="0" collapsed="false">
      <c r="B425" s="0" t="n">
        <v>2</v>
      </c>
      <c r="C425" s="0" t="n">
        <v>13</v>
      </c>
      <c r="Q425" s="0" t="n">
        <f aca="false">SUM(All!C425:P425)</f>
        <v>13</v>
      </c>
      <c r="R425" s="0" t="s">
        <v>19</v>
      </c>
    </row>
    <row r="426" customFormat="false" ht="12.8" hidden="false" customHeight="false" outlineLevel="0" collapsed="false">
      <c r="B426" s="0" t="n">
        <v>3</v>
      </c>
      <c r="C426" s="0" t="n">
        <v>6</v>
      </c>
      <c r="Q426" s="0" t="n">
        <f aca="false">SUM(All!C426:P426)</f>
        <v>6</v>
      </c>
      <c r="R426" s="0" t="s">
        <v>20</v>
      </c>
    </row>
    <row r="427" customFormat="false" ht="12.8" hidden="false" customHeight="false" outlineLevel="0" collapsed="false">
      <c r="B427" s="0" t="n">
        <v>4</v>
      </c>
      <c r="C427" s="0" t="n">
        <v>660</v>
      </c>
      <c r="G427" s="0" t="n">
        <v>116</v>
      </c>
      <c r="P427" s="0" t="n">
        <f aca="false">13+10+100</f>
        <v>123</v>
      </c>
      <c r="Q427" s="0" t="n">
        <f aca="false">SUM(All!C427:P427)</f>
        <v>899</v>
      </c>
      <c r="R427" s="0" t="s">
        <v>21</v>
      </c>
    </row>
    <row r="428" customFormat="false" ht="12.8" hidden="false" customHeight="false" outlineLevel="0" collapsed="false">
      <c r="B428" s="0" t="n">
        <v>5</v>
      </c>
      <c r="C428" s="0" t="n">
        <v>13</v>
      </c>
      <c r="E428" s="0" t="n">
        <v>45</v>
      </c>
      <c r="Q428" s="0" t="n">
        <f aca="false">SUM(All!C428:P428)</f>
        <v>58</v>
      </c>
      <c r="R428" s="0" t="s">
        <v>22</v>
      </c>
    </row>
    <row r="429" customFormat="false" ht="12.8" hidden="false" customHeight="false" outlineLevel="0" collapsed="false">
      <c r="B429" s="0" t="n">
        <v>6</v>
      </c>
      <c r="C429" s="0" t="n">
        <v>8</v>
      </c>
      <c r="I429" s="0" t="n">
        <v>300</v>
      </c>
      <c r="Q429" s="0" t="n">
        <f aca="false">SUM(All!C429:P429)</f>
        <v>308</v>
      </c>
      <c r="R429" s="0" t="s">
        <v>23</v>
      </c>
    </row>
    <row r="430" customFormat="false" ht="12.8" hidden="false" customHeight="false" outlineLevel="0" collapsed="false">
      <c r="B430" s="0" t="n">
        <v>7</v>
      </c>
      <c r="C430" s="0" t="n">
        <v>11</v>
      </c>
      <c r="H430" s="0" t="n">
        <v>45</v>
      </c>
      <c r="Q430" s="0" t="n">
        <f aca="false">SUM(All!C430:P430)</f>
        <v>56</v>
      </c>
      <c r="R430" s="5" t="s">
        <v>24</v>
      </c>
    </row>
    <row r="431" customFormat="false" ht="12.8" hidden="false" customHeight="false" outlineLevel="0" collapsed="false">
      <c r="B431" s="0" t="n">
        <v>8</v>
      </c>
      <c r="D431" s="0" t="n">
        <v>3</v>
      </c>
      <c r="Q431" s="0" t="n">
        <f aca="false">SUM(All!C431:P431)</f>
        <v>3</v>
      </c>
      <c r="R431" s="5" t="s">
        <v>25</v>
      </c>
    </row>
    <row r="432" customFormat="false" ht="12.8" hidden="false" customHeight="false" outlineLevel="0" collapsed="false">
      <c r="B432" s="0" t="n">
        <v>9</v>
      </c>
      <c r="C432" s="0" t="n">
        <v>11</v>
      </c>
      <c r="Q432" s="0" t="n">
        <f aca="false">SUM(All!C432:P432)</f>
        <v>11</v>
      </c>
      <c r="R432" s="0" t="s">
        <v>19</v>
      </c>
    </row>
    <row r="433" customFormat="false" ht="12.8" hidden="false" customHeight="false" outlineLevel="0" collapsed="false">
      <c r="B433" s="0" t="n">
        <v>10</v>
      </c>
      <c r="C433" s="0" t="n">
        <v>13</v>
      </c>
      <c r="Q433" s="0" t="n">
        <f aca="false">SUM(All!C433:P433)</f>
        <v>13</v>
      </c>
      <c r="R433" s="0" t="s">
        <v>20</v>
      </c>
    </row>
    <row r="434" customFormat="false" ht="12.8" hidden="false" customHeight="false" outlineLevel="0" collapsed="false">
      <c r="B434" s="0" t="n">
        <v>11</v>
      </c>
      <c r="C434" s="0" t="n">
        <v>11</v>
      </c>
      <c r="Q434" s="0" t="n">
        <f aca="false">SUM(All!C434:P434)</f>
        <v>11</v>
      </c>
      <c r="R434" s="0" t="s">
        <v>21</v>
      </c>
    </row>
    <row r="435" customFormat="false" ht="12.8" hidden="false" customHeight="false" outlineLevel="0" collapsed="false">
      <c r="B435" s="0" t="n">
        <v>12</v>
      </c>
      <c r="C435" s="0" t="n">
        <v>13</v>
      </c>
      <c r="E435" s="0" t="n">
        <v>50</v>
      </c>
      <c r="Q435" s="0" t="n">
        <f aca="false">SUM(All!C435:P435)</f>
        <v>63</v>
      </c>
      <c r="R435" s="0" t="s">
        <v>22</v>
      </c>
    </row>
    <row r="436" customFormat="false" ht="12.8" hidden="false" customHeight="false" outlineLevel="0" collapsed="false">
      <c r="B436" s="0" t="n">
        <v>13</v>
      </c>
      <c r="C436" s="0" t="n">
        <v>8</v>
      </c>
      <c r="K436" s="0" t="n">
        <f aca="false">55+7</f>
        <v>62</v>
      </c>
      <c r="P436" s="0" t="n">
        <v>62</v>
      </c>
      <c r="Q436" s="0" t="n">
        <f aca="false">SUM(All!C436:P436)</f>
        <v>132</v>
      </c>
      <c r="R436" s="0" t="s">
        <v>23</v>
      </c>
    </row>
    <row r="437" customFormat="false" ht="12.8" hidden="false" customHeight="false" outlineLevel="0" collapsed="false">
      <c r="B437" s="0" t="n">
        <v>14</v>
      </c>
      <c r="P437" s="0" t="n">
        <v>10</v>
      </c>
      <c r="Q437" s="0" t="n">
        <f aca="false">SUM(All!C437:P437)</f>
        <v>10</v>
      </c>
      <c r="R437" s="5" t="s">
        <v>24</v>
      </c>
    </row>
    <row r="438" customFormat="false" ht="12.8" hidden="false" customHeight="false" outlineLevel="0" collapsed="false">
      <c r="B438" s="10" t="n">
        <v>15</v>
      </c>
      <c r="C438" s="10"/>
      <c r="D438" s="10"/>
      <c r="E438" s="10" t="n">
        <v>50</v>
      </c>
      <c r="F438" s="10"/>
      <c r="G438" s="10"/>
      <c r="H438" s="10"/>
      <c r="I438" s="10"/>
      <c r="J438" s="10"/>
      <c r="K438" s="10" t="n">
        <v>200</v>
      </c>
      <c r="L438" s="10"/>
      <c r="M438" s="10"/>
      <c r="N438" s="10"/>
      <c r="O438" s="10"/>
      <c r="P438" s="10" t="n">
        <v>100</v>
      </c>
      <c r="Q438" s="10" t="n">
        <f aca="false">SUM(All!C438:P438)</f>
        <v>350</v>
      </c>
      <c r="R438" s="5" t="s">
        <v>25</v>
      </c>
    </row>
    <row r="439" customFormat="false" ht="12.8" hidden="false" customHeight="false" outlineLevel="0" collapsed="false">
      <c r="B439" s="0" t="n">
        <v>16</v>
      </c>
      <c r="C439" s="0" t="n">
        <v>8</v>
      </c>
      <c r="Q439" s="0" t="n">
        <f aca="false">SUM(All!C439:P439)</f>
        <v>8</v>
      </c>
      <c r="R439" s="0" t="s">
        <v>19</v>
      </c>
    </row>
    <row r="440" customFormat="false" ht="12.8" hidden="false" customHeight="false" outlineLevel="0" collapsed="false">
      <c r="B440" s="0" t="n">
        <v>17</v>
      </c>
      <c r="P440" s="0" t="n">
        <v>100</v>
      </c>
      <c r="Q440" s="0" t="n">
        <f aca="false">SUM(All!C440:P440)</f>
        <v>100</v>
      </c>
      <c r="R440" s="0" t="s">
        <v>20</v>
      </c>
    </row>
    <row r="441" customFormat="false" ht="12.8" hidden="false" customHeight="false" outlineLevel="0" collapsed="false">
      <c r="B441" s="0" t="n">
        <v>18</v>
      </c>
      <c r="Q441" s="0" t="n">
        <f aca="false">SUM(All!C441:P441)</f>
        <v>0</v>
      </c>
      <c r="R441" s="0" t="s">
        <v>21</v>
      </c>
    </row>
    <row r="442" customFormat="false" ht="12.8" hidden="false" customHeight="false" outlineLevel="0" collapsed="false">
      <c r="B442" s="0" t="n">
        <v>19</v>
      </c>
      <c r="Q442" s="0" t="n">
        <f aca="false">SUM(All!C442:P442)</f>
        <v>0</v>
      </c>
      <c r="R442" s="0" t="s">
        <v>22</v>
      </c>
    </row>
    <row r="443" customFormat="false" ht="12.8" hidden="false" customHeight="false" outlineLevel="0" collapsed="false">
      <c r="B443" s="0" t="n">
        <v>20</v>
      </c>
      <c r="E443" s="0" t="n">
        <v>48</v>
      </c>
      <c r="Q443" s="0" t="n">
        <f aca="false">SUM(All!C443:P443)</f>
        <v>48</v>
      </c>
      <c r="R443" s="0" t="s">
        <v>23</v>
      </c>
    </row>
    <row r="444" customFormat="false" ht="12.8" hidden="false" customHeight="false" outlineLevel="0" collapsed="false">
      <c r="B444" s="0" t="n">
        <v>21</v>
      </c>
      <c r="C444" s="0" t="n">
        <v>8</v>
      </c>
      <c r="P444" s="0" t="n">
        <v>200</v>
      </c>
      <c r="Q444" s="0" t="n">
        <f aca="false">SUM(All!C444:P444)</f>
        <v>208</v>
      </c>
      <c r="R444" s="5" t="s">
        <v>24</v>
      </c>
    </row>
    <row r="445" customFormat="false" ht="12.8" hidden="false" customHeight="false" outlineLevel="0" collapsed="false">
      <c r="B445" s="0" t="n">
        <v>22</v>
      </c>
      <c r="Q445" s="0" t="n">
        <f aca="false">SUM(All!C445:P445)</f>
        <v>0</v>
      </c>
      <c r="R445" s="5" t="s">
        <v>25</v>
      </c>
    </row>
    <row r="446" customFormat="false" ht="12.8" hidden="false" customHeight="false" outlineLevel="0" collapsed="false">
      <c r="B446" s="0" t="n">
        <v>23</v>
      </c>
      <c r="Q446" s="0" t="n">
        <f aca="false">SUM(All!C446:P446)</f>
        <v>0</v>
      </c>
      <c r="R446" s="0" t="s">
        <v>19</v>
      </c>
    </row>
    <row r="447" customFormat="false" ht="12.8" hidden="false" customHeight="false" outlineLevel="0" collapsed="false">
      <c r="B447" s="0" t="n">
        <v>24</v>
      </c>
      <c r="C447" s="0" t="n">
        <v>5</v>
      </c>
      <c r="Q447" s="0" t="n">
        <f aca="false">SUM(All!C447:P447)</f>
        <v>5</v>
      </c>
      <c r="R447" s="0" t="s">
        <v>20</v>
      </c>
    </row>
    <row r="448" customFormat="false" ht="12.8" hidden="false" customHeight="false" outlineLevel="0" collapsed="false">
      <c r="B448" s="0" t="n">
        <v>25</v>
      </c>
      <c r="C448" s="0" t="n">
        <v>5</v>
      </c>
      <c r="Q448" s="0" t="n">
        <f aca="false">SUM(All!C448:P448)</f>
        <v>5</v>
      </c>
      <c r="R448" s="0" t="s">
        <v>21</v>
      </c>
    </row>
    <row r="449" customFormat="false" ht="12.8" hidden="false" customHeight="false" outlineLevel="0" collapsed="false">
      <c r="B449" s="0" t="n">
        <v>26</v>
      </c>
      <c r="E449" s="0" t="n">
        <v>50</v>
      </c>
      <c r="Q449" s="0" t="n">
        <f aca="false">SUM(All!C449:P449)</f>
        <v>50</v>
      </c>
      <c r="R449" s="0" t="s">
        <v>22</v>
      </c>
    </row>
    <row r="450" customFormat="false" ht="12.8" hidden="false" customHeight="false" outlineLevel="0" collapsed="false">
      <c r="B450" s="0" t="n">
        <v>27</v>
      </c>
      <c r="C450" s="0" t="n">
        <v>18</v>
      </c>
      <c r="H450" s="0" t="n">
        <f aca="false">95+30</f>
        <v>125</v>
      </c>
      <c r="Q450" s="0" t="n">
        <f aca="false">SUM(All!C450:P450)</f>
        <v>143</v>
      </c>
      <c r="R450" s="0" t="s">
        <v>23</v>
      </c>
    </row>
    <row r="451" customFormat="false" ht="12.8" hidden="false" customHeight="false" outlineLevel="0" collapsed="false">
      <c r="B451" s="0" t="n">
        <v>28</v>
      </c>
      <c r="P451" s="0" t="n">
        <v>3</v>
      </c>
      <c r="Q451" s="0" t="n">
        <f aca="false">SUM(All!C451:P451)</f>
        <v>3</v>
      </c>
      <c r="R451" s="5" t="s">
        <v>24</v>
      </c>
    </row>
    <row r="452" customFormat="false" ht="12.8" hidden="false" customHeight="false" outlineLevel="0" collapsed="false">
      <c r="B452" s="0" t="n">
        <v>29</v>
      </c>
      <c r="P452" s="0" t="n">
        <v>20</v>
      </c>
      <c r="Q452" s="0" t="n">
        <f aca="false">SUM(All!C452:P452)</f>
        <v>20</v>
      </c>
      <c r="R452" s="5" t="s">
        <v>25</v>
      </c>
    </row>
    <row r="453" customFormat="false" ht="12.8" hidden="false" customHeight="false" outlineLevel="0" collapsed="false">
      <c r="B453" s="0" t="n">
        <v>30</v>
      </c>
      <c r="Q453" s="0" t="n">
        <f aca="false">SUM(All!C453:P453)</f>
        <v>0</v>
      </c>
      <c r="R453" s="0" t="s">
        <v>19</v>
      </c>
    </row>
    <row r="454" customFormat="false" ht="12.8" hidden="false" customHeight="false" outlineLevel="0" collapsed="false">
      <c r="B454" s="0" t="n">
        <v>31</v>
      </c>
      <c r="C454" s="0" t="n">
        <v>720</v>
      </c>
      <c r="L454" s="0" t="n">
        <v>80</v>
      </c>
      <c r="P454" s="0" t="n">
        <f aca="false">8+5+8</f>
        <v>21</v>
      </c>
      <c r="Q454" s="0" t="n">
        <f aca="false">SUM(All!C454:P454)</f>
        <v>821</v>
      </c>
      <c r="R454" s="0" t="s">
        <v>20</v>
      </c>
    </row>
    <row r="455" customFormat="false" ht="12.8" hidden="false" customHeight="false" outlineLevel="0" collapsed="false">
      <c r="A455" s="6" t="s">
        <v>40</v>
      </c>
      <c r="B455" s="6" t="n">
        <v>1</v>
      </c>
      <c r="C455" s="6"/>
      <c r="D455" s="6"/>
      <c r="E455" s="6" t="n">
        <v>45</v>
      </c>
      <c r="F455" s="6"/>
      <c r="G455" s="6"/>
      <c r="H455" s="6" t="n">
        <v>85</v>
      </c>
      <c r="I455" s="6"/>
      <c r="J455" s="6"/>
      <c r="K455" s="6"/>
      <c r="L455" s="6"/>
      <c r="M455" s="6"/>
      <c r="N455" s="6"/>
      <c r="O455" s="6"/>
      <c r="P455" s="6" t="n">
        <f aca="false">200+50</f>
        <v>250</v>
      </c>
      <c r="Q455" s="6" t="n">
        <f aca="false">SUM(All!C455:P455)</f>
        <v>380</v>
      </c>
      <c r="R455" s="0" t="s">
        <v>21</v>
      </c>
    </row>
    <row r="456" customFormat="false" ht="12.8" hidden="false" customHeight="false" outlineLevel="0" collapsed="false">
      <c r="B456" s="0" t="n">
        <v>2</v>
      </c>
      <c r="C456" s="0" t="n">
        <v>9</v>
      </c>
      <c r="Q456" s="0" t="n">
        <f aca="false">SUM(All!C456:P456)</f>
        <v>9</v>
      </c>
      <c r="R456" s="0" t="s">
        <v>22</v>
      </c>
    </row>
    <row r="457" customFormat="false" ht="12.8" hidden="false" customHeight="false" outlineLevel="0" collapsed="false">
      <c r="B457" s="0" t="n">
        <v>3</v>
      </c>
      <c r="C457" s="0" t="n">
        <v>8</v>
      </c>
      <c r="Q457" s="0" t="n">
        <f aca="false">SUM(All!C457:P457)</f>
        <v>8</v>
      </c>
      <c r="R457" s="0" t="s">
        <v>23</v>
      </c>
    </row>
    <row r="458" customFormat="false" ht="12.8" hidden="false" customHeight="false" outlineLevel="0" collapsed="false">
      <c r="B458" s="0" t="n">
        <v>4</v>
      </c>
      <c r="C458" s="0" t="n">
        <v>8</v>
      </c>
      <c r="Q458" s="0" t="n">
        <f aca="false">SUM(All!C458:P458)</f>
        <v>8</v>
      </c>
      <c r="R458" s="5" t="s">
        <v>24</v>
      </c>
    </row>
    <row r="459" customFormat="false" ht="12.8" hidden="false" customHeight="false" outlineLevel="0" collapsed="false">
      <c r="B459" s="0" t="n">
        <v>5</v>
      </c>
      <c r="Q459" s="0" t="n">
        <f aca="false">SUM(All!C459:P459)</f>
        <v>0</v>
      </c>
      <c r="R459" s="5" t="s">
        <v>25</v>
      </c>
    </row>
    <row r="460" customFormat="false" ht="12.8" hidden="false" customHeight="false" outlineLevel="0" collapsed="false">
      <c r="B460" s="0" t="n">
        <v>6</v>
      </c>
      <c r="I460" s="0" t="n">
        <v>200</v>
      </c>
      <c r="Q460" s="0" t="n">
        <f aca="false">SUM(All!C460:P460)</f>
        <v>200</v>
      </c>
      <c r="R460" s="0" t="s">
        <v>19</v>
      </c>
    </row>
    <row r="461" customFormat="false" ht="12.8" hidden="false" customHeight="false" outlineLevel="0" collapsed="false">
      <c r="B461" s="0" t="n">
        <v>7</v>
      </c>
      <c r="C461" s="0" t="n">
        <v>13</v>
      </c>
      <c r="E461" s="0" t="n">
        <v>50</v>
      </c>
      <c r="Q461" s="0" t="n">
        <f aca="false">SUM(All!C461:P461)</f>
        <v>63</v>
      </c>
      <c r="R461" s="0" t="s">
        <v>20</v>
      </c>
    </row>
    <row r="462" customFormat="false" ht="12.8" hidden="false" customHeight="false" outlineLevel="0" collapsed="false">
      <c r="B462" s="0" t="n">
        <v>8</v>
      </c>
      <c r="C462" s="0" t="n">
        <v>8</v>
      </c>
      <c r="Q462" s="0" t="n">
        <f aca="false">SUM(All!C462:P462)</f>
        <v>8</v>
      </c>
      <c r="R462" s="0" t="s">
        <v>21</v>
      </c>
    </row>
    <row r="463" customFormat="false" ht="12.8" hidden="false" customHeight="false" outlineLevel="0" collapsed="false">
      <c r="B463" s="0" t="n">
        <v>9</v>
      </c>
      <c r="C463" s="0" t="n">
        <v>13</v>
      </c>
      <c r="Q463" s="0" t="n">
        <f aca="false">SUM(All!C463:P463)</f>
        <v>13</v>
      </c>
      <c r="R463" s="0" t="s">
        <v>22</v>
      </c>
    </row>
    <row r="464" customFormat="false" ht="12.8" hidden="false" customHeight="false" outlineLevel="0" collapsed="false">
      <c r="B464" s="0" t="n">
        <v>10</v>
      </c>
      <c r="C464" s="0" t="n">
        <v>8</v>
      </c>
      <c r="H464" s="0" t="n">
        <v>255</v>
      </c>
      <c r="Q464" s="0" t="n">
        <f aca="false">SUM(All!C464:P464)</f>
        <v>263</v>
      </c>
      <c r="R464" s="0" t="s">
        <v>23</v>
      </c>
    </row>
    <row r="465" customFormat="false" ht="12.8" hidden="false" customHeight="false" outlineLevel="0" collapsed="false">
      <c r="B465" s="0" t="n">
        <v>11</v>
      </c>
      <c r="D465" s="0" t="n">
        <v>3</v>
      </c>
      <c r="Q465" s="0" t="n">
        <f aca="false">SUM(All!C465:P465)</f>
        <v>3</v>
      </c>
      <c r="R465" s="5" t="s">
        <v>24</v>
      </c>
    </row>
    <row r="466" customFormat="false" ht="12.8" hidden="false" customHeight="false" outlineLevel="0" collapsed="false">
      <c r="B466" s="0" t="n">
        <v>12</v>
      </c>
      <c r="Q466" s="0" t="n">
        <f aca="false">SUM(All!C466:P466)</f>
        <v>0</v>
      </c>
      <c r="R466" s="5" t="s">
        <v>25</v>
      </c>
    </row>
    <row r="467" customFormat="false" ht="12.8" hidden="false" customHeight="false" outlineLevel="0" collapsed="false">
      <c r="B467" s="0" t="n">
        <v>13</v>
      </c>
      <c r="C467" s="0" t="n">
        <v>11</v>
      </c>
      <c r="E467" s="0" t="n">
        <v>55</v>
      </c>
      <c r="Q467" s="0" t="n">
        <f aca="false">SUM(All!C467:P467)</f>
        <v>66</v>
      </c>
      <c r="R467" s="0" t="s">
        <v>19</v>
      </c>
    </row>
    <row r="468" customFormat="false" ht="12.8" hidden="false" customHeight="false" outlineLevel="0" collapsed="false">
      <c r="B468" s="0" t="n">
        <v>14</v>
      </c>
      <c r="C468" s="0" t="n">
        <v>8</v>
      </c>
      <c r="Q468" s="0" t="n">
        <f aca="false">SUM(All!C468:P468)</f>
        <v>8</v>
      </c>
      <c r="R468" s="0" t="s">
        <v>20</v>
      </c>
    </row>
    <row r="469" customFormat="false" ht="12.8" hidden="false" customHeight="false" outlineLevel="0" collapsed="false">
      <c r="B469" s="6" t="n">
        <v>15</v>
      </c>
      <c r="C469" s="6" t="n">
        <v>11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 t="n">
        <f aca="false">SUM(All!C469:P469)</f>
        <v>11</v>
      </c>
      <c r="R469" s="0" t="s">
        <v>21</v>
      </c>
    </row>
    <row r="470" customFormat="false" ht="12.8" hidden="false" customHeight="false" outlineLevel="0" collapsed="false">
      <c r="B470" s="0" t="n">
        <v>16</v>
      </c>
      <c r="C470" s="0" t="n">
        <v>8</v>
      </c>
      <c r="Q470" s="0" t="n">
        <f aca="false">SUM(All!C470:P470)</f>
        <v>8</v>
      </c>
      <c r="R470" s="0" t="s">
        <v>22</v>
      </c>
    </row>
    <row r="471" customFormat="false" ht="12.8" hidden="false" customHeight="false" outlineLevel="0" collapsed="false">
      <c r="B471" s="0" t="n">
        <v>17</v>
      </c>
      <c r="C471" s="0" t="n">
        <v>10</v>
      </c>
      <c r="J471" s="0" t="n">
        <v>150</v>
      </c>
      <c r="Q471" s="0" t="n">
        <f aca="false">SUM(All!C471:P471)</f>
        <v>160</v>
      </c>
      <c r="R471" s="0" t="s">
        <v>23</v>
      </c>
    </row>
    <row r="472" customFormat="false" ht="12.8" hidden="false" customHeight="false" outlineLevel="0" collapsed="false">
      <c r="B472" s="0" t="n">
        <v>18</v>
      </c>
      <c r="Q472" s="0" t="n">
        <f aca="false">SUM(All!C472:P472)</f>
        <v>0</v>
      </c>
      <c r="R472" s="5" t="s">
        <v>24</v>
      </c>
    </row>
    <row r="473" customFormat="false" ht="12.8" hidden="false" customHeight="false" outlineLevel="0" collapsed="false">
      <c r="B473" s="0" t="n">
        <v>19</v>
      </c>
      <c r="E473" s="0" t="n">
        <v>42</v>
      </c>
      <c r="L473" s="0" t="n">
        <v>10</v>
      </c>
      <c r="Q473" s="0" t="n">
        <f aca="false">SUM(All!C473:P473)</f>
        <v>52</v>
      </c>
      <c r="R473" s="5" t="s">
        <v>25</v>
      </c>
    </row>
    <row r="474" customFormat="false" ht="12.8" hidden="false" customHeight="false" outlineLevel="0" collapsed="false">
      <c r="B474" s="0" t="n">
        <v>20</v>
      </c>
      <c r="C474" s="0" t="n">
        <v>8</v>
      </c>
      <c r="Q474" s="0" t="n">
        <f aca="false">SUM(All!C474:P474)</f>
        <v>8</v>
      </c>
      <c r="R474" s="0" t="s">
        <v>19</v>
      </c>
    </row>
    <row r="475" customFormat="false" ht="12.8" hidden="false" customHeight="false" outlineLevel="0" collapsed="false">
      <c r="B475" s="0" t="n">
        <v>21</v>
      </c>
      <c r="C475" s="0" t="n">
        <v>13</v>
      </c>
      <c r="Q475" s="0" t="n">
        <f aca="false">SUM(All!C475:P475)</f>
        <v>13</v>
      </c>
      <c r="R475" s="0" t="s">
        <v>20</v>
      </c>
    </row>
    <row r="476" customFormat="false" ht="12.8" hidden="false" customHeight="false" outlineLevel="0" collapsed="false">
      <c r="B476" s="0" t="n">
        <v>22</v>
      </c>
      <c r="C476" s="0" t="n">
        <v>8</v>
      </c>
      <c r="Q476" s="0" t="n">
        <f aca="false">SUM(All!C476:P476)</f>
        <v>8</v>
      </c>
      <c r="R476" s="0" t="s">
        <v>21</v>
      </c>
    </row>
    <row r="477" customFormat="false" ht="12.8" hidden="false" customHeight="false" outlineLevel="0" collapsed="false">
      <c r="B477" s="0" t="n">
        <v>23</v>
      </c>
      <c r="C477" s="0" t="n">
        <v>11</v>
      </c>
      <c r="Q477" s="0" t="n">
        <f aca="false">SUM(All!C477:P477)</f>
        <v>11</v>
      </c>
      <c r="R477" s="0" t="s">
        <v>22</v>
      </c>
    </row>
    <row r="478" customFormat="false" ht="12.8" hidden="false" customHeight="false" outlineLevel="0" collapsed="false">
      <c r="B478" s="0" t="n">
        <v>24</v>
      </c>
      <c r="C478" s="0" t="n">
        <v>8</v>
      </c>
      <c r="H478" s="0" t="n">
        <f aca="false">80+9+20</f>
        <v>109</v>
      </c>
      <c r="P478" s="0" t="n">
        <v>35</v>
      </c>
      <c r="Q478" s="0" t="n">
        <f aca="false">SUM(All!C478:P478)</f>
        <v>152</v>
      </c>
      <c r="R478" s="0" t="s">
        <v>23</v>
      </c>
    </row>
    <row r="479" customFormat="false" ht="12.8" hidden="false" customHeight="false" outlineLevel="0" collapsed="false">
      <c r="B479" s="0" t="n">
        <v>25</v>
      </c>
      <c r="C479" s="0" t="n">
        <f aca="false">13+25</f>
        <v>38</v>
      </c>
      <c r="E479" s="0" t="n">
        <v>50</v>
      </c>
      <c r="P479" s="0" t="n">
        <v>15</v>
      </c>
      <c r="Q479" s="0" t="n">
        <f aca="false">SUM(All!C479:P479)</f>
        <v>103</v>
      </c>
      <c r="R479" s="5" t="s">
        <v>24</v>
      </c>
    </row>
    <row r="480" customFormat="false" ht="12.8" hidden="false" customHeight="false" outlineLevel="0" collapsed="false">
      <c r="B480" s="0" t="n">
        <v>26</v>
      </c>
      <c r="P480" s="0" t="n">
        <v>10</v>
      </c>
      <c r="Q480" s="0" t="n">
        <f aca="false">SUM(All!C480:P480)</f>
        <v>10</v>
      </c>
      <c r="R480" s="5" t="s">
        <v>25</v>
      </c>
    </row>
    <row r="481" customFormat="false" ht="12.8" hidden="false" customHeight="false" outlineLevel="0" collapsed="false">
      <c r="B481" s="0" t="n">
        <v>27</v>
      </c>
      <c r="C481" s="0" t="n">
        <v>8</v>
      </c>
      <c r="P481" s="0" t="n">
        <v>260</v>
      </c>
      <c r="Q481" s="0" t="n">
        <f aca="false">SUM(All!C481:P481)</f>
        <v>268</v>
      </c>
      <c r="R481" s="0" t="s">
        <v>19</v>
      </c>
    </row>
    <row r="482" customFormat="false" ht="12.8" hidden="false" customHeight="false" outlineLevel="0" collapsed="false">
      <c r="B482" s="0" t="n">
        <v>28</v>
      </c>
      <c r="C482" s="0" t="n">
        <v>13</v>
      </c>
      <c r="E482" s="0" t="n">
        <v>40</v>
      </c>
      <c r="Q482" s="0" t="n">
        <f aca="false">SUM(All!C482:P482)</f>
        <v>53</v>
      </c>
      <c r="R482" s="0" t="s">
        <v>20</v>
      </c>
    </row>
    <row r="483" customFormat="false" ht="12.8" hidden="false" customHeight="false" outlineLevel="0" collapsed="false">
      <c r="B483" s="0" t="n">
        <v>29</v>
      </c>
      <c r="C483" s="0" t="n">
        <v>11</v>
      </c>
      <c r="Q483" s="0" t="n">
        <f aca="false">SUM(All!C483:P483)</f>
        <v>11</v>
      </c>
      <c r="R483" s="0" t="s">
        <v>21</v>
      </c>
    </row>
    <row r="484" customFormat="false" ht="12.8" hidden="false" customHeight="false" outlineLevel="0" collapsed="false">
      <c r="B484" s="0" t="n">
        <v>30</v>
      </c>
      <c r="C484" s="0" t="n">
        <v>740</v>
      </c>
      <c r="Q484" s="0" t="n">
        <f aca="false">SUM(All!C484:P484)</f>
        <v>740</v>
      </c>
      <c r="R484" s="0" t="s">
        <v>22</v>
      </c>
    </row>
    <row r="485" customFormat="false" ht="12.8" hidden="false" customHeight="false" outlineLevel="0" collapsed="false">
      <c r="A485" s="6" t="s">
        <v>41</v>
      </c>
      <c r="B485" s="6" t="n">
        <v>1</v>
      </c>
      <c r="C485" s="6" t="n">
        <v>8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 t="n">
        <v>100</v>
      </c>
      <c r="Q485" s="6" t="n">
        <f aca="false">SUM(All!C485:P485)</f>
        <v>108</v>
      </c>
      <c r="R485" s="0" t="s">
        <v>23</v>
      </c>
    </row>
    <row r="486" customFormat="false" ht="12.8" hidden="false" customHeight="false" outlineLevel="0" collapsed="false">
      <c r="B486" s="0" t="n">
        <v>2</v>
      </c>
      <c r="P486" s="0" t="n">
        <v>50</v>
      </c>
      <c r="Q486" s="0" t="n">
        <f aca="false">SUM(All!C486:P486)</f>
        <v>50</v>
      </c>
      <c r="R486" s="5" t="s">
        <v>24</v>
      </c>
    </row>
    <row r="487" customFormat="false" ht="12.8" hidden="false" customHeight="false" outlineLevel="0" collapsed="false">
      <c r="B487" s="0" t="n">
        <v>3</v>
      </c>
      <c r="P487" s="0" t="n">
        <f aca="false">160+15</f>
        <v>175</v>
      </c>
      <c r="Q487" s="0" t="n">
        <f aca="false">SUM(All!C487:P487)</f>
        <v>175</v>
      </c>
      <c r="R487" s="5" t="s">
        <v>25</v>
      </c>
    </row>
    <row r="488" customFormat="false" ht="12.8" hidden="false" customHeight="false" outlineLevel="0" collapsed="false">
      <c r="B488" s="0" t="n">
        <v>4</v>
      </c>
      <c r="C488" s="0" t="n">
        <v>11</v>
      </c>
      <c r="E488" s="0" t="n">
        <v>60</v>
      </c>
      <c r="P488" s="0" t="n">
        <f aca="false">28+10</f>
        <v>38</v>
      </c>
      <c r="Q488" s="0" t="n">
        <f aca="false">SUM(All!C488:P488)</f>
        <v>109</v>
      </c>
      <c r="R488" s="0" t="s">
        <v>19</v>
      </c>
    </row>
    <row r="489" customFormat="false" ht="12.8" hidden="false" customHeight="false" outlineLevel="0" collapsed="false">
      <c r="B489" s="0" t="n">
        <v>5</v>
      </c>
      <c r="C489" s="0" t="n">
        <f aca="false">8+40+10</f>
        <v>58</v>
      </c>
      <c r="G489" s="0" t="n">
        <v>29</v>
      </c>
      <c r="P489" s="0" t="n">
        <v>70</v>
      </c>
      <c r="Q489" s="0" t="n">
        <f aca="false">SUM(All!C489:P489)</f>
        <v>157</v>
      </c>
      <c r="R489" s="0" t="s">
        <v>20</v>
      </c>
    </row>
    <row r="490" customFormat="false" ht="12.8" hidden="false" customHeight="false" outlineLevel="0" collapsed="false">
      <c r="B490" s="0" t="n">
        <v>6</v>
      </c>
      <c r="Q490" s="0" t="n">
        <f aca="false">SUM(All!C490:P490)</f>
        <v>0</v>
      </c>
      <c r="R490" s="0" t="s">
        <v>21</v>
      </c>
    </row>
    <row r="491" customFormat="false" ht="12.8" hidden="false" customHeight="false" outlineLevel="0" collapsed="false">
      <c r="B491" s="0" t="n">
        <v>7</v>
      </c>
      <c r="C491" s="0" t="n">
        <f aca="false">5+35+10</f>
        <v>50</v>
      </c>
      <c r="P491" s="0" t="n">
        <v>43</v>
      </c>
      <c r="Q491" s="0" t="n">
        <f aca="false">SUM(All!C491:P491)</f>
        <v>93</v>
      </c>
      <c r="R491" s="0" t="s">
        <v>22</v>
      </c>
    </row>
    <row r="492" customFormat="false" ht="12.8" hidden="false" customHeight="false" outlineLevel="0" collapsed="false">
      <c r="B492" s="0" t="n">
        <v>8</v>
      </c>
      <c r="C492" s="0" t="n">
        <v>30</v>
      </c>
      <c r="K492" s="0" t="n">
        <v>300</v>
      </c>
      <c r="Q492" s="0" t="n">
        <f aca="false">SUM(All!C492:P492)</f>
        <v>330</v>
      </c>
      <c r="R492" s="0" t="s">
        <v>23</v>
      </c>
    </row>
    <row r="493" customFormat="false" ht="12.8" hidden="false" customHeight="false" outlineLevel="0" collapsed="false">
      <c r="B493" s="0" t="n">
        <v>9</v>
      </c>
      <c r="C493" s="0" t="n">
        <v>60</v>
      </c>
      <c r="E493" s="0" t="n">
        <v>47</v>
      </c>
      <c r="P493" s="0" t="n">
        <f aca="false">40</f>
        <v>40</v>
      </c>
      <c r="Q493" s="0" t="n">
        <f aca="false">SUM(All!C493:P493)</f>
        <v>147</v>
      </c>
      <c r="R493" s="5" t="s">
        <v>24</v>
      </c>
    </row>
    <row r="494" customFormat="false" ht="12.8" hidden="false" customHeight="false" outlineLevel="0" collapsed="false">
      <c r="B494" s="0" t="n">
        <v>10</v>
      </c>
      <c r="M494" s="0" t="n">
        <v>310</v>
      </c>
      <c r="N494" s="0" t="n">
        <v>30</v>
      </c>
      <c r="P494" s="0" t="n">
        <v>250</v>
      </c>
      <c r="Q494" s="0" t="n">
        <f aca="false">SUM(All!C494:P494)</f>
        <v>590</v>
      </c>
      <c r="R494" s="5" t="s">
        <v>25</v>
      </c>
    </row>
    <row r="495" customFormat="false" ht="12.8" hidden="false" customHeight="false" outlineLevel="0" collapsed="false">
      <c r="B495" s="0" t="n">
        <v>11</v>
      </c>
      <c r="P495" s="0" t="n">
        <v>10</v>
      </c>
      <c r="Q495" s="0" t="n">
        <f aca="false">SUM(All!C495:P495)</f>
        <v>10</v>
      </c>
      <c r="R495" s="0" t="s">
        <v>19</v>
      </c>
    </row>
    <row r="496" customFormat="false" ht="12.8" hidden="false" customHeight="false" outlineLevel="0" collapsed="false">
      <c r="B496" s="0" t="n">
        <v>12</v>
      </c>
      <c r="P496" s="0" t="n">
        <v>100</v>
      </c>
      <c r="Q496" s="0" t="n">
        <f aca="false">SUM(All!C496:P496)</f>
        <v>100</v>
      </c>
      <c r="R496" s="0" t="s">
        <v>20</v>
      </c>
    </row>
    <row r="497" customFormat="false" ht="12.8" hidden="false" customHeight="false" outlineLevel="0" collapsed="false">
      <c r="B497" s="0" t="n">
        <v>13</v>
      </c>
      <c r="E497" s="0" t="n">
        <v>55</v>
      </c>
      <c r="Q497" s="0" t="n">
        <f aca="false">SUM(All!C497:P497)</f>
        <v>55</v>
      </c>
      <c r="R497" s="0" t="s">
        <v>21</v>
      </c>
    </row>
    <row r="498" customFormat="false" ht="12.8" hidden="false" customHeight="false" outlineLevel="0" collapsed="false">
      <c r="B498" s="0" t="n">
        <v>14</v>
      </c>
      <c r="C498" s="0" t="n">
        <v>11</v>
      </c>
      <c r="G498" s="0" t="n">
        <v>20</v>
      </c>
      <c r="O498" s="0" t="n">
        <v>326</v>
      </c>
      <c r="Q498" s="0" t="n">
        <f aca="false">SUM(All!C498:P498)</f>
        <v>357</v>
      </c>
      <c r="R498" s="0" t="s">
        <v>22</v>
      </c>
    </row>
    <row r="499" customFormat="false" ht="12.8" hidden="false" customHeight="false" outlineLevel="0" collapsed="false">
      <c r="B499" s="6" t="n">
        <v>15</v>
      </c>
      <c r="C499" s="6" t="n">
        <v>5</v>
      </c>
      <c r="D499" s="6"/>
      <c r="E499" s="6"/>
      <c r="F499" s="6"/>
      <c r="G499" s="6" t="n">
        <f aca="false">29+24</f>
        <v>53</v>
      </c>
      <c r="H499" s="6"/>
      <c r="I499" s="6"/>
      <c r="J499" s="6"/>
      <c r="K499" s="6"/>
      <c r="L499" s="6"/>
      <c r="M499" s="6"/>
      <c r="N499" s="6"/>
      <c r="O499" s="6" t="n">
        <v>100</v>
      </c>
      <c r="P499" s="6"/>
      <c r="Q499" s="6" t="n">
        <f aca="false">SUM(All!C499:P499)</f>
        <v>158</v>
      </c>
      <c r="R499" s="0" t="s">
        <v>23</v>
      </c>
    </row>
    <row r="500" customFormat="false" ht="12.8" hidden="false" customHeight="false" outlineLevel="0" collapsed="false">
      <c r="B500" s="0" t="n">
        <v>16</v>
      </c>
      <c r="G500" s="0" t="n">
        <v>15</v>
      </c>
      <c r="Q500" s="0" t="n">
        <f aca="false">SUM(All!C500:P500)</f>
        <v>15</v>
      </c>
      <c r="R500" s="5" t="s">
        <v>24</v>
      </c>
    </row>
    <row r="501" customFormat="false" ht="12.8" hidden="false" customHeight="false" outlineLevel="0" collapsed="false">
      <c r="B501" s="0" t="n">
        <v>17</v>
      </c>
      <c r="P501" s="0" t="n">
        <f aca="false">200+10+40</f>
        <v>250</v>
      </c>
      <c r="Q501" s="0" t="n">
        <f aca="false">SUM(All!C501:P501)</f>
        <v>250</v>
      </c>
      <c r="R501" s="5" t="s">
        <v>25</v>
      </c>
    </row>
    <row r="502" customFormat="false" ht="12.8" hidden="false" customHeight="false" outlineLevel="0" collapsed="false">
      <c r="B502" s="0" t="n">
        <v>18</v>
      </c>
      <c r="Q502" s="0" t="n">
        <f aca="false">SUM(All!C502:P502)</f>
        <v>0</v>
      </c>
      <c r="R502" s="0" t="s">
        <v>19</v>
      </c>
    </row>
    <row r="503" customFormat="false" ht="12.8" hidden="false" customHeight="false" outlineLevel="0" collapsed="false">
      <c r="B503" s="0" t="n">
        <v>19</v>
      </c>
      <c r="Q503" s="0" t="n">
        <f aca="false">SUM(All!C503:P503)</f>
        <v>0</v>
      </c>
      <c r="R503" s="0" t="s">
        <v>20</v>
      </c>
    </row>
    <row r="504" customFormat="false" ht="12.8" hidden="false" customHeight="false" outlineLevel="0" collapsed="false">
      <c r="B504" s="0" t="n">
        <v>20</v>
      </c>
      <c r="Q504" s="0" t="n">
        <f aca="false">SUM(All!C504:P504)</f>
        <v>0</v>
      </c>
      <c r="R504" s="0" t="s">
        <v>21</v>
      </c>
    </row>
    <row r="505" customFormat="false" ht="12.8" hidden="false" customHeight="false" outlineLevel="0" collapsed="false">
      <c r="B505" s="0" t="n">
        <v>21</v>
      </c>
      <c r="Q505" s="0" t="n">
        <f aca="false">SUM(All!C505:P505)</f>
        <v>0</v>
      </c>
      <c r="R505" s="0" t="s">
        <v>22</v>
      </c>
    </row>
    <row r="506" customFormat="false" ht="12.8" hidden="false" customHeight="false" outlineLevel="0" collapsed="false">
      <c r="B506" s="0" t="n">
        <v>22</v>
      </c>
      <c r="E506" s="0" t="n">
        <v>55</v>
      </c>
      <c r="G506" s="0" t="n">
        <v>16</v>
      </c>
      <c r="P506" s="0" t="n">
        <v>170</v>
      </c>
      <c r="Q506" s="0" t="n">
        <f aca="false">SUM(All!C506:P506)</f>
        <v>241</v>
      </c>
      <c r="R506" s="0" t="s">
        <v>23</v>
      </c>
    </row>
    <row r="507" customFormat="false" ht="12.8" hidden="false" customHeight="false" outlineLevel="0" collapsed="false">
      <c r="B507" s="0" t="n">
        <v>23</v>
      </c>
      <c r="Q507" s="0" t="n">
        <f aca="false">SUM(All!C507:P507)</f>
        <v>0</v>
      </c>
      <c r="R507" s="5" t="s">
        <v>24</v>
      </c>
    </row>
    <row r="508" customFormat="false" ht="12.8" hidden="false" customHeight="false" outlineLevel="0" collapsed="false">
      <c r="B508" s="0" t="n">
        <v>24</v>
      </c>
      <c r="Q508" s="0" t="n">
        <f aca="false">SUM(All!C508:P508)</f>
        <v>0</v>
      </c>
      <c r="R508" s="5" t="s">
        <v>25</v>
      </c>
    </row>
    <row r="509" customFormat="false" ht="12.8" hidden="false" customHeight="false" outlineLevel="0" collapsed="false">
      <c r="B509" s="0" t="n">
        <v>25</v>
      </c>
      <c r="Q509" s="0" t="n">
        <f aca="false">SUM(All!C509:P509)</f>
        <v>0</v>
      </c>
      <c r="R509" s="0" t="s">
        <v>19</v>
      </c>
    </row>
    <row r="510" customFormat="false" ht="12.8" hidden="false" customHeight="false" outlineLevel="0" collapsed="false">
      <c r="B510" s="0" t="n">
        <v>26</v>
      </c>
      <c r="Q510" s="0" t="n">
        <f aca="false">SUM(All!C510:P510)</f>
        <v>0</v>
      </c>
      <c r="R510" s="0" t="s">
        <v>20</v>
      </c>
    </row>
    <row r="511" customFormat="false" ht="12.8" hidden="false" customHeight="false" outlineLevel="0" collapsed="false">
      <c r="B511" s="0" t="n">
        <v>27</v>
      </c>
      <c r="Q511" s="0" t="n">
        <f aca="false">SUM(All!C511:P511)</f>
        <v>0</v>
      </c>
      <c r="R511" s="0" t="s">
        <v>21</v>
      </c>
    </row>
    <row r="512" customFormat="false" ht="12.8" hidden="false" customHeight="false" outlineLevel="0" collapsed="false">
      <c r="B512" s="0" t="n">
        <v>28</v>
      </c>
      <c r="Q512" s="0" t="n">
        <f aca="false">SUM(All!C512:P512)</f>
        <v>0</v>
      </c>
      <c r="R512" s="0" t="s">
        <v>22</v>
      </c>
    </row>
    <row r="513" customFormat="false" ht="12.8" hidden="false" customHeight="false" outlineLevel="0" collapsed="false">
      <c r="B513" s="0" t="n">
        <v>29</v>
      </c>
      <c r="Q513" s="0" t="n">
        <f aca="false">SUM(All!C513:P513)</f>
        <v>0</v>
      </c>
      <c r="R513" s="0" t="s">
        <v>23</v>
      </c>
    </row>
    <row r="514" customFormat="false" ht="12.8" hidden="false" customHeight="false" outlineLevel="0" collapsed="false">
      <c r="B514" s="0" t="n">
        <v>30</v>
      </c>
      <c r="Q514" s="0" t="n">
        <f aca="false">SUM(All!C514:P514)</f>
        <v>0</v>
      </c>
      <c r="R514" s="5" t="s">
        <v>24</v>
      </c>
    </row>
    <row r="515" customFormat="false" ht="12.8" hidden="false" customHeight="false" outlineLevel="0" collapsed="false">
      <c r="B515" s="0" t="n">
        <v>31</v>
      </c>
      <c r="Q515" s="0" t="n">
        <f aca="false">SUM(All!C515:P515)</f>
        <v>0</v>
      </c>
      <c r="R515" s="5" t="s">
        <v>25</v>
      </c>
    </row>
    <row r="516" customFormat="false" ht="12.8" hidden="false" customHeight="false" outlineLevel="0" collapsed="false">
      <c r="R516" s="0" t="s">
        <v>19</v>
      </c>
    </row>
    <row r="517" customFormat="false" ht="12.8" hidden="false" customHeight="false" outlineLevel="0" collapsed="false">
      <c r="R517" s="0" t="s">
        <v>20</v>
      </c>
    </row>
    <row r="518" customFormat="false" ht="12.8" hidden="false" customHeight="false" outlineLevel="0" collapsed="false">
      <c r="R518" s="0" t="s">
        <v>21</v>
      </c>
    </row>
    <row r="519" customFormat="false" ht="12.8" hidden="false" customHeight="false" outlineLevel="0" collapsed="false">
      <c r="R519" s="0" t="s">
        <v>22</v>
      </c>
    </row>
    <row r="520" customFormat="false" ht="12.8" hidden="false" customHeight="false" outlineLevel="0" collapsed="false">
      <c r="R520" s="0" t="s">
        <v>23</v>
      </c>
    </row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8"/>
    <col collapsed="false" customWidth="false" hidden="true" outlineLevel="0" max="2" min="2" style="0" width="11.52"/>
    <col collapsed="false" customWidth="true" hidden="false" outlineLevel="0" max="11" min="3" style="0" width="6.11"/>
    <col collapsed="false" customWidth="true" hidden="false" outlineLevel="0" max="12" min="12" style="0" width="7.92"/>
    <col collapsed="false" customWidth="false" hidden="true" outlineLevel="0" max="15" min="13" style="0" width="11.52"/>
    <col collapsed="false" customWidth="true" hidden="false" outlineLevel="0" max="16" min="16" style="0" width="6.11"/>
    <col collapsed="false" customWidth="true" hidden="false" outlineLevel="0" max="18" min="17" style="0" width="7.64"/>
    <col collapsed="false" customWidth="true" hidden="false" outlineLevel="0" max="19" min="19" style="0" width="30.5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customFormat="false" ht="73.1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43</v>
      </c>
      <c r="N3" s="2" t="s">
        <v>44</v>
      </c>
      <c r="O3" s="2" t="s">
        <v>45</v>
      </c>
      <c r="P3" s="3" t="s">
        <v>16</v>
      </c>
      <c r="Q3" s="3" t="s">
        <v>46</v>
      </c>
      <c r="R3" s="3" t="s">
        <v>47</v>
      </c>
      <c r="S3" s="2" t="s">
        <v>48</v>
      </c>
    </row>
    <row r="4" customFormat="false" ht="12.8" hidden="false" customHeight="false" outlineLevel="0" collapsed="false">
      <c r="A4" s="0" t="s">
        <v>18</v>
      </c>
      <c r="C4" s="0" t="n">
        <f aca="false">SUM(All!C5:C28)</f>
        <v>455</v>
      </c>
      <c r="D4" s="0" t="n">
        <f aca="false">SUM(All!D5:D28)</f>
        <v>90</v>
      </c>
      <c r="E4" s="0" t="n">
        <f aca="false">SUM(All!E5:E28)</f>
        <v>165</v>
      </c>
      <c r="F4" s="0" t="n">
        <f aca="false">SUM(All!F5:F28)</f>
        <v>100</v>
      </c>
      <c r="G4" s="0" t="n">
        <f aca="false">SUM(All!G5:G28)</f>
        <v>110</v>
      </c>
      <c r="H4" s="0" t="n">
        <f aca="false">SUM(All!H5:H28)</f>
        <v>220</v>
      </c>
      <c r="I4" s="0" t="n">
        <f aca="false">SUM(All!I5:I28)</f>
        <v>120</v>
      </c>
      <c r="J4" s="0" t="n">
        <f aca="false">SUM(All!J5:J28)</f>
        <v>0</v>
      </c>
      <c r="K4" s="0" t="n">
        <f aca="false">SUM(All!K5:K28)</f>
        <v>0</v>
      </c>
      <c r="L4" s="0" t="n">
        <f aca="false">SUM(All!L5:L28)</f>
        <v>0</v>
      </c>
      <c r="M4" s="0" t="n">
        <f aca="false">SUM(All!M5:M28)</f>
        <v>0</v>
      </c>
      <c r="N4" s="0" t="n">
        <f aca="false">SUM(All!N5:N28)</f>
        <v>0</v>
      </c>
      <c r="O4" s="0" t="n">
        <f aca="false">SUM(All!O5:O28)</f>
        <v>0</v>
      </c>
      <c r="P4" s="11" t="n">
        <f aca="false">SUM(All!P5:P28)</f>
        <v>56</v>
      </c>
      <c r="Q4" s="12" t="n">
        <f aca="false">SUM(All!Q5:Q28)</f>
        <v>1316</v>
      </c>
      <c r="S4" s="0" t="s">
        <v>49</v>
      </c>
    </row>
    <row r="5" customFormat="false" ht="12.8" hidden="false" customHeight="false" outlineLevel="0" collapsed="false">
      <c r="A5" s="0" t="s">
        <v>26</v>
      </c>
      <c r="C5" s="0" t="n">
        <f aca="false">SUM(All!C29:C58)</f>
        <v>505</v>
      </c>
      <c r="D5" s="0" t="n">
        <f aca="false">SUM(All!D29:D58)</f>
        <v>105</v>
      </c>
      <c r="E5" s="0" t="n">
        <f aca="false">SUM(All!E29:E58)</f>
        <v>305</v>
      </c>
      <c r="F5" s="0" t="n">
        <f aca="false">SUM(All!F29:F58)</f>
        <v>50</v>
      </c>
      <c r="G5" s="0" t="n">
        <f aca="false">SUM(All!G29:G58)</f>
        <v>421</v>
      </c>
      <c r="H5" s="0" t="n">
        <f aca="false">SUM(All!H29:H58)</f>
        <v>330</v>
      </c>
      <c r="I5" s="0" t="n">
        <f aca="false">SUM(All!I29:I58)</f>
        <v>0</v>
      </c>
      <c r="J5" s="0" t="n">
        <f aca="false">SUM(All!J29:J58)</f>
        <v>345</v>
      </c>
      <c r="K5" s="0" t="n">
        <f aca="false">SUM(All!K29:K58)</f>
        <v>500</v>
      </c>
      <c r="L5" s="0" t="n">
        <f aca="false">SUM(All!L29:L58)</f>
        <v>85</v>
      </c>
      <c r="M5" s="0" t="n">
        <f aca="false">SUM(All!M29:M58)</f>
        <v>0</v>
      </c>
      <c r="N5" s="0" t="n">
        <f aca="false">SUM(All!N29:N58)</f>
        <v>0</v>
      </c>
      <c r="O5" s="0" t="n">
        <f aca="false">SUM(All!O29:O58)</f>
        <v>0</v>
      </c>
      <c r="P5" s="11" t="n">
        <f aca="false">SUM(All!P29:P58)</f>
        <v>106</v>
      </c>
      <c r="Q5" s="12" t="n">
        <f aca="false">SUM(All!Q29:Q58)</f>
        <v>2752</v>
      </c>
      <c r="R5" s="12" t="n">
        <f aca="false">3000-Q5</f>
        <v>248</v>
      </c>
    </row>
    <row r="6" customFormat="false" ht="12.8" hidden="false" customHeight="false" outlineLevel="0" collapsed="false">
      <c r="A6" s="0" t="s">
        <v>27</v>
      </c>
      <c r="C6" s="8" t="n">
        <f aca="false">SUM(All!C59:C89)</f>
        <v>540</v>
      </c>
      <c r="D6" s="8" t="n">
        <f aca="false">SUM(All!D59:D89)</f>
        <v>105</v>
      </c>
      <c r="E6" s="8" t="n">
        <f aca="false">SUM(All!E59:E89)</f>
        <v>277</v>
      </c>
      <c r="F6" s="8" t="n">
        <f aca="false">SUM(All!F59:F89)</f>
        <v>50</v>
      </c>
      <c r="G6" s="8" t="n">
        <f aca="false">SUM(All!G59:G89)</f>
        <v>485</v>
      </c>
      <c r="H6" s="8" t="n">
        <f aca="false">SUM(All!H59:H89)</f>
        <v>105</v>
      </c>
      <c r="I6" s="8" t="n">
        <f aca="false">SUM(All!I59:I89)</f>
        <v>0</v>
      </c>
      <c r="J6" s="8" t="n">
        <f aca="false">SUM(All!J59:J89)</f>
        <v>0</v>
      </c>
      <c r="K6" s="8" t="n">
        <f aca="false">SUM(All!K59:K89)</f>
        <v>0</v>
      </c>
      <c r="L6" s="8" t="n">
        <f aca="false">SUM(All!L59:L89)</f>
        <v>0</v>
      </c>
      <c r="P6" s="11" t="n">
        <f aca="false">SUM(All!P59:P89)</f>
        <v>612.5</v>
      </c>
      <c r="Q6" s="11" t="n">
        <f aca="false">SUM(All!Q59:Q89)</f>
        <v>2174.5</v>
      </c>
      <c r="R6" s="12" t="n">
        <f aca="false">3000-Q6</f>
        <v>825.5</v>
      </c>
    </row>
    <row r="7" customFormat="false" ht="12.8" hidden="false" customHeight="false" outlineLevel="0" collapsed="false">
      <c r="A7" s="0" t="s">
        <v>28</v>
      </c>
      <c r="C7" s="8" t="n">
        <f aca="false">SUM(All!C90:C119)</f>
        <v>525</v>
      </c>
      <c r="D7" s="8" t="n">
        <f aca="false">SUM(All!D90:D119)</f>
        <v>105</v>
      </c>
      <c r="E7" s="8" t="n">
        <f aca="false">SUM(All!E90:E119)</f>
        <v>310</v>
      </c>
      <c r="F7" s="8" t="n">
        <f aca="false">SUM(All!F90:F119)</f>
        <v>90</v>
      </c>
      <c r="G7" s="8" t="n">
        <f aca="false">SUM(All!G90:G119)</f>
        <v>50</v>
      </c>
      <c r="H7" s="8" t="n">
        <f aca="false">SUM(All!H90:H119)</f>
        <v>49</v>
      </c>
      <c r="I7" s="8" t="n">
        <f aca="false">SUM(All!I90:I119)</f>
        <v>0</v>
      </c>
      <c r="J7" s="8" t="n">
        <f aca="false">SUM(All!J90:J119)</f>
        <v>0</v>
      </c>
      <c r="K7" s="8" t="n">
        <f aca="false">SUM(All!K90:K119)</f>
        <v>900</v>
      </c>
      <c r="L7" s="8" t="n">
        <f aca="false">SUM(All!L90:L119)</f>
        <v>0</v>
      </c>
      <c r="P7" s="11" t="n">
        <f aca="false">SUM(All!P90:P119)</f>
        <v>961</v>
      </c>
      <c r="Q7" s="11" t="n">
        <f aca="false">SUM(All!Q90:Q119)</f>
        <v>2990</v>
      </c>
      <c r="R7" s="12" t="n">
        <f aca="false">3000-Q7</f>
        <v>10</v>
      </c>
    </row>
    <row r="8" customFormat="false" ht="12.8" hidden="false" customHeight="false" outlineLevel="0" collapsed="false">
      <c r="A8" s="0" t="s">
        <v>29</v>
      </c>
      <c r="C8" s="8" t="n">
        <f aca="false">SUM(All!C120:C150)</f>
        <v>580</v>
      </c>
      <c r="D8" s="8" t="n">
        <f aca="false">SUM(All!D120:D150)</f>
        <v>123</v>
      </c>
      <c r="E8" s="8" t="n">
        <f aca="false">SUM(All!E120:E150)</f>
        <v>290</v>
      </c>
      <c r="F8" s="8" t="n">
        <f aca="false">SUM(All!F120:F150)</f>
        <v>0</v>
      </c>
      <c r="G8" s="8" t="n">
        <f aca="false">SUM(All!G120:G150)</f>
        <v>160</v>
      </c>
      <c r="H8" s="8" t="n">
        <f aca="false">SUM(All!H120:H150)</f>
        <v>410</v>
      </c>
      <c r="I8" s="8" t="n">
        <f aca="false">SUM(All!I120:I150)</f>
        <v>200</v>
      </c>
      <c r="J8" s="8" t="n">
        <f aca="false">SUM(All!J120:J150)</f>
        <v>0</v>
      </c>
      <c r="K8" s="8" t="n">
        <f aca="false">SUM(All!K120:K150)</f>
        <v>300</v>
      </c>
      <c r="L8" s="8" t="n">
        <f aca="false">SUM(All!L120:L150)</f>
        <v>80</v>
      </c>
      <c r="P8" s="11" t="n">
        <f aca="false">SUM(All!P120:P150)</f>
        <v>110</v>
      </c>
      <c r="Q8" s="11" t="n">
        <f aca="false">SUM(All!Q120:Q150)</f>
        <v>2253</v>
      </c>
      <c r="R8" s="12" t="n">
        <f aca="false">3000-Q8</f>
        <v>747</v>
      </c>
    </row>
    <row r="9" customFormat="false" ht="12.8" hidden="false" customHeight="false" outlineLevel="0" collapsed="false">
      <c r="A9" s="0" t="s">
        <v>30</v>
      </c>
      <c r="C9" s="8" t="n">
        <f aca="false">SUM(All!C151:C181)</f>
        <v>448</v>
      </c>
      <c r="D9" s="8" t="n">
        <f aca="false">SUM(All!D151:D181)</f>
        <v>80</v>
      </c>
      <c r="E9" s="8" t="n">
        <f aca="false">SUM(All!E151:E181)</f>
        <v>260</v>
      </c>
      <c r="F9" s="8" t="n">
        <f aca="false">SUM(All!F151:F181)</f>
        <v>0</v>
      </c>
      <c r="G9" s="8" t="n">
        <f aca="false">SUM(All!G151:G181)</f>
        <v>50</v>
      </c>
      <c r="H9" s="8" t="n">
        <f aca="false">SUM(All!H151:H181)</f>
        <v>0</v>
      </c>
      <c r="I9" s="8" t="n">
        <f aca="false">SUM(All!I151:I181)</f>
        <v>250</v>
      </c>
      <c r="J9" s="8" t="n">
        <f aca="false">SUM(All!J151:J181)</f>
        <v>900</v>
      </c>
      <c r="K9" s="8" t="n">
        <f aca="false">SUM(All!K151:K181)</f>
        <v>0</v>
      </c>
      <c r="L9" s="8" t="n">
        <f aca="false">SUM(All!L151:L181)</f>
        <v>0</v>
      </c>
      <c r="P9" s="11" t="n">
        <f aca="false">SUM(All!P151:P181)</f>
        <v>297</v>
      </c>
      <c r="Q9" s="11" t="n">
        <f aca="false">SUM(All!Q151:Q181)</f>
        <v>2285</v>
      </c>
      <c r="R9" s="12" t="n">
        <f aca="false">3000-Q9</f>
        <v>715</v>
      </c>
    </row>
    <row r="10" customFormat="false" ht="12.8" hidden="false" customHeight="false" outlineLevel="0" collapsed="false">
      <c r="A10" s="0" t="s">
        <v>31</v>
      </c>
      <c r="C10" s="8" t="n">
        <f aca="false">SUM(All!C182:C209)</f>
        <v>590</v>
      </c>
      <c r="D10" s="8" t="n">
        <f aca="false">SUM(All!D182:D209)</f>
        <v>105</v>
      </c>
      <c r="E10" s="8" t="n">
        <f aca="false">SUM(All!E182:E209)</f>
        <v>363</v>
      </c>
      <c r="F10" s="8" t="n">
        <f aca="false">SUM(All!F182:F209)</f>
        <v>150</v>
      </c>
      <c r="G10" s="8" t="n">
        <f aca="false">SUM(All!G182:G209)</f>
        <v>90</v>
      </c>
      <c r="H10" s="8" t="n">
        <f aca="false">SUM(All!H182:H209)</f>
        <v>105</v>
      </c>
      <c r="I10" s="8" t="n">
        <f aca="false">SUM(All!I182:I209)</f>
        <v>0</v>
      </c>
      <c r="J10" s="8" t="n">
        <f aca="false">SUM(All!J182:J209)</f>
        <v>0</v>
      </c>
      <c r="K10" s="8" t="n">
        <f aca="false">SUM(All!K182:K209)</f>
        <v>700</v>
      </c>
      <c r="L10" s="8" t="n">
        <f aca="false">SUM(All!L182:L209)</f>
        <v>80</v>
      </c>
      <c r="P10" s="11" t="n">
        <f aca="false">SUM(All!P182:P209)</f>
        <v>562</v>
      </c>
      <c r="Q10" s="11" t="n">
        <f aca="false">SUM(All!Q182:Q209)</f>
        <v>2745</v>
      </c>
      <c r="R10" s="12" t="n">
        <f aca="false">3000-Q10</f>
        <v>255</v>
      </c>
    </row>
    <row r="11" customFormat="false" ht="12.8" hidden="false" customHeight="false" outlineLevel="0" collapsed="false">
      <c r="A11" s="0" t="s">
        <v>32</v>
      </c>
      <c r="C11" s="8" t="n">
        <f aca="false">SUM(All!C210:C240)</f>
        <v>695</v>
      </c>
      <c r="D11" s="8" t="n">
        <f aca="false">SUM(All!D210:D240)</f>
        <v>110</v>
      </c>
      <c r="E11" s="8" t="n">
        <f aca="false">SUM(All!E210:E240)</f>
        <v>353</v>
      </c>
      <c r="F11" s="8" t="n">
        <f aca="false">SUM(All!F210:F240)</f>
        <v>0</v>
      </c>
      <c r="G11" s="8" t="n">
        <f aca="false">SUM(All!G210:G240)</f>
        <v>0</v>
      </c>
      <c r="H11" s="8" t="n">
        <f aca="false">SUM(All!H210:H240)</f>
        <v>118</v>
      </c>
      <c r="I11" s="8" t="n">
        <f aca="false">SUM(All!I210:I240)</f>
        <v>0</v>
      </c>
      <c r="J11" s="8" t="n">
        <f aca="false">SUM(All!J210:J240)</f>
        <v>0</v>
      </c>
      <c r="K11" s="8" t="n">
        <f aca="false">SUM(All!K210:K240)</f>
        <v>1100</v>
      </c>
      <c r="L11" s="8" t="n">
        <f aca="false">SUM(All!L210:L240)</f>
        <v>0</v>
      </c>
      <c r="P11" s="11" t="n">
        <f aca="false">SUM(All!P210:P240)</f>
        <v>404</v>
      </c>
      <c r="Q11" s="11" t="n">
        <f aca="false">SUM(All!Q210:Q240)</f>
        <v>2780</v>
      </c>
      <c r="R11" s="12" t="n">
        <f aca="false">3000-Q11</f>
        <v>220</v>
      </c>
    </row>
    <row r="12" customFormat="false" ht="12.8" hidden="false" customHeight="false" outlineLevel="0" collapsed="false">
      <c r="A12" s="0" t="s">
        <v>33</v>
      </c>
      <c r="C12" s="8" t="n">
        <f aca="false">SUM(All!C241:C270)</f>
        <v>743</v>
      </c>
      <c r="D12" s="8" t="n">
        <f aca="false">SUM(All!D241:D270)</f>
        <v>61</v>
      </c>
      <c r="E12" s="8" t="n">
        <f aca="false">SUM(All!E241:E270)</f>
        <v>253</v>
      </c>
      <c r="F12" s="8" t="n">
        <f aca="false">SUM(All!F241:F270)</f>
        <v>100</v>
      </c>
      <c r="G12" s="8" t="n">
        <f aca="false">SUM(All!G241:G270)</f>
        <v>175</v>
      </c>
      <c r="H12" s="8" t="n">
        <f aca="false">SUM(All!H241:H270)</f>
        <v>591</v>
      </c>
      <c r="I12" s="8" t="n">
        <f aca="false">SUM(All!I241:I270)</f>
        <v>0</v>
      </c>
      <c r="J12" s="8" t="n">
        <f aca="false">SUM(All!J241:J270)</f>
        <v>0</v>
      </c>
      <c r="K12" s="8" t="n">
        <f aca="false">SUM(All!K241:K270)</f>
        <v>500</v>
      </c>
      <c r="L12" s="8" t="n">
        <f aca="false">SUM(All!L241:L270)</f>
        <v>85</v>
      </c>
      <c r="P12" s="11" t="n">
        <f aca="false">SUM(All!P241:P270)</f>
        <v>39</v>
      </c>
      <c r="Q12" s="11" t="n">
        <f aca="false">SUM(All!Q241:Q270)</f>
        <v>2547</v>
      </c>
      <c r="R12" s="12" t="n">
        <f aca="false">3000-Q12</f>
        <v>453</v>
      </c>
    </row>
    <row r="13" customFormat="false" ht="12.8" hidden="false" customHeight="false" outlineLevel="0" collapsed="false">
      <c r="A13" s="0" t="s">
        <v>34</v>
      </c>
      <c r="C13" s="8" t="n">
        <f aca="false">SUM(All!C271:C301)</f>
        <v>730</v>
      </c>
      <c r="D13" s="8" t="n">
        <f aca="false">SUM(All!D271:D301)</f>
        <v>0</v>
      </c>
      <c r="E13" s="8" t="n">
        <f aca="false">SUM(All!E271:E301)</f>
        <v>295</v>
      </c>
      <c r="F13" s="8" t="n">
        <f aca="false">SUM(All!F271:F301)</f>
        <v>0</v>
      </c>
      <c r="G13" s="8" t="n">
        <f aca="false">SUM(All!G271:G301)</f>
        <v>301</v>
      </c>
      <c r="H13" s="8" t="n">
        <f aca="false">SUM(All!H271:H301)</f>
        <v>0</v>
      </c>
      <c r="I13" s="8" t="n">
        <f aca="false">SUM(All!I271:I301)</f>
        <v>0</v>
      </c>
      <c r="J13" s="8" t="n">
        <f aca="false">SUM(All!J271:J301)</f>
        <v>500</v>
      </c>
      <c r="K13" s="8" t="n">
        <f aca="false">SUM(All!K271:K301)</f>
        <v>300</v>
      </c>
      <c r="L13" s="8" t="n">
        <f aca="false">SUM(All!L271:L301)</f>
        <v>0</v>
      </c>
      <c r="P13" s="11" t="n">
        <f aca="false">SUM(All!P271:P301)</f>
        <v>447</v>
      </c>
      <c r="Q13" s="11" t="n">
        <f aca="false">SUM(All!Q271:Q301)</f>
        <v>2573</v>
      </c>
      <c r="R13" s="12" t="n">
        <f aca="false">3000-Q13</f>
        <v>427</v>
      </c>
    </row>
    <row r="14" customFormat="false" ht="12.8" hidden="false" customHeight="false" outlineLevel="0" collapsed="false">
      <c r="A14" s="0" t="s">
        <v>35</v>
      </c>
      <c r="C14" s="8" t="n">
        <f aca="false">SUM(All!C302:C331)</f>
        <v>665</v>
      </c>
      <c r="D14" s="8" t="n">
        <f aca="false">SUM(All!D302:D331)</f>
        <v>0</v>
      </c>
      <c r="E14" s="8" t="n">
        <f aca="false">SUM(All!E302:E331)</f>
        <v>235</v>
      </c>
      <c r="F14" s="8" t="n">
        <f aca="false">SUM(All!F302:F331)</f>
        <v>50</v>
      </c>
      <c r="G14" s="8" t="n">
        <f aca="false">SUM(All!G302:G331)</f>
        <v>0</v>
      </c>
      <c r="H14" s="11" t="n">
        <f aca="false">SUM(All!H302:H331)</f>
        <v>1017</v>
      </c>
      <c r="I14" s="8" t="n">
        <f aca="false">SUM(All!I302:I331)</f>
        <v>120</v>
      </c>
      <c r="J14" s="8" t="n">
        <f aca="false">SUM(All!J302:J331)</f>
        <v>300</v>
      </c>
      <c r="K14" s="8" t="n">
        <f aca="false">SUM(All!K302:K331)</f>
        <v>0</v>
      </c>
      <c r="L14" s="8" t="n">
        <f aca="false">SUM(All!L302:L331)</f>
        <v>0</v>
      </c>
      <c r="P14" s="11" t="n">
        <f aca="false">SUM(All!P302:P331)</f>
        <v>448</v>
      </c>
      <c r="Q14" s="11" t="n">
        <f aca="false">SUM(All!Q302:Q331)</f>
        <v>2835</v>
      </c>
      <c r="R14" s="12" t="n">
        <f aca="false">3000-Q14</f>
        <v>165</v>
      </c>
    </row>
    <row r="15" customFormat="false" ht="12.8" hidden="false" customHeight="false" outlineLevel="0" collapsed="false">
      <c r="A15" s="0" t="s">
        <v>36</v>
      </c>
      <c r="C15" s="8" t="n">
        <f aca="false">SUM(All!C332:C362)</f>
        <v>720</v>
      </c>
      <c r="D15" s="8" t="n">
        <f aca="false">SUM(All!D332:D362)</f>
        <v>0</v>
      </c>
      <c r="E15" s="8" t="n">
        <f aca="false">SUM(All!E332:E362)</f>
        <v>236</v>
      </c>
      <c r="F15" s="8" t="n">
        <f aca="false">SUM(All!F332:F362)</f>
        <v>200</v>
      </c>
      <c r="G15" s="8" t="n">
        <f aca="false">SUM(All!G332:G362)</f>
        <v>142</v>
      </c>
      <c r="H15" s="8" t="n">
        <f aca="false">SUM(All!H332:H362)</f>
        <v>160</v>
      </c>
      <c r="I15" s="8" t="n">
        <f aca="false">SUM(All!I332:I362)</f>
        <v>100</v>
      </c>
      <c r="J15" s="8" t="n">
        <f aca="false">SUM(All!J332:J362)</f>
        <v>0</v>
      </c>
      <c r="K15" s="8" t="n">
        <f aca="false">SUM(All!K332:K362)</f>
        <v>300</v>
      </c>
      <c r="L15" s="8" t="n">
        <f aca="false">SUM(All!L332:L362)</f>
        <v>90</v>
      </c>
      <c r="P15" s="11" t="n">
        <f aca="false">SUM(All!P332:P362)</f>
        <v>1051</v>
      </c>
      <c r="Q15" s="11" t="n">
        <f aca="false">SUM(All!Q332:Q362)</f>
        <v>2999</v>
      </c>
      <c r="R15" s="12" t="n">
        <f aca="false">3000-Q15</f>
        <v>1</v>
      </c>
    </row>
    <row r="16" customFormat="false" ht="12.8" hidden="false" customHeight="false" outlineLevel="0" collapsed="false">
      <c r="A16" s="0" t="s">
        <v>37</v>
      </c>
      <c r="C16" s="8" t="n">
        <f aca="false">SUM(All!C363:C393)</f>
        <v>720</v>
      </c>
      <c r="D16" s="8" t="n">
        <f aca="false">SUM(All!D363:D393)</f>
        <v>0</v>
      </c>
      <c r="E16" s="8" t="n">
        <f aca="false">SUM(All!E363:E393)</f>
        <v>288</v>
      </c>
      <c r="F16" s="8" t="n">
        <f aca="false">SUM(All!F363:F393)</f>
        <v>100</v>
      </c>
      <c r="G16" s="8" t="n">
        <f aca="false">SUM(All!G363:G393)</f>
        <v>0</v>
      </c>
      <c r="H16" s="8" t="n">
        <f aca="false">SUM(All!H363:H393)</f>
        <v>0</v>
      </c>
      <c r="I16" s="8" t="n">
        <f aca="false">SUM(All!I363:I393)</f>
        <v>0</v>
      </c>
      <c r="J16" s="8" t="n">
        <f aca="false">SUM(All!J363:J393)</f>
        <v>0</v>
      </c>
      <c r="K16" s="8" t="n">
        <f aca="false">SUM(All!K363:K393)</f>
        <v>0</v>
      </c>
      <c r="L16" s="8" t="n">
        <f aca="false">SUM(All!L363:L393)</f>
        <v>170</v>
      </c>
      <c r="P16" s="11" t="n">
        <f aca="false">SUM(All!P363:P393)</f>
        <v>2299</v>
      </c>
      <c r="Q16" s="11" t="n">
        <f aca="false">SUM(All!Q363:Q393)</f>
        <v>3577</v>
      </c>
      <c r="R16" s="11" t="n">
        <f aca="false">4000-Q16</f>
        <v>423</v>
      </c>
      <c r="S16" s="0" t="s">
        <v>50</v>
      </c>
    </row>
    <row r="17" customFormat="false" ht="12.8" hidden="false" customHeight="false" outlineLevel="0" collapsed="false">
      <c r="A17" s="0" t="s">
        <v>38</v>
      </c>
      <c r="C17" s="8" t="n">
        <f aca="false">SUM(All!C394:C423)</f>
        <v>77</v>
      </c>
      <c r="D17" s="8" t="n">
        <f aca="false">SUM(All!D394:D423)</f>
        <v>10</v>
      </c>
      <c r="E17" s="8" t="n">
        <f aca="false">SUM(All!E394:E423)</f>
        <v>290</v>
      </c>
      <c r="F17" s="8" t="n">
        <f aca="false">SUM(All!F394:F423)</f>
        <v>0</v>
      </c>
      <c r="G17" s="8" t="n">
        <f aca="false">SUM(All!G394:G423)</f>
        <v>120</v>
      </c>
      <c r="H17" s="8" t="n">
        <f aca="false">SUM(All!H394:H423)</f>
        <v>250</v>
      </c>
      <c r="I17" s="8" t="n">
        <f aca="false">SUM(All!I394:I423)</f>
        <v>0</v>
      </c>
      <c r="J17" s="8" t="n">
        <f aca="false">SUM(All!J394:J423)</f>
        <v>0</v>
      </c>
      <c r="K17" s="8" t="n">
        <f aca="false">SUM(All!K394:K423)</f>
        <v>0</v>
      </c>
      <c r="L17" s="11" t="n">
        <f aca="false">SUM(All!L394:L423)</f>
        <v>1600</v>
      </c>
      <c r="P17" s="11" t="n">
        <f aca="false">SUM(All!P394:P423)</f>
        <v>1419</v>
      </c>
      <c r="Q17" s="11" t="n">
        <f aca="false">SUM(All!Q394:Q423)</f>
        <v>3766</v>
      </c>
      <c r="R17" s="11" t="n">
        <f aca="false">4000-Q17</f>
        <v>234</v>
      </c>
    </row>
    <row r="18" customFormat="false" ht="12.8" hidden="false" customHeight="false" outlineLevel="0" collapsed="false">
      <c r="A18" s="0" t="s">
        <v>39</v>
      </c>
      <c r="C18" s="11" t="n">
        <f aca="false">SUM(All!C424:C454)</f>
        <v>1531</v>
      </c>
      <c r="D18" s="8" t="n">
        <f aca="false">SUM(All!D424:D454)</f>
        <v>3</v>
      </c>
      <c r="E18" s="8" t="n">
        <f aca="false">SUM(All!E424:E454)</f>
        <v>296</v>
      </c>
      <c r="F18" s="8" t="n">
        <f aca="false">SUM(All!F424:F454)</f>
        <v>0</v>
      </c>
      <c r="G18" s="8" t="n">
        <f aca="false">SUM(All!G424:G454)</f>
        <v>116</v>
      </c>
      <c r="H18" s="8" t="n">
        <f aca="false">SUM(All!H424:H454)</f>
        <v>170</v>
      </c>
      <c r="I18" s="8" t="n">
        <f aca="false">SUM(All!I424:I454)</f>
        <v>300</v>
      </c>
      <c r="J18" s="8" t="n">
        <f aca="false">SUM(All!J424:J454)</f>
        <v>0</v>
      </c>
      <c r="K18" s="8" t="n">
        <f aca="false">SUM(All!K424:K454)</f>
        <v>262</v>
      </c>
      <c r="L18" s="8" t="n">
        <f aca="false">SUM(All!L424:L454)</f>
        <v>80</v>
      </c>
      <c r="P18" s="11" t="n">
        <f aca="false">SUM(All!P424:P454)</f>
        <v>1044</v>
      </c>
      <c r="Q18" s="11" t="n">
        <f aca="false">SUM(All!Q424:Q454)</f>
        <v>3802</v>
      </c>
      <c r="R18" s="11" t="n">
        <f aca="false">4000-Q18</f>
        <v>198</v>
      </c>
    </row>
    <row r="19" customFormat="false" ht="12.8" hidden="false" customHeight="false" outlineLevel="0" collapsed="false">
      <c r="A19" s="0" t="s">
        <v>40</v>
      </c>
      <c r="C19" s="8" t="n">
        <f aca="false">SUM(All!C455:C484)</f>
        <v>973</v>
      </c>
      <c r="D19" s="8" t="n">
        <f aca="false">SUM(All!D455:D484)</f>
        <v>3</v>
      </c>
      <c r="E19" s="8" t="n">
        <f aca="false">SUM(All!E455:E484)</f>
        <v>282</v>
      </c>
      <c r="F19" s="8" t="n">
        <f aca="false">SUM(All!F455:F484)</f>
        <v>0</v>
      </c>
      <c r="G19" s="8" t="n">
        <f aca="false">SUM(All!G455:G484)</f>
        <v>0</v>
      </c>
      <c r="H19" s="8" t="n">
        <f aca="false">SUM(All!H455:H484)</f>
        <v>449</v>
      </c>
      <c r="I19" s="8" t="n">
        <f aca="false">SUM(All!I455:I484)</f>
        <v>200</v>
      </c>
      <c r="J19" s="8" t="n">
        <f aca="false">SUM(All!J455:J484)</f>
        <v>150</v>
      </c>
      <c r="K19" s="8" t="n">
        <f aca="false">SUM(All!K455:K484)</f>
        <v>0</v>
      </c>
      <c r="L19" s="8" t="n">
        <f aca="false">SUM(All!L455:L484)</f>
        <v>10</v>
      </c>
      <c r="P19" s="8" t="n">
        <f aca="false">SUM(All!P455:P484)</f>
        <v>570</v>
      </c>
      <c r="Q19" s="11" t="n">
        <f aca="false">SUM(All!Q455:Q484)</f>
        <v>2637</v>
      </c>
      <c r="R19" s="11" t="n">
        <f aca="false">4000-Q19</f>
        <v>1363</v>
      </c>
    </row>
    <row r="20" customFormat="false" ht="12.8" hidden="false" customHeight="false" outlineLevel="0" collapsed="false">
      <c r="A20" s="0" t="s">
        <v>41</v>
      </c>
      <c r="C20" s="8" t="n">
        <f aca="false">SUM(All!C485:C515)</f>
        <v>233</v>
      </c>
      <c r="D20" s="8" t="n">
        <f aca="false">SUM(All!D485:D515)</f>
        <v>0</v>
      </c>
      <c r="E20" s="8" t="n">
        <f aca="false">SUM(All!E485:E515)</f>
        <v>217</v>
      </c>
      <c r="F20" s="8" t="n">
        <f aca="false">SUM(All!F485:F515)</f>
        <v>0</v>
      </c>
      <c r="G20" s="8" t="n">
        <f aca="false">SUM(All!G485:G515)</f>
        <v>133</v>
      </c>
      <c r="H20" s="8" t="n">
        <f aca="false">SUM(All!H485:H515)</f>
        <v>0</v>
      </c>
      <c r="I20" s="8" t="n">
        <f aca="false">SUM(All!I485:I515)</f>
        <v>0</v>
      </c>
      <c r="J20" s="8" t="n">
        <f aca="false">SUM(All!J485:J515)</f>
        <v>0</v>
      </c>
      <c r="K20" s="8" t="n">
        <f aca="false">SUM(All!K485:K515)</f>
        <v>300</v>
      </c>
      <c r="L20" s="8" t="n">
        <f aca="false">SUM(All!L485:L515)</f>
        <v>0</v>
      </c>
      <c r="P20" s="8" t="n">
        <f aca="false">SUM(All!P485:P515)</f>
        <v>1296</v>
      </c>
      <c r="Q20" s="11" t="n">
        <f aca="false">SUM(All!Q485:Q515)</f>
        <v>2945</v>
      </c>
      <c r="R20" s="11" t="n">
        <f aca="false">4000-Q20</f>
        <v>1055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59"/>
    <col collapsed="false" customWidth="true" hidden="false" outlineLevel="0" max="3" min="3" style="0" width="61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13" t="n">
        <f aca="false">SUM('Big purchase'!B2:B9999)</f>
        <v>81200511</v>
      </c>
    </row>
    <row r="2" customFormat="false" ht="12.8" hidden="false" customHeight="false" outlineLevel="0" collapsed="false">
      <c r="A2" s="14" t="n">
        <v>42672</v>
      </c>
      <c r="B2" s="12" t="n">
        <v>3000000</v>
      </c>
      <c r="C2" s="0" t="s">
        <v>51</v>
      </c>
    </row>
    <row r="3" customFormat="false" ht="12.8" hidden="false" customHeight="false" outlineLevel="0" collapsed="false">
      <c r="A3" s="14" t="n">
        <v>42694</v>
      </c>
      <c r="B3" s="12" t="n">
        <v>5000000</v>
      </c>
      <c r="C3" s="0" t="s">
        <v>52</v>
      </c>
    </row>
    <row r="4" customFormat="false" ht="12.8" hidden="false" customHeight="false" outlineLevel="0" collapsed="false">
      <c r="A4" s="14" t="n">
        <v>42743</v>
      </c>
      <c r="B4" s="12" t="n">
        <v>1000000</v>
      </c>
      <c r="C4" s="0" t="s">
        <v>53</v>
      </c>
    </row>
    <row r="5" customFormat="false" ht="12.8" hidden="false" customHeight="false" outlineLevel="0" collapsed="false">
      <c r="A5" s="14" t="n">
        <v>42757</v>
      </c>
      <c r="B5" s="12" t="n">
        <v>7000000</v>
      </c>
      <c r="C5" s="0" t="s">
        <v>54</v>
      </c>
    </row>
    <row r="6" customFormat="false" ht="12.8" hidden="false" customHeight="false" outlineLevel="0" collapsed="false">
      <c r="A6" s="14" t="n">
        <v>42766</v>
      </c>
      <c r="B6" s="12" t="n">
        <f aca="false">500000+200000*10+300000+30000*10+50000*5+50000*3+100000*2+2*30000+100000</f>
        <v>3860000</v>
      </c>
      <c r="C6" s="0" t="s">
        <v>55</v>
      </c>
    </row>
    <row r="7" customFormat="false" ht="12.8" hidden="false" customHeight="false" outlineLevel="0" collapsed="false">
      <c r="A7" s="14" t="n">
        <v>42799</v>
      </c>
      <c r="B7" s="12" t="n">
        <v>1000000</v>
      </c>
      <c r="C7" s="0" t="s">
        <v>56</v>
      </c>
    </row>
    <row r="8" customFormat="false" ht="12.8" hidden="false" customHeight="false" outlineLevel="0" collapsed="false">
      <c r="A8" s="14" t="n">
        <v>42860</v>
      </c>
      <c r="B8" s="12" t="n">
        <v>4500000</v>
      </c>
      <c r="C8" s="0" t="s">
        <v>57</v>
      </c>
    </row>
    <row r="9" customFormat="false" ht="12.8" hidden="false" customHeight="false" outlineLevel="0" collapsed="false">
      <c r="A9" s="14"/>
      <c r="B9" s="12"/>
    </row>
    <row r="10" customFormat="false" ht="12.8" hidden="false" customHeight="false" outlineLevel="0" collapsed="false">
      <c r="A10" s="14" t="n">
        <v>42895</v>
      </c>
      <c r="B10" s="12" t="n">
        <v>2310000</v>
      </c>
      <c r="C10" s="0" t="s">
        <v>58</v>
      </c>
    </row>
    <row r="11" customFormat="false" ht="12.8" hidden="false" customHeight="false" outlineLevel="0" collapsed="false">
      <c r="A11" s="14" t="n">
        <v>42916</v>
      </c>
      <c r="B11" s="12" t="n">
        <v>620511</v>
      </c>
      <c r="C11" s="8" t="s">
        <v>59</v>
      </c>
    </row>
    <row r="12" customFormat="false" ht="12.8" hidden="false" customHeight="false" outlineLevel="0" collapsed="false">
      <c r="A12" s="14" t="n">
        <v>42919</v>
      </c>
      <c r="B12" s="12" t="n">
        <v>2400000</v>
      </c>
      <c r="C12" s="0" t="s">
        <v>60</v>
      </c>
    </row>
    <row r="13" customFormat="false" ht="12.8" hidden="false" customHeight="false" outlineLevel="0" collapsed="false">
      <c r="A13" s="14" t="n">
        <v>42948</v>
      </c>
      <c r="B13" s="12" t="n">
        <f aca="false">1200000+500000</f>
        <v>1700000</v>
      </c>
      <c r="C13" s="0" t="s">
        <v>61</v>
      </c>
    </row>
    <row r="14" customFormat="false" ht="12.8" hidden="false" customHeight="false" outlineLevel="0" collapsed="false">
      <c r="A14" s="14" t="n">
        <v>42953</v>
      </c>
      <c r="B14" s="12" t="n">
        <v>2000000</v>
      </c>
      <c r="C14" s="0" t="s">
        <v>62</v>
      </c>
    </row>
    <row r="15" customFormat="false" ht="12.8" hidden="false" customHeight="false" outlineLevel="0" collapsed="false">
      <c r="A15" s="14"/>
      <c r="B15" s="12"/>
    </row>
    <row r="16" customFormat="false" ht="12.8" hidden="false" customHeight="false" outlineLevel="0" collapsed="false">
      <c r="A16" s="14"/>
      <c r="B16" s="12"/>
    </row>
    <row r="17" customFormat="false" ht="12.8" hidden="false" customHeight="false" outlineLevel="0" collapsed="false">
      <c r="A17" s="14" t="n">
        <v>43009</v>
      </c>
      <c r="B17" s="12" t="n">
        <v>8000000</v>
      </c>
      <c r="C17" s="0" t="s">
        <v>63</v>
      </c>
    </row>
    <row r="18" customFormat="false" ht="12.8" hidden="false" customHeight="false" outlineLevel="0" collapsed="false">
      <c r="A18" s="14" t="n">
        <v>43024</v>
      </c>
      <c r="B18" s="12" t="n">
        <f aca="false">5490000+120000+50000+6000</f>
        <v>5666000</v>
      </c>
      <c r="C18" s="0" t="s">
        <v>64</v>
      </c>
    </row>
    <row r="19" customFormat="false" ht="12.8" hidden="false" customHeight="false" outlineLevel="0" collapsed="false">
      <c r="A19" s="14" t="n">
        <v>43050</v>
      </c>
      <c r="B19" s="12" t="n">
        <v>500000</v>
      </c>
      <c r="C19" s="0" t="s">
        <v>65</v>
      </c>
    </row>
    <row r="20" customFormat="false" ht="12.8" hidden="false" customHeight="false" outlineLevel="0" collapsed="false">
      <c r="A20" s="14" t="n">
        <v>43051</v>
      </c>
      <c r="B20" s="12" t="n">
        <v>2285000</v>
      </c>
      <c r="C20" s="0" t="s">
        <v>66</v>
      </c>
    </row>
    <row r="21" customFormat="false" ht="12.8" hidden="false" customHeight="false" outlineLevel="0" collapsed="false">
      <c r="A21" s="14" t="n">
        <v>43058</v>
      </c>
      <c r="B21" s="12" t="n">
        <v>3740000</v>
      </c>
      <c r="C21" s="0" t="s">
        <v>67</v>
      </c>
    </row>
    <row r="22" customFormat="false" ht="12.8" hidden="false" customHeight="false" outlineLevel="0" collapsed="false">
      <c r="A22" s="14" t="n">
        <v>43064</v>
      </c>
      <c r="B22" s="12" t="n">
        <v>2000000</v>
      </c>
      <c r="C22" s="0" t="s">
        <v>68</v>
      </c>
    </row>
    <row r="23" customFormat="false" ht="12.8" hidden="false" customHeight="false" outlineLevel="0" collapsed="false">
      <c r="A23" s="14" t="n">
        <v>43078</v>
      </c>
      <c r="B23" s="12" t="n">
        <v>10000000</v>
      </c>
      <c r="C23" s="0" t="s">
        <v>68</v>
      </c>
    </row>
    <row r="24" customFormat="false" ht="12.8" hidden="false" customHeight="false" outlineLevel="0" collapsed="false">
      <c r="A24" s="14" t="n">
        <v>43078</v>
      </c>
      <c r="B24" s="12" t="n">
        <v>1000000</v>
      </c>
      <c r="C24" s="0" t="s">
        <v>69</v>
      </c>
    </row>
    <row r="25" customFormat="false" ht="12.8" hidden="false" customHeight="false" outlineLevel="0" collapsed="false">
      <c r="A25" s="14" t="n">
        <v>43079</v>
      </c>
      <c r="B25" s="12" t="n">
        <v>189000</v>
      </c>
      <c r="C25" s="0" t="s">
        <v>70</v>
      </c>
    </row>
    <row r="26" customFormat="false" ht="12.8" hidden="false" customHeight="false" outlineLevel="0" collapsed="false">
      <c r="B26" s="12" t="n">
        <v>400000</v>
      </c>
      <c r="C26" s="0" t="s">
        <v>71</v>
      </c>
    </row>
    <row r="27" customFormat="false" ht="12.8" hidden="false" customHeight="false" outlineLevel="0" collapsed="false">
      <c r="B27" s="12" t="n">
        <f aca="false">820000+150000+70000</f>
        <v>1040000</v>
      </c>
      <c r="C27" s="0" t="s">
        <v>72</v>
      </c>
    </row>
    <row r="28" customFormat="false" ht="12.8" hidden="false" customHeight="false" outlineLevel="0" collapsed="false">
      <c r="B28" s="12" t="n">
        <f aca="false">10490000+300000</f>
        <v>10790000</v>
      </c>
      <c r="C28" s="0" t="s">
        <v>73</v>
      </c>
    </row>
    <row r="29" customFormat="false" ht="12.8" hidden="false" customHeight="false" outlineLevel="0" collapsed="false">
      <c r="A29" s="14" t="n">
        <v>43084</v>
      </c>
      <c r="B29" s="12" t="n">
        <v>1200000</v>
      </c>
      <c r="C29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7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5" t="s">
        <v>75</v>
      </c>
      <c r="B1" s="13" t="s">
        <v>76</v>
      </c>
      <c r="C1" s="15" t="s">
        <v>77</v>
      </c>
    </row>
    <row r="2" customFormat="false" ht="12.8" hidden="false" customHeight="false" outlineLevel="0" collapsed="false">
      <c r="A2" s="15"/>
      <c r="B2" s="13" t="n">
        <f aca="false">SUM(Earn!B3:B400)</f>
        <v>289021737</v>
      </c>
      <c r="C2" s="15"/>
    </row>
    <row r="3" customFormat="false" ht="12.8" hidden="false" customHeight="false" outlineLevel="0" collapsed="false">
      <c r="A3" s="16" t="n">
        <v>42613</v>
      </c>
      <c r="B3" s="11" t="n">
        <v>11945000</v>
      </c>
      <c r="C3" s="8" t="s">
        <v>78</v>
      </c>
    </row>
    <row r="4" customFormat="false" ht="12.8" hidden="false" customHeight="false" outlineLevel="0" collapsed="false">
      <c r="A4" s="14" t="n">
        <v>42641</v>
      </c>
      <c r="B4" s="11" t="n">
        <v>11755000</v>
      </c>
      <c r="C4" s="0" t="s">
        <v>79</v>
      </c>
    </row>
    <row r="5" customFormat="false" ht="12.8" hidden="false" customHeight="false" outlineLevel="0" collapsed="false">
      <c r="A5" s="14" t="n">
        <v>42669</v>
      </c>
      <c r="B5" s="11" t="n">
        <v>1041</v>
      </c>
      <c r="C5" s="0" t="s">
        <v>80</v>
      </c>
    </row>
    <row r="6" customFormat="false" ht="12.8" hidden="false" customHeight="false" outlineLevel="0" collapsed="false">
      <c r="A6" s="14" t="n">
        <v>42674</v>
      </c>
      <c r="B6" s="11" t="n">
        <v>13428000</v>
      </c>
      <c r="C6" s="0" t="s">
        <v>81</v>
      </c>
    </row>
    <row r="7" customFormat="false" ht="12.8" hidden="false" customHeight="false" outlineLevel="0" collapsed="false">
      <c r="A7" s="14" t="n">
        <v>42704</v>
      </c>
      <c r="B7" s="11" t="n">
        <v>13428000</v>
      </c>
      <c r="C7" s="0" t="s">
        <v>82</v>
      </c>
    </row>
    <row r="8" customFormat="false" ht="12.8" hidden="false" customHeight="false" outlineLevel="0" collapsed="false">
      <c r="A8" s="14" t="n">
        <v>42734</v>
      </c>
      <c r="B8" s="11" t="n">
        <v>13713000</v>
      </c>
      <c r="C8" s="0" t="s">
        <v>83</v>
      </c>
    </row>
    <row r="9" customFormat="false" ht="12.8" hidden="false" customHeight="false" outlineLevel="0" collapsed="false">
      <c r="A9" s="14" t="n">
        <v>42758</v>
      </c>
      <c r="B9" s="11" t="n">
        <v>20627000</v>
      </c>
      <c r="C9" s="0" t="s">
        <v>84</v>
      </c>
    </row>
    <row r="10" customFormat="false" ht="12.8" hidden="false" customHeight="false" outlineLevel="0" collapsed="false">
      <c r="A10" s="14" t="n">
        <v>42794</v>
      </c>
      <c r="B10" s="11" t="n">
        <v>13428000</v>
      </c>
      <c r="C10" s="0" t="s">
        <v>85</v>
      </c>
    </row>
    <row r="11" customFormat="false" ht="12.8" hidden="false" customHeight="false" outlineLevel="0" collapsed="false">
      <c r="A11" s="14" t="n">
        <v>42824</v>
      </c>
      <c r="B11" s="11" t="n">
        <v>4350000</v>
      </c>
      <c r="C11" s="0" t="s">
        <v>86</v>
      </c>
    </row>
    <row r="12" customFormat="false" ht="12.8" hidden="false" customHeight="false" outlineLevel="0" collapsed="false">
      <c r="A12" s="14" t="n">
        <v>42860</v>
      </c>
      <c r="B12" s="11" t="n">
        <v>5946935</v>
      </c>
      <c r="C12" s="0" t="s">
        <v>87</v>
      </c>
    </row>
    <row r="13" customFormat="false" ht="12.8" hidden="false" customHeight="false" outlineLevel="0" collapsed="false">
      <c r="A13" s="14" t="n">
        <v>42864</v>
      </c>
      <c r="B13" s="11" t="n">
        <v>9446000</v>
      </c>
      <c r="C13" s="0" t="s">
        <v>88</v>
      </c>
    </row>
    <row r="14" customFormat="false" ht="12.8" hidden="false" customHeight="false" outlineLevel="0" collapsed="false">
      <c r="A14" s="14" t="n">
        <v>42874</v>
      </c>
      <c r="B14" s="11" t="n">
        <v>2852061</v>
      </c>
      <c r="C14" s="0" t="s">
        <v>89</v>
      </c>
    </row>
    <row r="15" customFormat="false" ht="12.8" hidden="false" customHeight="false" outlineLevel="0" collapsed="false">
      <c r="A15" s="14" t="n">
        <v>42887</v>
      </c>
      <c r="B15" s="11" t="n">
        <v>300000</v>
      </c>
      <c r="C15" s="0" t="s">
        <v>90</v>
      </c>
    </row>
    <row r="16" customFormat="false" ht="12.8" hidden="false" customHeight="false" outlineLevel="0" collapsed="false">
      <c r="A16" s="14" t="n">
        <v>42891</v>
      </c>
      <c r="B16" s="11" t="n">
        <v>12407101</v>
      </c>
      <c r="C16" s="0" t="s">
        <v>91</v>
      </c>
    </row>
    <row r="17" customFormat="false" ht="12.8" hidden="false" customHeight="false" outlineLevel="0" collapsed="false">
      <c r="A17" s="14" t="n">
        <v>42908</v>
      </c>
      <c r="B17" s="11" t="n">
        <v>5237450</v>
      </c>
      <c r="C17" s="8" t="s">
        <v>92</v>
      </c>
    </row>
    <row r="18" customFormat="false" ht="12.8" hidden="false" customHeight="false" outlineLevel="0" collapsed="false">
      <c r="A18" s="14" t="n">
        <v>42910</v>
      </c>
      <c r="B18" s="11" t="n">
        <v>8000000</v>
      </c>
      <c r="C18" s="0" t="s">
        <v>93</v>
      </c>
    </row>
    <row r="19" customFormat="false" ht="12.8" hidden="false" customHeight="false" outlineLevel="0" collapsed="false">
      <c r="A19" s="14" t="n">
        <v>42922</v>
      </c>
      <c r="B19" s="11" t="n">
        <v>12422100</v>
      </c>
      <c r="C19" s="0" t="s">
        <v>94</v>
      </c>
    </row>
    <row r="20" customFormat="false" ht="12.8" hidden="false" customHeight="false" outlineLevel="0" collapsed="false">
      <c r="A20" s="14" t="n">
        <v>42937</v>
      </c>
      <c r="B20" s="11" t="n">
        <v>8048236</v>
      </c>
      <c r="C20" s="0" t="s">
        <v>95</v>
      </c>
    </row>
    <row r="21" customFormat="false" ht="12.8" hidden="false" customHeight="false" outlineLevel="0" collapsed="false">
      <c r="A21" s="14" t="n">
        <v>42951</v>
      </c>
      <c r="B21" s="11" t="n">
        <v>12410733</v>
      </c>
      <c r="C21" s="0" t="s">
        <v>96</v>
      </c>
    </row>
    <row r="22" customFormat="false" ht="12.8" hidden="false" customHeight="false" outlineLevel="0" collapsed="false">
      <c r="A22" s="14" t="n">
        <v>42967</v>
      </c>
      <c r="B22" s="11" t="n">
        <v>5362994</v>
      </c>
      <c r="C22" s="0" t="s">
        <v>97</v>
      </c>
    </row>
    <row r="23" customFormat="false" ht="12.8" hidden="false" customHeight="false" outlineLevel="0" collapsed="false">
      <c r="A23" s="14" t="n">
        <v>42979</v>
      </c>
      <c r="B23" s="11" t="n">
        <v>2000000</v>
      </c>
      <c r="C23" s="0" t="s">
        <v>98</v>
      </c>
    </row>
    <row r="24" customFormat="false" ht="12.8" hidden="false" customHeight="false" outlineLevel="0" collapsed="false">
      <c r="A24" s="14" t="n">
        <v>42983</v>
      </c>
      <c r="B24" s="11" t="n">
        <v>8067716</v>
      </c>
      <c r="C24" s="0" t="s">
        <v>99</v>
      </c>
    </row>
    <row r="25" customFormat="false" ht="12.8" hidden="false" customHeight="false" outlineLevel="0" collapsed="false">
      <c r="A25" s="14" t="n">
        <v>42983</v>
      </c>
      <c r="B25" s="11" t="n">
        <v>11442120</v>
      </c>
      <c r="C25" s="8" t="s">
        <v>100</v>
      </c>
    </row>
    <row r="26" customFormat="false" ht="12.8" hidden="false" customHeight="false" outlineLevel="0" collapsed="false">
      <c r="A26" s="14" t="n">
        <v>42998</v>
      </c>
      <c r="B26" s="11" t="n">
        <v>6158446</v>
      </c>
      <c r="C26" s="0" t="s">
        <v>101</v>
      </c>
    </row>
    <row r="27" customFormat="false" ht="12.8" hidden="false" customHeight="false" outlineLevel="0" collapsed="false">
      <c r="A27" s="14" t="n">
        <v>43013</v>
      </c>
      <c r="B27" s="11" t="n">
        <v>12414320</v>
      </c>
      <c r="C27" s="0" t="s">
        <v>102</v>
      </c>
    </row>
    <row r="28" customFormat="false" ht="12.8" hidden="false" customHeight="false" outlineLevel="0" collapsed="false">
      <c r="A28" s="14" t="n">
        <v>43028</v>
      </c>
      <c r="B28" s="11" t="n">
        <v>6676047</v>
      </c>
      <c r="C28" s="0" t="s">
        <v>103</v>
      </c>
    </row>
    <row r="29" customFormat="false" ht="12.8" hidden="false" customHeight="false" outlineLevel="0" collapsed="false">
      <c r="A29" s="14" t="n">
        <v>43045</v>
      </c>
      <c r="B29" s="11" t="n">
        <v>1060290</v>
      </c>
      <c r="C29" s="0" t="s">
        <v>104</v>
      </c>
    </row>
    <row r="30" customFormat="false" ht="12.8" hidden="false" customHeight="false" outlineLevel="0" collapsed="false">
      <c r="A30" s="14" t="n">
        <v>43045</v>
      </c>
      <c r="B30" s="11" t="n">
        <v>17483812</v>
      </c>
      <c r="C30" s="0" t="s">
        <v>105</v>
      </c>
    </row>
    <row r="31" customFormat="false" ht="12.8" hidden="false" customHeight="false" outlineLevel="0" collapsed="false">
      <c r="A31" s="14" t="n">
        <v>43074</v>
      </c>
      <c r="B31" s="11" t="n">
        <v>24455713</v>
      </c>
      <c r="C31" s="0" t="s">
        <v>106</v>
      </c>
    </row>
    <row r="32" customFormat="false" ht="12.8" hidden="false" customHeight="false" outlineLevel="0" collapsed="false">
      <c r="A32" s="14" t="n">
        <v>43074</v>
      </c>
      <c r="B32" s="11" t="n">
        <v>14154622</v>
      </c>
      <c r="C3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" min="1" style="17" width="11.52"/>
    <col collapsed="false" customWidth="true" hidden="false" outlineLevel="0" max="2" min="2" style="18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9" t="s">
        <v>2</v>
      </c>
      <c r="B1" s="20" t="s">
        <v>108</v>
      </c>
    </row>
    <row r="2" customFormat="false" ht="12.8" hidden="false" customHeight="false" outlineLevel="0" collapsed="false">
      <c r="A2" s="21" t="n">
        <v>42990</v>
      </c>
      <c r="B2" s="22" t="n">
        <v>77073726</v>
      </c>
    </row>
    <row r="3" customFormat="false" ht="12.8" hidden="false" customHeight="false" outlineLevel="0" collapsed="false">
      <c r="A3" s="21" t="n">
        <v>43020</v>
      </c>
      <c r="B3" s="22" t="n">
        <v>65763726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LibreOffice/5.4.2.2$Linux_x86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2016-09-11T08:31:44Z</dcterms:created>
  <dc:creator>locke </dc:creator>
  <dc:description/>
  <dc:language>en-US</dc:language>
  <cp:lastModifiedBy>locke </cp:lastModifiedBy>
  <dcterms:modified xsi:type="dcterms:W3CDTF">2017-12-22T21:48:32Z</dcterms:modified>
  <cp:revision>812</cp:revision>
  <dc:subject/>
  <dc:title/>
</cp:coreProperties>
</file>