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h Duy\Desktop\ProjectHien\Project\CnU\"/>
    </mc:Choice>
  </mc:AlternateContent>
  <bookViews>
    <workbookView xWindow="120" yWindow="75" windowWidth="14955" windowHeight="11580" tabRatio="846" firstSheet="1" activeTab="8"/>
  </bookViews>
  <sheets>
    <sheet name="Cover" sheetId="13" r:id="rId1"/>
    <sheet name="Table of Content" sheetId="15" r:id="rId2"/>
    <sheet name="Guidleline" sheetId="1" r:id="rId3"/>
    <sheet name="FunctionList" sheetId="5" r:id="rId4"/>
    <sheet name="LoadCandidate" sheetId="18" r:id="rId5"/>
    <sheet name="SearchCandidate" sheetId="19" r:id="rId6"/>
    <sheet name="GetCandidateById" sheetId="10" r:id="rId7"/>
    <sheet name="AddCandidate" sheetId="7" r:id="rId8"/>
    <sheet name="DeleteCandidate" sheetId="20" r:id="rId9"/>
    <sheet name="Test Report" sheetId="6" r:id="rId10"/>
    <sheet name="Record of Change" sheetId="14" r:id="rId11"/>
  </sheets>
  <externalReferences>
    <externalReference r:id="rId12"/>
  </externalReferences>
  <definedNames>
    <definedName name="ACTION" localSheetId="8">#REF!</definedName>
    <definedName name="ACTION" localSheetId="4">#REF!</definedName>
    <definedName name="ACTION" localSheetId="5">#REF!</definedName>
    <definedName name="ACTION">#REF!</definedName>
    <definedName name="_xlnm.Print_Area" localSheetId="7">AddCandidate!$A$1:$T$38</definedName>
    <definedName name="_xlnm.Print_Area" localSheetId="8">DeleteCandidate!$A$1:$T$44</definedName>
    <definedName name="_xlnm.Print_Area" localSheetId="3">FunctionList!$A$1:$H$36</definedName>
    <definedName name="_xlnm.Print_Area" localSheetId="6">GetCandidateById!$A$1:$T$35</definedName>
    <definedName name="_xlnm.Print_Area" localSheetId="2">Guidleline!$C$3:$C$49</definedName>
    <definedName name="_xlnm.Print_Area" localSheetId="4">LoadCandidate!$A$1:$T$42</definedName>
    <definedName name="_xlnm.Print_Area" localSheetId="5">SearchCandidate!$A$1:$T$41</definedName>
    <definedName name="_xlnm.Print_Area" localSheetId="9">'Test Report'!$A$1:$I$42</definedName>
    <definedName name="Z_2C0D9096_8D85_462A_A9B5_0B488ADB4269_.wvu.Cols" localSheetId="7" hidden="1">AddCandidate!$E:$E</definedName>
    <definedName name="Z_2C0D9096_8D85_462A_A9B5_0B488ADB4269_.wvu.Cols" localSheetId="8" hidden="1">DeleteCandidate!$E:$E</definedName>
    <definedName name="Z_2C0D9096_8D85_462A_A9B5_0B488ADB4269_.wvu.Cols" localSheetId="6" hidden="1">GetCandidateById!$E:$E</definedName>
    <definedName name="Z_2C0D9096_8D85_462A_A9B5_0B488ADB4269_.wvu.Cols" localSheetId="4" hidden="1">LoadCandidate!$E:$E</definedName>
    <definedName name="Z_2C0D9096_8D85_462A_A9B5_0B488ADB4269_.wvu.Cols" localSheetId="5" hidden="1">SearchCandidate!$E:$E</definedName>
    <definedName name="Z_2C0D9096_8D85_462A_A9B5_0B488ADB4269_.wvu.PrintArea" localSheetId="9" hidden="1">'Test Report'!$A:$I</definedName>
    <definedName name="Z_6F1DCD5D_5DAC_4817_BF40_2B66F6F593E6_.wvu.Cols" localSheetId="7" hidden="1">AddCandidate!$E:$E</definedName>
    <definedName name="Z_6F1DCD5D_5DAC_4817_BF40_2B66F6F593E6_.wvu.Cols" localSheetId="8" hidden="1">DeleteCandidate!$E:$E</definedName>
    <definedName name="Z_6F1DCD5D_5DAC_4817_BF40_2B66F6F593E6_.wvu.Cols" localSheetId="6" hidden="1">GetCandidateById!$E:$E</definedName>
    <definedName name="Z_6F1DCD5D_5DAC_4817_BF40_2B66F6F593E6_.wvu.Cols" localSheetId="4" hidden="1">LoadCandidate!$E:$E</definedName>
    <definedName name="Z_6F1DCD5D_5DAC_4817_BF40_2B66F6F593E6_.wvu.Cols" localSheetId="5" hidden="1">SearchCandidate!$E:$E</definedName>
    <definedName name="Z_6F1DCD5D_5DAC_4817_BF40_2B66F6F593E6_.wvu.PrintArea" localSheetId="9" hidden="1">'Test Report'!$A:$I</definedName>
    <definedName name="Z_BE54E0AD_3725_4423_92D7_4F1C045BE1BC_.wvu.Cols" localSheetId="7" hidden="1">AddCandidate!$E:$E</definedName>
    <definedName name="Z_BE54E0AD_3725_4423_92D7_4F1C045BE1BC_.wvu.Cols" localSheetId="8" hidden="1">DeleteCandidate!$E:$E</definedName>
    <definedName name="Z_BE54E0AD_3725_4423_92D7_4F1C045BE1BC_.wvu.Cols" localSheetId="6" hidden="1">GetCandidateById!$E:$E</definedName>
    <definedName name="Z_BE54E0AD_3725_4423_92D7_4F1C045BE1BC_.wvu.Cols" localSheetId="4" hidden="1">LoadCandidate!$E:$E</definedName>
    <definedName name="Z_BE54E0AD_3725_4423_92D7_4F1C045BE1BC_.wvu.Cols" localSheetId="5" hidden="1">SearchCandidate!$E:$E</definedName>
    <definedName name="Z_BE54E0AD_3725_4423_92D7_4F1C045BE1BC_.wvu.PrintArea" localSheetId="9" hidden="1">'Test Report'!$A:$I</definedName>
  </definedNames>
  <calcPr calcId="152511"/>
</workbook>
</file>

<file path=xl/calcChain.xml><?xml version="1.0" encoding="utf-8"?>
<calcChain xmlns="http://schemas.openxmlformats.org/spreadsheetml/2006/main">
  <c r="L2" i="20" l="1"/>
  <c r="C2" i="20"/>
  <c r="L2" i="7"/>
  <c r="C2" i="7"/>
  <c r="L2" i="10"/>
  <c r="C2" i="10"/>
  <c r="L2" i="19"/>
  <c r="C2" i="19"/>
  <c r="L2" i="18"/>
  <c r="C2" i="18"/>
  <c r="C12" i="6"/>
  <c r="C14" i="6"/>
  <c r="L4" i="18" l="1"/>
  <c r="B6" i="6"/>
  <c r="I16" i="6"/>
  <c r="H16" i="6"/>
  <c r="G16" i="6"/>
  <c r="F16" i="6"/>
  <c r="E16" i="6"/>
  <c r="D16" i="6"/>
  <c r="C16" i="6"/>
  <c r="I15" i="6"/>
  <c r="H15" i="6"/>
  <c r="G15" i="6"/>
  <c r="F15" i="6"/>
  <c r="E15" i="6"/>
  <c r="D15" i="6"/>
  <c r="C15" i="6"/>
  <c r="I13" i="6"/>
  <c r="H13" i="6"/>
  <c r="G13" i="6"/>
  <c r="F13" i="6"/>
  <c r="E13" i="6"/>
  <c r="D13" i="6"/>
  <c r="C13" i="6"/>
  <c r="I12" i="6"/>
  <c r="H12" i="6"/>
  <c r="G12" i="6"/>
  <c r="F12" i="6"/>
  <c r="E12" i="6"/>
  <c r="D12" i="6"/>
  <c r="O7" i="20"/>
  <c r="N7" i="20"/>
  <c r="M7" i="20"/>
  <c r="L7" i="20"/>
  <c r="C7" i="20"/>
  <c r="A7" i="20"/>
  <c r="F7" i="20" s="1"/>
  <c r="L4" i="20"/>
  <c r="L4" i="19"/>
  <c r="A7" i="19"/>
  <c r="F7" i="19" s="1"/>
  <c r="C7" i="19"/>
  <c r="L7" i="19"/>
  <c r="M7" i="19"/>
  <c r="N7" i="19"/>
  <c r="O7" i="19"/>
  <c r="O7" i="18"/>
  <c r="N7" i="18"/>
  <c r="M7" i="18"/>
  <c r="L7" i="18"/>
  <c r="C7" i="18"/>
  <c r="A7" i="18"/>
  <c r="F7" i="18" s="1"/>
  <c r="I14" i="6" l="1"/>
  <c r="H14" i="6"/>
  <c r="G14" i="6"/>
  <c r="F14" i="6"/>
  <c r="L4" i="7" l="1"/>
  <c r="N7" i="10"/>
  <c r="M7" i="10"/>
  <c r="L7" i="10"/>
  <c r="N7" i="7"/>
  <c r="M7" i="7"/>
  <c r="L7" i="7"/>
  <c r="C7" i="10"/>
  <c r="D14" i="6" s="1"/>
  <c r="A7" i="10"/>
  <c r="C7" i="7"/>
  <c r="A7" i="7"/>
  <c r="O7" i="7"/>
  <c r="O7" i="10"/>
  <c r="L4" i="10"/>
  <c r="D18" i="6" l="1"/>
  <c r="H18" i="6"/>
  <c r="F18" i="6"/>
  <c r="F7" i="10"/>
  <c r="E14" i="6" s="1"/>
  <c r="G18" i="6"/>
  <c r="F7" i="7"/>
  <c r="I18" i="6"/>
  <c r="C18" i="6"/>
  <c r="D22" i="6" l="1"/>
  <c r="D20" i="6"/>
  <c r="D23" i="6"/>
  <c r="D21" i="6"/>
  <c r="E18" i="6"/>
  <c r="D24" i="6"/>
</calcChain>
</file>

<file path=xl/comments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<sst xmlns="http://schemas.openxmlformats.org/spreadsheetml/2006/main" count="406" uniqueCount="185">
  <si>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</si>
  <si>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</si>
  <si>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</si>
  <si>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</si>
  <si>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</si>
  <si>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</si>
  <si>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</si>
  <si>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</si>
  <si>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</si>
  <si>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</si>
  <si>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</si>
  <si>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</si>
  <si>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</si>
  <si>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</si>
  <si>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</si>
  <si>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</si>
  <si>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</si>
  <si>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</si>
  <si>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</si>
  <si>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</si>
  <si>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</si>
  <si>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</si>
  <si>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</si>
  <si>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</si>
  <si>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</si>
  <si>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</si>
  <si>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</si>
  <si>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</si>
  <si>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</si>
  <si>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</si>
  <si>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</si>
  <si>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</si>
  <si>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</si>
  <si>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</si>
  <si>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Can connect with server</t>
  </si>
  <si>
    <t>null</t>
  </si>
  <si>
    <t>"success"</t>
  </si>
  <si>
    <t>Result</t>
  </si>
  <si>
    <t>Type(N : Normal, A : Abnormal, B : Boundary)</t>
  </si>
  <si>
    <t>N</t>
  </si>
  <si>
    <t>B</t>
  </si>
  <si>
    <t>A</t>
  </si>
  <si>
    <t>Passed/Failed</t>
  </si>
  <si>
    <t>Executed Date</t>
  </si>
  <si>
    <t>Defect ID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</si>
  <si>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</si>
  <si>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</si>
  <si>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</si>
  <si>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</si>
  <si>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 xml:space="preserve">Precondition </t>
    <phoneticPr fontId="22" type="noConversion"/>
  </si>
  <si>
    <t>Return</t>
    <phoneticPr fontId="22" type="noConversion"/>
  </si>
  <si>
    <t>Exception</t>
    <phoneticPr fontId="22" type="noConversion"/>
  </si>
  <si>
    <t>Log message</t>
    <phoneticPr fontId="22" type="noConversion"/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</si>
  <si>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</si>
  <si>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</si>
  <si>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</si>
  <si>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</si>
  <si>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</si>
  <si>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</si>
  <si>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</si>
  <si>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</si>
  <si>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</si>
  <si>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</si>
  <si>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</si>
  <si>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</si>
  <si>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</si>
  <si>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</si>
  <si>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</si>
  <si>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2. Content in Test function sheet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</si>
  <si>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</si>
  <si>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</si>
  <si>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</si>
  <si>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</si>
  <si>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</si>
  <si>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</si>
  <si>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</si>
  <si>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</si>
  <si>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</si>
  <si>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</si>
  <si>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</si>
  <si>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</si>
  <si>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</si>
  <si>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</si>
  <si>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</si>
  <si>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</si>
  <si>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</si>
  <si>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</si>
  <si>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</si>
  <si>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</si>
  <si>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</si>
  <si>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</si>
  <si>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</si>
  <si>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</si>
  <si>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</si>
  <si>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</si>
  <si>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</si>
  <si>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</si>
  <si>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</si>
  <si>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</si>
  <si>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</si>
  <si>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</si>
  <si>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</si>
  <si>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>Function code</t>
  </si>
  <si>
    <t xml:space="preserve">                . Boundary values are limited values that contain upper and lower values.</t>
  </si>
  <si>
    <t>RECORD OF CHANGE</t>
  </si>
  <si>
    <t>Change Description</t>
  </si>
  <si>
    <t>Reason</t>
  </si>
  <si>
    <t>Reviewer</t>
  </si>
  <si>
    <t>Approver</t>
  </si>
  <si>
    <t>GUIDELINE
FOR USING UNIT TESTCASE TEMPLATE</t>
  </si>
  <si>
    <r>
      <t xml:space="preserve"> - </t>
    </r>
    <r>
      <rPr>
        <b/>
        <sz val="10"/>
        <rFont val="Arial"/>
        <family val="2"/>
      </rPr>
      <t>Cover</t>
    </r>
    <r>
      <rPr>
        <sz val="10"/>
        <rFont val="Arial"/>
        <family val="2"/>
      </rPr>
      <t>: General information of the project and Unit Test cases</t>
    </r>
  </si>
  <si>
    <r>
      <t xml:space="preserve"> - </t>
    </r>
    <r>
      <rPr>
        <b/>
        <sz val="10"/>
        <rFont val="Arial"/>
        <family val="2"/>
      </rPr>
      <t>FunctionList</t>
    </r>
    <r>
      <rPr>
        <sz val="10"/>
        <rFont val="Arial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</si>
  <si>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Arial"/>
        <family val="2"/>
      </rPr>
      <t>Note:</t>
    </r>
    <r>
      <rPr>
        <sz val="10"/>
        <rFont val="Arial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</si>
  <si>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Arial"/>
        <family val="2"/>
      </rPr>
      <t>Test Report</t>
    </r>
    <r>
      <rPr>
        <sz val="10"/>
        <rFont val="Arial"/>
        <family val="2"/>
      </rPr>
      <t>: provive the overview results of Functions Unit test: Test coverage, Test successful coverage 
    (Summary, for normal/abnormal/boundary cases)</t>
    </r>
  </si>
  <si>
    <r>
      <t xml:space="preserve">        - Test case result: the actual output results comparing with the Confirmation.
                 </t>
    </r>
    <r>
      <rPr>
        <b/>
        <sz val="10"/>
        <rFont val="Arial"/>
        <family val="2"/>
      </rPr>
      <t>P</t>
    </r>
    <r>
      <rPr>
        <sz val="10"/>
        <rFont val="Arial"/>
        <family val="2"/>
      </rPr>
      <t xml:space="preserve"> for Passed and </t>
    </r>
    <r>
      <rPr>
        <b/>
        <sz val="10"/>
        <rFont val="Arial"/>
        <family val="2"/>
      </rPr>
      <t>F</t>
    </r>
    <r>
      <rPr>
        <sz val="10"/>
        <rFont val="Arial"/>
        <family val="2"/>
      </rPr>
      <t xml:space="preserve"> for Failed cases.
          It can 'OK' or 'NG' (it depends on habit of the teams or customers)</t>
    </r>
  </si>
  <si>
    <r>
      <t xml:space="preserve">    </t>
    </r>
    <r>
      <rPr>
        <b/>
        <i/>
        <sz val="10"/>
        <rFont val="Arial"/>
        <family val="2"/>
      </rPr>
      <t xml:space="preserve"> Note: </t>
    </r>
    <r>
      <rPr>
        <i/>
        <sz val="10"/>
        <rFont val="Arial"/>
        <family val="2"/>
      </rPr>
      <t xml:space="preserve"> Should check the formula of "Sub Total" if you add more functions</t>
    </r>
  </si>
  <si>
    <t>TABLE OF CONTENT</t>
  </si>
  <si>
    <t>GUIDELINE</t>
  </si>
  <si>
    <t>Click here</t>
  </si>
  <si>
    <t>Function List</t>
  </si>
  <si>
    <t>Test Report</t>
  </si>
  <si>
    <t>&lt;List enviroment requires in this system
1. Server
2. Database
3. Web Browser
...&gt;</t>
  </si>
  <si>
    <t>UNIT TEST CASE</t>
  </si>
  <si>
    <t>02de-BM/PM/HDCV/FSOFT</t>
  </si>
  <si>
    <t>HienHT2</t>
  </si>
  <si>
    <t>AddCandidate</t>
  </si>
  <si>
    <t>User login successful</t>
  </si>
  <si>
    <t>All data is valid</t>
  </si>
  <si>
    <t>Connect with server successful</t>
  </si>
  <si>
    <t>New candidate record in database</t>
  </si>
  <si>
    <t>Lost connection in process</t>
  </si>
  <si>
    <t>"Add candidate fail"</t>
  </si>
  <si>
    <t>"Add candidate successfully"</t>
  </si>
  <si>
    <t>LoadCandidate</t>
  </si>
  <si>
    <t>"error"</t>
  </si>
  <si>
    <t>GetCandidateById</t>
  </si>
  <si>
    <t>CandidateId</t>
  </si>
  <si>
    <t>PhuongPD2</t>
  </si>
  <si>
    <t>UTCID03</t>
  </si>
  <si>
    <t>Can connect with database</t>
  </si>
  <si>
    <t>Can not connect with database</t>
  </si>
  <si>
    <t>Số lượng Candidate</t>
  </si>
  <si>
    <t>&gt;=1</t>
  </si>
  <si>
    <t>Danh sách rỗng</t>
  </si>
  <si>
    <t>Danh sách Candidate</t>
  </si>
  <si>
    <t>Error message</t>
  </si>
  <si>
    <t>Không thể kết nối database</t>
  </si>
  <si>
    <t>"Data is Null"</t>
  </si>
  <si>
    <t>"List Candidate"</t>
  </si>
  <si>
    <t>"database is disconnected"</t>
  </si>
  <si>
    <t>"Database is disconnected"</t>
  </si>
  <si>
    <t>"Candidate not found"</t>
  </si>
  <si>
    <t>"Search Candidate +(input data)"</t>
  </si>
  <si>
    <t>Log message</t>
    <phoneticPr fontId="22" type="noConversion"/>
  </si>
  <si>
    <t>Exception</t>
    <phoneticPr fontId="22" type="noConversion"/>
  </si>
  <si>
    <t>Error Message</t>
  </si>
  <si>
    <t>Danh sách Null</t>
  </si>
  <si>
    <t>Danh sách All Candidate</t>
  </si>
  <si>
    <t>Danh sách Candidate theo data input</t>
  </si>
  <si>
    <t>Return</t>
    <phoneticPr fontId="22" type="noConversion"/>
  </si>
  <si>
    <t>""</t>
  </si>
  <si>
    <t>"asasasasas"</t>
  </si>
  <si>
    <t>"Phương"</t>
  </si>
  <si>
    <t>Data input</t>
  </si>
  <si>
    <t>UTCID04</t>
  </si>
  <si>
    <t>ID truyền vào</t>
  </si>
  <si>
    <t>"1"</t>
  </si>
  <si>
    <t>"asas"</t>
  </si>
  <si>
    <t>Không kết nối được database</t>
  </si>
  <si>
    <t>Id không tồn tại</t>
  </si>
  <si>
    <t>Id là null</t>
  </si>
  <si>
    <t>"Delete candidate successfully"</t>
  </si>
  <si>
    <t>"Id doesn't exist"</t>
  </si>
  <si>
    <t>"Id is Null"</t>
  </si>
  <si>
    <t>SearchCandidate</t>
  </si>
  <si>
    <t>DeleteCandidate</t>
  </si>
  <si>
    <t>CandidateBusiness</t>
  </si>
  <si>
    <t>Candidate management</t>
  </si>
  <si>
    <t>Interview Process Management</t>
  </si>
  <si>
    <t>IPM</t>
  </si>
  <si>
    <t>N/A</t>
  </si>
  <si>
    <t>Group05</t>
  </si>
  <si>
    <t>0.1</t>
  </si>
  <si>
    <t>Initial</t>
  </si>
  <si>
    <t>Test Business layer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</si>
</sst>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5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sz val="8"/>
      <name val="ＭＳ Ｐゴシック"/>
      <family val="3"/>
      <charset val="128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4"/>
      <color indexed="6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4"/>
      <color indexed="6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sz val="10.5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60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b/>
      <sz val="14"/>
      <color indexed="8"/>
      <name val="Arial"/>
      <family val="2"/>
    </font>
    <font>
      <u/>
      <sz val="11"/>
      <color indexed="12"/>
      <name val="Arial"/>
      <family val="2"/>
    </font>
    <font>
      <i/>
      <sz val="10"/>
      <color indexed="17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20"/>
      <color indexed="60"/>
      <name val="Arial"/>
      <family val="2"/>
    </font>
    <font>
      <sz val="18"/>
      <color indexed="60"/>
      <name val="Arial"/>
      <family val="2"/>
    </font>
    <font>
      <b/>
      <sz val="9"/>
      <color indexed="16"/>
      <name val="Tahoma"/>
      <family val="2"/>
    </font>
    <font>
      <b/>
      <sz val="9"/>
      <name val="Tahoma"/>
      <family val="2"/>
    </font>
    <font>
      <sz val="10"/>
      <color indexed="17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80"/>
        <bgColor indexed="56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00006C"/>
        <bgColor indexed="32"/>
      </patternFill>
    </fill>
    <fill>
      <patternFill patternType="solid">
        <fgColor rgb="FF00006C"/>
        <bgColor indexed="64"/>
      </patternFill>
    </fill>
    <fill>
      <patternFill patternType="solid">
        <fgColor theme="0"/>
        <bgColor indexed="26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52" fillId="0" borderId="0"/>
    <xf numFmtId="0" fontId="27" fillId="0" borderId="0"/>
    <xf numFmtId="0" fontId="53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27" fillId="24" borderId="0" applyFill="0" applyBorder="0" applyAlignment="0"/>
    <xf numFmtId="0" fontId="27" fillId="24" borderId="0" applyFill="0" applyBorder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1">
    <xf numFmtId="0" fontId="0" fillId="0" borderId="0" xfId="0">
      <alignment vertical="center"/>
    </xf>
    <xf numFmtId="0" fontId="27" fillId="24" borderId="0" xfId="43" applyFont="1" applyFill="1" applyBorder="1" applyAlignment="1">
      <alignment vertical="top" wrapText="1"/>
    </xf>
    <xf numFmtId="0" fontId="27" fillId="24" borderId="0" xfId="0" applyFont="1" applyFill="1" applyBorder="1" applyAlignment="1">
      <alignment vertical="top" wrapText="1"/>
    </xf>
    <xf numFmtId="0" fontId="27" fillId="24" borderId="0" xfId="43" applyFont="1" applyFill="1" applyAlignment="1">
      <alignment vertical="top" wrapText="1"/>
    </xf>
    <xf numFmtId="15" fontId="27" fillId="24" borderId="0" xfId="0" applyNumberFormat="1" applyFont="1" applyFill="1" applyAlignment="1">
      <alignment vertical="top" wrapText="1"/>
    </xf>
    <xf numFmtId="0" fontId="27" fillId="24" borderId="0" xfId="0" applyFont="1" applyFill="1" applyAlignment="1">
      <alignment vertical="top" wrapText="1"/>
    </xf>
    <xf numFmtId="0" fontId="26" fillId="28" borderId="10" xfId="0" applyFont="1" applyFill="1" applyBorder="1" applyAlignment="1">
      <alignment horizontal="center" vertical="center" wrapText="1"/>
    </xf>
    <xf numFmtId="0" fontId="27" fillId="24" borderId="10" xfId="43" applyFont="1" applyFill="1" applyBorder="1" applyAlignment="1">
      <alignment horizontal="center" vertical="top" wrapText="1"/>
    </xf>
    <xf numFmtId="49" fontId="29" fillId="24" borderId="10" xfId="0" applyNumberFormat="1" applyFont="1" applyFill="1" applyBorder="1" applyAlignment="1">
      <alignment horizontal="center" vertical="top" wrapText="1"/>
    </xf>
    <xf numFmtId="0" fontId="29" fillId="24" borderId="10" xfId="0" applyFont="1" applyFill="1" applyBorder="1" applyAlignment="1">
      <alignment horizontal="left" vertical="top" wrapText="1"/>
    </xf>
    <xf numFmtId="0" fontId="27" fillId="24" borderId="10" xfId="0" applyFont="1" applyFill="1" applyBorder="1" applyAlignment="1">
      <alignment horizontal="left" vertical="top" wrapText="1"/>
    </xf>
    <xf numFmtId="49" fontId="27" fillId="24" borderId="10" xfId="0" applyNumberFormat="1" applyFont="1" applyFill="1" applyBorder="1" applyAlignment="1">
      <alignment horizontal="center" vertical="top" wrapText="1"/>
    </xf>
    <xf numFmtId="0" fontId="27" fillId="24" borderId="10" xfId="0" applyFont="1" applyFill="1" applyBorder="1" applyAlignment="1">
      <alignment horizontal="center" vertical="top" wrapText="1"/>
    </xf>
    <xf numFmtId="0" fontId="27" fillId="24" borderId="10" xfId="0" applyFont="1" applyFill="1" applyBorder="1" applyAlignment="1">
      <alignment vertical="top" wrapText="1"/>
    </xf>
    <xf numFmtId="0" fontId="27" fillId="24" borderId="10" xfId="43" applyFont="1" applyFill="1" applyBorder="1" applyAlignment="1">
      <alignment vertical="top" wrapText="1"/>
    </xf>
    <xf numFmtId="0" fontId="30" fillId="29" borderId="0" xfId="0" applyFont="1" applyFill="1" applyBorder="1">
      <alignment vertical="center"/>
    </xf>
    <xf numFmtId="0" fontId="30" fillId="29" borderId="11" xfId="0" applyFont="1" applyFill="1" applyBorder="1">
      <alignment vertical="center"/>
    </xf>
    <xf numFmtId="0" fontId="31" fillId="29" borderId="0" xfId="0" applyFont="1" applyFill="1" applyBorder="1">
      <alignment vertical="center"/>
    </xf>
    <xf numFmtId="0" fontId="31" fillId="29" borderId="12" xfId="0" applyFont="1" applyFill="1" applyBorder="1">
      <alignment vertical="center"/>
    </xf>
    <xf numFmtId="0" fontId="31" fillId="29" borderId="13" xfId="0" applyFont="1" applyFill="1" applyBorder="1">
      <alignment vertical="center"/>
    </xf>
    <xf numFmtId="0" fontId="32" fillId="29" borderId="0" xfId="0" applyFont="1" applyFill="1" applyBorder="1">
      <alignment vertical="center"/>
    </xf>
    <xf numFmtId="0" fontId="32" fillId="29" borderId="12" xfId="0" applyFont="1" applyFill="1" applyBorder="1">
      <alignment vertical="center"/>
    </xf>
    <xf numFmtId="0" fontId="32" fillId="29" borderId="13" xfId="0" applyFont="1" applyFill="1" applyBorder="1">
      <alignment vertical="center"/>
    </xf>
    <xf numFmtId="0" fontId="30" fillId="29" borderId="12" xfId="0" applyFont="1" applyFill="1" applyBorder="1">
      <alignment vertical="center"/>
    </xf>
    <xf numFmtId="0" fontId="30" fillId="29" borderId="13" xfId="0" applyFont="1" applyFill="1" applyBorder="1">
      <alignment vertical="center"/>
    </xf>
    <xf numFmtId="0" fontId="34" fillId="29" borderId="0" xfId="0" applyFont="1" applyFill="1" applyBorder="1">
      <alignment vertical="center"/>
    </xf>
    <xf numFmtId="0" fontId="34" fillId="29" borderId="12" xfId="0" applyFont="1" applyFill="1" applyBorder="1">
      <alignment vertical="center"/>
    </xf>
    <xf numFmtId="0" fontId="34" fillId="29" borderId="13" xfId="0" applyFont="1" applyFill="1" applyBorder="1">
      <alignment vertical="center"/>
    </xf>
    <xf numFmtId="0" fontId="33" fillId="29" borderId="0" xfId="0" applyFont="1" applyFill="1" applyBorder="1">
      <alignment vertical="center"/>
    </xf>
    <xf numFmtId="0" fontId="33" fillId="29" borderId="12" xfId="0" applyFont="1" applyFill="1" applyBorder="1">
      <alignment vertical="center"/>
    </xf>
    <xf numFmtId="0" fontId="33" fillId="29" borderId="13" xfId="0" applyFont="1" applyFill="1" applyBorder="1">
      <alignment vertical="center"/>
    </xf>
    <xf numFmtId="0" fontId="30" fillId="29" borderId="14" xfId="0" applyFont="1" applyFill="1" applyBorder="1">
      <alignment vertical="center"/>
    </xf>
    <xf numFmtId="0" fontId="30" fillId="29" borderId="15" xfId="0" applyFont="1" applyFill="1" applyBorder="1">
      <alignment vertical="center"/>
    </xf>
    <xf numFmtId="0" fontId="35" fillId="29" borderId="0" xfId="0" applyFont="1" applyFill="1" applyBorder="1" applyAlignment="1">
      <alignment horizontal="justify"/>
    </xf>
    <xf numFmtId="1" fontId="27" fillId="25" borderId="0" xfId="44" applyNumberFormat="1" applyFont="1" applyFill="1" applyProtection="1">
      <protection hidden="1"/>
    </xf>
    <xf numFmtId="0" fontId="27" fillId="25" borderId="0" xfId="44" applyFont="1" applyFill="1" applyAlignment="1">
      <alignment horizontal="left"/>
    </xf>
    <xf numFmtId="0" fontId="27" fillId="25" borderId="0" xfId="44" applyFont="1" applyFill="1"/>
    <xf numFmtId="0" fontId="27" fillId="25" borderId="0" xfId="44" applyFont="1" applyFill="1" applyAlignment="1">
      <alignment horizontal="left" wrapText="1"/>
    </xf>
    <xf numFmtId="0" fontId="37" fillId="25" borderId="0" xfId="44" applyFont="1" applyFill="1" applyAlignment="1">
      <alignment horizontal="left"/>
    </xf>
    <xf numFmtId="1" fontId="38" fillId="25" borderId="0" xfId="44" applyNumberFormat="1" applyFont="1" applyFill="1" applyBorder="1" applyAlignment="1"/>
    <xf numFmtId="0" fontId="27" fillId="25" borderId="0" xfId="44" applyFont="1" applyFill="1" applyBorder="1" applyAlignment="1"/>
    <xf numFmtId="0" fontId="27" fillId="25" borderId="0" xfId="44" applyFont="1" applyFill="1" applyBorder="1" applyAlignment="1">
      <alignment wrapText="1"/>
    </xf>
    <xf numFmtId="1" fontId="39" fillId="30" borderId="16" xfId="44" applyNumberFormat="1" applyFont="1" applyFill="1" applyBorder="1" applyAlignment="1">
      <alignment horizontal="center" vertical="center"/>
    </xf>
    <xf numFmtId="1" fontId="39" fillId="30" borderId="16" xfId="44" applyNumberFormat="1" applyFont="1" applyFill="1" applyBorder="1" applyAlignment="1">
      <alignment horizontal="center" vertical="center" wrapText="1"/>
    </xf>
    <xf numFmtId="0" fontId="39" fillId="30" borderId="16" xfId="44" applyFont="1" applyFill="1" applyBorder="1" applyAlignment="1">
      <alignment horizontal="center" vertical="center"/>
    </xf>
    <xf numFmtId="0" fontId="39" fillId="30" borderId="16" xfId="44" applyFont="1" applyFill="1" applyBorder="1" applyAlignment="1">
      <alignment horizontal="center" vertical="center" wrapText="1"/>
    </xf>
    <xf numFmtId="0" fontId="26" fillId="25" borderId="0" xfId="44" applyFont="1" applyFill="1" applyAlignment="1">
      <alignment horizontal="center"/>
    </xf>
    <xf numFmtId="1" fontId="27" fillId="25" borderId="16" xfId="44" applyNumberFormat="1" applyFont="1" applyFill="1" applyBorder="1" applyAlignment="1">
      <alignment horizontal="center" vertical="center"/>
    </xf>
    <xf numFmtId="1" fontId="27" fillId="25" borderId="16" xfId="44" applyNumberFormat="1" applyFont="1" applyFill="1" applyBorder="1" applyAlignment="1">
      <alignment vertical="center"/>
    </xf>
    <xf numFmtId="49" fontId="27" fillId="25" borderId="16" xfId="44" applyNumberFormat="1" applyFont="1" applyFill="1" applyBorder="1" applyAlignment="1">
      <alignment horizontal="left" vertical="center"/>
    </xf>
    <xf numFmtId="49" fontId="27" fillId="25" borderId="16" xfId="44" applyNumberFormat="1" applyFont="1" applyFill="1" applyBorder="1" applyAlignment="1">
      <alignment horizontal="left" vertical="center" wrapText="1"/>
    </xf>
    <xf numFmtId="0" fontId="40" fillId="25" borderId="16" xfId="34" applyNumberFormat="1" applyFont="1" applyFill="1" applyBorder="1" applyAlignment="1" applyProtection="1">
      <alignment horizontal="left" vertical="center"/>
    </xf>
    <xf numFmtId="0" fontId="27" fillId="25" borderId="16" xfId="44" applyFont="1" applyFill="1" applyBorder="1" applyAlignment="1">
      <alignment horizontal="left" vertical="center"/>
    </xf>
    <xf numFmtId="1" fontId="27" fillId="25" borderId="0" xfId="44" applyNumberFormat="1" applyFont="1" applyFill="1"/>
    <xf numFmtId="0" fontId="27" fillId="29" borderId="0" xfId="40" applyFont="1" applyFill="1"/>
    <xf numFmtId="0" fontId="54" fillId="29" borderId="0" xfId="38" applyFont="1" applyFill="1" applyAlignment="1">
      <alignment horizontal="center" vertical="center"/>
    </xf>
    <xf numFmtId="0" fontId="54" fillId="29" borderId="0" xfId="38" applyFont="1" applyFill="1" applyAlignment="1">
      <alignment vertical="center"/>
    </xf>
    <xf numFmtId="0" fontId="55" fillId="29" borderId="0" xfId="34" applyFont="1" applyFill="1" applyAlignment="1" applyProtection="1"/>
    <xf numFmtId="0" fontId="56" fillId="29" borderId="0" xfId="40" applyFont="1" applyFill="1" applyAlignment="1">
      <alignment horizontal="center" vertical="center"/>
    </xf>
    <xf numFmtId="0" fontId="56" fillId="29" borderId="0" xfId="40" applyFont="1" applyFill="1" applyAlignment="1">
      <alignment horizontal="left" vertical="center"/>
    </xf>
    <xf numFmtId="0" fontId="54" fillId="29" borderId="0" xfId="0" applyFont="1" applyFill="1" applyAlignment="1">
      <alignment horizontal="center"/>
    </xf>
    <xf numFmtId="0" fontId="27" fillId="29" borderId="0" xfId="0" applyFont="1" applyFill="1" applyAlignment="1"/>
    <xf numFmtId="0" fontId="40" fillId="29" borderId="0" xfId="34" applyFont="1" applyFill="1" applyAlignment="1" applyProtection="1"/>
    <xf numFmtId="0" fontId="57" fillId="29" borderId="0" xfId="38" applyFont="1" applyFill="1" applyAlignment="1">
      <alignment horizontal="left" vertical="center"/>
    </xf>
    <xf numFmtId="0" fontId="27" fillId="25" borderId="16" xfId="44" applyFont="1" applyFill="1" applyBorder="1" applyAlignment="1">
      <alignment horizontal="left" vertical="top"/>
    </xf>
    <xf numFmtId="0" fontId="27" fillId="25" borderId="16" xfId="44" applyFont="1" applyFill="1" applyBorder="1" applyAlignment="1">
      <alignment horizontal="left" vertical="top" wrapText="1"/>
    </xf>
    <xf numFmtId="1" fontId="26" fillId="31" borderId="16" xfId="44" applyNumberFormat="1" applyFont="1" applyFill="1" applyBorder="1" applyAlignment="1">
      <alignment vertical="top"/>
    </xf>
    <xf numFmtId="1" fontId="26" fillId="31" borderId="16" xfId="44" applyNumberFormat="1" applyFont="1" applyFill="1" applyBorder="1" applyAlignment="1">
      <alignment vertical="top" wrapText="1"/>
    </xf>
    <xf numFmtId="164" fontId="39" fillId="32" borderId="10" xfId="44" applyNumberFormat="1" applyFont="1" applyFill="1" applyBorder="1" applyAlignment="1">
      <alignment horizontal="center" vertical="center"/>
    </xf>
    <xf numFmtId="0" fontId="26" fillId="25" borderId="0" xfId="41" applyFont="1" applyFill="1" applyBorder="1"/>
    <xf numFmtId="0" fontId="27" fillId="25" borderId="0" xfId="41" applyFont="1" applyFill="1" applyBorder="1"/>
    <xf numFmtId="164" fontId="27" fillId="25" borderId="0" xfId="41" applyNumberFormat="1" applyFont="1" applyFill="1" applyBorder="1"/>
    <xf numFmtId="0" fontId="38" fillId="25" borderId="0" xfId="44" applyFont="1" applyFill="1"/>
    <xf numFmtId="0" fontId="43" fillId="25" borderId="0" xfId="41" applyFont="1" applyFill="1" applyBorder="1"/>
    <xf numFmtId="0" fontId="27" fillId="25" borderId="0" xfId="44" applyFont="1" applyFill="1" applyBorder="1"/>
    <xf numFmtId="0" fontId="39" fillId="26" borderId="17" xfId="44" applyNumberFormat="1" applyFont="1" applyFill="1" applyBorder="1" applyAlignment="1">
      <alignment horizontal="center"/>
    </xf>
    <xf numFmtId="0" fontId="39" fillId="26" borderId="18" xfId="44" applyNumberFormat="1" applyFont="1" applyFill="1" applyBorder="1" applyAlignment="1">
      <alignment horizontal="center"/>
    </xf>
    <xf numFmtId="0" fontId="39" fillId="26" borderId="18" xfId="44" applyNumberFormat="1" applyFont="1" applyFill="1" applyBorder="1" applyAlignment="1">
      <alignment horizontal="center" wrapText="1"/>
    </xf>
    <xf numFmtId="0" fontId="39" fillId="26" borderId="19" xfId="44" applyNumberFormat="1" applyFont="1" applyFill="1" applyBorder="1" applyAlignment="1">
      <alignment horizontal="center"/>
    </xf>
    <xf numFmtId="0" fontId="39" fillId="26" borderId="20" xfId="44" applyNumberFormat="1" applyFont="1" applyFill="1" applyBorder="1" applyAlignment="1">
      <alignment horizontal="center" wrapText="1"/>
    </xf>
    <xf numFmtId="0" fontId="27" fillId="25" borderId="21" xfId="44" applyNumberFormat="1" applyFont="1" applyFill="1" applyBorder="1" applyAlignment="1">
      <alignment horizontal="center"/>
    </xf>
    <xf numFmtId="0" fontId="27" fillId="25" borderId="16" xfId="44" applyNumberFormat="1" applyFont="1" applyFill="1" applyBorder="1" applyAlignment="1">
      <alignment horizontal="center"/>
    </xf>
    <xf numFmtId="0" fontId="27" fillId="25" borderId="22" xfId="44" applyNumberFormat="1" applyFont="1" applyFill="1" applyBorder="1" applyAlignment="1">
      <alignment horizontal="center"/>
    </xf>
    <xf numFmtId="49" fontId="42" fillId="25" borderId="16" xfId="34" applyNumberFormat="1" applyFont="1" applyFill="1" applyBorder="1"/>
    <xf numFmtId="0" fontId="44" fillId="26" borderId="23" xfId="44" applyNumberFormat="1" applyFont="1" applyFill="1" applyBorder="1" applyAlignment="1">
      <alignment horizontal="center"/>
    </xf>
    <xf numFmtId="0" fontId="44" fillId="26" borderId="24" xfId="44" applyFont="1" applyFill="1" applyBorder="1" applyAlignment="1">
      <alignment horizontal="center"/>
    </xf>
    <xf numFmtId="0" fontId="27" fillId="25" borderId="0" xfId="44" applyFont="1" applyFill="1" applyBorder="1" applyAlignment="1">
      <alignment horizontal="center"/>
    </xf>
    <xf numFmtId="10" fontId="27" fillId="25" borderId="0" xfId="44" applyNumberFormat="1" applyFont="1" applyFill="1" applyBorder="1" applyAlignment="1">
      <alignment horizontal="center"/>
    </xf>
    <xf numFmtId="9" fontId="27" fillId="25" borderId="0" xfId="44" applyNumberFormat="1" applyFont="1" applyFill="1" applyBorder="1" applyAlignment="1">
      <alignment horizontal="center"/>
    </xf>
    <xf numFmtId="0" fontId="26" fillId="25" borderId="0" xfId="44" applyFont="1" applyFill="1" applyBorder="1" applyAlignment="1">
      <alignment horizontal="left"/>
    </xf>
    <xf numFmtId="2" fontId="26" fillId="25" borderId="0" xfId="44" applyNumberFormat="1" applyFont="1" applyFill="1" applyBorder="1" applyAlignment="1">
      <alignment horizontal="right" wrapText="1"/>
    </xf>
    <xf numFmtId="0" fontId="45" fillId="25" borderId="0" xfId="44" applyFont="1" applyFill="1" applyBorder="1" applyAlignment="1">
      <alignment horizontal="center" wrapText="1"/>
    </xf>
    <xf numFmtId="0" fontId="26" fillId="31" borderId="16" xfId="44" applyFont="1" applyFill="1" applyBorder="1" applyAlignment="1">
      <alignment horizontal="left" vertical="center"/>
    </xf>
    <xf numFmtId="0" fontId="26" fillId="31" borderId="16" xfId="44" applyFont="1" applyFill="1" applyBorder="1" applyAlignment="1">
      <alignment vertical="center"/>
    </xf>
    <xf numFmtId="0" fontId="39" fillId="27" borderId="0" xfId="0" applyFont="1" applyFill="1">
      <alignment vertical="center"/>
    </xf>
    <xf numFmtId="0" fontId="32" fillId="24" borderId="0" xfId="0" applyFont="1" applyFill="1" applyBorder="1" applyAlignment="1">
      <alignment vertical="top"/>
    </xf>
    <xf numFmtId="0" fontId="27" fillId="24" borderId="0" xfId="39" applyFill="1"/>
    <xf numFmtId="0" fontId="27" fillId="24" borderId="26" xfId="39" applyFill="1" applyBorder="1"/>
    <xf numFmtId="0" fontId="27" fillId="24" borderId="27" xfId="39" applyFill="1" applyBorder="1"/>
    <xf numFmtId="0" fontId="46" fillId="24" borderId="27" xfId="39" applyFont="1" applyFill="1" applyBorder="1" applyAlignment="1">
      <alignment horizontal="left" indent="4"/>
    </xf>
    <xf numFmtId="0" fontId="27" fillId="24" borderId="11" xfId="39" applyFill="1" applyBorder="1"/>
    <xf numFmtId="0" fontId="27" fillId="24" borderId="12" xfId="39" applyFill="1" applyBorder="1"/>
    <xf numFmtId="0" fontId="27" fillId="24" borderId="0" xfId="39" applyFill="1" applyBorder="1"/>
    <xf numFmtId="0" fontId="46" fillId="24" borderId="0" xfId="39" applyFont="1" applyFill="1" applyBorder="1" applyAlignment="1">
      <alignment horizontal="left" indent="4"/>
    </xf>
    <xf numFmtId="0" fontId="27" fillId="24" borderId="13" xfId="39" applyFill="1" applyBorder="1"/>
    <xf numFmtId="0" fontId="25" fillId="24" borderId="0" xfId="39" applyFont="1" applyFill="1" applyBorder="1" applyAlignment="1">
      <alignment horizontal="center"/>
    </xf>
    <xf numFmtId="0" fontId="47" fillId="24" borderId="0" xfId="39" applyFont="1" applyFill="1" applyBorder="1" applyAlignment="1">
      <alignment horizontal="center"/>
    </xf>
    <xf numFmtId="0" fontId="46" fillId="24" borderId="0" xfId="39" applyFont="1" applyFill="1" applyBorder="1" applyAlignment="1">
      <alignment horizontal="right" indent="3"/>
    </xf>
    <xf numFmtId="0" fontId="48" fillId="24" borderId="0" xfId="39" applyFont="1" applyFill="1" applyBorder="1" applyAlignment="1">
      <alignment horizontal="center"/>
    </xf>
    <xf numFmtId="0" fontId="49" fillId="24" borderId="0" xfId="39" applyFont="1" applyFill="1" applyBorder="1" applyAlignment="1">
      <alignment horizontal="left" vertical="top"/>
    </xf>
    <xf numFmtId="16" fontId="49" fillId="24" borderId="0" xfId="39" applyNumberFormat="1" applyFont="1" applyFill="1" applyBorder="1" applyAlignment="1">
      <alignment horizontal="left" vertical="top"/>
    </xf>
    <xf numFmtId="0" fontId="26" fillId="24" borderId="0" xfId="39" applyFont="1" applyFill="1" applyBorder="1" applyAlignment="1">
      <alignment vertical="center"/>
    </xf>
    <xf numFmtId="0" fontId="27" fillId="24" borderId="14" xfId="39" applyFill="1" applyBorder="1"/>
    <xf numFmtId="0" fontId="27" fillId="24" borderId="25" xfId="39" applyFill="1" applyBorder="1"/>
    <xf numFmtId="0" fontId="27" fillId="24" borderId="15" xfId="39" applyFill="1" applyBorder="1"/>
    <xf numFmtId="0" fontId="27" fillId="24" borderId="0" xfId="39" applyFont="1" applyFill="1" applyBorder="1"/>
    <xf numFmtId="0" fontId="27" fillId="29" borderId="0" xfId="44" applyFont="1" applyFill="1" applyBorder="1"/>
    <xf numFmtId="0" fontId="26" fillId="29" borderId="0" xfId="44" applyFont="1" applyFill="1" applyBorder="1" applyAlignment="1">
      <alignment horizontal="left"/>
    </xf>
    <xf numFmtId="0" fontId="27" fillId="29" borderId="0" xfId="44" applyFont="1" applyFill="1"/>
    <xf numFmtId="0" fontId="27" fillId="29" borderId="0" xfId="44" applyFont="1" applyFill="1" applyAlignment="1">
      <alignment horizontal="center"/>
    </xf>
    <xf numFmtId="49" fontId="27" fillId="29" borderId="0" xfId="44" applyNumberFormat="1" applyFont="1" applyFill="1"/>
    <xf numFmtId="0" fontId="26" fillId="29" borderId="0" xfId="44" applyFont="1" applyFill="1" applyAlignment="1">
      <alignment horizontal="left"/>
    </xf>
    <xf numFmtId="0" fontId="27" fillId="29" borderId="0" xfId="44" applyFont="1" applyFill="1" applyAlignment="1">
      <alignment horizontal="right"/>
    </xf>
    <xf numFmtId="0" fontId="44" fillId="33" borderId="10" xfId="44" applyFont="1" applyFill="1" applyBorder="1"/>
    <xf numFmtId="0" fontId="39" fillId="33" borderId="10" xfId="44" applyFont="1" applyFill="1" applyBorder="1" applyAlignment="1">
      <alignment horizontal="left"/>
    </xf>
    <xf numFmtId="0" fontId="44" fillId="33" borderId="10" xfId="44" applyFont="1" applyFill="1" applyBorder="1" applyAlignment="1">
      <alignment horizontal="right"/>
    </xf>
    <xf numFmtId="0" fontId="26" fillId="29" borderId="0" xfId="44" applyFont="1" applyFill="1"/>
    <xf numFmtId="49" fontId="27" fillId="29" borderId="0" xfId="44" applyNumberFormat="1" applyFont="1" applyFill="1" applyBorder="1"/>
    <xf numFmtId="0" fontId="39" fillId="33" borderId="10" xfId="44" applyFont="1" applyFill="1" applyBorder="1" applyAlignment="1">
      <alignment vertical="center"/>
    </xf>
    <xf numFmtId="0" fontId="26" fillId="29" borderId="10" xfId="44" applyFont="1" applyFill="1" applyBorder="1" applyAlignment="1">
      <alignment horizontal="left" vertical="top"/>
    </xf>
    <xf numFmtId="0" fontId="27" fillId="29" borderId="10" xfId="44" applyFont="1" applyFill="1" applyBorder="1" applyAlignment="1">
      <alignment horizontal="center" vertical="top"/>
    </xf>
    <xf numFmtId="0" fontId="27" fillId="29" borderId="10" xfId="44" applyFont="1" applyFill="1" applyBorder="1" applyAlignment="1">
      <alignment horizontal="right" vertical="top"/>
    </xf>
    <xf numFmtId="0" fontId="29" fillId="29" borderId="10" xfId="44" applyFont="1" applyFill="1" applyBorder="1" applyAlignment="1">
      <alignment horizontal="right"/>
    </xf>
    <xf numFmtId="0" fontId="26" fillId="29" borderId="10" xfId="44" applyFont="1" applyFill="1" applyBorder="1" applyAlignment="1">
      <alignment horizontal="center"/>
    </xf>
    <xf numFmtId="0" fontId="27" fillId="29" borderId="10" xfId="44" applyFont="1" applyFill="1" applyBorder="1" applyAlignment="1">
      <alignment vertical="top"/>
    </xf>
    <xf numFmtId="0" fontId="27" fillId="29" borderId="10" xfId="44" applyFont="1" applyFill="1" applyBorder="1" applyAlignment="1">
      <alignment horizontal="right"/>
    </xf>
    <xf numFmtId="0" fontId="39" fillId="33" borderId="10" xfId="44" applyFont="1" applyFill="1" applyBorder="1" applyAlignment="1">
      <alignment vertical="top"/>
    </xf>
    <xf numFmtId="0" fontId="26" fillId="29" borderId="10" xfId="44" applyFont="1" applyFill="1" applyBorder="1" applyAlignment="1"/>
    <xf numFmtId="0" fontId="27" fillId="29" borderId="10" xfId="44" applyFont="1" applyFill="1" applyBorder="1" applyAlignment="1">
      <alignment horizontal="left"/>
    </xf>
    <xf numFmtId="0" fontId="27" fillId="29" borderId="10" xfId="44" applyFont="1" applyFill="1" applyBorder="1" applyAlignment="1"/>
    <xf numFmtId="0" fontId="27" fillId="29" borderId="10" xfId="44" applyFont="1" applyFill="1" applyBorder="1"/>
    <xf numFmtId="0" fontId="27" fillId="29" borderId="10" xfId="44" applyFont="1" applyFill="1" applyBorder="1" applyAlignment="1">
      <alignment horizontal="center"/>
    </xf>
    <xf numFmtId="0" fontId="51" fillId="29" borderId="10" xfId="44" applyFont="1" applyFill="1" applyBorder="1" applyAlignment="1">
      <alignment horizontal="left"/>
    </xf>
    <xf numFmtId="14" fontId="27" fillId="29" borderId="10" xfId="44" applyNumberFormat="1" applyFont="1" applyFill="1" applyBorder="1" applyAlignment="1">
      <alignment horizontal="left"/>
    </xf>
    <xf numFmtId="0" fontId="27" fillId="29" borderId="10" xfId="44" applyFont="1" applyFill="1" applyBorder="1" applyAlignment="1">
      <alignment textRotation="255"/>
    </xf>
    <xf numFmtId="14" fontId="27" fillId="29" borderId="10" xfId="44" applyNumberFormat="1" applyFont="1" applyFill="1" applyBorder="1" applyAlignment="1">
      <alignment horizontal="left" vertical="top"/>
    </xf>
    <xf numFmtId="0" fontId="27" fillId="29" borderId="10" xfId="44" applyFont="1" applyFill="1" applyBorder="1" applyAlignment="1">
      <alignment horizontal="left" vertical="top" textRotation="255"/>
    </xf>
    <xf numFmtId="0" fontId="27" fillId="29" borderId="10" xfId="44" applyFont="1" applyFill="1" applyBorder="1" applyAlignment="1">
      <alignment horizontal="left" vertical="top"/>
    </xf>
    <xf numFmtId="0" fontId="39" fillId="29" borderId="0" xfId="44" applyFont="1" applyFill="1" applyBorder="1" applyAlignment="1">
      <alignment vertical="top"/>
    </xf>
    <xf numFmtId="0" fontId="29" fillId="34" borderId="16" xfId="42" applyFont="1" applyFill="1" applyBorder="1" applyAlignment="1">
      <alignment horizontal="left" wrapText="1"/>
    </xf>
    <xf numFmtId="0" fontId="27" fillId="34" borderId="16" xfId="44" applyNumberFormat="1" applyFont="1" applyFill="1" applyBorder="1" applyAlignment="1">
      <alignment horizontal="center" vertical="center"/>
    </xf>
    <xf numFmtId="0" fontId="27" fillId="29" borderId="10" xfId="44" applyFont="1" applyFill="1" applyBorder="1" applyAlignment="1">
      <alignment horizontal="left"/>
    </xf>
    <xf numFmtId="0" fontId="27" fillId="29" borderId="10" xfId="44" applyFont="1" applyFill="1" applyBorder="1" applyAlignment="1">
      <alignment horizontal="right"/>
    </xf>
    <xf numFmtId="0" fontId="26" fillId="24" borderId="0" xfId="39" applyFont="1" applyFill="1" applyBorder="1" applyAlignment="1">
      <alignment horizontal="center"/>
    </xf>
    <xf numFmtId="0" fontId="28" fillId="24" borderId="12" xfId="39" applyFont="1" applyFill="1" applyBorder="1" applyAlignment="1">
      <alignment horizontal="center"/>
    </xf>
    <xf numFmtId="0" fontId="28" fillId="24" borderId="0" xfId="39" applyFont="1" applyFill="1" applyBorder="1" applyAlignment="1">
      <alignment horizontal="center"/>
    </xf>
    <xf numFmtId="0" fontId="28" fillId="24" borderId="13" xfId="39" applyFont="1" applyFill="1" applyBorder="1" applyAlignment="1">
      <alignment horizontal="center"/>
    </xf>
    <xf numFmtId="0" fontId="50" fillId="24" borderId="28" xfId="39" applyFont="1" applyFill="1" applyBorder="1" applyAlignment="1">
      <alignment horizontal="left" vertical="top"/>
    </xf>
    <xf numFmtId="16" fontId="50" fillId="24" borderId="29" xfId="39" applyNumberFormat="1" applyFont="1" applyFill="1" applyBorder="1" applyAlignment="1">
      <alignment horizontal="left" vertical="top"/>
    </xf>
    <xf numFmtId="16" fontId="50" fillId="24" borderId="30" xfId="39" applyNumberFormat="1" applyFont="1" applyFill="1" applyBorder="1" applyAlignment="1">
      <alignment horizontal="left" vertical="top"/>
    </xf>
    <xf numFmtId="16" fontId="50" fillId="24" borderId="31" xfId="39" applyNumberFormat="1" applyFont="1" applyFill="1" applyBorder="1" applyAlignment="1">
      <alignment horizontal="left" vertical="top"/>
    </xf>
    <xf numFmtId="15" fontId="50" fillId="24" borderId="28" xfId="39" applyNumberFormat="1" applyFont="1" applyFill="1" applyBorder="1" applyAlignment="1">
      <alignment horizontal="left" vertical="top"/>
    </xf>
    <xf numFmtId="0" fontId="27" fillId="29" borderId="0" xfId="0" applyFont="1" applyFill="1" applyBorder="1" applyAlignment="1">
      <alignment horizontal="justify"/>
    </xf>
    <xf numFmtId="0" fontId="26" fillId="29" borderId="0" xfId="0" applyFont="1" applyFill="1" applyBorder="1" applyAlignment="1">
      <alignment horizontal="justify"/>
    </xf>
    <xf numFmtId="0" fontId="27" fillId="29" borderId="0" xfId="0" applyFont="1" applyFill="1" applyBorder="1" applyAlignment="1">
      <alignment horizontal="justify" wrapText="1"/>
    </xf>
    <xf numFmtId="0" fontId="27" fillId="29" borderId="0" xfId="0" applyFont="1" applyFill="1" applyBorder="1" applyAlignment="1">
      <alignment horizontal="left" wrapText="1"/>
    </xf>
    <xf numFmtId="0" fontId="30" fillId="29" borderId="0" xfId="0" applyFont="1" applyFill="1" applyBorder="1">
      <alignment vertical="center"/>
    </xf>
    <xf numFmtId="0" fontId="32" fillId="29" borderId="0" xfId="0" applyFont="1" applyFill="1" applyBorder="1" applyAlignment="1">
      <alignment horizontal="center" vertical="center" wrapText="1"/>
    </xf>
    <xf numFmtId="0" fontId="32" fillId="29" borderId="0" xfId="0" applyFont="1" applyFill="1" applyBorder="1" applyAlignment="1">
      <alignment horizontal="center" vertical="center"/>
    </xf>
    <xf numFmtId="0" fontId="35" fillId="29" borderId="25" xfId="0" applyFont="1" applyFill="1" applyBorder="1" applyAlignment="1">
      <alignment horizontal="justify"/>
    </xf>
    <xf numFmtId="0" fontId="30" fillId="29" borderId="26" xfId="0" applyFont="1" applyFill="1" applyBorder="1">
      <alignment vertical="center"/>
    </xf>
    <xf numFmtId="0" fontId="30" fillId="29" borderId="27" xfId="0" applyFont="1" applyFill="1" applyBorder="1">
      <alignment vertical="center"/>
    </xf>
    <xf numFmtId="0" fontId="29" fillId="29" borderId="0" xfId="0" applyFont="1" applyFill="1" applyBorder="1" applyAlignment="1">
      <alignment horizontal="justify"/>
    </xf>
    <xf numFmtId="0" fontId="41" fillId="25" borderId="0" xfId="44" applyFont="1" applyFill="1" applyAlignment="1">
      <alignment horizontal="center" vertical="center"/>
    </xf>
    <xf numFmtId="1" fontId="26" fillId="31" borderId="16" xfId="44" applyNumberFormat="1" applyFont="1" applyFill="1" applyBorder="1" applyAlignment="1">
      <alignment vertical="top"/>
    </xf>
    <xf numFmtId="1" fontId="26" fillId="31" borderId="16" xfId="44" applyNumberFormat="1" applyFont="1" applyFill="1" applyBorder="1" applyAlignment="1">
      <alignment horizontal="left" vertical="top" wrapText="1"/>
    </xf>
    <xf numFmtId="0" fontId="27" fillId="25" borderId="16" xfId="44" applyFont="1" applyFill="1" applyBorder="1" applyAlignment="1">
      <alignment horizontal="left" vertical="top" wrapText="1"/>
    </xf>
    <xf numFmtId="0" fontId="27" fillId="25" borderId="16" xfId="44" applyFont="1" applyFill="1" applyBorder="1" applyAlignment="1">
      <alignment horizontal="left" vertical="top"/>
    </xf>
    <xf numFmtId="0" fontId="26" fillId="31" borderId="16" xfId="42" applyFont="1" applyFill="1" applyBorder="1" applyAlignment="1">
      <alignment horizontal="left" wrapText="1"/>
    </xf>
    <xf numFmtId="0" fontId="29" fillId="34" borderId="16" xfId="42" applyFont="1" applyFill="1" applyBorder="1" applyAlignment="1">
      <alignment horizontal="left" wrapText="1"/>
    </xf>
    <xf numFmtId="0" fontId="27" fillId="29" borderId="10" xfId="44" applyFont="1" applyFill="1" applyBorder="1" applyAlignment="1">
      <alignment horizontal="left"/>
    </xf>
    <xf numFmtId="0" fontId="27" fillId="34" borderId="16" xfId="44" applyFont="1" applyFill="1" applyBorder="1" applyAlignment="1">
      <alignment horizontal="center" vertical="center"/>
    </xf>
    <xf numFmtId="0" fontId="29" fillId="34" borderId="16" xfId="42" applyFont="1" applyFill="1" applyBorder="1" applyAlignment="1">
      <alignment horizontal="center" wrapText="1"/>
    </xf>
    <xf numFmtId="0" fontId="27" fillId="29" borderId="10" xfId="44" applyFont="1" applyFill="1" applyBorder="1" applyAlignment="1">
      <alignment horizontal="left" vertical="top"/>
    </xf>
    <xf numFmtId="0" fontId="26" fillId="31" borderId="16" xfId="44" applyFont="1" applyFill="1" applyBorder="1" applyAlignment="1">
      <alignment horizontal="center" vertical="center"/>
    </xf>
    <xf numFmtId="0" fontId="26" fillId="31" borderId="16" xfId="44" applyFont="1" applyFill="1" applyBorder="1" applyAlignment="1">
      <alignment horizontal="center" vertical="center" wrapText="1"/>
    </xf>
    <xf numFmtId="0" fontId="27" fillId="34" borderId="16" xfId="42" applyFont="1" applyFill="1" applyBorder="1" applyAlignment="1">
      <alignment horizontal="center" wrapText="1"/>
    </xf>
    <xf numFmtId="0" fontId="29" fillId="34" borderId="32" xfId="42" applyFont="1" applyFill="1" applyBorder="1" applyAlignment="1">
      <alignment horizontal="center" wrapText="1"/>
    </xf>
    <xf numFmtId="0" fontId="29" fillId="34" borderId="33" xfId="42" applyFont="1" applyFill="1" applyBorder="1" applyAlignment="1">
      <alignment horizontal="center" wrapText="1"/>
    </xf>
    <xf numFmtId="0" fontId="29" fillId="34" borderId="21" xfId="42" applyFont="1" applyFill="1" applyBorder="1" applyAlignment="1">
      <alignment horizontal="center" wrapText="1"/>
    </xf>
    <xf numFmtId="0" fontId="29" fillId="25" borderId="16" xfId="41" applyFont="1" applyFill="1" applyBorder="1" applyAlignment="1">
      <alignment vertical="top"/>
    </xf>
    <xf numFmtId="0" fontId="41" fillId="25" borderId="0" xfId="41" applyFont="1" applyFill="1" applyBorder="1" applyAlignment="1">
      <alignment horizontal="center" vertical="center"/>
    </xf>
    <xf numFmtId="0" fontId="29" fillId="25" borderId="16" xfId="44" applyFont="1" applyFill="1" applyBorder="1" applyAlignment="1">
      <alignment horizontal="left"/>
    </xf>
    <xf numFmtId="0" fontId="26" fillId="31" borderId="16" xfId="44" applyFont="1" applyFill="1" applyBorder="1" applyAlignment="1">
      <alignment horizontal="left"/>
    </xf>
    <xf numFmtId="0" fontId="26" fillId="25" borderId="16" xfId="44" applyFont="1" applyFill="1" applyBorder="1" applyAlignment="1">
      <alignment horizontal="center"/>
    </xf>
    <xf numFmtId="14" fontId="29" fillId="25" borderId="16" xfId="44" applyNumberFormat="1" applyFont="1" applyFill="1" applyBorder="1" applyAlignment="1">
      <alignment horizontal="left" vertical="top"/>
    </xf>
    <xf numFmtId="0" fontId="27" fillId="29" borderId="0" xfId="53" applyFont="1" applyFill="1" applyBorder="1"/>
    <xf numFmtId="0" fontId="26" fillId="29" borderId="0" xfId="53" applyFont="1" applyFill="1" applyBorder="1" applyAlignment="1">
      <alignment horizontal="left"/>
    </xf>
    <xf numFmtId="0" fontId="27" fillId="29" borderId="0" xfId="53" applyFont="1" applyFill="1"/>
    <xf numFmtId="0" fontId="27" fillId="29" borderId="0" xfId="53" applyFont="1" applyFill="1" applyAlignment="1">
      <alignment horizontal="right"/>
    </xf>
    <xf numFmtId="0" fontId="26" fillId="31" borderId="16" xfId="54" applyFont="1" applyFill="1" applyBorder="1" applyAlignment="1">
      <alignment horizontal="left" wrapText="1"/>
    </xf>
    <xf numFmtId="49" fontId="29" fillId="34" borderId="16" xfId="54" applyNumberFormat="1" applyFont="1" applyFill="1" applyBorder="1" applyAlignment="1">
      <alignment horizontal="center" wrapText="1"/>
    </xf>
    <xf numFmtId="0" fontId="29" fillId="34" borderId="16" xfId="54" applyFont="1" applyFill="1" applyBorder="1" applyAlignment="1">
      <alignment horizontal="center" wrapText="1"/>
    </xf>
    <xf numFmtId="0" fontId="27" fillId="34" borderId="16" xfId="54" applyFont="1" applyFill="1" applyBorder="1" applyAlignment="1">
      <alignment horizontal="center" wrapText="1"/>
    </xf>
    <xf numFmtId="49" fontId="27" fillId="29" borderId="0" xfId="53" applyNumberFormat="1" applyFont="1" applyFill="1"/>
    <xf numFmtId="0" fontId="29" fillId="34" borderId="32" xfId="54" applyFont="1" applyFill="1" applyBorder="1" applyAlignment="1">
      <alignment horizontal="center" wrapText="1"/>
    </xf>
    <xf numFmtId="0" fontId="29" fillId="34" borderId="33" xfId="54" applyFont="1" applyFill="1" applyBorder="1" applyAlignment="1">
      <alignment horizontal="center" wrapText="1"/>
    </xf>
    <xf numFmtId="0" fontId="29" fillId="34" borderId="21" xfId="54" applyFont="1" applyFill="1" applyBorder="1" applyAlignment="1">
      <alignment horizontal="center" wrapText="1"/>
    </xf>
    <xf numFmtId="0" fontId="29" fillId="34" borderId="16" xfId="54" applyFont="1" applyFill="1" applyBorder="1" applyAlignment="1">
      <alignment horizontal="left" wrapText="1"/>
    </xf>
    <xf numFmtId="0" fontId="29" fillId="34" borderId="16" xfId="54" applyFont="1" applyFill="1" applyBorder="1" applyAlignment="1">
      <alignment horizontal="left" wrapText="1"/>
    </xf>
    <xf numFmtId="0" fontId="26" fillId="31" borderId="16" xfId="53" applyFont="1" applyFill="1" applyBorder="1" applyAlignment="1">
      <alignment horizontal="center" vertical="center"/>
    </xf>
    <xf numFmtId="0" fontId="26" fillId="31" borderId="16" xfId="53" applyFont="1" applyFill="1" applyBorder="1" applyAlignment="1">
      <alignment horizontal="center" vertical="center" wrapText="1"/>
    </xf>
    <xf numFmtId="0" fontId="27" fillId="34" borderId="16" xfId="53" applyFont="1" applyFill="1" applyBorder="1" applyAlignment="1">
      <alignment horizontal="center" vertical="center"/>
    </xf>
    <xf numFmtId="0" fontId="27" fillId="34" borderId="16" xfId="53" applyNumberFormat="1" applyFont="1" applyFill="1" applyBorder="1" applyAlignment="1">
      <alignment horizontal="center" vertical="center"/>
    </xf>
    <xf numFmtId="0" fontId="26" fillId="29" borderId="0" xfId="53" applyFont="1" applyFill="1" applyAlignment="1">
      <alignment horizontal="left"/>
    </xf>
    <xf numFmtId="164" fontId="39" fillId="32" borderId="10" xfId="53" applyNumberFormat="1" applyFont="1" applyFill="1" applyBorder="1" applyAlignment="1">
      <alignment horizontal="center" vertical="center"/>
    </xf>
    <xf numFmtId="0" fontId="39" fillId="33" borderId="10" xfId="53" applyFont="1" applyFill="1" applyBorder="1" applyAlignment="1">
      <alignment horizontal="left"/>
    </xf>
    <xf numFmtId="0" fontId="44" fillId="33" borderId="10" xfId="53" applyFont="1" applyFill="1" applyBorder="1"/>
    <xf numFmtId="0" fontId="44" fillId="33" borderId="10" xfId="53" applyFont="1" applyFill="1" applyBorder="1" applyAlignment="1">
      <alignment horizontal="right"/>
    </xf>
    <xf numFmtId="0" fontId="39" fillId="33" borderId="10" xfId="53" applyFont="1" applyFill="1" applyBorder="1" applyAlignment="1">
      <alignment vertical="top"/>
    </xf>
    <xf numFmtId="0" fontId="26" fillId="29" borderId="0" xfId="53" applyFont="1" applyFill="1"/>
    <xf numFmtId="49" fontId="27" fillId="29" borderId="0" xfId="53" applyNumberFormat="1" applyFont="1" applyFill="1" applyBorder="1"/>
    <xf numFmtId="0" fontId="39" fillId="33" borderId="10" xfId="53" applyFont="1" applyFill="1" applyBorder="1" applyAlignment="1">
      <alignment vertical="center"/>
    </xf>
    <xf numFmtId="0" fontId="27" fillId="29" borderId="10" xfId="53" applyFont="1" applyFill="1" applyBorder="1" applyAlignment="1">
      <alignment horizontal="center" vertical="top"/>
    </xf>
    <xf numFmtId="0" fontId="27" fillId="29" borderId="10" xfId="53" applyFont="1" applyFill="1" applyBorder="1" applyAlignment="1">
      <alignment horizontal="right" vertical="top"/>
    </xf>
    <xf numFmtId="0" fontId="29" fillId="29" borderId="10" xfId="53" applyFont="1" applyFill="1" applyBorder="1" applyAlignment="1">
      <alignment horizontal="right"/>
    </xf>
    <xf numFmtId="0" fontId="26" fillId="29" borderId="10" xfId="53" applyFont="1" applyFill="1" applyBorder="1" applyAlignment="1">
      <alignment horizontal="center"/>
    </xf>
    <xf numFmtId="0" fontId="26" fillId="29" borderId="10" xfId="53" applyFont="1" applyFill="1" applyBorder="1" applyAlignment="1">
      <alignment horizontal="left" vertical="top"/>
    </xf>
    <xf numFmtId="0" fontId="27" fillId="29" borderId="34" xfId="53" applyFont="1" applyFill="1" applyBorder="1" applyAlignment="1">
      <alignment horizontal="center" vertical="top"/>
    </xf>
    <xf numFmtId="0" fontId="27" fillId="29" borderId="35" xfId="53" applyFont="1" applyFill="1" applyBorder="1" applyAlignment="1">
      <alignment horizontal="right" vertical="top"/>
    </xf>
    <xf numFmtId="0" fontId="27" fillId="29" borderId="34" xfId="53" applyFont="1" applyFill="1" applyBorder="1" applyAlignment="1">
      <alignment horizontal="right" vertical="top"/>
    </xf>
    <xf numFmtId="0" fontId="27" fillId="29" borderId="35" xfId="53" applyFont="1" applyFill="1" applyBorder="1" applyAlignment="1">
      <alignment horizontal="right" vertical="top"/>
    </xf>
    <xf numFmtId="0" fontId="27" fillId="29" borderId="34" xfId="53" applyFont="1" applyFill="1" applyBorder="1" applyAlignment="1">
      <alignment horizontal="right" vertical="top"/>
    </xf>
    <xf numFmtId="0" fontId="27" fillId="29" borderId="10" xfId="53" applyFont="1" applyFill="1" applyBorder="1" applyAlignment="1">
      <alignment horizontal="right"/>
    </xf>
    <xf numFmtId="0" fontId="26" fillId="29" borderId="10" xfId="53" applyFont="1" applyFill="1" applyBorder="1" applyAlignment="1"/>
    <xf numFmtId="0" fontId="27" fillId="29" borderId="10" xfId="53" applyFont="1" applyFill="1" applyBorder="1" applyAlignment="1">
      <alignment horizontal="left"/>
    </xf>
    <xf numFmtId="0" fontId="27" fillId="29" borderId="10" xfId="53" applyFont="1" applyFill="1" applyBorder="1" applyAlignment="1"/>
    <xf numFmtId="0" fontId="27" fillId="29" borderId="10" xfId="53" applyFont="1" applyFill="1" applyBorder="1"/>
    <xf numFmtId="0" fontId="27" fillId="29" borderId="36" xfId="53" applyFont="1" applyFill="1" applyBorder="1" applyAlignment="1">
      <alignment horizontal="right" vertical="center"/>
    </xf>
    <xf numFmtId="0" fontId="27" fillId="29" borderId="37" xfId="53" applyFont="1" applyFill="1" applyBorder="1" applyAlignment="1">
      <alignment horizontal="right"/>
    </xf>
    <xf numFmtId="0" fontId="27" fillId="29" borderId="10" xfId="53" applyFont="1" applyFill="1" applyBorder="1" applyAlignment="1">
      <alignment horizontal="left"/>
    </xf>
    <xf numFmtId="0" fontId="27" fillId="29" borderId="10" xfId="53" applyFont="1" applyFill="1" applyBorder="1" applyAlignment="1">
      <alignment horizontal="center"/>
    </xf>
    <xf numFmtId="0" fontId="51" fillId="29" borderId="10" xfId="53" applyFont="1" applyFill="1" applyBorder="1" applyAlignment="1">
      <alignment horizontal="left"/>
    </xf>
    <xf numFmtId="0" fontId="27" fillId="29" borderId="10" xfId="53" applyFont="1" applyFill="1" applyBorder="1" applyAlignment="1">
      <alignment horizontal="left" vertical="top"/>
    </xf>
    <xf numFmtId="14" fontId="27" fillId="29" borderId="10" xfId="53" applyNumberFormat="1" applyFont="1" applyFill="1" applyBorder="1" applyAlignment="1">
      <alignment horizontal="center" vertical="center"/>
    </xf>
    <xf numFmtId="0" fontId="27" fillId="29" borderId="10" xfId="53" applyFont="1" applyFill="1" applyBorder="1" applyAlignment="1">
      <alignment horizontal="left" vertical="top" textRotation="255"/>
    </xf>
    <xf numFmtId="0" fontId="39" fillId="29" borderId="0" xfId="53" applyFont="1" applyFill="1" applyBorder="1" applyAlignment="1">
      <alignment vertical="top"/>
    </xf>
    <xf numFmtId="0" fontId="27" fillId="29" borderId="10" xfId="53" applyFont="1" applyFill="1" applyBorder="1" applyAlignment="1">
      <alignment textRotation="255"/>
    </xf>
    <xf numFmtId="0" fontId="26" fillId="29" borderId="0" xfId="53" applyFont="1" applyFill="1" applyAlignment="1">
      <alignment horizontal="center"/>
    </xf>
    <xf numFmtId="0" fontId="27" fillId="34" borderId="16" xfId="54" applyFont="1" applyFill="1" applyBorder="1" applyAlignment="1">
      <alignment horizontal="center" vertical="center" wrapText="1"/>
    </xf>
    <xf numFmtId="0" fontId="29" fillId="34" borderId="16" xfId="54" applyFont="1" applyFill="1" applyBorder="1" applyAlignment="1">
      <alignment horizontal="center" vertical="center" wrapText="1"/>
    </xf>
    <xf numFmtId="0" fontId="29" fillId="34" borderId="16" xfId="54" applyFont="1" applyFill="1" applyBorder="1" applyAlignment="1">
      <alignment horizontal="center" vertical="center" wrapText="1"/>
    </xf>
    <xf numFmtId="0" fontId="29" fillId="34" borderId="21" xfId="54" applyFont="1" applyFill="1" applyBorder="1" applyAlignment="1">
      <alignment horizontal="center" vertical="center" wrapText="1"/>
    </xf>
    <xf numFmtId="0" fontId="29" fillId="34" borderId="33" xfId="54" applyFont="1" applyFill="1" applyBorder="1" applyAlignment="1">
      <alignment horizontal="center" vertical="center" wrapText="1"/>
    </xf>
    <xf numFmtId="0" fontId="29" fillId="34" borderId="32" xfId="54" applyFont="1" applyFill="1" applyBorder="1" applyAlignment="1">
      <alignment horizontal="center" vertical="center" wrapText="1"/>
    </xf>
    <xf numFmtId="0" fontId="29" fillId="34" borderId="16" xfId="55" applyFont="1" applyFill="1" applyBorder="1" applyAlignment="1">
      <alignment horizontal="center" vertical="center" wrapText="1"/>
    </xf>
    <xf numFmtId="0" fontId="27" fillId="29" borderId="0" xfId="53" applyFont="1" applyFill="1" applyAlignment="1">
      <alignment horizontal="center"/>
    </xf>
    <xf numFmtId="0" fontId="27" fillId="29" borderId="0" xfId="56" applyFont="1" applyFill="1" applyBorder="1"/>
    <xf numFmtId="0" fontId="26" fillId="29" borderId="0" xfId="56" applyFont="1" applyFill="1" applyBorder="1" applyAlignment="1">
      <alignment horizontal="left"/>
    </xf>
    <xf numFmtId="0" fontId="27" fillId="29" borderId="0" xfId="56" applyFont="1" applyFill="1"/>
    <xf numFmtId="0" fontId="27" fillId="29" borderId="0" xfId="56" applyFont="1" applyFill="1" applyAlignment="1">
      <alignment horizontal="right"/>
    </xf>
    <xf numFmtId="0" fontId="26" fillId="31" borderId="16" xfId="55" applyFont="1" applyFill="1" applyBorder="1" applyAlignment="1">
      <alignment horizontal="left" wrapText="1"/>
    </xf>
    <xf numFmtId="0" fontId="29" fillId="34" borderId="32" xfId="55" applyFont="1" applyFill="1" applyBorder="1" applyAlignment="1">
      <alignment horizontal="center" wrapText="1"/>
    </xf>
    <xf numFmtId="0" fontId="29" fillId="34" borderId="33" xfId="55" applyFont="1" applyFill="1" applyBorder="1" applyAlignment="1">
      <alignment horizontal="center" wrapText="1"/>
    </xf>
    <xf numFmtId="0" fontId="29" fillId="34" borderId="21" xfId="55" applyFont="1" applyFill="1" applyBorder="1" applyAlignment="1">
      <alignment horizontal="center" wrapText="1"/>
    </xf>
    <xf numFmtId="0" fontId="29" fillId="34" borderId="16" xfId="55" applyFont="1" applyFill="1" applyBorder="1" applyAlignment="1">
      <alignment horizontal="center" vertical="center" wrapText="1"/>
    </xf>
    <xf numFmtId="0" fontId="27" fillId="34" borderId="16" xfId="55" applyFont="1" applyFill="1" applyBorder="1" applyAlignment="1">
      <alignment horizontal="center" wrapText="1"/>
    </xf>
    <xf numFmtId="49" fontId="27" fillId="29" borderId="0" xfId="56" applyNumberFormat="1" applyFont="1" applyFill="1"/>
    <xf numFmtId="0" fontId="29" fillId="34" borderId="16" xfId="55" applyFont="1" applyFill="1" applyBorder="1" applyAlignment="1">
      <alignment horizontal="left" wrapText="1"/>
    </xf>
    <xf numFmtId="0" fontId="26" fillId="31" borderId="16" xfId="56" applyFont="1" applyFill="1" applyBorder="1" applyAlignment="1">
      <alignment horizontal="center" vertical="center"/>
    </xf>
    <xf numFmtId="0" fontId="26" fillId="31" borderId="16" xfId="56" applyFont="1" applyFill="1" applyBorder="1" applyAlignment="1">
      <alignment horizontal="center" vertical="center" wrapText="1"/>
    </xf>
    <xf numFmtId="0" fontId="27" fillId="34" borderId="16" xfId="56" applyFont="1" applyFill="1" applyBorder="1" applyAlignment="1">
      <alignment horizontal="center" vertical="center"/>
    </xf>
    <xf numFmtId="0" fontId="27" fillId="34" borderId="16" xfId="56" applyNumberFormat="1" applyFont="1" applyFill="1" applyBorder="1" applyAlignment="1">
      <alignment horizontal="center" vertical="center"/>
    </xf>
    <xf numFmtId="0" fontId="26" fillId="29" borderId="0" xfId="56" applyFont="1" applyFill="1" applyAlignment="1">
      <alignment horizontal="left"/>
    </xf>
    <xf numFmtId="0" fontId="44" fillId="33" borderId="10" xfId="56" applyFont="1" applyFill="1" applyBorder="1"/>
    <xf numFmtId="0" fontId="39" fillId="33" borderId="10" xfId="56" applyFont="1" applyFill="1" applyBorder="1" applyAlignment="1">
      <alignment horizontal="left"/>
    </xf>
    <xf numFmtId="0" fontId="44" fillId="33" borderId="10" xfId="56" applyFont="1" applyFill="1" applyBorder="1" applyAlignment="1">
      <alignment horizontal="right"/>
    </xf>
    <xf numFmtId="0" fontId="26" fillId="29" borderId="0" xfId="56" applyFont="1" applyFill="1"/>
    <xf numFmtId="49" fontId="27" fillId="29" borderId="0" xfId="56" applyNumberFormat="1" applyFont="1" applyFill="1" applyBorder="1"/>
    <xf numFmtId="0" fontId="39" fillId="33" borderId="10" xfId="56" applyFont="1" applyFill="1" applyBorder="1" applyAlignment="1">
      <alignment vertical="center"/>
    </xf>
    <xf numFmtId="0" fontId="26" fillId="29" borderId="10" xfId="56" applyFont="1" applyFill="1" applyBorder="1" applyAlignment="1">
      <alignment horizontal="left" vertical="top"/>
    </xf>
    <xf numFmtId="0" fontId="27" fillId="29" borderId="10" xfId="56" applyFont="1" applyFill="1" applyBorder="1" applyAlignment="1">
      <alignment horizontal="center" vertical="top"/>
    </xf>
    <xf numFmtId="0" fontId="27" fillId="29" borderId="10" xfId="56" applyFont="1" applyFill="1" applyBorder="1" applyAlignment="1">
      <alignment horizontal="right" vertical="top"/>
    </xf>
    <xf numFmtId="0" fontId="29" fillId="29" borderId="10" xfId="56" applyFont="1" applyFill="1" applyBorder="1" applyAlignment="1">
      <alignment horizontal="right"/>
    </xf>
    <xf numFmtId="0" fontId="26" fillId="29" borderId="10" xfId="56" applyFont="1" applyFill="1" applyBorder="1" applyAlignment="1">
      <alignment horizontal="center"/>
    </xf>
    <xf numFmtId="0" fontId="27" fillId="29" borderId="10" xfId="56" applyFont="1" applyFill="1" applyBorder="1" applyAlignment="1">
      <alignment vertical="top"/>
    </xf>
    <xf numFmtId="0" fontId="27" fillId="29" borderId="10" xfId="56" applyFont="1" applyFill="1" applyBorder="1" applyAlignment="1">
      <alignment horizontal="right"/>
    </xf>
    <xf numFmtId="0" fontId="39" fillId="33" borderId="10" xfId="56" applyFont="1" applyFill="1" applyBorder="1" applyAlignment="1">
      <alignment vertical="top"/>
    </xf>
    <xf numFmtId="0" fontId="26" fillId="29" borderId="10" xfId="56" applyFont="1" applyFill="1" applyBorder="1" applyAlignment="1"/>
    <xf numFmtId="0" fontId="27" fillId="29" borderId="10" xfId="56" applyFont="1" applyFill="1" applyBorder="1" applyAlignment="1">
      <alignment horizontal="left"/>
    </xf>
    <xf numFmtId="0" fontId="27" fillId="29" borderId="10" xfId="56" applyFont="1" applyFill="1" applyBorder="1" applyAlignment="1"/>
    <xf numFmtId="0" fontId="27" fillId="29" borderId="10" xfId="56" applyFont="1" applyFill="1" applyBorder="1"/>
    <xf numFmtId="0" fontId="27" fillId="29" borderId="10" xfId="56" applyFont="1" applyFill="1" applyBorder="1" applyAlignment="1">
      <alignment horizontal="left"/>
    </xf>
    <xf numFmtId="0" fontId="27" fillId="29" borderId="10" xfId="56" applyFont="1" applyFill="1" applyBorder="1" applyAlignment="1">
      <alignment horizontal="center"/>
    </xf>
    <xf numFmtId="0" fontId="51" fillId="29" borderId="10" xfId="56" applyFont="1" applyFill="1" applyBorder="1" applyAlignment="1">
      <alignment horizontal="left"/>
    </xf>
    <xf numFmtId="0" fontId="27" fillId="29" borderId="10" xfId="56" applyFont="1" applyFill="1" applyBorder="1" applyAlignment="1">
      <alignment horizontal="left" vertical="top"/>
    </xf>
    <xf numFmtId="49" fontId="13" fillId="25" borderId="16" xfId="34" applyNumberFormat="1" applyFill="1" applyBorder="1" applyAlignment="1">
      <alignment horizontal="left" vertical="center" wrapText="1"/>
    </xf>
    <xf numFmtId="14" fontId="29" fillId="24" borderId="10" xfId="43" applyNumberFormat="1" applyFont="1" applyFill="1" applyBorder="1" applyAlignment="1">
      <alignment horizontal="center" vertical="top" wrapText="1"/>
    </xf>
    <xf numFmtId="49" fontId="29" fillId="34" borderId="32" xfId="54" applyNumberFormat="1" applyFont="1" applyFill="1" applyBorder="1" applyAlignment="1">
      <alignment horizontal="center" wrapText="1"/>
    </xf>
    <xf numFmtId="0" fontId="0" fillId="0" borderId="0" xfId="0" applyAlignment="1">
      <alignment vertical="center"/>
    </xf>
    <xf numFmtId="49" fontId="26" fillId="31" borderId="16" xfId="54" applyNumberFormat="1" applyFont="1" applyFill="1" applyBorder="1" applyAlignment="1">
      <alignment horizontal="left" wrapText="1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 2" xfId="38"/>
    <cellStyle name="Normal 4" xfId="39"/>
    <cellStyle name="Normal 5" xfId="40"/>
    <cellStyle name="Normal_Functional Test Case v1.0" xfId="41"/>
    <cellStyle name="Normal_Sheet1" xfId="42"/>
    <cellStyle name="Normal_Sheet1 2" xfId="54"/>
    <cellStyle name="Normal_Sheet1_Template_UnitTest Case_v0.9" xfId="55"/>
    <cellStyle name="Normal_Template_IP Database" xfId="43"/>
    <cellStyle name="Normal_Template_UnitTest Case_v0.9" xfId="44"/>
    <cellStyle name="Normal_Template_UnitTest Case_v0.9 2" xfId="53"/>
    <cellStyle name="Normal_Template_UnitTest Case_v0.9_Template_UnitTest Case_v0.9" xfId="56"/>
    <cellStyle name="Note" xfId="45" builtinId="10" customBuiltin="1"/>
    <cellStyle name="Output" xfId="46" builtinId="21" customBuiltin="1"/>
    <cellStyle name="Style 1" xfId="47"/>
    <cellStyle name="Style 2" xfId="48"/>
    <cellStyle name="Title" xfId="49" builtinId="15" customBuiltin="1"/>
    <cellStyle name="Total" xfId="50" builtinId="25" customBuiltin="1"/>
    <cellStyle name="Warning Text" xfId="51" builtinId="11" customBuiltin="1"/>
    <cellStyle name="標準_結合試験(AllOvertheWorld)" xfId="5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Report'!$F$18:$H$18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Report'!$F$18:$H$18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2</xdr:row>
      <xdr:rowOff>85725</xdr:rowOff>
    </xdr:from>
    <xdr:to>
      <xdr:col>9</xdr:col>
      <xdr:colOff>533400</xdr:colOff>
      <xdr:row>6</xdr:row>
      <xdr:rowOff>9525</xdr:rowOff>
    </xdr:to>
    <xdr:pic>
      <xdr:nvPicPr>
        <xdr:cNvPr id="2461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409575"/>
          <a:ext cx="23907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28575</xdr:colOff>
      <xdr:row>2</xdr:row>
      <xdr:rowOff>76200</xdr:rowOff>
    </xdr:from>
    <xdr:to>
      <xdr:col>9</xdr:col>
      <xdr:colOff>533400</xdr:colOff>
      <xdr:row>5</xdr:row>
      <xdr:rowOff>133350</xdr:rowOff>
    </xdr:to>
    <xdr:pic>
      <xdr:nvPicPr>
        <xdr:cNvPr id="24613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400050"/>
          <a:ext cx="23907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25</xdr:row>
      <xdr:rowOff>0</xdr:rowOff>
    </xdr:from>
    <xdr:to>
      <xdr:col>9</xdr:col>
      <xdr:colOff>0</xdr:colOff>
      <xdr:row>40</xdr:row>
      <xdr:rowOff>9525</xdr:rowOff>
    </xdr:to>
    <xdr:graphicFrame macro="">
      <xdr:nvGraphicFramePr>
        <xdr:cNvPr id="2105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25</xdr:row>
      <xdr:rowOff>19050</xdr:rowOff>
    </xdr:from>
    <xdr:to>
      <xdr:col>3</xdr:col>
      <xdr:colOff>238125</xdr:colOff>
      <xdr:row>40</xdr:row>
      <xdr:rowOff>0</xdr:rowOff>
    </xdr:to>
    <xdr:graphicFrame macro="">
      <xdr:nvGraphicFramePr>
        <xdr:cNvPr id="2106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h%20Duy/Desktop/MockProjectPhuong/MockProject/PhuongPD2_MockProject_UnitTest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"/>
      <sheetName val="Guidleline"/>
      <sheetName val="FunctionList"/>
      <sheetName val="LoadCandidate"/>
      <sheetName val="SearchCandidate"/>
      <sheetName val="DeleteCandidate"/>
      <sheetName val="Test Report"/>
      <sheetName val="Record of Change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6"/>
  <sheetViews>
    <sheetView workbookViewId="0">
      <selection activeCell="I19" sqref="I19:L19"/>
    </sheetView>
  </sheetViews>
  <sheetFormatPr defaultRowHeight="12.75"/>
  <cols>
    <col min="1" max="1" width="1.875" style="96" customWidth="1"/>
    <col min="2" max="13" width="8.25" style="96" customWidth="1"/>
    <col min="14" max="14" width="8.625" style="96" customWidth="1"/>
    <col min="15" max="15" width="7.25" style="96" customWidth="1"/>
    <col min="16" max="16" width="4.375" style="96" customWidth="1"/>
    <col min="17" max="16384" width="9" style="96"/>
  </cols>
  <sheetData>
    <row r="2" spans="2:15">
      <c r="B2" s="97"/>
      <c r="C2" s="98"/>
      <c r="D2" s="99"/>
      <c r="E2" s="98"/>
      <c r="F2" s="98"/>
      <c r="G2" s="98"/>
      <c r="H2" s="98"/>
      <c r="I2" s="98"/>
      <c r="J2" s="98"/>
      <c r="K2" s="98"/>
      <c r="L2" s="98"/>
      <c r="M2" s="98"/>
      <c r="N2" s="98"/>
      <c r="O2" s="100"/>
    </row>
    <row r="3" spans="2:15">
      <c r="B3" s="101"/>
      <c r="C3" s="102"/>
      <c r="D3" s="103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4"/>
    </row>
    <row r="4" spans="2:15" ht="18.75">
      <c r="B4" s="101"/>
      <c r="C4" s="102"/>
      <c r="D4" s="105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4"/>
    </row>
    <row r="5" spans="2:15" ht="18.75">
      <c r="B5" s="101"/>
      <c r="C5" s="102"/>
      <c r="D5" s="105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4"/>
    </row>
    <row r="6" spans="2:15">
      <c r="B6" s="101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4"/>
    </row>
    <row r="7" spans="2:15">
      <c r="B7" s="101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4"/>
    </row>
    <row r="8" spans="2:15" ht="25.5">
      <c r="B8" s="101"/>
      <c r="C8" s="102"/>
      <c r="D8" s="106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4"/>
    </row>
    <row r="9" spans="2:15">
      <c r="B9" s="101"/>
      <c r="C9" s="102"/>
      <c r="D9" s="107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4"/>
    </row>
    <row r="10" spans="2:15">
      <c r="B10" s="101"/>
      <c r="C10" s="102"/>
      <c r="D10" s="107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4"/>
    </row>
    <row r="11" spans="2:15">
      <c r="B11" s="101"/>
      <c r="C11" s="102"/>
      <c r="D11" s="107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4"/>
    </row>
    <row r="12" spans="2:15" ht="23.25">
      <c r="B12" s="101"/>
      <c r="C12" s="102"/>
      <c r="D12" s="102"/>
      <c r="E12" s="108"/>
      <c r="F12" s="102"/>
      <c r="G12" s="102"/>
      <c r="H12" s="102"/>
      <c r="I12" s="102"/>
      <c r="J12" s="102"/>
      <c r="K12" s="102"/>
      <c r="L12" s="102"/>
      <c r="M12" s="102"/>
      <c r="N12" s="102"/>
      <c r="O12" s="104"/>
    </row>
    <row r="13" spans="2:1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4"/>
    </row>
    <row r="14" spans="2:15" ht="30">
      <c r="B14" s="154" t="s">
        <v>122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6"/>
    </row>
    <row r="15" spans="2:15" ht="30">
      <c r="B15" s="154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6"/>
    </row>
    <row r="16" spans="2:15">
      <c r="B16" s="101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4"/>
    </row>
    <row r="17" spans="2:15">
      <c r="B17" s="101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4"/>
    </row>
    <row r="18" spans="2:15" ht="23.25" customHeight="1">
      <c r="B18" s="101"/>
      <c r="C18" s="102"/>
      <c r="D18" s="102"/>
      <c r="E18" s="109"/>
      <c r="F18" s="157" t="s">
        <v>2</v>
      </c>
      <c r="G18" s="157"/>
      <c r="H18" s="157"/>
      <c r="I18" s="158" t="s">
        <v>179</v>
      </c>
      <c r="J18" s="159"/>
      <c r="K18" s="159"/>
      <c r="L18" s="160"/>
      <c r="M18" s="102"/>
      <c r="N18" s="102"/>
      <c r="O18" s="104"/>
    </row>
    <row r="19" spans="2:15" ht="25.5" customHeight="1">
      <c r="B19" s="101"/>
      <c r="C19" s="102"/>
      <c r="D19" s="102"/>
      <c r="E19" s="109"/>
      <c r="F19" s="157" t="s">
        <v>4</v>
      </c>
      <c r="G19" s="157"/>
      <c r="H19" s="157"/>
      <c r="I19" s="161" t="s">
        <v>123</v>
      </c>
      <c r="J19" s="161"/>
      <c r="K19" s="161"/>
      <c r="L19" s="161"/>
      <c r="M19" s="102"/>
      <c r="N19" s="102"/>
      <c r="O19" s="104"/>
    </row>
    <row r="20" spans="2:15"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4"/>
    </row>
    <row r="21" spans="2:15">
      <c r="B21" s="101"/>
      <c r="C21" s="102"/>
      <c r="D21" s="109"/>
      <c r="E21" s="109"/>
      <c r="F21" s="110"/>
      <c r="G21" s="110"/>
      <c r="H21" s="102"/>
      <c r="I21" s="102"/>
      <c r="J21" s="102"/>
      <c r="K21" s="102"/>
      <c r="L21" s="102"/>
      <c r="M21" s="102"/>
      <c r="N21" s="102"/>
      <c r="O21" s="104"/>
    </row>
    <row r="22" spans="2:15"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4"/>
    </row>
    <row r="23" spans="2:15">
      <c r="B23" s="101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4"/>
    </row>
    <row r="24" spans="2:15">
      <c r="B24" s="101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4"/>
    </row>
    <row r="25" spans="2:15">
      <c r="B25" s="101"/>
      <c r="C25" s="111"/>
      <c r="D25" s="111"/>
      <c r="E25" s="111"/>
      <c r="F25" s="111"/>
      <c r="G25" s="111"/>
      <c r="H25" s="111"/>
      <c r="I25" s="111"/>
      <c r="J25" s="111"/>
      <c r="K25" s="111"/>
      <c r="L25" s="102"/>
      <c r="M25" s="102"/>
      <c r="N25" s="102"/>
      <c r="O25" s="104"/>
    </row>
    <row r="26" spans="2:15">
      <c r="B26" s="101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4"/>
    </row>
    <row r="27" spans="2:15">
      <c r="B27" s="101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4"/>
    </row>
    <row r="28" spans="2:15">
      <c r="B28" s="101"/>
      <c r="C28" s="102"/>
      <c r="D28" s="102"/>
      <c r="E28" s="102"/>
      <c r="F28" s="102"/>
      <c r="G28" s="153"/>
      <c r="H28" s="153"/>
      <c r="I28" s="153"/>
      <c r="J28" s="102"/>
      <c r="K28" s="102"/>
      <c r="L28" s="102"/>
      <c r="M28" s="102"/>
      <c r="N28" s="102"/>
      <c r="O28" s="104"/>
    </row>
    <row r="29" spans="2:15">
      <c r="B29" s="112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4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</row>
    <row r="33" spans="2:10">
      <c r="B33" s="102"/>
      <c r="C33" s="102"/>
      <c r="D33" s="102"/>
      <c r="E33" s="102"/>
      <c r="F33" s="102"/>
      <c r="G33" s="102"/>
      <c r="H33" s="102"/>
      <c r="I33" s="102"/>
      <c r="J33" s="102"/>
    </row>
    <row r="34" spans="2:10">
      <c r="B34" s="102"/>
      <c r="C34" s="102"/>
      <c r="D34" s="102"/>
      <c r="E34" s="102"/>
      <c r="F34" s="102"/>
      <c r="G34" s="102"/>
      <c r="H34" s="102"/>
      <c r="I34" s="102"/>
      <c r="J34" s="102"/>
    </row>
    <row r="35" spans="2:10">
      <c r="B35" s="102"/>
      <c r="C35" s="102"/>
      <c r="D35" s="102"/>
      <c r="E35" s="153"/>
      <c r="F35" s="153"/>
      <c r="G35" s="153"/>
      <c r="H35" s="102"/>
      <c r="I35" s="102"/>
      <c r="J35" s="102"/>
    </row>
    <row r="36" spans="2:10">
      <c r="B36" s="102"/>
      <c r="C36" s="102"/>
      <c r="D36" s="102"/>
      <c r="E36" s="115"/>
      <c r="F36" s="102"/>
      <c r="G36" s="102"/>
      <c r="H36" s="102"/>
      <c r="I36" s="102"/>
      <c r="J36" s="102"/>
    </row>
  </sheetData>
  <mergeCells count="8">
    <mergeCell ref="G28:I28"/>
    <mergeCell ref="E35:G35"/>
    <mergeCell ref="B14:O14"/>
    <mergeCell ref="B15:O15"/>
    <mergeCell ref="F18:H18"/>
    <mergeCell ref="I18:L18"/>
    <mergeCell ref="F19:H19"/>
    <mergeCell ref="I19:L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opLeftCell="A7" workbookViewId="0">
      <selection activeCell="C12" sqref="C12"/>
    </sheetView>
  </sheetViews>
  <sheetFormatPr defaultRowHeight="12.75"/>
  <cols>
    <col min="1" max="1" width="15.375" style="36" customWidth="1"/>
    <col min="2" max="2" width="26.625" style="36" customWidth="1"/>
    <col min="3" max="3" width="12.125" style="36" customWidth="1"/>
    <col min="4" max="4" width="9.625" style="36" customWidth="1"/>
    <col min="5" max="5" width="9.75" style="36" customWidth="1"/>
    <col min="6" max="8" width="5.25" style="36" customWidth="1"/>
    <col min="9" max="9" width="21" style="36" customWidth="1"/>
    <col min="10" max="10" width="33.125" style="36" customWidth="1"/>
    <col min="11" max="16384" width="9" style="36"/>
  </cols>
  <sheetData>
    <row r="2" spans="1:9" ht="25.5" customHeight="1">
      <c r="A2" s="191" t="s">
        <v>18</v>
      </c>
      <c r="B2" s="191"/>
      <c r="C2" s="191"/>
      <c r="D2" s="191"/>
      <c r="E2" s="191"/>
      <c r="F2" s="191"/>
      <c r="G2" s="191"/>
      <c r="H2" s="191"/>
      <c r="I2" s="191"/>
    </row>
    <row r="3" spans="1:9" ht="14.25" customHeight="1">
      <c r="A3" s="69"/>
      <c r="B3" s="70"/>
      <c r="C3" s="70"/>
      <c r="D3" s="70"/>
      <c r="E3" s="70"/>
      <c r="F3" s="70"/>
      <c r="G3" s="70"/>
      <c r="H3" s="70"/>
      <c r="I3" s="71"/>
    </row>
    <row r="4" spans="1:9" ht="13.5" customHeight="1">
      <c r="A4" s="92" t="s">
        <v>0</v>
      </c>
      <c r="B4" s="192" t="s">
        <v>178</v>
      </c>
      <c r="C4" s="192"/>
      <c r="D4" s="193" t="s">
        <v>1</v>
      </c>
      <c r="E4" s="193"/>
      <c r="F4" s="194" t="s">
        <v>181</v>
      </c>
      <c r="G4" s="194"/>
      <c r="H4" s="194"/>
      <c r="I4" s="194"/>
    </row>
    <row r="5" spans="1:9" ht="13.5" customHeight="1">
      <c r="A5" s="92" t="s">
        <v>2</v>
      </c>
      <c r="B5" s="192" t="s">
        <v>179</v>
      </c>
      <c r="C5" s="192"/>
      <c r="D5" s="193" t="s">
        <v>3</v>
      </c>
      <c r="E5" s="193"/>
      <c r="F5" s="194" t="s">
        <v>181</v>
      </c>
      <c r="G5" s="194"/>
      <c r="H5" s="194"/>
      <c r="I5" s="194"/>
    </row>
    <row r="6" spans="1:9" ht="12.75" customHeight="1">
      <c r="A6" s="93" t="s">
        <v>4</v>
      </c>
      <c r="B6" s="192" t="str">
        <f>B5&amp;"_"&amp;"Test Report"&amp;"_"&amp;"v0.1"</f>
        <v>IPM_Test Report_v0.1</v>
      </c>
      <c r="C6" s="192"/>
      <c r="D6" s="193" t="s">
        <v>5</v>
      </c>
      <c r="E6" s="193"/>
      <c r="F6" s="195">
        <v>42863</v>
      </c>
      <c r="G6" s="195"/>
      <c r="H6" s="195"/>
      <c r="I6" s="195"/>
    </row>
    <row r="7" spans="1:9" ht="15.75" customHeight="1">
      <c r="A7" s="93" t="s">
        <v>19</v>
      </c>
      <c r="B7" s="190" t="s">
        <v>20</v>
      </c>
      <c r="C7" s="190"/>
      <c r="D7" s="190"/>
      <c r="E7" s="190"/>
      <c r="F7" s="190"/>
      <c r="G7" s="190"/>
      <c r="H7" s="190"/>
      <c r="I7" s="190"/>
    </row>
    <row r="8" spans="1:9" ht="14.25" customHeight="1">
      <c r="A8" s="72"/>
      <c r="B8" s="73"/>
      <c r="C8" s="70"/>
      <c r="D8" s="70"/>
      <c r="E8" s="70"/>
      <c r="F8" s="70"/>
      <c r="G8" s="70"/>
      <c r="H8" s="70"/>
      <c r="I8" s="71"/>
    </row>
    <row r="9" spans="1:9">
      <c r="A9" s="72"/>
      <c r="B9" s="73"/>
      <c r="C9" s="70"/>
      <c r="D9" s="70"/>
      <c r="E9" s="70"/>
      <c r="F9" s="70"/>
      <c r="G9" s="70"/>
      <c r="H9" s="70"/>
      <c r="I9" s="71"/>
    </row>
    <row r="10" spans="1:9">
      <c r="A10" s="74"/>
      <c r="B10" s="74"/>
      <c r="C10" s="74"/>
      <c r="D10" s="74"/>
      <c r="E10" s="74"/>
      <c r="F10" s="74"/>
      <c r="G10" s="74"/>
      <c r="H10" s="74"/>
      <c r="I10" s="74"/>
    </row>
    <row r="11" spans="1:9" ht="14.25" customHeight="1">
      <c r="A11" s="75" t="s">
        <v>11</v>
      </c>
      <c r="B11" s="76" t="s">
        <v>102</v>
      </c>
      <c r="C11" s="77" t="s">
        <v>21</v>
      </c>
      <c r="D11" s="76" t="s">
        <v>22</v>
      </c>
      <c r="E11" s="78" t="s">
        <v>23</v>
      </c>
      <c r="F11" s="78" t="s">
        <v>39</v>
      </c>
      <c r="G11" s="78" t="s">
        <v>41</v>
      </c>
      <c r="H11" s="78" t="s">
        <v>40</v>
      </c>
      <c r="I11" s="79" t="s">
        <v>24</v>
      </c>
    </row>
    <row r="12" spans="1:9" ht="13.5">
      <c r="A12" s="80">
        <v>1</v>
      </c>
      <c r="B12" s="296" t="s">
        <v>133</v>
      </c>
      <c r="C12" s="81">
        <f>LoadCandidate!A7</f>
        <v>0</v>
      </c>
      <c r="D12" s="81">
        <f>LoadCandidate!C7</f>
        <v>0</v>
      </c>
      <c r="E12" s="81">
        <f>LoadCandidate!F7</f>
        <v>3</v>
      </c>
      <c r="F12" s="82">
        <f>LoadCandidate!L7</f>
        <v>3</v>
      </c>
      <c r="G12" s="81">
        <f>LoadCandidate!M7</f>
        <v>0</v>
      </c>
      <c r="H12" s="81">
        <f>LoadCandidate!N7</f>
        <v>0</v>
      </c>
      <c r="I12" s="81">
        <f>LoadCandidate!O7</f>
        <v>3</v>
      </c>
    </row>
    <row r="13" spans="1:9" ht="13.5">
      <c r="A13" s="80">
        <v>2</v>
      </c>
      <c r="B13" s="296" t="s">
        <v>174</v>
      </c>
      <c r="C13" s="81">
        <f>SearchCandidate!A7</f>
        <v>0</v>
      </c>
      <c r="D13" s="81">
        <f>SearchCandidate!C7</f>
        <v>0</v>
      </c>
      <c r="E13" s="81">
        <f>SearchCandidate!F7</f>
        <v>4</v>
      </c>
      <c r="F13" s="81">
        <f>SearchCandidate!L7</f>
        <v>4</v>
      </c>
      <c r="G13" s="81">
        <f>SearchCandidate!M7</f>
        <v>0</v>
      </c>
      <c r="H13" s="81">
        <f>SearchCandidate!N7</f>
        <v>0</v>
      </c>
      <c r="I13" s="81">
        <f>SearchCandidate!O7</f>
        <v>4</v>
      </c>
    </row>
    <row r="14" spans="1:9" ht="13.5">
      <c r="A14" s="80">
        <v>3</v>
      </c>
      <c r="B14" s="296" t="s">
        <v>135</v>
      </c>
      <c r="C14" s="81">
        <f>GetCandidateById!A7</f>
        <v>0</v>
      </c>
      <c r="D14" s="81">
        <f>GetCandidateById!C7</f>
        <v>0</v>
      </c>
      <c r="E14" s="81">
        <f>GetCandidateById!F7</f>
        <v>2</v>
      </c>
      <c r="F14" s="82">
        <f>GetCandidateById!L7</f>
        <v>0</v>
      </c>
      <c r="G14" s="81">
        <f>GetCandidateById!M7</f>
        <v>2</v>
      </c>
      <c r="H14" s="81">
        <f>GetCandidateById!N7</f>
        <v>0</v>
      </c>
      <c r="I14" s="81">
        <f>GetCandidateById!O7</f>
        <v>2</v>
      </c>
    </row>
    <row r="15" spans="1:9" ht="13.5">
      <c r="A15" s="80">
        <v>4</v>
      </c>
      <c r="B15" s="296" t="s">
        <v>125</v>
      </c>
      <c r="C15" s="81">
        <f>AddCandidate!A7</f>
        <v>0</v>
      </c>
      <c r="D15" s="81">
        <f>AddCandidate!C7</f>
        <v>0</v>
      </c>
      <c r="E15" s="81">
        <f>AddCandidate!F7</f>
        <v>1</v>
      </c>
      <c r="F15" s="82">
        <f>AddCandidate!L7</f>
        <v>0</v>
      </c>
      <c r="G15" s="81">
        <f>AddCandidate!M7</f>
        <v>1</v>
      </c>
      <c r="H15" s="81">
        <f>AddCandidate!N7</f>
        <v>0</v>
      </c>
      <c r="I15" s="81">
        <f>AddCandidate!O7</f>
        <v>1</v>
      </c>
    </row>
    <row r="16" spans="1:9" ht="13.5">
      <c r="A16" s="80">
        <v>5</v>
      </c>
      <c r="B16" s="296" t="s">
        <v>175</v>
      </c>
      <c r="C16" s="81">
        <f>DeleteCandidate!A7</f>
        <v>0</v>
      </c>
      <c r="D16" s="81">
        <f>DeleteCandidate!C7</f>
        <v>0</v>
      </c>
      <c r="E16" s="81">
        <f>DeleteCandidate!F7</f>
        <v>4</v>
      </c>
      <c r="F16" s="82">
        <f>DeleteCandidate!L7</f>
        <v>4</v>
      </c>
      <c r="G16" s="81">
        <f>DeleteCandidate!M7</f>
        <v>0</v>
      </c>
      <c r="H16" s="81">
        <f>DeleteCandidate!N7</f>
        <v>0</v>
      </c>
      <c r="I16" s="81">
        <f>DeleteCandidate!O7</f>
        <v>4</v>
      </c>
    </row>
    <row r="17" spans="1:9" ht="14.25">
      <c r="A17" s="80"/>
      <c r="B17" s="83"/>
      <c r="C17" s="81"/>
      <c r="D17" s="81"/>
      <c r="E17" s="81"/>
      <c r="F17" s="82"/>
      <c r="G17" s="81"/>
      <c r="H17" s="81"/>
      <c r="I17" s="81"/>
    </row>
    <row r="18" spans="1:9">
      <c r="A18" s="84"/>
      <c r="B18" s="94" t="s">
        <v>25</v>
      </c>
      <c r="C18" s="85">
        <f t="shared" ref="C18:I18" si="0">SUM(C10:C17)</f>
        <v>0</v>
      </c>
      <c r="D18" s="85">
        <f t="shared" si="0"/>
        <v>0</v>
      </c>
      <c r="E18" s="85">
        <f t="shared" si="0"/>
        <v>14</v>
      </c>
      <c r="F18" s="85">
        <f t="shared" si="0"/>
        <v>11</v>
      </c>
      <c r="G18" s="85">
        <f t="shared" si="0"/>
        <v>3</v>
      </c>
      <c r="H18" s="85">
        <f t="shared" si="0"/>
        <v>0</v>
      </c>
      <c r="I18" s="85">
        <f t="shared" si="0"/>
        <v>14</v>
      </c>
    </row>
    <row r="19" spans="1:9">
      <c r="A19" s="86"/>
      <c r="B19" s="74"/>
      <c r="C19" s="87"/>
      <c r="D19" s="88"/>
      <c r="E19" s="88"/>
      <c r="F19" s="88"/>
      <c r="G19" s="88"/>
      <c r="H19" s="88"/>
      <c r="I19" s="88"/>
    </row>
    <row r="20" spans="1:9">
      <c r="A20" s="74"/>
      <c r="B20" s="89" t="s">
        <v>26</v>
      </c>
      <c r="C20" s="74"/>
      <c r="D20" s="90">
        <f>(C18+D18)*100/(I18)</f>
        <v>0</v>
      </c>
      <c r="E20" s="74" t="s">
        <v>27</v>
      </c>
      <c r="F20" s="74"/>
      <c r="G20" s="74"/>
      <c r="H20" s="74"/>
      <c r="I20" s="91"/>
    </row>
    <row r="21" spans="1:9">
      <c r="A21" s="74"/>
      <c r="B21" s="89" t="s">
        <v>28</v>
      </c>
      <c r="C21" s="74"/>
      <c r="D21" s="90">
        <f>C18*100/(I18)</f>
        <v>0</v>
      </c>
      <c r="E21" s="74" t="s">
        <v>27</v>
      </c>
      <c r="F21" s="74"/>
      <c r="G21" s="74"/>
      <c r="H21" s="74"/>
      <c r="I21" s="91"/>
    </row>
    <row r="22" spans="1:9">
      <c r="B22" s="89" t="s">
        <v>29</v>
      </c>
      <c r="C22" s="74"/>
      <c r="D22" s="90">
        <f>F18*100/I18</f>
        <v>78.571428571428569</v>
      </c>
      <c r="E22" s="74" t="s">
        <v>27</v>
      </c>
    </row>
    <row r="23" spans="1:9">
      <c r="B23" s="89" t="s">
        <v>30</v>
      </c>
      <c r="D23" s="90">
        <f>G18*100/I18</f>
        <v>21.428571428571427</v>
      </c>
      <c r="E23" s="74" t="s">
        <v>27</v>
      </c>
    </row>
    <row r="24" spans="1:9">
      <c r="B24" s="89" t="s">
        <v>31</v>
      </c>
      <c r="D24" s="90">
        <f>H18*100/I18</f>
        <v>0</v>
      </c>
      <c r="E24" s="74" t="s">
        <v>27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LoadCandidate!A1" display="LoadCandidate"/>
    <hyperlink ref="B13" location="SearchCandidate!A1" display="SearchCandidate"/>
    <hyperlink ref="B14" location="GetCandidateById!A1" display="GetCandidateById"/>
    <hyperlink ref="B15" location="AddCandidate!A1" display="AddCandidate"/>
    <hyperlink ref="B16" location="DeleteCandidate!A1" display="DeleteCandidate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/>
  </sheetViews>
  <sheetFormatPr defaultRowHeight="12.75"/>
  <cols>
    <col min="1" max="1" width="5.375" style="3" customWidth="1"/>
    <col min="2" max="2" width="17.875" style="3" bestFit="1" customWidth="1"/>
    <col min="3" max="3" width="8.5" style="3" customWidth="1"/>
    <col min="4" max="4" width="44.875" style="3" customWidth="1"/>
    <col min="5" max="5" width="36.875" style="3" customWidth="1"/>
    <col min="6" max="7" width="15.375" style="3" customWidth="1"/>
    <col min="8" max="16384" width="9" style="3"/>
  </cols>
  <sheetData>
    <row r="2" spans="1:8" s="1" customFormat="1" ht="18">
      <c r="B2" s="95" t="s">
        <v>104</v>
      </c>
      <c r="C2" s="2"/>
      <c r="D2" s="2"/>
      <c r="E2" s="2"/>
      <c r="F2" s="2"/>
      <c r="G2" s="2"/>
      <c r="H2" s="2"/>
    </row>
    <row r="3" spans="1:8">
      <c r="B3" s="4"/>
      <c r="C3" s="5"/>
      <c r="D3" s="5"/>
      <c r="E3" s="5"/>
      <c r="F3" s="5"/>
      <c r="G3" s="5"/>
      <c r="H3" s="5"/>
    </row>
    <row r="4" spans="1:8">
      <c r="A4" s="6" t="s">
        <v>11</v>
      </c>
      <c r="B4" s="6" t="s">
        <v>8</v>
      </c>
      <c r="C4" s="6" t="s">
        <v>6</v>
      </c>
      <c r="D4" s="6" t="s">
        <v>105</v>
      </c>
      <c r="E4" s="6" t="s">
        <v>106</v>
      </c>
      <c r="F4" s="6" t="s">
        <v>107</v>
      </c>
      <c r="G4" s="6" t="s">
        <v>108</v>
      </c>
      <c r="H4" s="2"/>
    </row>
    <row r="5" spans="1:8">
      <c r="A5" s="7">
        <v>1</v>
      </c>
      <c r="B5" s="297">
        <v>42863</v>
      </c>
      <c r="C5" s="8" t="s">
        <v>182</v>
      </c>
      <c r="D5" s="9" t="s">
        <v>183</v>
      </c>
      <c r="E5" s="9" t="s">
        <v>184</v>
      </c>
      <c r="F5" s="9" t="s">
        <v>181</v>
      </c>
      <c r="G5" s="10"/>
      <c r="H5" s="5"/>
    </row>
    <row r="6" spans="1:8">
      <c r="A6" s="7">
        <v>2</v>
      </c>
      <c r="B6" s="7"/>
      <c r="C6" s="11"/>
      <c r="D6" s="10"/>
      <c r="E6" s="12"/>
      <c r="F6" s="10"/>
      <c r="G6" s="10"/>
      <c r="H6" s="5"/>
    </row>
    <row r="7" spans="1:8">
      <c r="A7" s="7">
        <v>3</v>
      </c>
      <c r="B7" s="7"/>
      <c r="C7" s="11"/>
      <c r="D7" s="10"/>
      <c r="E7" s="12"/>
      <c r="F7" s="10"/>
      <c r="G7" s="10"/>
      <c r="H7" s="5"/>
    </row>
    <row r="8" spans="1:8">
      <c r="A8" s="7">
        <v>4</v>
      </c>
      <c r="B8" s="7"/>
      <c r="C8" s="11"/>
      <c r="D8" s="10"/>
      <c r="E8" s="12"/>
      <c r="F8" s="10"/>
      <c r="G8" s="10"/>
      <c r="H8" s="5"/>
    </row>
    <row r="9" spans="1:8">
      <c r="A9" s="7">
        <v>5</v>
      </c>
      <c r="B9" s="7"/>
      <c r="C9" s="11"/>
      <c r="D9" s="10"/>
      <c r="E9" s="12"/>
      <c r="F9" s="10"/>
      <c r="G9" s="10"/>
      <c r="H9" s="5"/>
    </row>
    <row r="10" spans="1:8">
      <c r="A10" s="7">
        <v>6</v>
      </c>
      <c r="B10" s="7"/>
      <c r="C10" s="11"/>
      <c r="D10" s="13"/>
      <c r="E10" s="13"/>
      <c r="F10" s="13"/>
      <c r="G10" s="13"/>
      <c r="H10" s="5"/>
    </row>
    <row r="11" spans="1:8">
      <c r="A11" s="7">
        <v>7</v>
      </c>
      <c r="B11" s="7"/>
      <c r="C11" s="11"/>
      <c r="D11" s="13"/>
      <c r="E11" s="13"/>
      <c r="F11" s="13"/>
      <c r="G11" s="13"/>
      <c r="H11" s="5"/>
    </row>
    <row r="12" spans="1:8">
      <c r="A12" s="7">
        <v>8</v>
      </c>
      <c r="B12" s="7"/>
      <c r="C12" s="12"/>
      <c r="D12" s="13"/>
      <c r="E12" s="13"/>
      <c r="F12" s="13"/>
      <c r="G12" s="13"/>
      <c r="H12" s="5"/>
    </row>
    <row r="13" spans="1:8">
      <c r="A13" s="7">
        <v>9</v>
      </c>
      <c r="B13" s="7"/>
      <c r="C13" s="12"/>
      <c r="D13" s="13"/>
      <c r="E13" s="13"/>
      <c r="F13" s="13"/>
      <c r="G13" s="13"/>
      <c r="H13" s="5"/>
    </row>
    <row r="14" spans="1:8">
      <c r="A14" s="7">
        <v>10</v>
      </c>
      <c r="B14" s="7"/>
      <c r="C14" s="7"/>
      <c r="D14" s="14"/>
      <c r="E14" s="14"/>
      <c r="F14" s="14"/>
      <c r="G14" s="14"/>
      <c r="H14" s="5"/>
    </row>
    <row r="15" spans="1:8">
      <c r="A15" s="7">
        <v>11</v>
      </c>
      <c r="B15" s="7"/>
      <c r="C15" s="7"/>
      <c r="D15" s="14"/>
      <c r="E15" s="14"/>
      <c r="F15" s="14"/>
      <c r="G15" s="14"/>
      <c r="H15" s="5"/>
    </row>
    <row r="16" spans="1:8">
      <c r="A16" s="7">
        <v>12</v>
      </c>
      <c r="B16" s="7"/>
      <c r="C16" s="7"/>
      <c r="D16" s="14"/>
      <c r="E16" s="14"/>
      <c r="F16" s="14"/>
      <c r="G16" s="14"/>
      <c r="H16" s="5"/>
    </row>
    <row r="17" spans="1:8">
      <c r="A17" s="7">
        <v>13</v>
      </c>
      <c r="B17" s="7"/>
      <c r="C17" s="7"/>
      <c r="D17" s="14"/>
      <c r="E17" s="14"/>
      <c r="F17" s="14"/>
      <c r="G17" s="14"/>
      <c r="H17" s="5"/>
    </row>
    <row r="18" spans="1:8">
      <c r="A18" s="7">
        <v>14</v>
      </c>
      <c r="B18" s="7"/>
      <c r="C18" s="7"/>
      <c r="D18" s="14"/>
      <c r="E18" s="14"/>
      <c r="F18" s="14"/>
      <c r="G18" s="14"/>
      <c r="H18" s="5"/>
    </row>
    <row r="19" spans="1:8">
      <c r="A19" s="7">
        <v>15</v>
      </c>
      <c r="B19" s="7"/>
      <c r="C19" s="7"/>
      <c r="D19" s="14"/>
      <c r="E19" s="14"/>
      <c r="F19" s="14"/>
      <c r="G19" s="14"/>
      <c r="H19" s="5"/>
    </row>
    <row r="20" spans="1:8">
      <c r="A20" s="7">
        <v>16</v>
      </c>
      <c r="B20" s="7"/>
      <c r="C20" s="7"/>
      <c r="D20" s="14"/>
      <c r="E20" s="14"/>
      <c r="F20" s="14"/>
      <c r="G20" s="14"/>
    </row>
    <row r="21" spans="1:8">
      <c r="A21" s="7">
        <v>17</v>
      </c>
      <c r="B21" s="7"/>
      <c r="C21" s="7"/>
      <c r="D21" s="14"/>
      <c r="E21" s="14"/>
      <c r="F21" s="14"/>
      <c r="G21" s="14"/>
    </row>
    <row r="22" spans="1:8">
      <c r="A22" s="7">
        <v>18</v>
      </c>
      <c r="B22" s="7"/>
      <c r="C22" s="7"/>
      <c r="D22" s="14"/>
      <c r="E22" s="14"/>
      <c r="F22" s="14"/>
      <c r="G22" s="14"/>
    </row>
    <row r="23" spans="1:8">
      <c r="A23" s="7">
        <v>19</v>
      </c>
      <c r="B23" s="7"/>
      <c r="C23" s="7"/>
      <c r="D23" s="14"/>
      <c r="E23" s="14"/>
      <c r="F23" s="14"/>
      <c r="G23" s="14"/>
    </row>
    <row r="24" spans="1:8">
      <c r="A24" s="7">
        <v>20</v>
      </c>
      <c r="B24" s="7"/>
      <c r="C24" s="7"/>
      <c r="D24" s="14"/>
      <c r="E24" s="14"/>
      <c r="F24" s="14"/>
      <c r="G24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G6" sqref="G6"/>
    </sheetView>
  </sheetViews>
  <sheetFormatPr defaultRowHeight="12.75"/>
  <cols>
    <col min="1" max="5" width="9" style="61"/>
    <col min="6" max="6" width="8.125" style="61" customWidth="1"/>
    <col min="7" max="16384" width="9" style="61"/>
  </cols>
  <sheetData>
    <row r="2" spans="1:7" ht="18">
      <c r="A2" s="63" t="s">
        <v>116</v>
      </c>
      <c r="B2" s="54"/>
      <c r="C2" s="54"/>
      <c r="D2" s="54"/>
      <c r="E2" s="54"/>
      <c r="F2" s="54"/>
    </row>
    <row r="4" spans="1:7">
      <c r="A4" s="55">
        <v>0</v>
      </c>
      <c r="B4" s="56" t="s">
        <v>117</v>
      </c>
      <c r="C4" s="54"/>
      <c r="D4" s="54"/>
      <c r="E4" s="57"/>
      <c r="F4" s="54"/>
      <c r="G4" s="62" t="s">
        <v>118</v>
      </c>
    </row>
    <row r="5" spans="1:7">
      <c r="A5" s="58"/>
      <c r="B5" s="59"/>
      <c r="C5" s="54"/>
      <c r="D5" s="54"/>
      <c r="E5" s="54"/>
      <c r="F5" s="54"/>
    </row>
    <row r="6" spans="1:7">
      <c r="A6" s="55">
        <v>1</v>
      </c>
      <c r="B6" s="56" t="s">
        <v>119</v>
      </c>
      <c r="C6" s="54"/>
      <c r="D6" s="54"/>
      <c r="E6" s="57"/>
      <c r="F6" s="54"/>
      <c r="G6" s="62" t="s">
        <v>118</v>
      </c>
    </row>
    <row r="8" spans="1:7">
      <c r="A8" s="60">
        <v>3</v>
      </c>
      <c r="B8" s="56" t="s">
        <v>120</v>
      </c>
      <c r="G8" s="62" t="s">
        <v>118</v>
      </c>
    </row>
    <row r="10" spans="1:7">
      <c r="A10" s="60">
        <v>4</v>
      </c>
      <c r="B10" s="56" t="s">
        <v>7</v>
      </c>
      <c r="G10" s="62" t="s">
        <v>118</v>
      </c>
    </row>
  </sheetData>
  <hyperlinks>
    <hyperlink ref="G4" location="Guidleline!A1" display="Click here"/>
    <hyperlink ref="G8" location="'Test Report'!A1" display="Click here"/>
    <hyperlink ref="G6" location="FunctionList!A1" display="Click here"/>
    <hyperlink ref="G10" location="'Record of Change'!A1" display="Click her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0"/>
  <sheetViews>
    <sheetView topLeftCell="A16" workbookViewId="0"/>
  </sheetViews>
  <sheetFormatPr defaultRowHeight="14.25"/>
  <cols>
    <col min="1" max="2" width="2.875" style="15" customWidth="1"/>
    <col min="3" max="3" width="9.375" style="15" customWidth="1"/>
    <col min="4" max="19" width="9" style="15"/>
    <col min="20" max="20" width="3.375" style="15" customWidth="1"/>
    <col min="21" max="16384" width="9" style="15"/>
  </cols>
  <sheetData>
    <row r="1" spans="2:20"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</row>
    <row r="2" spans="2:20">
      <c r="B2" s="170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6"/>
    </row>
    <row r="3" spans="2:20" s="17" customFormat="1" ht="48.75" customHeight="1">
      <c r="B3" s="18"/>
      <c r="C3" s="167" t="s">
        <v>109</v>
      </c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9"/>
    </row>
    <row r="4" spans="2:20" s="20" customFormat="1" ht="18">
      <c r="B4" s="21"/>
      <c r="C4" s="163" t="s">
        <v>85</v>
      </c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22"/>
    </row>
    <row r="5" spans="2:20" ht="15" customHeight="1">
      <c r="B5" s="23"/>
      <c r="C5" s="162" t="s">
        <v>67</v>
      </c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24"/>
    </row>
    <row r="6" spans="2:20" ht="15" customHeight="1">
      <c r="B6" s="23"/>
      <c r="C6" s="162" t="s">
        <v>110</v>
      </c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24"/>
    </row>
    <row r="7" spans="2:20" ht="38.25" customHeight="1">
      <c r="B7" s="23"/>
      <c r="C7" s="164" t="s">
        <v>111</v>
      </c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24"/>
    </row>
    <row r="8" spans="2:20" ht="29.25" customHeight="1">
      <c r="B8" s="23"/>
      <c r="C8" s="164" t="s">
        <v>112</v>
      </c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24"/>
    </row>
    <row r="9" spans="2:20" ht="30" customHeight="1">
      <c r="B9" s="23"/>
      <c r="C9" s="165" t="s">
        <v>113</v>
      </c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24"/>
    </row>
    <row r="10" spans="2:20" s="25" customFormat="1" ht="16.5" customHeight="1">
      <c r="B10" s="26"/>
      <c r="C10" s="172" t="s">
        <v>115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27"/>
    </row>
    <row r="11" spans="2:20" ht="16.5" customHeight="1">
      <c r="B11" s="23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24"/>
    </row>
    <row r="12" spans="2:20" s="20" customFormat="1" ht="18">
      <c r="B12" s="21"/>
      <c r="C12" s="163" t="s">
        <v>68</v>
      </c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22"/>
    </row>
    <row r="13" spans="2:20" s="28" customFormat="1" ht="15.75">
      <c r="B13" s="29"/>
      <c r="C13" s="163" t="s">
        <v>48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30"/>
    </row>
    <row r="14" spans="2:20" ht="25.5" customHeight="1">
      <c r="B14" s="23"/>
      <c r="C14" s="162" t="s">
        <v>90</v>
      </c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24"/>
    </row>
    <row r="15" spans="2:20" ht="14.25" customHeight="1">
      <c r="B15" s="23"/>
      <c r="C15" s="162" t="s">
        <v>91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24"/>
    </row>
    <row r="16" spans="2:20" ht="14.25" customHeight="1">
      <c r="B16" s="23"/>
      <c r="C16" s="164" t="s">
        <v>92</v>
      </c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24"/>
    </row>
    <row r="17" spans="2:20">
      <c r="B17" s="23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24"/>
    </row>
    <row r="18" spans="2:20" s="28" customFormat="1" ht="15.75">
      <c r="B18" s="29"/>
      <c r="C18" s="163" t="s">
        <v>70</v>
      </c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30"/>
    </row>
    <row r="19" spans="2:20" ht="14.25" customHeight="1">
      <c r="B19" s="23"/>
      <c r="C19" s="162" t="s">
        <v>71</v>
      </c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24"/>
    </row>
    <row r="20" spans="2:20">
      <c r="B20" s="23"/>
      <c r="C20" s="163" t="s">
        <v>93</v>
      </c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24"/>
    </row>
    <row r="21" spans="2:20" ht="14.25" customHeight="1">
      <c r="B21" s="23"/>
      <c r="C21" s="162" t="s">
        <v>72</v>
      </c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24"/>
    </row>
    <row r="22" spans="2:20" ht="25.5" customHeight="1">
      <c r="B22" s="23"/>
      <c r="C22" s="164" t="s">
        <v>73</v>
      </c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24"/>
    </row>
    <row r="23" spans="2:20" ht="14.25" customHeight="1">
      <c r="B23" s="23"/>
      <c r="C23" s="162" t="s">
        <v>74</v>
      </c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24"/>
    </row>
    <row r="24" spans="2:20" ht="14.25" customHeight="1">
      <c r="B24" s="23"/>
      <c r="C24" s="162" t="s">
        <v>75</v>
      </c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24"/>
    </row>
    <row r="25" spans="2:20" ht="14.25" customHeight="1">
      <c r="B25" s="23"/>
      <c r="C25" s="162" t="s">
        <v>103</v>
      </c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24"/>
    </row>
    <row r="26" spans="2:20" ht="14.25" customHeight="1">
      <c r="B26" s="23"/>
      <c r="C26" s="162" t="s">
        <v>76</v>
      </c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24"/>
    </row>
    <row r="27" spans="2:20">
      <c r="B27" s="23"/>
      <c r="C27" s="162" t="s">
        <v>45</v>
      </c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24"/>
    </row>
    <row r="28" spans="2:20">
      <c r="B28" s="23"/>
      <c r="C28" s="162" t="s">
        <v>86</v>
      </c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24"/>
    </row>
    <row r="29" spans="2:20">
      <c r="B29" s="23"/>
      <c r="C29" s="162" t="s">
        <v>87</v>
      </c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24"/>
    </row>
    <row r="30" spans="2:20">
      <c r="B30" s="23"/>
      <c r="C30" s="162" t="s">
        <v>88</v>
      </c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24"/>
    </row>
    <row r="31" spans="2:20">
      <c r="B31" s="23"/>
      <c r="C31" s="162" t="s">
        <v>89</v>
      </c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24"/>
    </row>
    <row r="32" spans="2:20">
      <c r="B32" s="23"/>
      <c r="C32" s="163" t="s">
        <v>94</v>
      </c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24"/>
    </row>
    <row r="33" spans="2:20" ht="30" customHeight="1">
      <c r="B33" s="23"/>
      <c r="C33" s="164" t="s">
        <v>77</v>
      </c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24"/>
    </row>
    <row r="34" spans="2:20">
      <c r="B34" s="23"/>
      <c r="C34" s="162" t="s">
        <v>46</v>
      </c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24"/>
    </row>
    <row r="35" spans="2:20">
      <c r="B35" s="23"/>
      <c r="C35" s="162" t="s">
        <v>78</v>
      </c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24"/>
    </row>
    <row r="36" spans="2:20">
      <c r="B36" s="23"/>
      <c r="C36" s="162" t="s">
        <v>79</v>
      </c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24"/>
    </row>
    <row r="37" spans="2:20">
      <c r="B37" s="23"/>
      <c r="C37" s="162" t="s">
        <v>80</v>
      </c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24"/>
    </row>
    <row r="38" spans="2:20">
      <c r="B38" s="23"/>
      <c r="C38" s="163" t="s">
        <v>95</v>
      </c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24"/>
    </row>
    <row r="39" spans="2:20" ht="14.25" customHeight="1">
      <c r="B39" s="23"/>
      <c r="C39" s="162" t="s">
        <v>81</v>
      </c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24"/>
    </row>
    <row r="40" spans="2:20" ht="38.25" customHeight="1">
      <c r="B40" s="23"/>
      <c r="C40" s="165" t="s">
        <v>114</v>
      </c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24"/>
    </row>
    <row r="41" spans="2:20">
      <c r="B41" s="23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24"/>
    </row>
    <row r="42" spans="2:20" s="28" customFormat="1" ht="15.75">
      <c r="B42" s="29"/>
      <c r="C42" s="163" t="s">
        <v>82</v>
      </c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30"/>
    </row>
    <row r="43" spans="2:20" ht="14.25" customHeight="1">
      <c r="B43" s="23"/>
      <c r="C43" s="162" t="s">
        <v>96</v>
      </c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24"/>
    </row>
    <row r="44" spans="2:20" ht="14.25" customHeight="1">
      <c r="B44" s="23"/>
      <c r="C44" s="162" t="s">
        <v>97</v>
      </c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24"/>
    </row>
    <row r="45" spans="2:20">
      <c r="B45" s="23"/>
      <c r="C45" s="162" t="s">
        <v>98</v>
      </c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24"/>
    </row>
    <row r="46" spans="2:20" ht="14.25" customHeight="1">
      <c r="B46" s="23"/>
      <c r="C46" s="162" t="s">
        <v>99</v>
      </c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24"/>
    </row>
    <row r="47" spans="2:20" ht="14.25" customHeight="1">
      <c r="B47" s="23"/>
      <c r="C47" s="162" t="s">
        <v>100</v>
      </c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24"/>
    </row>
    <row r="48" spans="2:20" ht="14.25" customHeight="1">
      <c r="B48" s="23"/>
      <c r="C48" s="162" t="s">
        <v>101</v>
      </c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24"/>
    </row>
    <row r="49" spans="2:20">
      <c r="B49" s="31"/>
      <c r="C49" s="169" t="s">
        <v>47</v>
      </c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32"/>
    </row>
    <row r="50" spans="2:20">
      <c r="C50" s="33"/>
    </row>
  </sheetData>
  <mergeCells count="49">
    <mergeCell ref="C49:S49"/>
    <mergeCell ref="B2:S2"/>
    <mergeCell ref="C23:S23"/>
    <mergeCell ref="C24:S24"/>
    <mergeCell ref="C25:S25"/>
    <mergeCell ref="C26:S26"/>
    <mergeCell ref="C27:S27"/>
    <mergeCell ref="C8:S8"/>
    <mergeCell ref="C17:S17"/>
    <mergeCell ref="C31:S31"/>
    <mergeCell ref="C47:S47"/>
    <mergeCell ref="C48:S48"/>
    <mergeCell ref="C9:S9"/>
    <mergeCell ref="C10:S10"/>
    <mergeCell ref="C28:S28"/>
    <mergeCell ref="C15:S15"/>
    <mergeCell ref="C1:S1"/>
    <mergeCell ref="C3:S3"/>
    <mergeCell ref="C4:S4"/>
    <mergeCell ref="C5:S5"/>
    <mergeCell ref="C6:S6"/>
    <mergeCell ref="C7:S7"/>
    <mergeCell ref="C40:S40"/>
    <mergeCell ref="C41:S41"/>
    <mergeCell ref="C42:S42"/>
    <mergeCell ref="C33:S33"/>
    <mergeCell ref="C34:S34"/>
    <mergeCell ref="C36:S36"/>
    <mergeCell ref="C11:S11"/>
    <mergeCell ref="C12:S12"/>
    <mergeCell ref="C32:S32"/>
    <mergeCell ref="C39:S39"/>
    <mergeCell ref="C35:S35"/>
    <mergeCell ref="C18:S18"/>
    <mergeCell ref="C16:S16"/>
    <mergeCell ref="C13:S13"/>
    <mergeCell ref="C14:S14"/>
    <mergeCell ref="C45:S45"/>
    <mergeCell ref="C46:S46"/>
    <mergeCell ref="C37:S37"/>
    <mergeCell ref="C38:S38"/>
    <mergeCell ref="C19:S19"/>
    <mergeCell ref="C20:S20"/>
    <mergeCell ref="C21:S21"/>
    <mergeCell ref="C22:S22"/>
    <mergeCell ref="C29:S29"/>
    <mergeCell ref="C30:S30"/>
    <mergeCell ref="C43:S43"/>
    <mergeCell ref="C44:S44"/>
  </mergeCells>
  <phoneticPr fontId="24"/>
  <pageMargins left="0.75" right="0.75" top="0.7" bottom="0.6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zoomScaleNormal="100" workbookViewId="0">
      <selection activeCell="F8" sqref="F8"/>
    </sheetView>
  </sheetViews>
  <sheetFormatPr defaultRowHeight="12.75"/>
  <cols>
    <col min="1" max="1" width="7.125" style="53" customWidth="1"/>
    <col min="2" max="2" width="18.375" style="53" customWidth="1"/>
    <col min="3" max="3" width="15.125" style="53" customWidth="1"/>
    <col min="4" max="4" width="16" style="35" customWidth="1"/>
    <col min="5" max="5" width="21" style="37" customWidth="1"/>
    <col min="6" max="6" width="15.125" style="35" customWidth="1"/>
    <col min="7" max="7" width="22.5" style="35" customWidth="1"/>
    <col min="8" max="8" width="33.75" style="35" customWidth="1"/>
    <col min="9" max="16384" width="9" style="36"/>
  </cols>
  <sheetData>
    <row r="2" spans="1:8" ht="26.25" customHeight="1">
      <c r="A2" s="173" t="s">
        <v>9</v>
      </c>
      <c r="B2" s="173"/>
      <c r="C2" s="173"/>
      <c r="D2" s="173"/>
      <c r="E2" s="173"/>
      <c r="F2" s="173"/>
      <c r="G2" s="173"/>
      <c r="H2" s="173"/>
    </row>
    <row r="3" spans="1:8" ht="13.5" customHeight="1">
      <c r="A3" s="34"/>
      <c r="B3" s="34"/>
      <c r="C3" s="34"/>
      <c r="F3" s="38"/>
      <c r="G3" s="38"/>
    </row>
    <row r="4" spans="1:8" ht="14.25" customHeight="1">
      <c r="A4" s="174" t="s">
        <v>0</v>
      </c>
      <c r="B4" s="174"/>
      <c r="C4" s="177" t="s">
        <v>178</v>
      </c>
      <c r="D4" s="177"/>
      <c r="E4" s="177"/>
      <c r="F4" s="177"/>
      <c r="G4" s="66" t="s">
        <v>2</v>
      </c>
      <c r="H4" s="64" t="s">
        <v>179</v>
      </c>
    </row>
    <row r="5" spans="1:8" ht="67.5" customHeight="1">
      <c r="A5" s="175" t="s">
        <v>10</v>
      </c>
      <c r="B5" s="175"/>
      <c r="C5" s="176" t="s">
        <v>121</v>
      </c>
      <c r="D5" s="176"/>
      <c r="E5" s="176"/>
      <c r="F5" s="176"/>
      <c r="G5" s="67" t="s">
        <v>69</v>
      </c>
      <c r="H5" s="65" t="s">
        <v>180</v>
      </c>
    </row>
    <row r="6" spans="1:8" ht="13.5" customHeight="1">
      <c r="A6" s="39"/>
      <c r="B6" s="39"/>
      <c r="C6" s="39"/>
      <c r="D6" s="40"/>
      <c r="E6" s="41"/>
      <c r="F6" s="40"/>
      <c r="G6" s="40"/>
      <c r="H6" s="40"/>
    </row>
    <row r="7" spans="1:8" s="46" customFormat="1" ht="24" customHeight="1">
      <c r="A7" s="42" t="s">
        <v>11</v>
      </c>
      <c r="B7" s="43" t="s">
        <v>12</v>
      </c>
      <c r="C7" s="42" t="s">
        <v>13</v>
      </c>
      <c r="D7" s="44" t="s">
        <v>14</v>
      </c>
      <c r="E7" s="45" t="s">
        <v>84</v>
      </c>
      <c r="F7" s="44" t="s">
        <v>15</v>
      </c>
      <c r="G7" s="44" t="s">
        <v>16</v>
      </c>
      <c r="H7" s="44" t="s">
        <v>17</v>
      </c>
    </row>
    <row r="8" spans="1:8" ht="13.5">
      <c r="A8" s="47">
        <v>1</v>
      </c>
      <c r="B8" s="48" t="s">
        <v>177</v>
      </c>
      <c r="C8" s="48" t="s">
        <v>176</v>
      </c>
      <c r="D8" s="50" t="s">
        <v>133</v>
      </c>
      <c r="E8" s="50" t="s">
        <v>133</v>
      </c>
      <c r="F8" s="296" t="s">
        <v>133</v>
      </c>
      <c r="G8" s="51"/>
      <c r="H8" s="52"/>
    </row>
    <row r="9" spans="1:8" ht="13.5">
      <c r="A9" s="47">
        <v>2</v>
      </c>
      <c r="B9" s="48" t="s">
        <v>177</v>
      </c>
      <c r="C9" s="48" t="s">
        <v>176</v>
      </c>
      <c r="D9" s="50" t="s">
        <v>174</v>
      </c>
      <c r="E9" s="50" t="s">
        <v>174</v>
      </c>
      <c r="F9" s="296" t="s">
        <v>174</v>
      </c>
      <c r="G9" s="51"/>
      <c r="H9" s="52"/>
    </row>
    <row r="10" spans="1:8" ht="13.5">
      <c r="A10" s="47">
        <v>3</v>
      </c>
      <c r="B10" s="48" t="s">
        <v>177</v>
      </c>
      <c r="C10" s="48" t="s">
        <v>176</v>
      </c>
      <c r="D10" s="50" t="s">
        <v>135</v>
      </c>
      <c r="E10" s="50" t="s">
        <v>135</v>
      </c>
      <c r="F10" s="296" t="s">
        <v>135</v>
      </c>
      <c r="G10" s="51"/>
      <c r="H10" s="52"/>
    </row>
    <row r="11" spans="1:8" ht="13.5">
      <c r="A11" s="47">
        <v>4</v>
      </c>
      <c r="B11" s="48" t="s">
        <v>177</v>
      </c>
      <c r="C11" s="48" t="s">
        <v>176</v>
      </c>
      <c r="D11" s="50" t="s">
        <v>125</v>
      </c>
      <c r="E11" s="50" t="s">
        <v>125</v>
      </c>
      <c r="F11" s="296" t="s">
        <v>125</v>
      </c>
      <c r="G11" s="51"/>
      <c r="H11" s="52"/>
    </row>
    <row r="12" spans="1:8" ht="13.5">
      <c r="A12" s="47">
        <v>5</v>
      </c>
      <c r="B12" s="48" t="s">
        <v>177</v>
      </c>
      <c r="C12" s="48" t="s">
        <v>176</v>
      </c>
      <c r="D12" s="50" t="s">
        <v>175</v>
      </c>
      <c r="E12" s="50" t="s">
        <v>175</v>
      </c>
      <c r="F12" s="296" t="s">
        <v>175</v>
      </c>
      <c r="G12" s="51"/>
      <c r="H12" s="52"/>
    </row>
    <row r="13" spans="1:8">
      <c r="A13" s="47"/>
      <c r="B13" s="48"/>
      <c r="C13" s="48"/>
      <c r="D13" s="49"/>
      <c r="E13" s="50"/>
      <c r="F13" s="52"/>
      <c r="G13" s="52"/>
      <c r="H13" s="52"/>
    </row>
    <row r="14" spans="1:8">
      <c r="A14" s="47"/>
      <c r="B14" s="48"/>
      <c r="C14" s="48"/>
      <c r="D14" s="49"/>
      <c r="E14" s="50"/>
      <c r="F14" s="52"/>
      <c r="G14" s="52"/>
      <c r="H14" s="52"/>
    </row>
    <row r="15" spans="1:8">
      <c r="A15" s="47"/>
      <c r="B15" s="48"/>
      <c r="C15" s="48"/>
      <c r="D15" s="49"/>
      <c r="E15" s="50"/>
      <c r="F15" s="52"/>
      <c r="G15" s="52"/>
      <c r="H15" s="52"/>
    </row>
    <row r="16" spans="1:8">
      <c r="A16" s="47"/>
      <c r="B16" s="48"/>
      <c r="C16" s="48"/>
      <c r="D16" s="49"/>
      <c r="E16" s="50"/>
      <c r="F16" s="52"/>
      <c r="G16" s="52"/>
      <c r="H16" s="52"/>
    </row>
    <row r="17" spans="1:8">
      <c r="A17" s="47"/>
      <c r="B17" s="48"/>
      <c r="C17" s="48"/>
      <c r="D17" s="49"/>
      <c r="E17" s="50"/>
      <c r="F17" s="52"/>
      <c r="G17" s="52"/>
      <c r="H17" s="52"/>
    </row>
    <row r="18" spans="1:8">
      <c r="A18" s="47"/>
      <c r="B18" s="48"/>
      <c r="C18" s="48"/>
      <c r="D18" s="49"/>
      <c r="E18" s="50"/>
      <c r="F18" s="52"/>
      <c r="G18" s="52"/>
      <c r="H18" s="52"/>
    </row>
    <row r="19" spans="1:8">
      <c r="A19" s="47"/>
      <c r="B19" s="48"/>
      <c r="C19" s="48"/>
      <c r="D19" s="49"/>
      <c r="E19" s="50"/>
      <c r="F19" s="52"/>
      <c r="G19" s="52"/>
      <c r="H19" s="52"/>
    </row>
    <row r="20" spans="1:8">
      <c r="A20" s="47"/>
      <c r="B20" s="48"/>
      <c r="C20" s="48"/>
      <c r="D20" s="49"/>
      <c r="E20" s="50"/>
      <c r="F20" s="52"/>
      <c r="G20" s="52"/>
      <c r="H20" s="52"/>
    </row>
  </sheetData>
  <mergeCells count="5">
    <mergeCell ref="A2:H2"/>
    <mergeCell ref="A4:B4"/>
    <mergeCell ref="A5:B5"/>
    <mergeCell ref="C5:F5"/>
    <mergeCell ref="C4:F4"/>
  </mergeCells>
  <phoneticPr fontId="0" type="noConversion"/>
  <hyperlinks>
    <hyperlink ref="F8" location="LoadCandidate!A1" display="LoadCandidate"/>
    <hyperlink ref="F9" location="SearchCandidate!A1" display="SearchCandidate"/>
    <hyperlink ref="F10" location="GetCandidateById!A1" display="GetCandidateById"/>
    <hyperlink ref="F11" location="AddCandidate!A1" display="AddCandidate"/>
    <hyperlink ref="F12" location="DeleteCandidate!A1" display="DeleteCandidate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workbookViewId="0">
      <selection activeCell="L3" sqref="L3:T3"/>
    </sheetView>
  </sheetViews>
  <sheetFormatPr defaultRowHeight="13.5" customHeight="1"/>
  <cols>
    <col min="1" max="1" width="8.125" style="198" customWidth="1"/>
    <col min="2" max="2" width="13.375" style="214" customWidth="1"/>
    <col min="3" max="3" width="10.75" style="198" customWidth="1"/>
    <col min="4" max="4" width="11.375" style="199" customWidth="1"/>
    <col min="5" max="5" width="1.75" style="198" hidden="1" customWidth="1"/>
    <col min="6" max="20" width="9" style="198" customWidth="1"/>
    <col min="21" max="21" width="2.875" style="198" customWidth="1"/>
    <col min="22" max="16384" width="9" style="198"/>
  </cols>
  <sheetData>
    <row r="1" spans="1:23" ht="13.5" customHeight="1">
      <c r="A1" s="196"/>
      <c r="B1" s="197"/>
    </row>
    <row r="2" spans="1:23" ht="13.5" customHeight="1">
      <c r="A2" s="300" t="s">
        <v>54</v>
      </c>
      <c r="B2" s="200"/>
      <c r="C2" s="201" t="str">
        <f>FunctionList!E8</f>
        <v>LoadCandidate</v>
      </c>
      <c r="D2" s="202"/>
      <c r="E2" s="202"/>
      <c r="F2" s="200" t="s">
        <v>14</v>
      </c>
      <c r="G2" s="200"/>
      <c r="H2" s="200"/>
      <c r="I2" s="200"/>
      <c r="J2" s="200"/>
      <c r="K2" s="200"/>
      <c r="L2" s="298" t="str">
        <f>FunctionList!D8</f>
        <v>LoadCandidate</v>
      </c>
      <c r="M2" s="206"/>
      <c r="N2" s="206"/>
      <c r="O2" s="206"/>
      <c r="P2" s="206"/>
      <c r="Q2" s="206"/>
      <c r="R2" s="206"/>
      <c r="S2" s="206"/>
      <c r="T2" s="207"/>
    </row>
    <row r="3" spans="1:23" ht="13.5" customHeight="1">
      <c r="A3" s="200" t="s">
        <v>55</v>
      </c>
      <c r="B3" s="200"/>
      <c r="C3" s="202" t="s">
        <v>137</v>
      </c>
      <c r="D3" s="202"/>
      <c r="E3" s="202"/>
      <c r="F3" s="200" t="s">
        <v>56</v>
      </c>
      <c r="G3" s="200"/>
      <c r="H3" s="200"/>
      <c r="I3" s="200"/>
      <c r="J3" s="200"/>
      <c r="K3" s="200"/>
      <c r="L3" s="205"/>
      <c r="M3" s="206"/>
      <c r="N3" s="206"/>
      <c r="O3" s="206"/>
      <c r="P3" s="206"/>
      <c r="Q3" s="206"/>
      <c r="R3" s="206"/>
      <c r="S3" s="206"/>
      <c r="T3" s="207"/>
    </row>
    <row r="4" spans="1:23" ht="13.5" customHeight="1">
      <c r="A4" s="200" t="s">
        <v>57</v>
      </c>
      <c r="B4" s="200"/>
      <c r="C4" s="202">
        <v>100</v>
      </c>
      <c r="D4" s="202"/>
      <c r="E4" s="208"/>
      <c r="F4" s="200" t="s">
        <v>58</v>
      </c>
      <c r="G4" s="200"/>
      <c r="H4" s="200"/>
      <c r="I4" s="200"/>
      <c r="J4" s="200"/>
      <c r="K4" s="200"/>
      <c r="L4" s="203" t="e">
        <f xml:space="preserve"> IF([1]FunctionList!#REF!&lt;&gt;"N/A",SUM(C4*[1]FunctionList!#REF!/1000,- O7),"N/A")</f>
        <v>#REF!</v>
      </c>
      <c r="M4" s="203"/>
      <c r="N4" s="203"/>
      <c r="O4" s="203"/>
      <c r="P4" s="203"/>
      <c r="Q4" s="203"/>
      <c r="R4" s="203"/>
      <c r="S4" s="203"/>
      <c r="T4" s="203"/>
      <c r="V4" s="204"/>
    </row>
    <row r="5" spans="1:23" ht="13.5" customHeight="1">
      <c r="A5" s="200" t="s">
        <v>59</v>
      </c>
      <c r="B5" s="200"/>
      <c r="C5" s="209" t="s">
        <v>53</v>
      </c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3" ht="13.5" customHeight="1">
      <c r="A6" s="210" t="s">
        <v>21</v>
      </c>
      <c r="B6" s="210"/>
      <c r="C6" s="211" t="s">
        <v>22</v>
      </c>
      <c r="D6" s="211"/>
      <c r="E6" s="211"/>
      <c r="F6" s="211" t="s">
        <v>23</v>
      </c>
      <c r="G6" s="211"/>
      <c r="H6" s="211"/>
      <c r="I6" s="211"/>
      <c r="J6" s="211"/>
      <c r="K6" s="211"/>
      <c r="L6" s="211" t="s">
        <v>60</v>
      </c>
      <c r="M6" s="211"/>
      <c r="N6" s="211"/>
      <c r="O6" s="211" t="s">
        <v>24</v>
      </c>
      <c r="P6" s="211"/>
      <c r="Q6" s="211"/>
      <c r="R6" s="211"/>
      <c r="S6" s="211"/>
      <c r="T6" s="211"/>
      <c r="V6" s="204"/>
    </row>
    <row r="7" spans="1:23" ht="13.5" customHeight="1">
      <c r="A7" s="212">
        <f>COUNTIF(F29:HQ29,"P")</f>
        <v>0</v>
      </c>
      <c r="B7" s="212"/>
      <c r="C7" s="212">
        <f>COUNTIF(F29:HQ29,"F")</f>
        <v>0</v>
      </c>
      <c r="D7" s="212"/>
      <c r="E7" s="212"/>
      <c r="F7" s="212">
        <f>SUM(O7,- A7,- C7)</f>
        <v>3</v>
      </c>
      <c r="G7" s="212"/>
      <c r="H7" s="212"/>
      <c r="I7" s="212"/>
      <c r="J7" s="212"/>
      <c r="K7" s="212"/>
      <c r="L7" s="213">
        <f>COUNTIF(E28:HQ28,"N")</f>
        <v>3</v>
      </c>
      <c r="M7" s="213">
        <f>COUNTIF(E28:HQ28,"A")</f>
        <v>0</v>
      </c>
      <c r="N7" s="213">
        <f>COUNTIF(E28:HQ28,"B")</f>
        <v>0</v>
      </c>
      <c r="O7" s="212">
        <f>COUNTA(E9:HT9)</f>
        <v>3</v>
      </c>
      <c r="P7" s="212"/>
      <c r="Q7" s="212"/>
      <c r="R7" s="212"/>
      <c r="S7" s="212"/>
      <c r="T7" s="212"/>
      <c r="U7" s="196"/>
    </row>
    <row r="8" spans="1:23" ht="12.75"/>
    <row r="9" spans="1:23" ht="28.5" customHeight="1">
      <c r="A9" s="215"/>
      <c r="B9" s="216"/>
      <c r="C9" s="217"/>
      <c r="D9" s="218"/>
      <c r="E9" s="217"/>
      <c r="F9" s="219" t="s">
        <v>32</v>
      </c>
      <c r="G9" s="219" t="s">
        <v>33</v>
      </c>
      <c r="H9" s="219" t="s">
        <v>138</v>
      </c>
      <c r="I9"/>
      <c r="J9"/>
      <c r="K9"/>
      <c r="L9"/>
      <c r="M9"/>
      <c r="N9"/>
      <c r="O9"/>
      <c r="P9"/>
      <c r="Q9"/>
      <c r="R9"/>
      <c r="S9"/>
      <c r="T9"/>
      <c r="U9" s="220"/>
      <c r="V9" s="221"/>
      <c r="W9" s="196"/>
    </row>
    <row r="10" spans="1:23" ht="13.5" customHeight="1">
      <c r="A10" s="222" t="s">
        <v>61</v>
      </c>
      <c r="B10" s="198"/>
      <c r="C10" s="223"/>
      <c r="D10" s="224"/>
      <c r="E10" s="225"/>
      <c r="F10" s="226"/>
      <c r="G10" s="226"/>
      <c r="H10" s="226"/>
      <c r="I10"/>
      <c r="J10"/>
      <c r="K10"/>
      <c r="L10"/>
      <c r="M10"/>
      <c r="N10"/>
      <c r="O10"/>
      <c r="P10"/>
      <c r="Q10"/>
      <c r="R10"/>
      <c r="S10"/>
      <c r="T10"/>
    </row>
    <row r="11" spans="1:23" ht="13.5" customHeight="1">
      <c r="A11" s="222"/>
      <c r="B11" s="227" t="s">
        <v>62</v>
      </c>
      <c r="C11" s="228"/>
      <c r="D11" s="229"/>
      <c r="E11" s="225"/>
      <c r="F11" s="226"/>
      <c r="G11" s="226"/>
      <c r="H11" s="226"/>
      <c r="I11"/>
      <c r="J11"/>
      <c r="K11"/>
      <c r="L11"/>
      <c r="M11"/>
      <c r="N11"/>
      <c r="O11"/>
      <c r="P11"/>
      <c r="Q11"/>
      <c r="R11"/>
      <c r="S11"/>
      <c r="T11"/>
    </row>
    <row r="12" spans="1:23" ht="13.5" customHeight="1">
      <c r="A12" s="222"/>
      <c r="B12" s="227"/>
      <c r="C12" s="230" t="s">
        <v>139</v>
      </c>
      <c r="D12" s="231"/>
      <c r="E12" s="225"/>
      <c r="F12" s="226" t="s">
        <v>83</v>
      </c>
      <c r="G12" s="226" t="s">
        <v>83</v>
      </c>
      <c r="H12" s="226"/>
      <c r="I12"/>
      <c r="J12"/>
      <c r="K12"/>
      <c r="L12" s="299"/>
      <c r="M12" s="299"/>
      <c r="N12"/>
      <c r="O12"/>
      <c r="P12"/>
      <c r="Q12"/>
      <c r="R12"/>
      <c r="S12"/>
      <c r="T12"/>
      <c r="V12" s="204"/>
    </row>
    <row r="13" spans="1:23" ht="13.5" customHeight="1">
      <c r="A13" s="222"/>
      <c r="B13" s="227"/>
      <c r="C13" s="232"/>
      <c r="D13" s="229" t="s">
        <v>140</v>
      </c>
      <c r="E13" s="225"/>
      <c r="F13" s="226"/>
      <c r="G13" s="226"/>
      <c r="H13" s="226" t="s">
        <v>83</v>
      </c>
      <c r="I13"/>
      <c r="J13"/>
      <c r="K13"/>
      <c r="L13"/>
      <c r="M13"/>
      <c r="N13"/>
      <c r="O13"/>
      <c r="P13"/>
      <c r="Q13"/>
      <c r="R13"/>
      <c r="S13"/>
      <c r="T13"/>
      <c r="V13" s="204"/>
    </row>
    <row r="14" spans="1:23" ht="13.5" customHeight="1">
      <c r="A14" s="222"/>
      <c r="B14" s="227" t="s">
        <v>141</v>
      </c>
      <c r="C14" s="223"/>
      <c r="D14" s="224"/>
      <c r="E14" s="233"/>
      <c r="F14" s="226"/>
      <c r="G14" s="226"/>
      <c r="H14" s="226"/>
      <c r="I14"/>
      <c r="J14"/>
      <c r="K14"/>
      <c r="L14"/>
      <c r="M14"/>
      <c r="N14"/>
      <c r="O14"/>
      <c r="P14"/>
      <c r="Q14"/>
      <c r="R14"/>
      <c r="S14"/>
      <c r="T14"/>
    </row>
    <row r="15" spans="1:23" ht="13.5" customHeight="1">
      <c r="A15" s="222"/>
      <c r="B15" s="227"/>
      <c r="C15" s="223"/>
      <c r="D15" s="224">
        <v>0</v>
      </c>
      <c r="E15" s="233"/>
      <c r="F15" s="226" t="s">
        <v>83</v>
      </c>
      <c r="G15" s="226"/>
      <c r="H15" s="226"/>
      <c r="I15"/>
      <c r="J15"/>
      <c r="K15"/>
      <c r="L15"/>
      <c r="M15"/>
      <c r="N15"/>
      <c r="O15"/>
      <c r="P15"/>
      <c r="Q15"/>
      <c r="R15"/>
      <c r="S15"/>
      <c r="T15"/>
    </row>
    <row r="16" spans="1:23" ht="13.5" customHeight="1">
      <c r="A16" s="222"/>
      <c r="B16" s="227"/>
      <c r="C16" s="223"/>
      <c r="D16" s="224" t="s">
        <v>142</v>
      </c>
      <c r="E16" s="233"/>
      <c r="F16" s="226"/>
      <c r="G16" s="226" t="s">
        <v>83</v>
      </c>
      <c r="H16" s="226"/>
      <c r="I16"/>
      <c r="J16"/>
      <c r="K16"/>
      <c r="L16"/>
      <c r="M16"/>
      <c r="N16"/>
      <c r="O16"/>
      <c r="P16"/>
      <c r="Q16"/>
      <c r="R16"/>
      <c r="S16"/>
      <c r="T16"/>
    </row>
    <row r="17" spans="1:20" ht="13.5" customHeight="1">
      <c r="A17" s="219" t="s">
        <v>63</v>
      </c>
      <c r="B17" s="198"/>
      <c r="C17" s="234"/>
      <c r="D17" s="233"/>
      <c r="E17" s="235"/>
      <c r="F17" s="226"/>
      <c r="G17" s="226"/>
      <c r="H17" s="226"/>
      <c r="I17"/>
      <c r="J17"/>
      <c r="K17"/>
      <c r="L17"/>
      <c r="M17"/>
      <c r="N17"/>
      <c r="O17"/>
      <c r="P17"/>
      <c r="Q17"/>
      <c r="R17"/>
      <c r="S17"/>
      <c r="T17"/>
    </row>
    <row r="18" spans="1:20" ht="13.5" customHeight="1">
      <c r="A18" s="219"/>
      <c r="B18" s="234" t="s">
        <v>64</v>
      </c>
      <c r="C18" s="234"/>
      <c r="D18" s="233"/>
      <c r="E18" s="235"/>
      <c r="F18" s="226"/>
      <c r="G18" s="226"/>
      <c r="H18" s="226"/>
      <c r="I18"/>
      <c r="J18"/>
      <c r="K18"/>
      <c r="L18"/>
      <c r="M18"/>
      <c r="N18"/>
      <c r="O18"/>
      <c r="P18"/>
      <c r="Q18"/>
      <c r="R18"/>
      <c r="S18"/>
      <c r="T18"/>
    </row>
    <row r="19" spans="1:20" ht="13.5" customHeight="1">
      <c r="A19" s="219"/>
      <c r="B19" s="234"/>
      <c r="C19" s="236"/>
      <c r="D19" s="233" t="s">
        <v>143</v>
      </c>
      <c r="E19" s="235"/>
      <c r="F19" s="226" t="s">
        <v>83</v>
      </c>
      <c r="G19" s="226"/>
      <c r="H19" s="226"/>
      <c r="I19"/>
      <c r="J19"/>
      <c r="K19"/>
      <c r="L19"/>
      <c r="M19"/>
      <c r="N19"/>
      <c r="O19"/>
      <c r="P19"/>
      <c r="Q19"/>
      <c r="R19"/>
      <c r="S19"/>
      <c r="T19"/>
    </row>
    <row r="20" spans="1:20" ht="13.5" customHeight="1">
      <c r="A20" s="219"/>
      <c r="B20" s="234"/>
      <c r="C20" s="236"/>
      <c r="D20" s="233" t="s">
        <v>144</v>
      </c>
      <c r="E20" s="237"/>
      <c r="F20" s="226"/>
      <c r="G20" s="226" t="s">
        <v>83</v>
      </c>
      <c r="H20" s="226"/>
      <c r="I20"/>
      <c r="J20"/>
      <c r="K20"/>
      <c r="L20"/>
      <c r="M20"/>
      <c r="N20"/>
      <c r="O20"/>
      <c r="P20"/>
      <c r="Q20"/>
      <c r="R20"/>
      <c r="S20"/>
      <c r="T20"/>
    </row>
    <row r="21" spans="1:20" ht="13.5" customHeight="1">
      <c r="A21" s="219"/>
      <c r="B21" s="234"/>
      <c r="C21" s="236"/>
      <c r="D21" s="233" t="s">
        <v>145</v>
      </c>
      <c r="E21" s="237"/>
      <c r="F21" s="226"/>
      <c r="G21" s="226"/>
      <c r="H21" s="226" t="s">
        <v>83</v>
      </c>
      <c r="I21"/>
      <c r="J21"/>
      <c r="K21"/>
      <c r="L21"/>
      <c r="M21"/>
      <c r="N21"/>
      <c r="O21"/>
      <c r="P21"/>
      <c r="Q21"/>
      <c r="R21"/>
      <c r="S21"/>
      <c r="T21"/>
    </row>
    <row r="22" spans="1:20" ht="13.5" customHeight="1">
      <c r="A22" s="219"/>
      <c r="B22" s="234" t="s">
        <v>65</v>
      </c>
      <c r="C22" s="236"/>
      <c r="D22" s="233"/>
      <c r="E22" s="237"/>
      <c r="F22" s="226"/>
      <c r="G22" s="226"/>
      <c r="H22" s="226"/>
      <c r="I22"/>
      <c r="J22"/>
      <c r="K22"/>
      <c r="L22"/>
      <c r="M22"/>
      <c r="N22"/>
      <c r="O22"/>
      <c r="P22"/>
      <c r="Q22"/>
      <c r="R22"/>
      <c r="S22"/>
      <c r="T22"/>
    </row>
    <row r="23" spans="1:20" ht="13.5" customHeight="1">
      <c r="A23" s="219"/>
      <c r="B23" s="234"/>
      <c r="C23" s="236"/>
      <c r="D23" s="233" t="s">
        <v>146</v>
      </c>
      <c r="E23" s="237"/>
      <c r="F23" s="226"/>
      <c r="G23" s="226"/>
      <c r="H23" s="226" t="s">
        <v>83</v>
      </c>
      <c r="I23"/>
      <c r="J23"/>
      <c r="K23"/>
      <c r="L23"/>
      <c r="M23"/>
      <c r="N23"/>
      <c r="O23"/>
      <c r="P23"/>
      <c r="Q23"/>
      <c r="R23"/>
      <c r="S23"/>
      <c r="T23"/>
    </row>
    <row r="24" spans="1:20" ht="13.5" customHeight="1">
      <c r="A24" s="219"/>
      <c r="B24" s="234" t="s">
        <v>66</v>
      </c>
      <c r="C24" s="236"/>
      <c r="D24" s="233"/>
      <c r="E24" s="237"/>
      <c r="F24" s="226"/>
      <c r="G24" s="226"/>
      <c r="H24" s="226"/>
      <c r="I24"/>
      <c r="J24"/>
      <c r="K24"/>
      <c r="L24"/>
      <c r="M24"/>
      <c r="N24"/>
      <c r="O24"/>
      <c r="P24"/>
      <c r="Q24"/>
      <c r="R24"/>
      <c r="S24"/>
      <c r="T24"/>
    </row>
    <row r="25" spans="1:20" ht="13.5" customHeight="1">
      <c r="A25" s="219"/>
      <c r="B25" s="234"/>
      <c r="C25" s="236"/>
      <c r="D25" s="238" t="s">
        <v>147</v>
      </c>
      <c r="E25" s="237"/>
      <c r="F25" s="226" t="s">
        <v>83</v>
      </c>
      <c r="G25" s="226"/>
      <c r="H25" s="226"/>
      <c r="I25"/>
      <c r="J25"/>
      <c r="K25"/>
      <c r="L25"/>
      <c r="M25"/>
      <c r="N25"/>
      <c r="O25"/>
      <c r="P25"/>
      <c r="Q25"/>
      <c r="R25"/>
      <c r="S25"/>
      <c r="T25"/>
    </row>
    <row r="26" spans="1:20" ht="13.5" customHeight="1">
      <c r="A26" s="219"/>
      <c r="B26" s="234"/>
      <c r="C26" s="236"/>
      <c r="D26" s="199" t="s">
        <v>148</v>
      </c>
      <c r="E26" s="237"/>
      <c r="F26" s="226"/>
      <c r="G26" s="226" t="s">
        <v>83</v>
      </c>
      <c r="H26" s="226"/>
      <c r="I26"/>
      <c r="J26"/>
      <c r="K26"/>
      <c r="L26"/>
      <c r="M26"/>
      <c r="N26"/>
      <c r="O26"/>
      <c r="P26"/>
      <c r="Q26"/>
      <c r="R26"/>
      <c r="S26"/>
      <c r="T26"/>
    </row>
    <row r="27" spans="1:20" ht="13.5" customHeight="1">
      <c r="A27" s="219"/>
      <c r="B27" s="234"/>
      <c r="C27" s="236"/>
      <c r="D27" s="239" t="s">
        <v>149</v>
      </c>
      <c r="E27" s="237"/>
      <c r="F27" s="226"/>
      <c r="G27" s="226"/>
      <c r="H27" s="226" t="s">
        <v>83</v>
      </c>
      <c r="I27"/>
      <c r="J27"/>
      <c r="K27"/>
      <c r="L27"/>
      <c r="M27"/>
      <c r="N27"/>
      <c r="O27"/>
      <c r="P27"/>
      <c r="Q27"/>
      <c r="R27"/>
      <c r="S27"/>
      <c r="T27"/>
    </row>
    <row r="28" spans="1:20" ht="13.5" customHeight="1">
      <c r="A28" s="219" t="s">
        <v>37</v>
      </c>
      <c r="B28" s="240" t="s">
        <v>38</v>
      </c>
      <c r="C28" s="240"/>
      <c r="D28" s="240"/>
      <c r="E28" s="235"/>
      <c r="F28" s="241" t="s">
        <v>39</v>
      </c>
      <c r="G28" s="241" t="s">
        <v>39</v>
      </c>
      <c r="H28" s="241" t="s">
        <v>39</v>
      </c>
      <c r="I28"/>
      <c r="J28"/>
      <c r="K28"/>
      <c r="L28"/>
      <c r="M28"/>
      <c r="N28"/>
      <c r="O28"/>
      <c r="P28"/>
      <c r="Q28"/>
      <c r="R28"/>
      <c r="S28"/>
      <c r="T28"/>
    </row>
    <row r="29" spans="1:20" ht="13.5" customHeight="1">
      <c r="A29" s="219"/>
      <c r="B29" s="240" t="s">
        <v>42</v>
      </c>
      <c r="C29" s="240"/>
      <c r="D29" s="240"/>
      <c r="E29" s="242"/>
      <c r="F29" s="241"/>
      <c r="G29" s="241"/>
      <c r="H29" s="241"/>
      <c r="I29"/>
      <c r="J29"/>
      <c r="K29"/>
      <c r="L29"/>
      <c r="M29"/>
      <c r="N29"/>
      <c r="O29"/>
      <c r="P29"/>
      <c r="Q29"/>
      <c r="R29"/>
      <c r="S29"/>
      <c r="T29"/>
    </row>
    <row r="30" spans="1:20" ht="24.75" customHeight="1">
      <c r="A30" s="219"/>
      <c r="B30" s="243" t="s">
        <v>43</v>
      </c>
      <c r="C30" s="243"/>
      <c r="D30" s="243"/>
      <c r="E30" s="237"/>
      <c r="F30" s="244"/>
      <c r="G30" s="244"/>
      <c r="H30" s="244"/>
      <c r="I30"/>
      <c r="J30"/>
      <c r="K30"/>
      <c r="L30"/>
      <c r="M30"/>
      <c r="N30"/>
      <c r="O30"/>
      <c r="P30"/>
      <c r="Q30"/>
      <c r="R30"/>
      <c r="S30"/>
      <c r="T30"/>
    </row>
    <row r="31" spans="1:20" ht="17.25" customHeight="1">
      <c r="A31" s="219"/>
      <c r="B31" s="243" t="s">
        <v>44</v>
      </c>
      <c r="C31" s="243"/>
      <c r="D31" s="243"/>
      <c r="E31" s="237"/>
      <c r="F31" s="245"/>
      <c r="G31" s="245"/>
      <c r="H31" s="245"/>
      <c r="I31"/>
      <c r="J31"/>
      <c r="K31"/>
      <c r="L31"/>
      <c r="M31"/>
      <c r="N31"/>
      <c r="O31"/>
      <c r="P31"/>
      <c r="Q31"/>
      <c r="R31"/>
      <c r="S31"/>
      <c r="T31"/>
    </row>
    <row r="32" spans="1:20" ht="12.75">
      <c r="A32" s="246"/>
    </row>
  </sheetData>
  <mergeCells count="28">
    <mergeCell ref="C12:D12"/>
    <mergeCell ref="B28:D28"/>
    <mergeCell ref="B29:D29"/>
    <mergeCell ref="B30:D30"/>
    <mergeCell ref="B31:D31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T3"/>
  </mergeCells>
  <dataValidations count="3">
    <dataValidation type="list" allowBlank="1" showInputMessage="1" showErrorMessage="1" sqref="F10:H27">
      <formula1>"O, "</formula1>
    </dataValidation>
    <dataValidation type="list" allowBlank="1" showInputMessage="1" showErrorMessage="1" sqref="F28:H28">
      <formula1>"N,A,B, "</formula1>
    </dataValidation>
    <dataValidation type="list" allowBlank="1" showInputMessage="1" showErrorMessage="1" sqref="F29:H29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workbookViewId="0">
      <selection activeCell="L3" sqref="L3:T3"/>
    </sheetView>
  </sheetViews>
  <sheetFormatPr defaultRowHeight="13.5" customHeight="1"/>
  <cols>
    <col min="1" max="1" width="8.25" style="198" customWidth="1"/>
    <col min="2" max="2" width="13.375" style="214" customWidth="1"/>
    <col min="3" max="3" width="10.75" style="198" customWidth="1"/>
    <col min="4" max="4" width="11.375" style="199" customWidth="1"/>
    <col min="5" max="5" width="1.75" style="198" hidden="1" customWidth="1"/>
    <col min="6" max="20" width="8" style="198" customWidth="1"/>
    <col min="21" max="21" width="2.875" style="198" customWidth="1"/>
    <col min="22" max="16384" width="9" style="198"/>
  </cols>
  <sheetData>
    <row r="1" spans="1:23" ht="22.5" customHeight="1">
      <c r="A1" s="196"/>
      <c r="B1" s="197"/>
      <c r="D1" s="256"/>
    </row>
    <row r="2" spans="1:23" ht="13.5" customHeight="1">
      <c r="A2" s="200" t="s">
        <v>54</v>
      </c>
      <c r="B2" s="200"/>
      <c r="C2" s="201" t="str">
        <f>FunctionList!E9</f>
        <v>SearchCandidate</v>
      </c>
      <c r="D2" s="202"/>
      <c r="E2" s="202"/>
      <c r="F2" s="200" t="s">
        <v>14</v>
      </c>
      <c r="G2" s="200"/>
      <c r="H2" s="200"/>
      <c r="I2" s="200"/>
      <c r="J2" s="200"/>
      <c r="K2" s="200"/>
      <c r="L2" s="298" t="str">
        <f>FunctionList!D9</f>
        <v>SearchCandidate</v>
      </c>
      <c r="M2" s="206"/>
      <c r="N2" s="206"/>
      <c r="O2" s="206"/>
      <c r="P2" s="206"/>
      <c r="Q2" s="206"/>
      <c r="R2" s="206"/>
      <c r="S2" s="206"/>
      <c r="T2" s="207"/>
    </row>
    <row r="3" spans="1:23" ht="13.5" customHeight="1">
      <c r="A3" s="200" t="s">
        <v>55</v>
      </c>
      <c r="B3" s="200"/>
      <c r="C3" s="255" t="s">
        <v>137</v>
      </c>
      <c r="D3" s="255"/>
      <c r="E3" s="255"/>
      <c r="F3" s="200" t="s">
        <v>56</v>
      </c>
      <c r="G3" s="200"/>
      <c r="H3" s="200"/>
      <c r="I3" s="200"/>
      <c r="J3" s="200"/>
      <c r="K3" s="200"/>
      <c r="L3" s="254"/>
      <c r="M3" s="253"/>
      <c r="N3" s="253"/>
      <c r="O3" s="253"/>
      <c r="P3" s="253"/>
      <c r="Q3" s="253"/>
      <c r="R3" s="253"/>
      <c r="S3" s="253"/>
      <c r="T3" s="252"/>
    </row>
    <row r="4" spans="1:23" ht="13.5" customHeight="1">
      <c r="A4" s="200" t="s">
        <v>57</v>
      </c>
      <c r="B4" s="200"/>
      <c r="C4" s="251">
        <v>300</v>
      </c>
      <c r="D4" s="251"/>
      <c r="E4" s="250"/>
      <c r="F4" s="200" t="s">
        <v>58</v>
      </c>
      <c r="G4" s="200"/>
      <c r="H4" s="200"/>
      <c r="I4" s="200"/>
      <c r="J4" s="200"/>
      <c r="K4" s="200"/>
      <c r="L4" s="249" t="e">
        <f xml:space="preserve"> IF([1]FunctionList!#REF!&lt;&gt;"N/A",SUM(C4*[1]FunctionList!#REF!/1000,- O7),"N/A")</f>
        <v>#REF!</v>
      </c>
      <c r="M4" s="249"/>
      <c r="N4" s="249"/>
      <c r="O4" s="249"/>
      <c r="P4" s="249"/>
      <c r="Q4" s="249"/>
      <c r="R4" s="249"/>
      <c r="S4" s="249"/>
      <c r="T4" s="249"/>
      <c r="V4" s="204"/>
    </row>
    <row r="5" spans="1:23" ht="13.5" customHeight="1">
      <c r="A5" s="200" t="s">
        <v>59</v>
      </c>
      <c r="B5" s="200"/>
      <c r="C5" s="209" t="s">
        <v>53</v>
      </c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3" ht="13.5" customHeight="1">
      <c r="A6" s="210" t="s">
        <v>21</v>
      </c>
      <c r="B6" s="210"/>
      <c r="C6" s="211" t="s">
        <v>22</v>
      </c>
      <c r="D6" s="211"/>
      <c r="E6" s="211"/>
      <c r="F6" s="211" t="s">
        <v>23</v>
      </c>
      <c r="G6" s="211"/>
      <c r="H6" s="211"/>
      <c r="I6" s="211"/>
      <c r="J6" s="211"/>
      <c r="K6" s="211"/>
      <c r="L6" s="211" t="s">
        <v>60</v>
      </c>
      <c r="M6" s="211"/>
      <c r="N6" s="211"/>
      <c r="O6" s="211" t="s">
        <v>24</v>
      </c>
      <c r="P6" s="211"/>
      <c r="Q6" s="211"/>
      <c r="R6" s="211"/>
      <c r="S6" s="211"/>
      <c r="T6" s="211"/>
      <c r="V6" s="204"/>
    </row>
    <row r="7" spans="1:23" ht="13.5" customHeight="1">
      <c r="A7" s="212">
        <f>COUNTIF(F29:HQ29,"P")</f>
        <v>0</v>
      </c>
      <c r="B7" s="212"/>
      <c r="C7" s="212">
        <f>COUNTIF(F29:HQ29,"F")</f>
        <v>0</v>
      </c>
      <c r="D7" s="212"/>
      <c r="E7" s="212"/>
      <c r="F7" s="212">
        <f>SUM(O7,- A7,- C7)</f>
        <v>4</v>
      </c>
      <c r="G7" s="212"/>
      <c r="H7" s="212"/>
      <c r="I7" s="212"/>
      <c r="J7" s="212"/>
      <c r="K7" s="212"/>
      <c r="L7" s="213">
        <f>COUNTIF(E28:HQ28,"N")</f>
        <v>4</v>
      </c>
      <c r="M7" s="213">
        <f>COUNTIF(E28:HQ28,"A")</f>
        <v>0</v>
      </c>
      <c r="N7" s="213">
        <f>COUNTIF(E28:HQ28,"B")</f>
        <v>0</v>
      </c>
      <c r="O7" s="212">
        <f>COUNTA(E9:HT9)</f>
        <v>4</v>
      </c>
      <c r="P7" s="212"/>
      <c r="Q7" s="212"/>
      <c r="R7" s="212"/>
      <c r="S7" s="212"/>
      <c r="T7" s="212"/>
      <c r="U7" s="196"/>
    </row>
    <row r="8" spans="1:23" ht="12.75"/>
    <row r="9" spans="1:23">
      <c r="A9" s="217"/>
      <c r="B9" s="216"/>
      <c r="C9" s="217"/>
      <c r="D9" s="218"/>
      <c r="E9" s="217"/>
      <c r="F9" s="219" t="s">
        <v>32</v>
      </c>
      <c r="G9" s="219" t="s">
        <v>33</v>
      </c>
      <c r="H9" s="219" t="s">
        <v>138</v>
      </c>
      <c r="I9" s="219" t="s">
        <v>164</v>
      </c>
      <c r="J9"/>
      <c r="K9"/>
      <c r="L9"/>
      <c r="M9"/>
      <c r="N9"/>
      <c r="O9"/>
      <c r="P9"/>
      <c r="Q9"/>
      <c r="R9"/>
      <c r="S9"/>
      <c r="T9"/>
      <c r="U9" s="220"/>
      <c r="V9" s="221"/>
      <c r="W9" s="196"/>
    </row>
    <row r="10" spans="1:23" ht="13.5" customHeight="1">
      <c r="A10" s="222" t="s">
        <v>61</v>
      </c>
      <c r="B10" s="227" t="s">
        <v>49</v>
      </c>
      <c r="C10" s="223"/>
      <c r="D10" s="224"/>
      <c r="E10" s="225"/>
      <c r="F10" s="226"/>
      <c r="G10" s="226"/>
      <c r="H10" s="226"/>
      <c r="I10" s="226"/>
      <c r="J10"/>
      <c r="K10"/>
      <c r="L10"/>
      <c r="M10"/>
      <c r="N10"/>
      <c r="O10"/>
      <c r="P10"/>
      <c r="Q10"/>
      <c r="R10"/>
      <c r="S10"/>
      <c r="T10"/>
    </row>
    <row r="11" spans="1:23" ht="13.5" customHeight="1">
      <c r="A11" s="222"/>
      <c r="B11" s="227"/>
      <c r="C11" s="223"/>
      <c r="D11" s="224" t="s">
        <v>139</v>
      </c>
      <c r="E11" s="225"/>
      <c r="F11" s="226" t="s">
        <v>83</v>
      </c>
      <c r="G11" s="226" t="s">
        <v>83</v>
      </c>
      <c r="H11" s="226" t="s">
        <v>83</v>
      </c>
      <c r="I11" s="226"/>
      <c r="J11"/>
      <c r="K11"/>
      <c r="L11"/>
      <c r="M11"/>
      <c r="N11"/>
      <c r="O11"/>
      <c r="P11"/>
      <c r="Q11"/>
      <c r="R11"/>
      <c r="S11"/>
      <c r="T11"/>
      <c r="V11" s="204"/>
    </row>
    <row r="12" spans="1:23" ht="13.5" customHeight="1">
      <c r="A12" s="222"/>
      <c r="B12" s="227"/>
      <c r="C12" s="223"/>
      <c r="D12" s="224" t="s">
        <v>140</v>
      </c>
      <c r="E12" s="225"/>
      <c r="F12" s="226"/>
      <c r="G12" s="226"/>
      <c r="H12" s="226"/>
      <c r="I12" s="226"/>
      <c r="J12"/>
      <c r="K12"/>
      <c r="L12"/>
      <c r="M12"/>
      <c r="N12"/>
      <c r="O12"/>
      <c r="P12"/>
      <c r="Q12"/>
      <c r="R12"/>
      <c r="S12"/>
      <c r="T12"/>
      <c r="V12" s="204"/>
    </row>
    <row r="13" spans="1:23" ht="13.5" customHeight="1">
      <c r="A13" s="222"/>
      <c r="B13" s="227" t="s">
        <v>163</v>
      </c>
      <c r="C13" s="223"/>
      <c r="D13" s="224"/>
      <c r="E13" s="233"/>
      <c r="F13" s="226"/>
      <c r="G13" s="226"/>
      <c r="H13" s="226"/>
      <c r="I13" s="226"/>
      <c r="J13"/>
      <c r="K13"/>
      <c r="L13"/>
      <c r="M13"/>
      <c r="N13"/>
      <c r="O13"/>
      <c r="P13"/>
      <c r="Q13"/>
      <c r="R13"/>
      <c r="S13"/>
      <c r="T13"/>
    </row>
    <row r="14" spans="1:23" ht="13.5" customHeight="1">
      <c r="A14" s="222"/>
      <c r="B14" s="227"/>
      <c r="C14" s="223"/>
      <c r="D14" s="224" t="s">
        <v>162</v>
      </c>
      <c r="E14" s="233"/>
      <c r="F14" s="226" t="s">
        <v>83</v>
      </c>
      <c r="G14" s="226"/>
      <c r="H14" s="226"/>
      <c r="I14" s="226"/>
      <c r="J14"/>
      <c r="K14"/>
      <c r="L14"/>
      <c r="M14"/>
      <c r="N14"/>
      <c r="O14"/>
      <c r="P14"/>
      <c r="Q14"/>
      <c r="R14"/>
      <c r="S14"/>
      <c r="T14"/>
    </row>
    <row r="15" spans="1:23" ht="13.5" customHeight="1">
      <c r="A15" s="222"/>
      <c r="B15" s="227"/>
      <c r="C15" s="223"/>
      <c r="D15" s="224" t="s">
        <v>161</v>
      </c>
      <c r="E15" s="233"/>
      <c r="F15" s="226"/>
      <c r="G15" s="226" t="s">
        <v>83</v>
      </c>
      <c r="H15" s="226"/>
      <c r="I15" s="226"/>
      <c r="J15"/>
      <c r="K15"/>
      <c r="L15"/>
      <c r="M15"/>
      <c r="N15"/>
      <c r="O15"/>
      <c r="P15"/>
      <c r="Q15"/>
      <c r="R15"/>
      <c r="S15"/>
      <c r="T15"/>
    </row>
    <row r="16" spans="1:23" ht="13.5" customHeight="1">
      <c r="A16" s="222"/>
      <c r="B16" s="227"/>
      <c r="C16" s="223"/>
      <c r="D16" s="224" t="s">
        <v>160</v>
      </c>
      <c r="E16" s="233"/>
      <c r="F16" s="226"/>
      <c r="G16" s="226"/>
      <c r="H16" s="226" t="s">
        <v>83</v>
      </c>
      <c r="I16" s="226"/>
      <c r="J16"/>
      <c r="K16"/>
      <c r="L16"/>
      <c r="M16"/>
      <c r="N16"/>
      <c r="O16"/>
      <c r="P16"/>
      <c r="Q16"/>
      <c r="R16"/>
      <c r="S16"/>
      <c r="T16"/>
      <c r="U16" s="248"/>
    </row>
    <row r="17" spans="1:20" ht="13.5" customHeight="1">
      <c r="A17" s="219" t="s">
        <v>63</v>
      </c>
      <c r="B17" s="234" t="s">
        <v>159</v>
      </c>
      <c r="C17" s="234"/>
      <c r="D17" s="233"/>
      <c r="E17" s="235"/>
      <c r="F17" s="226"/>
      <c r="G17" s="226"/>
      <c r="H17" s="226"/>
      <c r="I17" s="226"/>
      <c r="J17"/>
      <c r="K17"/>
      <c r="L17"/>
      <c r="M17"/>
      <c r="N17"/>
      <c r="O17"/>
      <c r="P17"/>
      <c r="Q17"/>
      <c r="R17"/>
      <c r="S17"/>
      <c r="T17"/>
    </row>
    <row r="18" spans="1:20" ht="13.5" customHeight="1">
      <c r="A18" s="219"/>
      <c r="B18" s="234"/>
      <c r="C18" s="236"/>
      <c r="D18" s="233" t="s">
        <v>158</v>
      </c>
      <c r="E18" s="235"/>
      <c r="F18" s="226" t="s">
        <v>83</v>
      </c>
      <c r="G18" s="226"/>
      <c r="H18" s="226"/>
      <c r="I18" s="226"/>
      <c r="J18"/>
      <c r="K18"/>
      <c r="L18"/>
      <c r="M18"/>
      <c r="N18"/>
      <c r="O18"/>
      <c r="P18"/>
      <c r="Q18"/>
      <c r="R18"/>
      <c r="S18"/>
      <c r="T18"/>
    </row>
    <row r="19" spans="1:20" ht="13.5" customHeight="1">
      <c r="A19" s="219"/>
      <c r="B19" s="234"/>
      <c r="C19" s="236"/>
      <c r="D19" s="233" t="s">
        <v>157</v>
      </c>
      <c r="E19" s="237"/>
      <c r="F19" s="226"/>
      <c r="G19" s="226"/>
      <c r="H19" s="226" t="s">
        <v>83</v>
      </c>
      <c r="I19" s="226"/>
      <c r="J19"/>
      <c r="K19"/>
      <c r="L19"/>
      <c r="M19"/>
      <c r="N19"/>
      <c r="O19"/>
      <c r="P19"/>
      <c r="Q19"/>
      <c r="R19"/>
      <c r="S19"/>
      <c r="T19"/>
    </row>
    <row r="20" spans="1:20" ht="13.5" customHeight="1">
      <c r="A20" s="219"/>
      <c r="B20" s="234"/>
      <c r="C20" s="236"/>
      <c r="D20" s="233" t="s">
        <v>156</v>
      </c>
      <c r="E20" s="237"/>
      <c r="F20" s="226"/>
      <c r="G20" s="226" t="s">
        <v>83</v>
      </c>
      <c r="H20" s="226"/>
      <c r="I20" s="226"/>
      <c r="J20"/>
      <c r="K20"/>
      <c r="L20"/>
      <c r="M20"/>
      <c r="N20"/>
      <c r="O20"/>
      <c r="P20"/>
      <c r="Q20"/>
      <c r="R20"/>
      <c r="S20"/>
      <c r="T20"/>
    </row>
    <row r="21" spans="1:20" ht="13.5" customHeight="1">
      <c r="A21" s="219"/>
      <c r="B21" s="234"/>
      <c r="C21" s="236"/>
      <c r="D21" s="233" t="s">
        <v>155</v>
      </c>
      <c r="E21" s="237"/>
      <c r="F21" s="226"/>
      <c r="G21" s="226"/>
      <c r="H21" s="226"/>
      <c r="I21" s="226" t="s">
        <v>83</v>
      </c>
      <c r="J21"/>
      <c r="K21"/>
      <c r="L21"/>
      <c r="M21"/>
      <c r="N21"/>
      <c r="O21"/>
      <c r="P21"/>
      <c r="Q21"/>
      <c r="R21"/>
      <c r="S21"/>
      <c r="T21"/>
    </row>
    <row r="22" spans="1:20" ht="13.5" customHeight="1">
      <c r="A22" s="219"/>
      <c r="B22" s="234" t="s">
        <v>154</v>
      </c>
      <c r="C22" s="236"/>
      <c r="D22" s="233"/>
      <c r="E22" s="237"/>
      <c r="F22" s="226"/>
      <c r="G22" s="226"/>
      <c r="H22" s="226"/>
      <c r="I22" s="226"/>
      <c r="J22"/>
      <c r="K22"/>
      <c r="L22"/>
      <c r="M22"/>
      <c r="N22"/>
      <c r="O22"/>
      <c r="P22"/>
      <c r="Q22"/>
      <c r="R22"/>
      <c r="S22"/>
      <c r="T22"/>
    </row>
    <row r="23" spans="1:20" ht="13.5" customHeight="1">
      <c r="A23" s="219"/>
      <c r="B23" s="234"/>
      <c r="C23" s="236"/>
      <c r="D23" s="233" t="s">
        <v>146</v>
      </c>
      <c r="E23" s="237"/>
      <c r="F23" s="226"/>
      <c r="G23" s="226"/>
      <c r="H23" s="226"/>
      <c r="I23" s="226" t="s">
        <v>83</v>
      </c>
      <c r="J23"/>
      <c r="K23"/>
      <c r="L23"/>
      <c r="M23"/>
      <c r="N23"/>
      <c r="O23"/>
      <c r="P23"/>
      <c r="Q23"/>
      <c r="R23"/>
      <c r="S23"/>
      <c r="T23"/>
    </row>
    <row r="24" spans="1:20" ht="13.5" customHeight="1">
      <c r="A24" s="219"/>
      <c r="B24" s="234" t="s">
        <v>153</v>
      </c>
      <c r="C24" s="236"/>
      <c r="D24" s="233"/>
      <c r="E24" s="237"/>
      <c r="F24" s="226"/>
      <c r="G24" s="226"/>
      <c r="H24" s="226"/>
      <c r="I24" s="226"/>
      <c r="J24"/>
      <c r="K24"/>
      <c r="L24"/>
      <c r="M24"/>
      <c r="N24"/>
      <c r="O24"/>
      <c r="P24"/>
      <c r="Q24"/>
      <c r="R24"/>
      <c r="S24"/>
      <c r="T24"/>
    </row>
    <row r="25" spans="1:20" ht="13.5" customHeight="1">
      <c r="A25" s="219"/>
      <c r="B25" s="234"/>
      <c r="C25" s="236"/>
      <c r="D25" s="233" t="s">
        <v>152</v>
      </c>
      <c r="E25" s="237"/>
      <c r="F25" s="226" t="s">
        <v>83</v>
      </c>
      <c r="G25" s="226"/>
      <c r="H25" s="226" t="s">
        <v>83</v>
      </c>
      <c r="I25" s="226"/>
      <c r="J25"/>
      <c r="K25"/>
      <c r="L25"/>
      <c r="M25"/>
      <c r="N25"/>
      <c r="O25"/>
      <c r="P25"/>
      <c r="Q25"/>
      <c r="R25"/>
      <c r="S25"/>
      <c r="T25"/>
    </row>
    <row r="26" spans="1:20" ht="13.5" customHeight="1">
      <c r="A26" s="219"/>
      <c r="B26" s="234"/>
      <c r="C26" s="236"/>
      <c r="D26" s="233" t="s">
        <v>151</v>
      </c>
      <c r="E26" s="235"/>
      <c r="F26" s="226"/>
      <c r="G26" s="226" t="s">
        <v>83</v>
      </c>
      <c r="H26" s="226"/>
      <c r="I26" s="226"/>
      <c r="J26"/>
      <c r="K26"/>
      <c r="L26"/>
      <c r="M26"/>
      <c r="N26"/>
      <c r="O26"/>
      <c r="P26"/>
      <c r="Q26"/>
      <c r="R26"/>
      <c r="S26"/>
      <c r="T26"/>
    </row>
    <row r="27" spans="1:20" ht="13.5" customHeight="1">
      <c r="A27" s="219"/>
      <c r="B27" s="234"/>
      <c r="C27" s="236"/>
      <c r="D27" s="233" t="s">
        <v>150</v>
      </c>
      <c r="E27" s="235"/>
      <c r="F27" s="226"/>
      <c r="G27" s="226"/>
      <c r="H27" s="226"/>
      <c r="I27" s="226" t="s">
        <v>83</v>
      </c>
      <c r="J27"/>
      <c r="K27"/>
      <c r="L27"/>
      <c r="M27"/>
      <c r="N27"/>
      <c r="O27"/>
      <c r="P27"/>
      <c r="Q27"/>
      <c r="R27"/>
      <c r="S27"/>
      <c r="T27"/>
    </row>
    <row r="28" spans="1:20" ht="13.5" customHeight="1">
      <c r="A28" s="219" t="s">
        <v>37</v>
      </c>
      <c r="B28" s="240" t="s">
        <v>38</v>
      </c>
      <c r="C28" s="240"/>
      <c r="D28" s="240"/>
      <c r="E28" s="235"/>
      <c r="F28" s="241" t="s">
        <v>39</v>
      </c>
      <c r="G28" s="241" t="s">
        <v>39</v>
      </c>
      <c r="H28" s="241" t="s">
        <v>39</v>
      </c>
      <c r="I28" s="241" t="s">
        <v>39</v>
      </c>
      <c r="J28"/>
      <c r="K28"/>
      <c r="L28"/>
      <c r="M28"/>
      <c r="N28"/>
      <c r="O28"/>
      <c r="P28"/>
      <c r="Q28"/>
      <c r="R28"/>
      <c r="S28"/>
      <c r="T28"/>
    </row>
    <row r="29" spans="1:20" ht="13.5" customHeight="1">
      <c r="A29" s="219"/>
      <c r="B29" s="240" t="s">
        <v>42</v>
      </c>
      <c r="C29" s="240"/>
      <c r="D29" s="240"/>
      <c r="E29" s="242"/>
      <c r="F29" s="241"/>
      <c r="G29" s="241"/>
      <c r="H29" s="241"/>
      <c r="I29" s="241"/>
      <c r="J29"/>
      <c r="K29"/>
      <c r="L29"/>
      <c r="M29"/>
      <c r="N29"/>
      <c r="O29"/>
      <c r="P29"/>
      <c r="Q29"/>
      <c r="R29"/>
      <c r="S29"/>
      <c r="T29"/>
    </row>
    <row r="30" spans="1:20" ht="13.5" customHeight="1">
      <c r="A30" s="219"/>
      <c r="B30" s="243" t="s">
        <v>43</v>
      </c>
      <c r="C30" s="243"/>
      <c r="D30" s="243"/>
      <c r="E30" s="237"/>
      <c r="F30" s="244"/>
      <c r="G30" s="244"/>
      <c r="H30" s="244"/>
      <c r="I30" s="244"/>
      <c r="J30"/>
      <c r="K30"/>
      <c r="L30"/>
      <c r="M30"/>
      <c r="N30"/>
      <c r="O30"/>
      <c r="P30"/>
      <c r="Q30"/>
      <c r="R30"/>
      <c r="S30"/>
      <c r="T30"/>
    </row>
    <row r="31" spans="1:20">
      <c r="A31" s="219"/>
      <c r="B31" s="243" t="s">
        <v>44</v>
      </c>
      <c r="C31" s="243"/>
      <c r="D31" s="243"/>
      <c r="E31" s="237"/>
      <c r="F31" s="247"/>
      <c r="G31" s="247"/>
      <c r="H31" s="247"/>
      <c r="I31" s="247"/>
      <c r="J31"/>
      <c r="K31"/>
      <c r="L31"/>
      <c r="M31"/>
      <c r="N31"/>
      <c r="O31"/>
      <c r="P31"/>
      <c r="Q31"/>
      <c r="R31"/>
      <c r="S31"/>
      <c r="T31"/>
    </row>
    <row r="32" spans="1:20" ht="12.75">
      <c r="A32" s="214"/>
      <c r="B32" s="198"/>
      <c r="C32" s="199"/>
      <c r="D32" s="198"/>
    </row>
  </sheetData>
  <mergeCells count="27">
    <mergeCell ref="C2:E2"/>
    <mergeCell ref="C3:E3"/>
    <mergeCell ref="A3:B3"/>
    <mergeCell ref="A4:B4"/>
    <mergeCell ref="C4:D4"/>
    <mergeCell ref="A6:B6"/>
    <mergeCell ref="B29:D29"/>
    <mergeCell ref="A5:B5"/>
    <mergeCell ref="C5:T5"/>
    <mergeCell ref="A7:B7"/>
    <mergeCell ref="L3:T3"/>
    <mergeCell ref="F4:K4"/>
    <mergeCell ref="L6:N6"/>
    <mergeCell ref="F7:K7"/>
    <mergeCell ref="C7:E7"/>
    <mergeCell ref="B31:D31"/>
    <mergeCell ref="B28:D28"/>
    <mergeCell ref="B30:D30"/>
    <mergeCell ref="A2:B2"/>
    <mergeCell ref="O7:T7"/>
    <mergeCell ref="F2:K2"/>
    <mergeCell ref="L2:T2"/>
    <mergeCell ref="O6:T6"/>
    <mergeCell ref="C6:E6"/>
    <mergeCell ref="F3:K3"/>
    <mergeCell ref="L4:T4"/>
    <mergeCell ref="F6:K6"/>
  </mergeCells>
  <dataValidations count="3">
    <dataValidation type="list" allowBlank="1" showInputMessage="1" showErrorMessage="1" sqref="F10:I27">
      <formula1>"O, "</formula1>
    </dataValidation>
    <dataValidation type="list" allowBlank="1" showInputMessage="1" showErrorMessage="1" sqref="F29:I29">
      <formula1>"P,F, "</formula1>
    </dataValidation>
    <dataValidation type="list" allowBlank="1" showInputMessage="1" showErrorMessage="1" sqref="F28:I2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6"/>
  <sheetViews>
    <sheetView workbookViewId="0">
      <selection activeCell="L3" sqref="L3:T3"/>
    </sheetView>
  </sheetViews>
  <sheetFormatPr defaultRowHeight="13.5" customHeight="1"/>
  <cols>
    <col min="1" max="1" width="8.25" style="118" customWidth="1"/>
    <col min="2" max="2" width="13.375" style="121" customWidth="1"/>
    <col min="3" max="3" width="10.75" style="118" customWidth="1"/>
    <col min="4" max="4" width="11.375" style="122" customWidth="1"/>
    <col min="5" max="5" width="1.75" style="118" hidden="1" customWidth="1"/>
    <col min="6" max="20" width="8" style="118" customWidth="1"/>
    <col min="21" max="21" width="2.875" style="118" customWidth="1"/>
    <col min="22" max="16384" width="9" style="118"/>
  </cols>
  <sheetData>
    <row r="1" spans="1:23" ht="22.5" customHeight="1">
      <c r="A1" s="116"/>
      <c r="B1" s="117"/>
      <c r="D1" s="119"/>
    </row>
    <row r="2" spans="1:23" s="198" customFormat="1" ht="13.5" customHeight="1">
      <c r="A2" s="200" t="s">
        <v>54</v>
      </c>
      <c r="B2" s="200"/>
      <c r="C2" s="201" t="str">
        <f>FunctionList!E10</f>
        <v>GetCandidateById</v>
      </c>
      <c r="D2" s="202"/>
      <c r="E2" s="202"/>
      <c r="F2" s="200" t="s">
        <v>14</v>
      </c>
      <c r="G2" s="200"/>
      <c r="H2" s="200"/>
      <c r="I2" s="200"/>
      <c r="J2" s="200"/>
      <c r="K2" s="200"/>
      <c r="L2" s="298" t="str">
        <f>FunctionList!D10</f>
        <v>GetCandidateById</v>
      </c>
      <c r="M2" s="206"/>
      <c r="N2" s="206"/>
      <c r="O2" s="206"/>
      <c r="P2" s="206"/>
      <c r="Q2" s="206"/>
      <c r="R2" s="206"/>
      <c r="S2" s="206"/>
      <c r="T2" s="207"/>
    </row>
    <row r="3" spans="1:23" ht="13.5" customHeight="1">
      <c r="A3" s="178" t="s">
        <v>55</v>
      </c>
      <c r="B3" s="178"/>
      <c r="C3" s="182" t="s">
        <v>124</v>
      </c>
      <c r="D3" s="182"/>
      <c r="E3" s="182"/>
      <c r="F3" s="178" t="s">
        <v>56</v>
      </c>
      <c r="G3" s="178"/>
      <c r="H3" s="178"/>
      <c r="I3" s="178"/>
      <c r="J3" s="178"/>
      <c r="K3" s="178"/>
      <c r="L3" s="187"/>
      <c r="M3" s="188"/>
      <c r="N3" s="188"/>
      <c r="O3" s="188"/>
      <c r="P3" s="188"/>
      <c r="Q3" s="188"/>
      <c r="R3" s="188"/>
      <c r="S3" s="188"/>
      <c r="T3" s="189"/>
    </row>
    <row r="4" spans="1:23" ht="13.5" customHeight="1">
      <c r="A4" s="178" t="s">
        <v>57</v>
      </c>
      <c r="B4" s="178"/>
      <c r="C4" s="182">
        <v>300</v>
      </c>
      <c r="D4" s="182"/>
      <c r="E4" s="149"/>
      <c r="F4" s="178" t="s">
        <v>58</v>
      </c>
      <c r="G4" s="178"/>
      <c r="H4" s="178"/>
      <c r="I4" s="178"/>
      <c r="J4" s="178"/>
      <c r="K4" s="178"/>
      <c r="L4" s="186" t="e">
        <f xml:space="preserve"> IF(FunctionList!#REF!&lt;&gt;"N/A",SUM(C4*FunctionList!#REF!/1000,- O7),"N/A")</f>
        <v>#REF!</v>
      </c>
      <c r="M4" s="186"/>
      <c r="N4" s="186"/>
      <c r="O4" s="186"/>
      <c r="P4" s="186"/>
      <c r="Q4" s="186"/>
      <c r="R4" s="186"/>
      <c r="S4" s="186"/>
      <c r="T4" s="186"/>
      <c r="V4" s="120"/>
    </row>
    <row r="5" spans="1:23" ht="13.5" customHeight="1">
      <c r="A5" s="178" t="s">
        <v>59</v>
      </c>
      <c r="B5" s="178"/>
      <c r="C5" s="179" t="s">
        <v>53</v>
      </c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</row>
    <row r="6" spans="1:23" ht="13.5" customHeight="1">
      <c r="A6" s="184" t="s">
        <v>21</v>
      </c>
      <c r="B6" s="184"/>
      <c r="C6" s="185" t="s">
        <v>22</v>
      </c>
      <c r="D6" s="185"/>
      <c r="E6" s="185"/>
      <c r="F6" s="185" t="s">
        <v>23</v>
      </c>
      <c r="G6" s="185"/>
      <c r="H6" s="185"/>
      <c r="I6" s="185"/>
      <c r="J6" s="185"/>
      <c r="K6" s="185"/>
      <c r="L6" s="185" t="s">
        <v>60</v>
      </c>
      <c r="M6" s="185"/>
      <c r="N6" s="185"/>
      <c r="O6" s="185" t="s">
        <v>24</v>
      </c>
      <c r="P6" s="185"/>
      <c r="Q6" s="185"/>
      <c r="R6" s="185"/>
      <c r="S6" s="185"/>
      <c r="T6" s="185"/>
      <c r="V6" s="120"/>
    </row>
    <row r="7" spans="1:23" ht="13.5" customHeight="1">
      <c r="A7" s="181">
        <f>COUNTIF(F23:HQ23,"P")</f>
        <v>0</v>
      </c>
      <c r="B7" s="181"/>
      <c r="C7" s="181">
        <f>COUNTIF(F23:HQ23,"F")</f>
        <v>0</v>
      </c>
      <c r="D7" s="181"/>
      <c r="E7" s="181"/>
      <c r="F7" s="181">
        <f>SUM(O7,- A7,- C7)</f>
        <v>2</v>
      </c>
      <c r="G7" s="181"/>
      <c r="H7" s="181"/>
      <c r="I7" s="181"/>
      <c r="J7" s="181"/>
      <c r="K7" s="181"/>
      <c r="L7" s="150">
        <f>COUNTIF(E22:HQ22,"N")</f>
        <v>0</v>
      </c>
      <c r="M7" s="150">
        <f>COUNTIF(E22:HQ22,"A")</f>
        <v>2</v>
      </c>
      <c r="N7" s="150">
        <f>COUNTIF(E22:HQ22,"B")</f>
        <v>0</v>
      </c>
      <c r="O7" s="181">
        <f>COUNTA(E9:HT9)</f>
        <v>2</v>
      </c>
      <c r="P7" s="181"/>
      <c r="Q7" s="181"/>
      <c r="R7" s="181"/>
      <c r="S7" s="181"/>
      <c r="T7" s="181"/>
      <c r="U7" s="116"/>
    </row>
    <row r="8" spans="1:23" ht="12.75"/>
    <row r="9" spans="1:23" ht="12.75">
      <c r="A9" s="123"/>
      <c r="B9" s="124"/>
      <c r="C9" s="123"/>
      <c r="D9" s="125"/>
      <c r="E9" s="123"/>
      <c r="F9" s="136" t="s">
        <v>32</v>
      </c>
      <c r="G9" s="136" t="s">
        <v>33</v>
      </c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26"/>
      <c r="V9" s="127"/>
      <c r="W9" s="116"/>
    </row>
    <row r="10" spans="1:23" ht="13.5" customHeight="1">
      <c r="A10" s="128" t="s">
        <v>61</v>
      </c>
      <c r="B10" s="129" t="s">
        <v>49</v>
      </c>
      <c r="C10" s="130"/>
      <c r="D10" s="131"/>
      <c r="E10" s="132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</row>
    <row r="11" spans="1:23" ht="13.5" customHeight="1">
      <c r="A11" s="128"/>
      <c r="B11" s="129"/>
      <c r="C11" s="130"/>
      <c r="D11" s="131" t="s">
        <v>34</v>
      </c>
      <c r="E11" s="132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V11" s="120"/>
    </row>
    <row r="12" spans="1:23" ht="13.5" customHeight="1">
      <c r="A12" s="128"/>
      <c r="B12" s="129"/>
      <c r="C12" s="130"/>
      <c r="D12" s="131" t="s">
        <v>126</v>
      </c>
      <c r="E12" s="132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</row>
    <row r="13" spans="1:23" ht="13.5" customHeight="1">
      <c r="A13" s="128"/>
      <c r="B13" s="129"/>
      <c r="C13" s="130"/>
      <c r="D13" s="131"/>
      <c r="E13" s="134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V13" s="120"/>
    </row>
    <row r="14" spans="1:23" ht="13.5" customHeight="1">
      <c r="A14" s="136" t="s">
        <v>63</v>
      </c>
      <c r="B14" s="137" t="s">
        <v>50</v>
      </c>
      <c r="C14" s="137"/>
      <c r="D14" s="135"/>
      <c r="E14" s="138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</row>
    <row r="15" spans="1:23" ht="13.5" customHeight="1">
      <c r="A15" s="136"/>
      <c r="B15" s="137"/>
      <c r="C15" s="139"/>
      <c r="D15" s="135" t="s">
        <v>136</v>
      </c>
      <c r="E15" s="138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</row>
    <row r="16" spans="1:23" ht="13.5" customHeight="1">
      <c r="A16" s="136"/>
      <c r="B16" s="137"/>
      <c r="C16" s="139"/>
      <c r="D16" s="135" t="s">
        <v>35</v>
      </c>
      <c r="E16" s="140"/>
      <c r="F16" s="133" t="s">
        <v>83</v>
      </c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</row>
    <row r="17" spans="1:20" ht="13.5" customHeight="1">
      <c r="A17" s="136"/>
      <c r="B17" s="137" t="s">
        <v>51</v>
      </c>
      <c r="C17" s="139"/>
      <c r="D17" s="135"/>
      <c r="E17" s="140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</row>
    <row r="18" spans="1:20" ht="13.5" customHeight="1">
      <c r="A18" s="136"/>
      <c r="B18" s="137"/>
      <c r="C18" s="139"/>
      <c r="D18" s="135" t="s">
        <v>130</v>
      </c>
      <c r="E18" s="140"/>
      <c r="F18" s="133"/>
      <c r="G18" s="133" t="s">
        <v>83</v>
      </c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</row>
    <row r="19" spans="1:20" ht="13.5" customHeight="1">
      <c r="A19" s="136"/>
      <c r="B19" s="137" t="s">
        <v>52</v>
      </c>
      <c r="C19" s="139"/>
      <c r="D19" s="135"/>
      <c r="E19" s="140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</row>
    <row r="20" spans="1:20" ht="13.5" customHeight="1">
      <c r="A20" s="136"/>
      <c r="B20" s="137"/>
      <c r="C20" s="139"/>
      <c r="D20" s="135" t="s">
        <v>36</v>
      </c>
      <c r="E20" s="140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</row>
    <row r="21" spans="1:20" ht="13.5" customHeight="1">
      <c r="A21" s="136"/>
      <c r="B21" s="137"/>
      <c r="C21" s="139"/>
      <c r="D21" s="135" t="s">
        <v>134</v>
      </c>
      <c r="E21" s="138"/>
      <c r="F21" s="133" t="s">
        <v>83</v>
      </c>
      <c r="G21" s="133" t="s">
        <v>83</v>
      </c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</row>
    <row r="22" spans="1:20" ht="13.5" customHeight="1">
      <c r="A22" s="136" t="s">
        <v>37</v>
      </c>
      <c r="B22" s="180" t="s">
        <v>38</v>
      </c>
      <c r="C22" s="180"/>
      <c r="D22" s="180"/>
      <c r="E22" s="138"/>
      <c r="F22" s="141" t="s">
        <v>41</v>
      </c>
      <c r="G22" s="141" t="s">
        <v>41</v>
      </c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</row>
    <row r="23" spans="1:20" ht="13.5" customHeight="1">
      <c r="A23" s="136"/>
      <c r="B23" s="180" t="s">
        <v>42</v>
      </c>
      <c r="C23" s="180"/>
      <c r="D23" s="180"/>
      <c r="E23" s="142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</row>
    <row r="24" spans="1:20" ht="13.5" customHeight="1">
      <c r="A24" s="136"/>
      <c r="B24" s="183" t="s">
        <v>43</v>
      </c>
      <c r="C24" s="183"/>
      <c r="D24" s="183"/>
      <c r="E24" s="140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</row>
    <row r="25" spans="1:20" ht="12.75">
      <c r="A25" s="136"/>
      <c r="B25" s="183" t="s">
        <v>44</v>
      </c>
      <c r="C25" s="183"/>
      <c r="D25" s="183"/>
      <c r="E25" s="140"/>
      <c r="F25" s="144"/>
      <c r="G25" s="144"/>
      <c r="H25" s="144"/>
      <c r="I25" s="144"/>
      <c r="J25" s="144"/>
      <c r="K25" s="138"/>
      <c r="L25" s="138"/>
      <c r="M25" s="138"/>
      <c r="N25" s="138"/>
      <c r="O25" s="138"/>
      <c r="P25" s="138"/>
      <c r="Q25" s="138"/>
      <c r="R25" s="138"/>
      <c r="S25" s="138"/>
      <c r="T25" s="138"/>
    </row>
    <row r="26" spans="1:20" ht="12.75">
      <c r="A26" s="121"/>
      <c r="B26" s="118"/>
      <c r="C26" s="122"/>
      <c r="D26" s="118"/>
    </row>
  </sheetData>
  <mergeCells count="27">
    <mergeCell ref="C2:E2"/>
    <mergeCell ref="B24:D24"/>
    <mergeCell ref="A7:B7"/>
    <mergeCell ref="B25:D25"/>
    <mergeCell ref="B22:D22"/>
    <mergeCell ref="C3:E3"/>
    <mergeCell ref="A3:B3"/>
    <mergeCell ref="A4:B4"/>
    <mergeCell ref="C4:D4"/>
    <mergeCell ref="A6:B6"/>
    <mergeCell ref="B23:D23"/>
    <mergeCell ref="A5:B5"/>
    <mergeCell ref="L3:T3"/>
    <mergeCell ref="A2:B2"/>
    <mergeCell ref="O7:T7"/>
    <mergeCell ref="F2:K2"/>
    <mergeCell ref="L2:T2"/>
    <mergeCell ref="O6:T6"/>
    <mergeCell ref="C6:E6"/>
    <mergeCell ref="F3:K3"/>
    <mergeCell ref="L4:T4"/>
    <mergeCell ref="F6:K6"/>
    <mergeCell ref="F4:K4"/>
    <mergeCell ref="L6:N6"/>
    <mergeCell ref="F7:K7"/>
    <mergeCell ref="C7:E7"/>
    <mergeCell ref="C5:T5"/>
  </mergeCells>
  <phoneticPr fontId="22" type="noConversion"/>
  <dataValidations count="3">
    <dataValidation type="list" allowBlank="1" showInputMessage="1" showErrorMessage="1" sqref="F22:T22">
      <formula1>"N,A,B, "</formula1>
    </dataValidation>
    <dataValidation type="list" allowBlank="1" showInputMessage="1" showErrorMessage="1" sqref="F23:T23">
      <formula1>"P,F, "</formula1>
    </dataValidation>
    <dataValidation type="list" allowBlank="1" showInputMessage="1" showErrorMessage="1" sqref="F10:T21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8"/>
  <sheetViews>
    <sheetView workbookViewId="0">
      <selection activeCell="L3" sqref="L3:T3"/>
    </sheetView>
  </sheetViews>
  <sheetFormatPr defaultRowHeight="13.5" customHeight="1"/>
  <cols>
    <col min="1" max="1" width="8.125" style="118" customWidth="1"/>
    <col min="2" max="2" width="13.375" style="121" customWidth="1"/>
    <col min="3" max="3" width="10.75" style="118" customWidth="1"/>
    <col min="4" max="4" width="11.375" style="122" customWidth="1"/>
    <col min="5" max="5" width="1.75" style="118" hidden="1" customWidth="1"/>
    <col min="6" max="20" width="9" style="118" customWidth="1"/>
    <col min="21" max="21" width="2.875" style="118" customWidth="1"/>
    <col min="22" max="16384" width="9" style="118"/>
  </cols>
  <sheetData>
    <row r="1" spans="1:23" ht="13.5" customHeight="1">
      <c r="A1" s="116"/>
      <c r="B1" s="117"/>
    </row>
    <row r="2" spans="1:23" s="198" customFormat="1" ht="13.5" customHeight="1">
      <c r="A2" s="200" t="s">
        <v>54</v>
      </c>
      <c r="B2" s="200"/>
      <c r="C2" s="201" t="str">
        <f>FunctionList!E11</f>
        <v>AddCandidate</v>
      </c>
      <c r="D2" s="202"/>
      <c r="E2" s="202"/>
      <c r="F2" s="200" t="s">
        <v>14</v>
      </c>
      <c r="G2" s="200"/>
      <c r="H2" s="200"/>
      <c r="I2" s="200"/>
      <c r="J2" s="200"/>
      <c r="K2" s="200"/>
      <c r="L2" s="298" t="str">
        <f>FunctionList!D11</f>
        <v>AddCandidate</v>
      </c>
      <c r="M2" s="206"/>
      <c r="N2" s="206"/>
      <c r="O2" s="206"/>
      <c r="P2" s="206"/>
      <c r="Q2" s="206"/>
      <c r="R2" s="206"/>
      <c r="S2" s="206"/>
      <c r="T2" s="207"/>
    </row>
    <row r="3" spans="1:23" ht="13.5" customHeight="1">
      <c r="A3" s="178" t="s">
        <v>55</v>
      </c>
      <c r="B3" s="178"/>
      <c r="C3" s="182" t="s">
        <v>124</v>
      </c>
      <c r="D3" s="182"/>
      <c r="E3" s="182"/>
      <c r="F3" s="178" t="s">
        <v>56</v>
      </c>
      <c r="G3" s="178"/>
      <c r="H3" s="178"/>
      <c r="I3" s="178"/>
      <c r="J3" s="178"/>
      <c r="K3" s="178"/>
      <c r="L3" s="187"/>
      <c r="M3" s="188"/>
      <c r="N3" s="188"/>
      <c r="O3" s="188"/>
      <c r="P3" s="188"/>
      <c r="Q3" s="188"/>
      <c r="R3" s="188"/>
      <c r="S3" s="188"/>
      <c r="T3" s="189"/>
    </row>
    <row r="4" spans="1:23" ht="13.5" customHeight="1">
      <c r="A4" s="178" t="s">
        <v>57</v>
      </c>
      <c r="B4" s="178"/>
      <c r="C4" s="182">
        <v>100</v>
      </c>
      <c r="D4" s="182"/>
      <c r="E4" s="149"/>
      <c r="F4" s="178" t="s">
        <v>58</v>
      </c>
      <c r="G4" s="178"/>
      <c r="H4" s="178"/>
      <c r="I4" s="178"/>
      <c r="J4" s="178"/>
      <c r="K4" s="178"/>
      <c r="L4" s="186" t="e">
        <f xml:space="preserve"> IF(FunctionList!#REF!&lt;&gt;"N/A",SUM(C4*FunctionList!#REF!/1000,- O7),"N/A")</f>
        <v>#REF!</v>
      </c>
      <c r="M4" s="186"/>
      <c r="N4" s="186"/>
      <c r="O4" s="186"/>
      <c r="P4" s="186"/>
      <c r="Q4" s="186"/>
      <c r="R4" s="186"/>
      <c r="S4" s="186"/>
      <c r="T4" s="186"/>
      <c r="V4" s="120"/>
    </row>
    <row r="5" spans="1:23" ht="13.5" customHeight="1">
      <c r="A5" s="178" t="s">
        <v>59</v>
      </c>
      <c r="B5" s="178"/>
      <c r="C5" s="179" t="s">
        <v>53</v>
      </c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</row>
    <row r="6" spans="1:23" ht="13.5" customHeight="1">
      <c r="A6" s="184" t="s">
        <v>21</v>
      </c>
      <c r="B6" s="184"/>
      <c r="C6" s="185" t="s">
        <v>22</v>
      </c>
      <c r="D6" s="185"/>
      <c r="E6" s="185"/>
      <c r="F6" s="185" t="s">
        <v>23</v>
      </c>
      <c r="G6" s="185"/>
      <c r="H6" s="185"/>
      <c r="I6" s="185"/>
      <c r="J6" s="185"/>
      <c r="K6" s="185"/>
      <c r="L6" s="185" t="s">
        <v>60</v>
      </c>
      <c r="M6" s="185"/>
      <c r="N6" s="185"/>
      <c r="O6" s="185" t="s">
        <v>24</v>
      </c>
      <c r="P6" s="185"/>
      <c r="Q6" s="185"/>
      <c r="R6" s="185"/>
      <c r="S6" s="185"/>
      <c r="T6" s="185"/>
      <c r="V6" s="120"/>
    </row>
    <row r="7" spans="1:23" ht="13.5" customHeight="1">
      <c r="A7" s="181">
        <f>COUNTIF(F25:HQ25,"P")</f>
        <v>0</v>
      </c>
      <c r="B7" s="181"/>
      <c r="C7" s="181">
        <f>COUNTIF(F25:HQ25,"F")</f>
        <v>0</v>
      </c>
      <c r="D7" s="181"/>
      <c r="E7" s="181"/>
      <c r="F7" s="181">
        <f>SUM(O7,- A7,- C7)</f>
        <v>1</v>
      </c>
      <c r="G7" s="181"/>
      <c r="H7" s="181"/>
      <c r="I7" s="181"/>
      <c r="J7" s="181"/>
      <c r="K7" s="181"/>
      <c r="L7" s="150">
        <f>COUNTIF(E24:HQ24,"N")</f>
        <v>0</v>
      </c>
      <c r="M7" s="150">
        <f>COUNTIF(E24:HQ24,"A")</f>
        <v>1</v>
      </c>
      <c r="N7" s="150">
        <f>COUNTIF(E24:HQ24,"B")</f>
        <v>0</v>
      </c>
      <c r="O7" s="181">
        <f>COUNTA(E9:HT9)</f>
        <v>1</v>
      </c>
      <c r="P7" s="181"/>
      <c r="Q7" s="181"/>
      <c r="R7" s="181"/>
      <c r="S7" s="181"/>
      <c r="T7" s="181"/>
      <c r="U7" s="116"/>
    </row>
    <row r="8" spans="1:23" ht="12.75"/>
    <row r="9" spans="1:23" ht="28.5" customHeight="1">
      <c r="A9" s="68"/>
      <c r="B9" s="124"/>
      <c r="C9" s="123"/>
      <c r="D9" s="125"/>
      <c r="E9" s="123"/>
      <c r="F9" s="136" t="s">
        <v>32</v>
      </c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26"/>
      <c r="V9" s="127"/>
      <c r="W9" s="116"/>
    </row>
    <row r="10" spans="1:23" ht="13.5" customHeight="1">
      <c r="A10" s="128" t="s">
        <v>61</v>
      </c>
      <c r="B10" s="129" t="s">
        <v>62</v>
      </c>
      <c r="C10" s="130"/>
      <c r="D10" s="131"/>
      <c r="E10" s="132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</row>
    <row r="11" spans="1:23" ht="13.5" customHeight="1">
      <c r="A11" s="128"/>
      <c r="B11" s="129"/>
      <c r="C11" s="130"/>
      <c r="D11" s="131" t="s">
        <v>128</v>
      </c>
      <c r="E11" s="132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V11" s="120"/>
    </row>
    <row r="12" spans="1:23" ht="13.5" customHeight="1">
      <c r="A12" s="128"/>
      <c r="B12" s="129"/>
      <c r="C12" s="130"/>
      <c r="D12" s="131" t="s">
        <v>126</v>
      </c>
      <c r="E12" s="132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</row>
    <row r="13" spans="1:23" ht="13.5" customHeight="1">
      <c r="A13" s="128"/>
      <c r="B13" s="129"/>
      <c r="C13" s="130"/>
      <c r="D13" s="131" t="s">
        <v>127</v>
      </c>
      <c r="E13" s="134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</row>
    <row r="14" spans="1:23" ht="13.5" customHeight="1">
      <c r="A14" s="136" t="s">
        <v>63</v>
      </c>
      <c r="B14" s="137" t="s">
        <v>64</v>
      </c>
      <c r="C14" s="137"/>
      <c r="D14" s="135"/>
      <c r="E14" s="138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</row>
    <row r="15" spans="1:23" ht="13.5" customHeight="1">
      <c r="A15" s="136"/>
      <c r="B15" s="137"/>
      <c r="C15" s="139"/>
      <c r="D15" s="135" t="s">
        <v>129</v>
      </c>
      <c r="E15" s="138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</row>
    <row r="16" spans="1:23" ht="13.5" customHeight="1">
      <c r="A16" s="136"/>
      <c r="B16" s="137"/>
      <c r="C16" s="139"/>
      <c r="D16" s="135"/>
      <c r="E16" s="140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</row>
    <row r="17" spans="1:20" ht="13.5" customHeight="1">
      <c r="A17" s="136"/>
      <c r="B17" s="137" t="s">
        <v>65</v>
      </c>
      <c r="C17" s="139"/>
      <c r="D17" s="135"/>
      <c r="E17" s="140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</row>
    <row r="18" spans="1:20" ht="13.5" customHeight="1">
      <c r="A18" s="136"/>
      <c r="B18" s="137"/>
      <c r="C18" s="139"/>
      <c r="D18" s="135" t="s">
        <v>130</v>
      </c>
      <c r="E18" s="140"/>
      <c r="F18" s="133" t="s">
        <v>83</v>
      </c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</row>
    <row r="19" spans="1:20" ht="13.5" customHeight="1">
      <c r="A19" s="136"/>
      <c r="B19" s="137"/>
      <c r="C19" s="139"/>
      <c r="D19" s="152"/>
      <c r="E19" s="140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</row>
    <row r="20" spans="1:20" ht="13.5" customHeight="1">
      <c r="A20" s="136"/>
      <c r="B20" s="137" t="s">
        <v>66</v>
      </c>
      <c r="C20" s="139"/>
      <c r="D20" s="135"/>
      <c r="E20" s="140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</row>
    <row r="21" spans="1:20" ht="13.5" customHeight="1">
      <c r="A21" s="136"/>
      <c r="B21" s="137"/>
      <c r="C21" s="139"/>
      <c r="D21" s="135" t="s">
        <v>132</v>
      </c>
      <c r="E21" s="140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</row>
    <row r="22" spans="1:20" ht="13.5" customHeight="1">
      <c r="A22" s="136"/>
      <c r="B22" s="137"/>
      <c r="C22" s="139"/>
      <c r="D22" s="135" t="s">
        <v>131</v>
      </c>
      <c r="E22" s="138"/>
      <c r="F22" s="133" t="s">
        <v>83</v>
      </c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</row>
    <row r="23" spans="1:20" ht="13.5" customHeight="1">
      <c r="A23" s="136"/>
      <c r="B23" s="137"/>
      <c r="C23" s="139"/>
      <c r="D23" s="152"/>
      <c r="E23" s="151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</row>
    <row r="24" spans="1:20" ht="13.5" customHeight="1">
      <c r="A24" s="136" t="s">
        <v>37</v>
      </c>
      <c r="B24" s="180" t="s">
        <v>38</v>
      </c>
      <c r="C24" s="180"/>
      <c r="D24" s="180"/>
      <c r="E24" s="138"/>
      <c r="F24" s="141" t="s">
        <v>41</v>
      </c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</row>
    <row r="25" spans="1:20" ht="13.5" customHeight="1">
      <c r="A25" s="136"/>
      <c r="B25" s="180" t="s">
        <v>42</v>
      </c>
      <c r="C25" s="180"/>
      <c r="D25" s="180"/>
      <c r="E25" s="142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</row>
    <row r="26" spans="1:20" ht="24.75" customHeight="1">
      <c r="A26" s="136"/>
      <c r="B26" s="183" t="s">
        <v>43</v>
      </c>
      <c r="C26" s="183"/>
      <c r="D26" s="183"/>
      <c r="E26" s="140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</row>
    <row r="27" spans="1:20" ht="17.25" customHeight="1">
      <c r="A27" s="136"/>
      <c r="B27" s="183" t="s">
        <v>44</v>
      </c>
      <c r="C27" s="183"/>
      <c r="D27" s="183"/>
      <c r="E27" s="140"/>
      <c r="F27" s="146"/>
      <c r="G27" s="146"/>
      <c r="H27" s="146"/>
      <c r="I27" s="146"/>
      <c r="J27" s="146"/>
      <c r="K27" s="147"/>
      <c r="L27" s="147"/>
      <c r="M27" s="147"/>
      <c r="N27" s="147"/>
      <c r="O27" s="147"/>
      <c r="P27" s="147"/>
      <c r="Q27" s="147"/>
      <c r="R27" s="147"/>
      <c r="S27" s="147"/>
      <c r="T27" s="147"/>
    </row>
    <row r="28" spans="1:20" ht="12.75">
      <c r="A28" s="148"/>
    </row>
  </sheetData>
  <mergeCells count="27">
    <mergeCell ref="L2:T2"/>
    <mergeCell ref="C6:E6"/>
    <mergeCell ref="F3:K3"/>
    <mergeCell ref="L4:T4"/>
    <mergeCell ref="F6:K6"/>
    <mergeCell ref="F4:K4"/>
    <mergeCell ref="L3:T3"/>
    <mergeCell ref="B26:D26"/>
    <mergeCell ref="B27:D27"/>
    <mergeCell ref="B24:D24"/>
    <mergeCell ref="C3:E3"/>
    <mergeCell ref="A6:B6"/>
    <mergeCell ref="A5:B5"/>
    <mergeCell ref="C5:T5"/>
    <mergeCell ref="L6:N6"/>
    <mergeCell ref="O7:T7"/>
    <mergeCell ref="O6:T6"/>
    <mergeCell ref="A2:B2"/>
    <mergeCell ref="C2:E2"/>
    <mergeCell ref="F2:K2"/>
    <mergeCell ref="B25:D25"/>
    <mergeCell ref="F7:K7"/>
    <mergeCell ref="C7:E7"/>
    <mergeCell ref="A7:B7"/>
    <mergeCell ref="A3:B3"/>
    <mergeCell ref="A4:B4"/>
    <mergeCell ref="C4:D4"/>
  </mergeCells>
  <phoneticPr fontId="22" type="noConversion"/>
  <dataValidations count="3">
    <dataValidation type="list" allowBlank="1" showInputMessage="1" showErrorMessage="1" sqref="F24:T24">
      <formula1>"N,A,B, "</formula1>
    </dataValidation>
    <dataValidation type="list" allowBlank="1" showInputMessage="1" showErrorMessage="1" sqref="F25:T25">
      <formula1>"P,F, "</formula1>
    </dataValidation>
    <dataValidation type="list" allowBlank="1" showInputMessage="1" showErrorMessage="1" sqref="F10:T23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4"/>
  <sheetViews>
    <sheetView tabSelected="1" zoomScaleNormal="100" workbookViewId="0">
      <selection activeCell="L3" sqref="L3:T3"/>
    </sheetView>
  </sheetViews>
  <sheetFormatPr defaultRowHeight="13.5" customHeight="1"/>
  <cols>
    <col min="1" max="1" width="8" style="259" customWidth="1"/>
    <col min="2" max="2" width="13.375" style="273" customWidth="1"/>
    <col min="3" max="3" width="10.75" style="259" customWidth="1"/>
    <col min="4" max="4" width="11.375" style="260" customWidth="1"/>
    <col min="5" max="5" width="1.75" style="259" hidden="1" customWidth="1"/>
    <col min="6" max="20" width="8.625" style="259" customWidth="1"/>
    <col min="21" max="21" width="2.875" style="259" customWidth="1"/>
    <col min="22" max="16384" width="9" style="259"/>
  </cols>
  <sheetData>
    <row r="1" spans="1:23" ht="13.5" customHeight="1">
      <c r="A1" s="257"/>
      <c r="B1" s="258"/>
    </row>
    <row r="2" spans="1:23" s="198" customFormat="1" ht="13.5" customHeight="1">
      <c r="A2" s="200" t="s">
        <v>54</v>
      </c>
      <c r="B2" s="200"/>
      <c r="C2" s="201" t="str">
        <f>FunctionList!E12</f>
        <v>DeleteCandidate</v>
      </c>
      <c r="D2" s="202"/>
      <c r="E2" s="202"/>
      <c r="F2" s="200" t="s">
        <v>14</v>
      </c>
      <c r="G2" s="200"/>
      <c r="H2" s="200"/>
      <c r="I2" s="200"/>
      <c r="J2" s="200"/>
      <c r="K2" s="200"/>
      <c r="L2" s="298" t="str">
        <f>FunctionList!D12</f>
        <v>DeleteCandidate</v>
      </c>
      <c r="M2" s="206"/>
      <c r="N2" s="206"/>
      <c r="O2" s="206"/>
      <c r="P2" s="206"/>
      <c r="Q2" s="206"/>
      <c r="R2" s="206"/>
      <c r="S2" s="206"/>
      <c r="T2" s="207"/>
    </row>
    <row r="3" spans="1:23" ht="13.5" customHeight="1">
      <c r="A3" s="261" t="s">
        <v>55</v>
      </c>
      <c r="B3" s="261"/>
      <c r="C3" s="255" t="s">
        <v>137</v>
      </c>
      <c r="D3" s="255"/>
      <c r="E3" s="255"/>
      <c r="F3" s="261" t="s">
        <v>56</v>
      </c>
      <c r="G3" s="261"/>
      <c r="H3" s="261"/>
      <c r="I3" s="261"/>
      <c r="J3" s="261"/>
      <c r="K3" s="261"/>
      <c r="L3" s="262"/>
      <c r="M3" s="263"/>
      <c r="N3" s="263"/>
      <c r="O3" s="263"/>
      <c r="P3" s="263"/>
      <c r="Q3" s="263"/>
      <c r="R3" s="263"/>
      <c r="S3" s="263"/>
      <c r="T3" s="264"/>
    </row>
    <row r="4" spans="1:23" ht="13.5" customHeight="1">
      <c r="A4" s="261" t="s">
        <v>57</v>
      </c>
      <c r="B4" s="261"/>
      <c r="C4" s="255">
        <v>300</v>
      </c>
      <c r="D4" s="255"/>
      <c r="E4" s="265"/>
      <c r="F4" s="261" t="s">
        <v>58</v>
      </c>
      <c r="G4" s="261"/>
      <c r="H4" s="261"/>
      <c r="I4" s="261"/>
      <c r="J4" s="261"/>
      <c r="K4" s="261"/>
      <c r="L4" s="266" t="e">
        <f xml:space="preserve"> IF([1]FunctionList!#REF!&lt;&gt;"N/A",SUM(C4*[1]FunctionList!#REF!/1000,- O7),"N/A")</f>
        <v>#REF!</v>
      </c>
      <c r="M4" s="266"/>
      <c r="N4" s="266"/>
      <c r="O4" s="266"/>
      <c r="P4" s="266"/>
      <c r="Q4" s="266"/>
      <c r="R4" s="266"/>
      <c r="S4" s="266"/>
      <c r="T4" s="266"/>
      <c r="V4" s="267"/>
    </row>
    <row r="5" spans="1:23" ht="13.5" customHeight="1">
      <c r="A5" s="261" t="s">
        <v>59</v>
      </c>
      <c r="B5" s="261"/>
      <c r="C5" s="268" t="s">
        <v>53</v>
      </c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68"/>
    </row>
    <row r="6" spans="1:23" ht="13.5" customHeight="1">
      <c r="A6" s="269" t="s">
        <v>21</v>
      </c>
      <c r="B6" s="269"/>
      <c r="C6" s="270" t="s">
        <v>22</v>
      </c>
      <c r="D6" s="270"/>
      <c r="E6" s="270"/>
      <c r="F6" s="270" t="s">
        <v>23</v>
      </c>
      <c r="G6" s="270"/>
      <c r="H6" s="270"/>
      <c r="I6" s="270"/>
      <c r="J6" s="270"/>
      <c r="K6" s="270"/>
      <c r="L6" s="270" t="s">
        <v>60</v>
      </c>
      <c r="M6" s="270"/>
      <c r="N6" s="270"/>
      <c r="O6" s="270" t="s">
        <v>24</v>
      </c>
      <c r="P6" s="270"/>
      <c r="Q6" s="270"/>
      <c r="R6" s="270"/>
      <c r="S6" s="270"/>
      <c r="T6" s="270"/>
      <c r="V6" s="267"/>
    </row>
    <row r="7" spans="1:23" ht="13.5" customHeight="1">
      <c r="A7" s="271">
        <f>COUNTIF(F31:HQ31,"P")</f>
        <v>0</v>
      </c>
      <c r="B7" s="271"/>
      <c r="C7" s="271">
        <f>COUNTIF(F31:HQ31,"F")</f>
        <v>0</v>
      </c>
      <c r="D7" s="271"/>
      <c r="E7" s="271"/>
      <c r="F7" s="271">
        <f>SUM(O7,- A7,- C7)</f>
        <v>4</v>
      </c>
      <c r="G7" s="271"/>
      <c r="H7" s="271"/>
      <c r="I7" s="271"/>
      <c r="J7" s="271"/>
      <c r="K7" s="271"/>
      <c r="L7" s="272">
        <f>COUNTIF(E30:HQ30,"N")</f>
        <v>4</v>
      </c>
      <c r="M7" s="272">
        <f>COUNTIF(E30:HQ30,"A")</f>
        <v>0</v>
      </c>
      <c r="N7" s="272">
        <f>COUNTIF(E30:HQ30,"B")</f>
        <v>0</v>
      </c>
      <c r="O7" s="271">
        <f>COUNTA(E9:HT9)</f>
        <v>4</v>
      </c>
      <c r="P7" s="271"/>
      <c r="Q7" s="271"/>
      <c r="R7" s="271"/>
      <c r="S7" s="271"/>
      <c r="T7" s="271"/>
      <c r="U7" s="257"/>
    </row>
    <row r="8" spans="1:23" ht="12.75"/>
    <row r="9" spans="1:23" ht="21.75" customHeight="1">
      <c r="A9" s="274"/>
      <c r="B9" s="275"/>
      <c r="C9" s="274"/>
      <c r="D9" s="276"/>
      <c r="E9" s="274"/>
      <c r="F9" s="219" t="s">
        <v>32</v>
      </c>
      <c r="G9" s="219" t="s">
        <v>33</v>
      </c>
      <c r="H9" s="219" t="s">
        <v>138</v>
      </c>
      <c r="I9" s="219" t="s">
        <v>164</v>
      </c>
      <c r="J9"/>
      <c r="K9"/>
      <c r="L9"/>
      <c r="M9"/>
      <c r="N9"/>
      <c r="O9"/>
      <c r="P9"/>
      <c r="Q9"/>
      <c r="R9"/>
      <c r="S9"/>
      <c r="T9"/>
      <c r="U9" s="277"/>
      <c r="V9" s="278"/>
      <c r="W9" s="257"/>
    </row>
    <row r="10" spans="1:23" ht="13.5" customHeight="1">
      <c r="A10" s="279" t="s">
        <v>61</v>
      </c>
      <c r="B10" s="280" t="s">
        <v>62</v>
      </c>
      <c r="C10" s="281"/>
      <c r="D10" s="282"/>
      <c r="E10" s="283"/>
      <c r="F10" s="284"/>
      <c r="G10" s="284"/>
      <c r="H10" s="284"/>
      <c r="I10" s="284"/>
      <c r="J10"/>
      <c r="K10"/>
      <c r="L10"/>
      <c r="M10"/>
      <c r="N10"/>
      <c r="O10"/>
      <c r="P10"/>
      <c r="Q10"/>
      <c r="R10"/>
      <c r="S10"/>
      <c r="T10"/>
    </row>
    <row r="11" spans="1:23" ht="13.5" customHeight="1">
      <c r="A11" s="279"/>
      <c r="B11" s="280"/>
      <c r="C11" s="281"/>
      <c r="D11" s="282" t="s">
        <v>139</v>
      </c>
      <c r="E11" s="283"/>
      <c r="F11" s="284" t="s">
        <v>83</v>
      </c>
      <c r="G11" s="284" t="s">
        <v>83</v>
      </c>
      <c r="H11" s="284" t="s">
        <v>83</v>
      </c>
      <c r="I11" s="284"/>
      <c r="J11"/>
      <c r="K11"/>
      <c r="L11"/>
      <c r="M11"/>
      <c r="N11"/>
      <c r="O11"/>
      <c r="P11"/>
      <c r="Q11"/>
      <c r="R11"/>
      <c r="S11"/>
      <c r="T11"/>
      <c r="V11" s="267"/>
    </row>
    <row r="12" spans="1:23" ht="13.5" customHeight="1">
      <c r="A12" s="279"/>
      <c r="B12" s="280"/>
      <c r="C12" s="281"/>
      <c r="D12" s="282" t="s">
        <v>140</v>
      </c>
      <c r="E12" s="283"/>
      <c r="F12" s="284"/>
      <c r="G12" s="284"/>
      <c r="H12" s="284"/>
      <c r="I12" s="284" t="s">
        <v>83</v>
      </c>
      <c r="J12"/>
      <c r="K12"/>
      <c r="L12"/>
      <c r="M12"/>
      <c r="N12"/>
      <c r="O12"/>
      <c r="P12"/>
      <c r="Q12"/>
      <c r="R12"/>
      <c r="S12"/>
      <c r="T12"/>
    </row>
    <row r="13" spans="1:23" ht="13.5" customHeight="1">
      <c r="A13" s="279"/>
      <c r="B13" s="280"/>
      <c r="C13" s="281"/>
      <c r="D13" s="282"/>
      <c r="E13" s="285"/>
      <c r="F13" s="284"/>
      <c r="G13" s="284"/>
      <c r="H13" s="284"/>
      <c r="I13" s="284"/>
      <c r="J13"/>
      <c r="K13"/>
      <c r="L13"/>
      <c r="M13"/>
      <c r="N13"/>
      <c r="O13"/>
      <c r="P13"/>
      <c r="Q13"/>
      <c r="R13"/>
      <c r="S13"/>
      <c r="T13"/>
    </row>
    <row r="14" spans="1:23" ht="13.5" customHeight="1">
      <c r="A14" s="279"/>
      <c r="B14" s="280" t="s">
        <v>165</v>
      </c>
      <c r="C14" s="281"/>
      <c r="D14" s="282"/>
      <c r="E14" s="286"/>
      <c r="F14" s="284"/>
      <c r="G14" s="284"/>
      <c r="H14" s="284"/>
      <c r="I14" s="284"/>
      <c r="J14"/>
      <c r="K14"/>
      <c r="L14"/>
      <c r="M14"/>
      <c r="N14"/>
      <c r="O14"/>
      <c r="P14"/>
      <c r="Q14"/>
      <c r="R14"/>
      <c r="S14"/>
      <c r="T14"/>
    </row>
    <row r="15" spans="1:23" ht="13.5" customHeight="1">
      <c r="A15" s="279"/>
      <c r="B15" s="280"/>
      <c r="C15" s="281"/>
      <c r="D15" s="282" t="s">
        <v>166</v>
      </c>
      <c r="E15" s="286"/>
      <c r="F15" s="284" t="s">
        <v>83</v>
      </c>
      <c r="G15" s="284"/>
      <c r="H15" s="284"/>
      <c r="I15" s="284"/>
      <c r="J15"/>
      <c r="K15"/>
      <c r="L15"/>
      <c r="M15"/>
      <c r="N15"/>
      <c r="O15"/>
      <c r="P15"/>
      <c r="Q15"/>
      <c r="R15"/>
      <c r="S15"/>
      <c r="T15"/>
    </row>
    <row r="16" spans="1:23" ht="13.5" customHeight="1">
      <c r="A16" s="279"/>
      <c r="B16" s="280"/>
      <c r="C16" s="281"/>
      <c r="D16" s="282" t="s">
        <v>167</v>
      </c>
      <c r="E16" s="286"/>
      <c r="F16" s="284"/>
      <c r="G16" s="284" t="s">
        <v>83</v>
      </c>
      <c r="H16" s="284"/>
      <c r="I16" s="284"/>
      <c r="J16"/>
      <c r="K16"/>
      <c r="L16"/>
      <c r="M16"/>
      <c r="N16"/>
      <c r="O16"/>
      <c r="P16"/>
      <c r="Q16"/>
      <c r="R16"/>
      <c r="S16"/>
      <c r="T16"/>
    </row>
    <row r="17" spans="1:20" ht="13.5" customHeight="1">
      <c r="A17" s="279"/>
      <c r="B17" s="280"/>
      <c r="C17" s="281"/>
      <c r="D17" s="282" t="s">
        <v>160</v>
      </c>
      <c r="E17" s="286"/>
      <c r="F17" s="284"/>
      <c r="G17" s="284"/>
      <c r="H17" s="284" t="s">
        <v>83</v>
      </c>
      <c r="I17" s="284"/>
      <c r="J17"/>
      <c r="K17"/>
      <c r="L17"/>
      <c r="M17"/>
      <c r="N17"/>
      <c r="O17"/>
      <c r="P17"/>
      <c r="Q17"/>
      <c r="R17"/>
      <c r="S17"/>
      <c r="T17"/>
    </row>
    <row r="18" spans="1:20" ht="13.5" customHeight="1">
      <c r="A18" s="287" t="s">
        <v>63</v>
      </c>
      <c r="B18" s="288" t="s">
        <v>64</v>
      </c>
      <c r="C18" s="288"/>
      <c r="D18" s="286"/>
      <c r="E18" s="289"/>
      <c r="F18" s="284"/>
      <c r="G18" s="284"/>
      <c r="H18" s="284"/>
      <c r="I18" s="284"/>
      <c r="J18"/>
      <c r="K18"/>
      <c r="L18"/>
      <c r="M18"/>
      <c r="N18"/>
      <c r="O18"/>
      <c r="P18"/>
      <c r="Q18"/>
      <c r="R18"/>
      <c r="S18"/>
      <c r="T18"/>
    </row>
    <row r="19" spans="1:20" ht="13.5" customHeight="1">
      <c r="A19" s="287"/>
      <c r="B19" s="288"/>
      <c r="C19" s="290"/>
      <c r="D19" s="286" t="b">
        <v>1</v>
      </c>
      <c r="E19" s="289"/>
      <c r="F19" s="284" t="s">
        <v>83</v>
      </c>
      <c r="G19" s="284"/>
      <c r="H19" s="284"/>
      <c r="I19" s="284"/>
      <c r="J19"/>
      <c r="K19"/>
      <c r="L19"/>
      <c r="M19"/>
      <c r="N19"/>
      <c r="O19"/>
      <c r="P19"/>
      <c r="Q19"/>
      <c r="R19"/>
      <c r="S19"/>
      <c r="T19"/>
    </row>
    <row r="20" spans="1:20" ht="13.5" customHeight="1">
      <c r="A20" s="287"/>
      <c r="B20" s="288"/>
      <c r="C20" s="290"/>
      <c r="D20" s="286" t="b">
        <v>0</v>
      </c>
      <c r="E20" s="291"/>
      <c r="F20" s="284"/>
      <c r="G20" s="284" t="s">
        <v>83</v>
      </c>
      <c r="H20" s="284" t="s">
        <v>83</v>
      </c>
      <c r="I20" s="284" t="s">
        <v>83</v>
      </c>
      <c r="J20"/>
      <c r="K20"/>
      <c r="L20"/>
      <c r="M20"/>
      <c r="N20"/>
      <c r="O20"/>
      <c r="P20"/>
      <c r="Q20"/>
      <c r="R20"/>
      <c r="S20"/>
      <c r="T20"/>
    </row>
    <row r="21" spans="1:20" ht="13.5" customHeight="1">
      <c r="A21" s="287"/>
      <c r="B21" s="288" t="s">
        <v>65</v>
      </c>
      <c r="C21" s="290"/>
      <c r="D21" s="286"/>
      <c r="E21" s="291"/>
      <c r="F21" s="284"/>
      <c r="G21" s="284"/>
      <c r="H21" s="284"/>
      <c r="I21" s="284"/>
      <c r="J21"/>
      <c r="K21"/>
      <c r="L21"/>
      <c r="M21"/>
      <c r="N21"/>
      <c r="O21"/>
      <c r="P21"/>
      <c r="Q21"/>
      <c r="R21"/>
      <c r="S21"/>
      <c r="T21"/>
    </row>
    <row r="22" spans="1:20" ht="13.5" customHeight="1">
      <c r="A22" s="287"/>
      <c r="B22" s="288"/>
      <c r="C22" s="290"/>
      <c r="D22" s="286" t="s">
        <v>168</v>
      </c>
      <c r="E22" s="291"/>
      <c r="F22" s="284"/>
      <c r="G22" s="284"/>
      <c r="H22" s="284"/>
      <c r="I22" s="284" t="s">
        <v>83</v>
      </c>
      <c r="J22"/>
      <c r="K22"/>
      <c r="L22"/>
      <c r="M22"/>
      <c r="N22"/>
      <c r="O22"/>
      <c r="P22"/>
      <c r="Q22"/>
      <c r="R22"/>
      <c r="S22"/>
      <c r="T22"/>
    </row>
    <row r="23" spans="1:20" ht="13.5" customHeight="1">
      <c r="A23" s="287"/>
      <c r="B23" s="288"/>
      <c r="C23" s="290"/>
      <c r="D23" s="286" t="s">
        <v>169</v>
      </c>
      <c r="E23" s="291"/>
      <c r="F23" s="284"/>
      <c r="G23" s="284" t="s">
        <v>83</v>
      </c>
      <c r="H23" s="284"/>
      <c r="I23" s="284"/>
      <c r="J23"/>
      <c r="K23"/>
      <c r="L23"/>
      <c r="M23"/>
      <c r="N23"/>
      <c r="O23"/>
      <c r="P23"/>
      <c r="Q23"/>
      <c r="R23"/>
      <c r="S23"/>
      <c r="T23"/>
    </row>
    <row r="24" spans="1:20" ht="13.5" customHeight="1">
      <c r="A24" s="287"/>
      <c r="B24" s="288"/>
      <c r="C24" s="290"/>
      <c r="D24" s="286" t="s">
        <v>170</v>
      </c>
      <c r="E24" s="291"/>
      <c r="F24" s="284"/>
      <c r="G24" s="284"/>
      <c r="H24" s="284" t="s">
        <v>83</v>
      </c>
      <c r="I24" s="284"/>
      <c r="J24"/>
      <c r="K24"/>
      <c r="L24"/>
      <c r="M24"/>
      <c r="N24"/>
      <c r="O24"/>
      <c r="P24"/>
      <c r="Q24"/>
      <c r="R24"/>
      <c r="S24"/>
      <c r="T24"/>
    </row>
    <row r="25" spans="1:20" ht="13.5" customHeight="1">
      <c r="A25" s="287"/>
      <c r="B25" s="288" t="s">
        <v>66</v>
      </c>
      <c r="C25" s="290"/>
      <c r="D25" s="286"/>
      <c r="E25" s="291"/>
      <c r="F25" s="284"/>
      <c r="G25" s="284"/>
      <c r="H25" s="284"/>
      <c r="I25" s="284"/>
      <c r="J25"/>
      <c r="K25"/>
      <c r="L25"/>
      <c r="M25"/>
      <c r="N25"/>
      <c r="O25"/>
      <c r="P25"/>
      <c r="Q25"/>
      <c r="R25"/>
      <c r="S25"/>
      <c r="T25"/>
    </row>
    <row r="26" spans="1:20" ht="13.5" customHeight="1">
      <c r="A26" s="287"/>
      <c r="B26" s="288"/>
      <c r="C26" s="290"/>
      <c r="D26" s="286" t="s">
        <v>171</v>
      </c>
      <c r="E26" s="291"/>
      <c r="F26" s="284" t="s">
        <v>83</v>
      </c>
      <c r="G26" s="284"/>
      <c r="H26" s="284"/>
      <c r="I26" s="284"/>
      <c r="J26"/>
      <c r="K26"/>
      <c r="L26"/>
      <c r="M26"/>
      <c r="N26"/>
      <c r="O26"/>
      <c r="P26"/>
      <c r="Q26"/>
      <c r="R26"/>
      <c r="S26"/>
      <c r="T26"/>
    </row>
    <row r="27" spans="1:20" ht="13.5" customHeight="1">
      <c r="A27" s="287"/>
      <c r="B27" s="288"/>
      <c r="C27" s="290"/>
      <c r="D27" s="286" t="s">
        <v>172</v>
      </c>
      <c r="E27" s="291"/>
      <c r="F27" s="284"/>
      <c r="G27" s="284" t="s">
        <v>83</v>
      </c>
      <c r="H27" s="284"/>
      <c r="I27" s="284"/>
      <c r="J27"/>
      <c r="K27"/>
      <c r="L27"/>
      <c r="M27"/>
      <c r="N27"/>
      <c r="O27"/>
      <c r="P27"/>
      <c r="Q27"/>
      <c r="R27"/>
      <c r="S27"/>
      <c r="T27"/>
    </row>
    <row r="28" spans="1:20" ht="13.5" customHeight="1">
      <c r="A28" s="287"/>
      <c r="B28" s="288"/>
      <c r="C28" s="290"/>
      <c r="D28" s="286" t="s">
        <v>173</v>
      </c>
      <c r="E28" s="289"/>
      <c r="F28" s="284"/>
      <c r="G28" s="284"/>
      <c r="H28" s="284" t="s">
        <v>83</v>
      </c>
      <c r="I28" s="284"/>
      <c r="J28"/>
      <c r="K28"/>
      <c r="L28"/>
      <c r="M28"/>
      <c r="N28"/>
      <c r="O28"/>
      <c r="P28"/>
      <c r="Q28"/>
      <c r="R28"/>
      <c r="S28"/>
      <c r="T28"/>
    </row>
    <row r="29" spans="1:20" ht="13.5" customHeight="1">
      <c r="A29" s="287"/>
      <c r="B29" s="288"/>
      <c r="C29" s="290"/>
      <c r="D29" s="286" t="s">
        <v>150</v>
      </c>
      <c r="E29" s="291"/>
      <c r="F29" s="284"/>
      <c r="G29" s="284"/>
      <c r="H29" s="284"/>
      <c r="I29" s="284" t="s">
        <v>83</v>
      </c>
      <c r="J29"/>
      <c r="K29"/>
      <c r="L29"/>
      <c r="M29"/>
      <c r="N29"/>
      <c r="O29"/>
      <c r="P29"/>
      <c r="Q29"/>
      <c r="R29"/>
      <c r="S29"/>
      <c r="T29"/>
    </row>
    <row r="30" spans="1:20" ht="13.5" customHeight="1">
      <c r="A30" s="287" t="s">
        <v>37</v>
      </c>
      <c r="B30" s="292" t="s">
        <v>38</v>
      </c>
      <c r="C30" s="292"/>
      <c r="D30" s="292"/>
      <c r="E30" s="289"/>
      <c r="F30" s="293" t="s">
        <v>39</v>
      </c>
      <c r="G30" s="293" t="s">
        <v>39</v>
      </c>
      <c r="H30" s="293" t="s">
        <v>39</v>
      </c>
      <c r="I30" s="293" t="s">
        <v>39</v>
      </c>
      <c r="J30"/>
      <c r="K30"/>
      <c r="L30"/>
      <c r="M30"/>
      <c r="N30"/>
      <c r="O30"/>
      <c r="P30"/>
      <c r="Q30"/>
      <c r="R30"/>
      <c r="S30"/>
      <c r="T30"/>
    </row>
    <row r="31" spans="1:20" ht="13.5" customHeight="1">
      <c r="A31" s="287"/>
      <c r="B31" s="292" t="s">
        <v>42</v>
      </c>
      <c r="C31" s="292"/>
      <c r="D31" s="292"/>
      <c r="E31" s="294"/>
      <c r="F31" s="293"/>
      <c r="G31" s="293"/>
      <c r="H31" s="293"/>
      <c r="I31" s="293"/>
      <c r="J31"/>
      <c r="K31"/>
      <c r="L31"/>
      <c r="M31"/>
      <c r="N31"/>
      <c r="O31"/>
      <c r="P31"/>
      <c r="Q31"/>
      <c r="R31"/>
      <c r="S31"/>
      <c r="T31"/>
    </row>
    <row r="32" spans="1:20" ht="13.5" customHeight="1">
      <c r="A32" s="287"/>
      <c r="B32" s="295" t="s">
        <v>43</v>
      </c>
      <c r="C32" s="295"/>
      <c r="D32" s="295"/>
      <c r="E32" s="291"/>
      <c r="F32" s="244"/>
      <c r="G32" s="244"/>
      <c r="H32" s="244"/>
      <c r="I32" s="244"/>
      <c r="J32"/>
      <c r="K32"/>
      <c r="L32"/>
      <c r="M32"/>
      <c r="N32"/>
      <c r="O32"/>
      <c r="P32"/>
      <c r="Q32"/>
      <c r="R32"/>
      <c r="S32"/>
      <c r="T32"/>
    </row>
    <row r="33" spans="1:20">
      <c r="A33" s="287"/>
      <c r="B33" s="295" t="s">
        <v>44</v>
      </c>
      <c r="C33" s="295"/>
      <c r="D33" s="295"/>
      <c r="E33" s="291"/>
      <c r="F33" s="247"/>
      <c r="G33" s="247"/>
      <c r="H33" s="247"/>
      <c r="I33" s="247"/>
      <c r="J33"/>
      <c r="K33"/>
      <c r="L33"/>
      <c r="M33"/>
      <c r="N33"/>
      <c r="O33"/>
      <c r="P33"/>
      <c r="Q33"/>
      <c r="R33"/>
      <c r="S33"/>
      <c r="T33"/>
    </row>
    <row r="34" spans="1:20" ht="12.75">
      <c r="A34" s="273"/>
      <c r="B34" s="259"/>
      <c r="C34" s="260"/>
      <c r="D34" s="259"/>
    </row>
  </sheetData>
  <mergeCells count="27">
    <mergeCell ref="B30:D30"/>
    <mergeCell ref="B31:D31"/>
    <mergeCell ref="B32:D32"/>
    <mergeCell ref="B33:D33"/>
    <mergeCell ref="C2:E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F2:K2"/>
    <mergeCell ref="L2:T2"/>
    <mergeCell ref="A3:B3"/>
    <mergeCell ref="C3:E3"/>
    <mergeCell ref="F3:K3"/>
    <mergeCell ref="L3:T3"/>
  </mergeCells>
  <dataValidations count="3">
    <dataValidation type="list" allowBlank="1" showInputMessage="1" showErrorMessage="1" sqref="F10:I29">
      <formula1>"O, "</formula1>
    </dataValidation>
    <dataValidation type="list" allowBlank="1" showInputMessage="1" showErrorMessage="1" sqref="F31:I31">
      <formula1>"P,F, "</formula1>
    </dataValidation>
    <dataValidation type="list" allowBlank="1" showInputMessage="1" showErrorMessage="1" sqref="F30:I30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Cover</vt:lpstr>
      <vt:lpstr>Table of Content</vt:lpstr>
      <vt:lpstr>Guidleline</vt:lpstr>
      <vt:lpstr>FunctionList</vt:lpstr>
      <vt:lpstr>LoadCandidate</vt:lpstr>
      <vt:lpstr>SearchCandidate</vt:lpstr>
      <vt:lpstr>GetCandidateById</vt:lpstr>
      <vt:lpstr>AddCandidate</vt:lpstr>
      <vt:lpstr>DeleteCandidate</vt:lpstr>
      <vt:lpstr>Test Report</vt:lpstr>
      <vt:lpstr>Record of Change</vt:lpstr>
      <vt:lpstr>AddCandidate!Print_Area</vt:lpstr>
      <vt:lpstr>DeleteCandidate!Print_Area</vt:lpstr>
      <vt:lpstr>FunctionList!Print_Area</vt:lpstr>
      <vt:lpstr>GetCandidateById!Print_Area</vt:lpstr>
      <vt:lpstr>Guidleline!Print_Area</vt:lpstr>
      <vt:lpstr>LoadCandidate!Print_Area</vt:lpstr>
      <vt:lpstr>SearchCandidate!Print_Area</vt:lpstr>
      <vt:lpstr>'Test Report'!Print_Area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anhduycb</cp:lastModifiedBy>
  <cp:lastPrinted>2010-10-05T08:35:56Z</cp:lastPrinted>
  <dcterms:created xsi:type="dcterms:W3CDTF">2007-10-09T09:39:48Z</dcterms:created>
  <dcterms:modified xsi:type="dcterms:W3CDTF">2017-05-08T17:49:37Z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07eaa815-f796-4ab0-8ebb-497b536a82e5</vt:lpwstr>
  </property>
</Properties>
</file>