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TheAnimals\public\"/>
    </mc:Choice>
  </mc:AlternateContent>
  <bookViews>
    <workbookView xWindow="0" yWindow="0" windowWidth="11670" windowHeight="4575"/>
  </bookViews>
  <sheets>
    <sheet name="Sheet1" sheetId="3" r:id="rId1"/>
  </sheets>
  <calcPr calcId="162913"/>
</workbook>
</file>

<file path=xl/calcChain.xml><?xml version="1.0" encoding="utf-8"?>
<calcChain xmlns="http://schemas.openxmlformats.org/spreadsheetml/2006/main">
  <c r="H15" i="3" l="1"/>
  <c r="E67" i="3" s="1"/>
  <c r="H16" i="3"/>
  <c r="E75" i="3" s="1"/>
  <c r="H17" i="3"/>
  <c r="E79" i="3" s="1"/>
  <c r="H18" i="3"/>
  <c r="E83" i="3" s="1"/>
  <c r="H19" i="3"/>
  <c r="E87" i="3" s="1"/>
  <c r="H20" i="3"/>
  <c r="E95" i="3" s="1"/>
  <c r="H21" i="3"/>
  <c r="E99" i="3" s="1"/>
  <c r="H22" i="3"/>
  <c r="E103" i="3" s="1"/>
  <c r="H23" i="3"/>
  <c r="E107" i="3" s="1"/>
  <c r="H24" i="3"/>
  <c r="E115" i="3" s="1"/>
  <c r="H25" i="3"/>
  <c r="E119" i="3" s="1"/>
  <c r="H26" i="3"/>
  <c r="E123" i="3" s="1"/>
  <c r="H27" i="3"/>
  <c r="E127" i="3" s="1"/>
  <c r="H28" i="3"/>
  <c r="E135" i="3" s="1"/>
  <c r="H29" i="3"/>
  <c r="E139" i="3" s="1"/>
  <c r="H30" i="3"/>
  <c r="E143" i="3" s="1"/>
  <c r="H31" i="3"/>
  <c r="E147" i="3" s="1"/>
  <c r="H3" i="3"/>
  <c r="E7" i="3" s="1"/>
  <c r="H4" i="3"/>
  <c r="E15" i="3" s="1"/>
  <c r="H5" i="3"/>
  <c r="E19" i="3" s="1"/>
  <c r="H6" i="3"/>
  <c r="E23" i="3" s="1"/>
  <c r="H7" i="3"/>
  <c r="E27" i="3" s="1"/>
  <c r="H8" i="3"/>
  <c r="E35" i="3" s="1"/>
  <c r="H9" i="3"/>
  <c r="E39" i="3" s="1"/>
  <c r="H10" i="3"/>
  <c r="E43" i="3" s="1"/>
  <c r="H11" i="3"/>
  <c r="E47" i="3" s="1"/>
  <c r="H12" i="3"/>
  <c r="E55" i="3" s="1"/>
  <c r="H13" i="3"/>
  <c r="E59" i="3" s="1"/>
  <c r="H14" i="3"/>
  <c r="E63" i="3" s="1"/>
  <c r="H2" i="3"/>
  <c r="E3" i="3" s="1"/>
  <c r="E86" i="3" l="1"/>
  <c r="E46" i="3"/>
  <c r="E38" i="3"/>
  <c r="E106" i="3"/>
  <c r="E18" i="3"/>
  <c r="E146" i="3"/>
  <c r="E66" i="3"/>
  <c r="E26" i="3"/>
  <c r="E126" i="3"/>
  <c r="E58" i="3"/>
  <c r="E142" i="3"/>
  <c r="E122" i="3"/>
  <c r="E102" i="3"/>
  <c r="E82" i="3"/>
  <c r="E62" i="3"/>
  <c r="E42" i="3"/>
  <c r="E22" i="3"/>
  <c r="E138" i="3"/>
  <c r="E118" i="3"/>
  <c r="E98" i="3"/>
  <c r="E78" i="3"/>
  <c r="E150" i="3"/>
  <c r="E130" i="3"/>
  <c r="E110" i="3"/>
  <c r="E90" i="3"/>
  <c r="E70" i="3"/>
  <c r="E54" i="3"/>
  <c r="E34" i="3"/>
  <c r="E14" i="3"/>
  <c r="E10" i="3"/>
  <c r="E149" i="3"/>
  <c r="E145" i="3"/>
  <c r="E141" i="3"/>
  <c r="E137" i="3"/>
  <c r="E133" i="3"/>
  <c r="E129" i="3"/>
  <c r="E125" i="3"/>
  <c r="E121" i="3"/>
  <c r="E117" i="3"/>
  <c r="E113" i="3"/>
  <c r="E109" i="3"/>
  <c r="E105" i="3"/>
  <c r="E101" i="3"/>
  <c r="E97" i="3"/>
  <c r="E93" i="3"/>
  <c r="E89" i="3"/>
  <c r="E85" i="3"/>
  <c r="E81" i="3"/>
  <c r="E77" i="3"/>
  <c r="E73" i="3"/>
  <c r="E69" i="3"/>
  <c r="E65" i="3"/>
  <c r="E61" i="3"/>
  <c r="E57" i="3"/>
  <c r="E53" i="3"/>
  <c r="E49" i="3"/>
  <c r="E45" i="3"/>
  <c r="E41" i="3"/>
  <c r="E37" i="3"/>
  <c r="E33" i="3"/>
  <c r="E29" i="3"/>
  <c r="E25" i="3"/>
  <c r="E21" i="3"/>
  <c r="E17" i="3"/>
  <c r="E13" i="3"/>
  <c r="E9" i="3"/>
  <c r="E5" i="3"/>
  <c r="E134" i="3"/>
  <c r="E114" i="3"/>
  <c r="E94" i="3"/>
  <c r="E6" i="3"/>
  <c r="E2" i="3"/>
  <c r="E148" i="3"/>
  <c r="E144" i="3"/>
  <c r="E140" i="3"/>
  <c r="E136" i="3"/>
  <c r="E132" i="3"/>
  <c r="E128" i="3"/>
  <c r="E124" i="3"/>
  <c r="E120" i="3"/>
  <c r="E116" i="3"/>
  <c r="E112" i="3"/>
  <c r="E108" i="3"/>
  <c r="E104" i="3"/>
  <c r="E100" i="3"/>
  <c r="E96" i="3"/>
  <c r="E92" i="3"/>
  <c r="E88" i="3"/>
  <c r="E84" i="3"/>
  <c r="E80" i="3"/>
  <c r="E76" i="3"/>
  <c r="E72" i="3"/>
  <c r="E68" i="3"/>
  <c r="E64" i="3"/>
  <c r="E60" i="3"/>
  <c r="E56" i="3"/>
  <c r="E52" i="3"/>
  <c r="E48" i="3"/>
  <c r="E44" i="3"/>
  <c r="E40" i="3"/>
  <c r="E36" i="3"/>
  <c r="E32" i="3"/>
  <c r="E28" i="3"/>
  <c r="E24" i="3"/>
  <c r="E20" i="3"/>
  <c r="E16" i="3"/>
  <c r="E12" i="3"/>
  <c r="E8" i="3"/>
  <c r="E4" i="3"/>
  <c r="E74" i="3"/>
  <c r="E50" i="3"/>
  <c r="E30" i="3"/>
  <c r="E151" i="3"/>
  <c r="E131" i="3"/>
  <c r="E111" i="3"/>
  <c r="E91" i="3"/>
  <c r="E71" i="3"/>
  <c r="E51" i="3"/>
  <c r="E31" i="3"/>
  <c r="E11" i="3"/>
</calcChain>
</file>

<file path=xl/sharedStrings.xml><?xml version="1.0" encoding="utf-8"?>
<sst xmlns="http://schemas.openxmlformats.org/spreadsheetml/2006/main" count="517" uniqueCount="55">
  <si>
    <t>id</t>
  </si>
  <si>
    <t>type</t>
  </si>
  <si>
    <t>name</t>
  </si>
  <si>
    <t>image</t>
  </si>
  <si>
    <t>home_img.png</t>
  </si>
  <si>
    <t>id-sinhvat</t>
  </si>
  <si>
    <t>Tên khoa học:</t>
  </si>
  <si>
    <t>Ichthyophis nguyenorum Nishikawa, Matsui, and Orlov, 2012</t>
  </si>
  <si>
    <t>Duttaphrynus melanostictus (Schneider, 1799)</t>
  </si>
  <si>
    <t>Kaloula pulchra Gray, 1831</t>
  </si>
  <si>
    <t>Microhyla heymonsii Vogt, 1911</t>
  </si>
  <si>
    <t>Hylarana erythraea (Schlegel, 1837)</t>
  </si>
  <si>
    <t>Polypedates megacephalus Hallowell, 1861</t>
  </si>
  <si>
    <t>Calotes versicolor (Daudin, 1802)</t>
  </si>
  <si>
    <t>Gehyra multilata (Weigmann,1835)</t>
  </si>
  <si>
    <t>Hemidactylus garnotii (Conant and Collins, 1991)</t>
  </si>
  <si>
    <t>Hemidactylus frenatus Schlegel in Duméril &amp; Bibron, 1836</t>
  </si>
  <si>
    <t>Fejervarya limnocharis (Gravenhorst, 1829)</t>
  </si>
  <si>
    <t>Fejervarya cancrivora (Gravenhorst, 1829)</t>
  </si>
  <si>
    <t>Fejervarya sp.</t>
  </si>
  <si>
    <t>Hoplobatrachus rugulosus (Wiegmann, 1834)</t>
  </si>
  <si>
    <t>Occidozyga lima (Gravenhorst, 1829)</t>
  </si>
  <si>
    <t>Occidozyga martensii (Peters, 1867)</t>
  </si>
  <si>
    <t>Hemidactylus platyurus (Schneider, 1797)</t>
  </si>
  <si>
    <t>Takydromus sexlineatus Daudin, 1802</t>
  </si>
  <si>
    <t>Eutropis multifasciata (Kuhl, 1820)</t>
  </si>
  <si>
    <t>Python molurus (Linnaeus, 1758)</t>
  </si>
  <si>
    <t>Tên tiếng Việt</t>
  </si>
  <si>
    <t>Ếch giun nguyễn</t>
  </si>
  <si>
    <t>Cóc nhà</t>
  </si>
  <si>
    <t>ỄN ương</t>
  </si>
  <si>
    <t>Nhái bầu heymon</t>
  </si>
  <si>
    <t>Chàng xanh</t>
  </si>
  <si>
    <t>Ếch cây mép trắng</t>
  </si>
  <si>
    <t>Nhông xanh, Nhông hàng rào, Kì nhông</t>
  </si>
  <si>
    <t>Thằn lằn 4 móng</t>
  </si>
  <si>
    <t>Thạch sùng garnot</t>
  </si>
  <si>
    <t>Thạch sùng đuôi sần</t>
  </si>
  <si>
    <t>Nhái Ngóe</t>
  </si>
  <si>
    <t>Ếch cua</t>
  </si>
  <si>
    <t>Nhái cơm</t>
  </si>
  <si>
    <t>Ếch đồng</t>
  </si>
  <si>
    <t>Cóc nước sần</t>
  </si>
  <si>
    <t>Cóc nước marten</t>
  </si>
  <si>
    <t>Ễn ương</t>
  </si>
  <si>
    <t>Nhông hàng rào</t>
  </si>
  <si>
    <t>Thạch sùng đuôi dẹp</t>
  </si>
  <si>
    <t>Thằn lằn đuôi dài</t>
  </si>
  <si>
    <t>Thằn lằn bóng hoa</t>
  </si>
  <si>
    <t>Trăn lưới</t>
  </si>
  <si>
    <t>/img1.JPG</t>
  </si>
  <si>
    <t>/img2.JPG</t>
  </si>
  <si>
    <t>/img3.JPG</t>
  </si>
  <si>
    <t>/img4.JPG</t>
  </si>
  <si>
    <t>/img5.JPG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</si>
</sst>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color theme="1"/>
      <name val="Calibri"/>
      <family val="2"/>
    </font>
    <font>
      <b/>
      <sz val="10"/>
      <color rgb="FF000000"/>
      <name val="Arial"/>
      <family val="2"/>
    </font>
    <font>
      <sz val="10"/>
      <color theme="1"/>
      <name val="Calibri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"/>
  <sheetViews>
    <sheetView tabSelected="1" zoomScaleNormal="100" workbookViewId="0">
      <selection activeCell="D18" sqref="D18"/>
    </sheetView>
  </sheetViews>
  <sheetFormatPr defaultRowHeight="12.75" x14ac:dyDescent="0.2"/>
  <cols>
    <col min="1" max="1" width="11.85546875" customWidth="1"/>
    <col min="3" max="3" width="18.42578125" bestFit="1" customWidth="1"/>
    <col min="4" max="4" width="18.42578125" customWidth="1"/>
    <col min="5" max="5" width="31.140625" customWidth="1"/>
    <col min="6" max="6" width="18.42578125" customWidth="1"/>
    <col min="7" max="7" width="12.85546875" style="1" customWidth="1"/>
    <col min="8" max="8" width="69.42578125" bestFit="1" customWidth="1"/>
    <col min="10" max="10" width="12.85546875" style="1" customWidth="1"/>
    <col min="11" max="11" width="55.42578125" bestFit="1" customWidth="1"/>
    <col min="12" max="12" width="34.28515625" bestFit="1" customWidth="1"/>
  </cols>
  <sheetData>
    <row r="1" spans="1:12" x14ac:dyDescent="0.2">
      <c r="A1" s="2" t="s">
        <v>0</v>
      </c>
      <c r="B1" s="3" t="s">
        <v>1</v>
      </c>
      <c r="C1" s="3" t="s">
        <v>2</v>
      </c>
      <c r="D1" s="3"/>
      <c r="E1" s="3"/>
      <c r="F1" s="3"/>
      <c r="G1" s="4" t="s">
        <v>5</v>
      </c>
      <c r="J1" s="4" t="s">
        <v>5</v>
      </c>
      <c r="K1" s="6" t="s">
        <v>6</v>
      </c>
      <c r="L1" s="6" t="s">
        <v>27</v>
      </c>
    </row>
    <row r="2" spans="1:12" x14ac:dyDescent="0.2">
      <c r="A2" s="1">
        <v>1</v>
      </c>
      <c r="B2" t="s">
        <v>3</v>
      </c>
      <c r="C2" t="s">
        <v>4</v>
      </c>
      <c r="E2" t="str">
        <f>VLOOKUP(A2,$G$1:$H$31,2,0)</f>
        <v>1. Ichthyophis nguyenorum Nishikawa, Matsui, and Orlov, 2012-Ếch giun nguyễn</v>
      </c>
      <c r="F2" t="s">
        <v>50</v>
      </c>
      <c r="G2" s="5">
        <v>1</v>
      </c>
      <c r="H2" t="str">
        <f>CONCATENATE(J2, ". ", K2,"-",L2)</f>
        <v>1. Ichthyophis nguyenorum Nishikawa, Matsui, and Orlov, 2012-Ếch giun nguyễn</v>
      </c>
      <c r="J2" s="5">
        <v>1</v>
      </c>
      <c r="K2" s="7" t="s">
        <v>7</v>
      </c>
      <c r="L2" s="7" t="s">
        <v>28</v>
      </c>
    </row>
    <row r="3" spans="1:12" x14ac:dyDescent="0.2">
      <c r="A3" s="1">
        <v>1</v>
      </c>
      <c r="B3" t="s">
        <v>3</v>
      </c>
      <c r="C3" t="s">
        <v>4</v>
      </c>
      <c r="E3" t="str">
        <f>VLOOKUP(A3,$G$1:$H$31,2,0)</f>
        <v>1. Ichthyophis nguyenorum Nishikawa, Matsui, and Orlov, 2012-Ếch giun nguyễn</v>
      </c>
      <c r="F3" t="s">
        <v>51</v>
      </c>
      <c r="G3" s="5">
        <v>2</v>
      </c>
      <c r="H3" t="str">
        <f t="shared" ref="H3:H31" si="0">CONCATENATE(J3, ". ", K3,"-",L3)</f>
        <v>2. Duttaphrynus melanostictus (Schneider, 1799)-Cóc nhà</v>
      </c>
      <c r="J3" s="5">
        <v>2</v>
      </c>
      <c r="K3" s="7" t="s">
        <v>8</v>
      </c>
      <c r="L3" s="7" t="s">
        <v>29</v>
      </c>
    </row>
    <row r="4" spans="1:12" x14ac:dyDescent="0.2">
      <c r="A4" s="1">
        <v>1</v>
      </c>
      <c r="B4" t="s">
        <v>3</v>
      </c>
      <c r="C4" t="s">
        <v>4</v>
      </c>
      <c r="E4" t="str">
        <f>VLOOKUP(A4,$G$1:$H$31,2,0)</f>
        <v>1. Ichthyophis nguyenorum Nishikawa, Matsui, and Orlov, 2012-Ếch giun nguyễn</v>
      </c>
      <c r="F4" t="s">
        <v>52</v>
      </c>
      <c r="G4" s="5">
        <v>3</v>
      </c>
      <c r="H4" t="str">
        <f t="shared" si="0"/>
        <v>3. Kaloula pulchra Gray, 1831-ỄN ương</v>
      </c>
      <c r="J4" s="5">
        <v>3</v>
      </c>
      <c r="K4" s="7" t="s">
        <v>9</v>
      </c>
      <c r="L4" s="7" t="s">
        <v>30</v>
      </c>
    </row>
    <row r="5" spans="1:12" x14ac:dyDescent="0.2">
      <c r="A5" s="1">
        <v>1</v>
      </c>
      <c r="B5" t="s">
        <v>3</v>
      </c>
      <c r="C5" t="s">
        <v>4</v>
      </c>
      <c r="E5" t="str">
        <f>VLOOKUP(A5,$G$1:$H$31,2,0)</f>
        <v>1. Ichthyophis nguyenorum Nishikawa, Matsui, and Orlov, 2012-Ếch giun nguyễn</v>
      </c>
      <c r="F5" t="s">
        <v>53</v>
      </c>
      <c r="G5" s="5">
        <v>4</v>
      </c>
      <c r="H5" t="str">
        <f t="shared" si="0"/>
        <v>4. Microhyla heymonsii Vogt, 1911-Nhái bầu heymon</v>
      </c>
      <c r="J5" s="5">
        <v>4</v>
      </c>
      <c r="K5" s="7" t="s">
        <v>10</v>
      </c>
      <c r="L5" s="7" t="s">
        <v>31</v>
      </c>
    </row>
    <row r="6" spans="1:12" x14ac:dyDescent="0.2">
      <c r="A6" s="1">
        <v>1</v>
      </c>
      <c r="B6" t="s">
        <v>3</v>
      </c>
      <c r="C6" t="s">
        <v>4</v>
      </c>
      <c r="E6" t="str">
        <f>VLOOKUP(A6,$G$1:$H$31,2,0)</f>
        <v>1. Ichthyophis nguyenorum Nishikawa, Matsui, and Orlov, 2012-Ếch giun nguyễn</v>
      </c>
      <c r="F6" t="s">
        <v>54</v>
      </c>
      <c r="G6" s="5">
        <v>5</v>
      </c>
      <c r="H6" t="str">
        <f t="shared" si="0"/>
        <v>5. Hylarana erythraea (Schlegel, 1837)-Chàng xanh</v>
      </c>
      <c r="J6" s="5">
        <v>5</v>
      </c>
      <c r="K6" s="7" t="s">
        <v>11</v>
      </c>
      <c r="L6" s="7" t="s">
        <v>32</v>
      </c>
    </row>
    <row r="7" spans="1:12" x14ac:dyDescent="0.2">
      <c r="A7" s="1">
        <v>2</v>
      </c>
      <c r="B7" t="s">
        <v>3</v>
      </c>
      <c r="C7" t="s">
        <v>4</v>
      </c>
      <c r="E7" t="str">
        <f>VLOOKUP(A7,$G$1:$H$31,2,0)</f>
        <v>2. Duttaphrynus melanostictus (Schneider, 1799)-Cóc nhà</v>
      </c>
      <c r="F7" t="s">
        <v>50</v>
      </c>
      <c r="G7" s="5">
        <v>6</v>
      </c>
      <c r="H7" t="str">
        <f t="shared" si="0"/>
        <v>6. Polypedates megacephalus Hallowell, 1861-Ếch cây mép trắng</v>
      </c>
      <c r="J7" s="5">
        <v>6</v>
      </c>
      <c r="K7" s="7" t="s">
        <v>12</v>
      </c>
      <c r="L7" s="7" t="s">
        <v>33</v>
      </c>
    </row>
    <row r="8" spans="1:12" x14ac:dyDescent="0.2">
      <c r="A8" s="1">
        <v>2</v>
      </c>
      <c r="B8" t="s">
        <v>3</v>
      </c>
      <c r="C8" t="s">
        <v>4</v>
      </c>
      <c r="E8" t="str">
        <f>VLOOKUP(A8,$G$1:$H$31,2,0)</f>
        <v>2. Duttaphrynus melanostictus (Schneider, 1799)-Cóc nhà</v>
      </c>
      <c r="F8" t="s">
        <v>51</v>
      </c>
      <c r="G8" s="5">
        <v>7</v>
      </c>
      <c r="H8" t="str">
        <f t="shared" si="0"/>
        <v>7. Calotes versicolor (Daudin, 1802)-Nhông xanh, Nhông hàng rào, Kì nhông</v>
      </c>
      <c r="J8" s="5">
        <v>7</v>
      </c>
      <c r="K8" s="7" t="s">
        <v>13</v>
      </c>
      <c r="L8" s="7" t="s">
        <v>34</v>
      </c>
    </row>
    <row r="9" spans="1:12" x14ac:dyDescent="0.2">
      <c r="A9" s="1">
        <v>2</v>
      </c>
      <c r="B9" t="s">
        <v>3</v>
      </c>
      <c r="C9" t="s">
        <v>4</v>
      </c>
      <c r="E9" t="str">
        <f>VLOOKUP(A9,$G$1:$H$31,2,0)</f>
        <v>2. Duttaphrynus melanostictus (Schneider, 1799)-Cóc nhà</v>
      </c>
      <c r="F9" t="s">
        <v>52</v>
      </c>
      <c r="G9" s="5">
        <v>8</v>
      </c>
      <c r="H9" t="str">
        <f t="shared" si="0"/>
        <v>8. Gehyra multilata (Weigmann,1835)-Thằn lằn 4 móng</v>
      </c>
      <c r="J9" s="5">
        <v>8</v>
      </c>
      <c r="K9" s="7" t="s">
        <v>14</v>
      </c>
      <c r="L9" s="7" t="s">
        <v>35</v>
      </c>
    </row>
    <row r="10" spans="1:12" x14ac:dyDescent="0.2">
      <c r="A10" s="1">
        <v>2</v>
      </c>
      <c r="B10" t="s">
        <v>3</v>
      </c>
      <c r="C10" t="s">
        <v>4</v>
      </c>
      <c r="E10" t="str">
        <f>VLOOKUP(A10,$G$1:$H$31,2,0)</f>
        <v>2. Duttaphrynus melanostictus (Schneider, 1799)-Cóc nhà</v>
      </c>
      <c r="F10" t="s">
        <v>53</v>
      </c>
      <c r="G10" s="5">
        <v>9</v>
      </c>
      <c r="H10" t="str">
        <f t="shared" si="0"/>
        <v>9. Hemidactylus garnotii (Conant and Collins, 1991)-Thạch sùng garnot</v>
      </c>
      <c r="J10" s="5">
        <v>9</v>
      </c>
      <c r="K10" s="7" t="s">
        <v>15</v>
      </c>
      <c r="L10" s="7" t="s">
        <v>36</v>
      </c>
    </row>
    <row r="11" spans="1:12" x14ac:dyDescent="0.2">
      <c r="A11" s="1">
        <v>2</v>
      </c>
      <c r="B11" t="s">
        <v>3</v>
      </c>
      <c r="C11" t="s">
        <v>4</v>
      </c>
      <c r="E11" t="str">
        <f>VLOOKUP(A11,$G$1:$H$31,2,0)</f>
        <v>2. Duttaphrynus melanostictus (Schneider, 1799)-Cóc nhà</v>
      </c>
      <c r="F11" t="s">
        <v>54</v>
      </c>
      <c r="G11" s="5">
        <v>10</v>
      </c>
      <c r="H11" t="str">
        <f t="shared" si="0"/>
        <v>10. Hemidactylus frenatus Schlegel in Duméril &amp; Bibron, 1836-Thạch sùng đuôi sần</v>
      </c>
      <c r="J11" s="5">
        <v>10</v>
      </c>
      <c r="K11" s="7" t="s">
        <v>16</v>
      </c>
      <c r="L11" s="7" t="s">
        <v>37</v>
      </c>
    </row>
    <row r="12" spans="1:12" x14ac:dyDescent="0.2">
      <c r="A12" s="1">
        <v>3</v>
      </c>
      <c r="B12" t="s">
        <v>3</v>
      </c>
      <c r="C12" t="s">
        <v>4</v>
      </c>
      <c r="E12" t="str">
        <f>VLOOKUP(A12,$G$1:$H$31,2,0)</f>
        <v>3. Kaloula pulchra Gray, 1831-ỄN ương</v>
      </c>
      <c r="F12" t="s">
        <v>50</v>
      </c>
      <c r="G12" s="5">
        <v>11</v>
      </c>
      <c r="H12" t="str">
        <f t="shared" si="0"/>
        <v>11. Duttaphrynus melanostictus (Schneider, 1799)-Cóc nhà</v>
      </c>
      <c r="J12" s="5">
        <v>11</v>
      </c>
      <c r="K12" s="7" t="s">
        <v>8</v>
      </c>
      <c r="L12" s="7" t="s">
        <v>29</v>
      </c>
    </row>
    <row r="13" spans="1:12" x14ac:dyDescent="0.2">
      <c r="A13" s="1">
        <v>3</v>
      </c>
      <c r="B13" t="s">
        <v>3</v>
      </c>
      <c r="C13" t="s">
        <v>4</v>
      </c>
      <c r="E13" t="str">
        <f>VLOOKUP(A13,$G$1:$H$31,2,0)</f>
        <v>3. Kaloula pulchra Gray, 1831-ỄN ương</v>
      </c>
      <c r="F13" t="s">
        <v>51</v>
      </c>
      <c r="G13" s="5">
        <v>12</v>
      </c>
      <c r="H13" t="str">
        <f t="shared" si="0"/>
        <v>12. Ichthyophis nguyenorum Nishikawa, Matsui, and Orlov, 2012-Ếch giun nguyễn</v>
      </c>
      <c r="J13" s="5">
        <v>12</v>
      </c>
      <c r="K13" s="7" t="s">
        <v>7</v>
      </c>
      <c r="L13" s="7" t="s">
        <v>28</v>
      </c>
    </row>
    <row r="14" spans="1:12" x14ac:dyDescent="0.2">
      <c r="A14" s="1">
        <v>3</v>
      </c>
      <c r="B14" t="s">
        <v>3</v>
      </c>
      <c r="C14" t="s">
        <v>4</v>
      </c>
      <c r="E14" t="str">
        <f>VLOOKUP(A14,$G$1:$H$31,2,0)</f>
        <v>3. Kaloula pulchra Gray, 1831-ỄN ương</v>
      </c>
      <c r="F14" t="s">
        <v>52</v>
      </c>
      <c r="G14" s="5">
        <v>13</v>
      </c>
      <c r="H14" t="str">
        <f t="shared" si="0"/>
        <v>13. Fejervarya limnocharis (Gravenhorst, 1829)-Nhái Ngóe</v>
      </c>
      <c r="J14" s="5">
        <v>13</v>
      </c>
      <c r="K14" s="7" t="s">
        <v>17</v>
      </c>
      <c r="L14" s="7" t="s">
        <v>38</v>
      </c>
    </row>
    <row r="15" spans="1:12" x14ac:dyDescent="0.2">
      <c r="A15" s="1">
        <v>3</v>
      </c>
      <c r="B15" t="s">
        <v>3</v>
      </c>
      <c r="C15" t="s">
        <v>4</v>
      </c>
      <c r="E15" t="str">
        <f>VLOOKUP(A15,$G$1:$H$31,2,0)</f>
        <v>3. Kaloula pulchra Gray, 1831-ỄN ương</v>
      </c>
      <c r="F15" t="s">
        <v>53</v>
      </c>
      <c r="G15" s="5">
        <v>14</v>
      </c>
      <c r="H15" t="str">
        <f t="shared" si="0"/>
        <v>14. Fejervarya cancrivora (Gravenhorst, 1829)-Ếch cua</v>
      </c>
      <c r="J15" s="5">
        <v>14</v>
      </c>
      <c r="K15" s="7" t="s">
        <v>18</v>
      </c>
      <c r="L15" s="7" t="s">
        <v>39</v>
      </c>
    </row>
    <row r="16" spans="1:12" x14ac:dyDescent="0.2">
      <c r="A16" s="1">
        <v>3</v>
      </c>
      <c r="B16" t="s">
        <v>3</v>
      </c>
      <c r="C16" t="s">
        <v>4</v>
      </c>
      <c r="E16" t="str">
        <f>VLOOKUP(A16,$G$1:$H$31,2,0)</f>
        <v>3. Kaloula pulchra Gray, 1831-ỄN ương</v>
      </c>
      <c r="F16" t="s">
        <v>54</v>
      </c>
      <c r="G16" s="5">
        <v>15</v>
      </c>
      <c r="H16" t="str">
        <f t="shared" si="0"/>
        <v>15. Fejervarya sp.-Nhái cơm</v>
      </c>
      <c r="J16" s="5">
        <v>15</v>
      </c>
      <c r="K16" s="7" t="s">
        <v>19</v>
      </c>
      <c r="L16" s="7" t="s">
        <v>40</v>
      </c>
    </row>
    <row r="17" spans="1:12" x14ac:dyDescent="0.2">
      <c r="A17" s="1">
        <v>4</v>
      </c>
      <c r="B17" t="s">
        <v>3</v>
      </c>
      <c r="C17" t="s">
        <v>4</v>
      </c>
      <c r="E17" t="str">
        <f>VLOOKUP(A17,$G$1:$H$31,2,0)</f>
        <v>4. Microhyla heymonsii Vogt, 1911-Nhái bầu heymon</v>
      </c>
      <c r="F17" t="s">
        <v>50</v>
      </c>
      <c r="G17" s="5">
        <v>16</v>
      </c>
      <c r="H17" t="str">
        <f t="shared" si="0"/>
        <v>16. Hoplobatrachus rugulosus (Wiegmann, 1834)-Ếch đồng</v>
      </c>
      <c r="J17" s="5">
        <v>16</v>
      </c>
      <c r="K17" s="7" t="s">
        <v>20</v>
      </c>
      <c r="L17" s="7" t="s">
        <v>41</v>
      </c>
    </row>
    <row r="18" spans="1:12" x14ac:dyDescent="0.2">
      <c r="A18" s="1">
        <v>4</v>
      </c>
      <c r="B18" t="s">
        <v>3</v>
      </c>
      <c r="C18" t="s">
        <v>4</v>
      </c>
      <c r="E18" t="str">
        <f>VLOOKUP(A18,$G$1:$H$31,2,0)</f>
        <v>4. Microhyla heymonsii Vogt, 1911-Nhái bầu heymon</v>
      </c>
      <c r="F18" t="s">
        <v>51</v>
      </c>
      <c r="G18" s="5">
        <v>17</v>
      </c>
      <c r="H18" t="str">
        <f t="shared" si="0"/>
        <v>17. Occidozyga lima (Gravenhorst, 1829)-Cóc nước sần</v>
      </c>
      <c r="J18" s="5">
        <v>17</v>
      </c>
      <c r="K18" s="7" t="s">
        <v>21</v>
      </c>
      <c r="L18" s="7" t="s">
        <v>42</v>
      </c>
    </row>
    <row r="19" spans="1:12" x14ac:dyDescent="0.2">
      <c r="A19" s="1">
        <v>4</v>
      </c>
      <c r="B19" t="s">
        <v>3</v>
      </c>
      <c r="C19" t="s">
        <v>4</v>
      </c>
      <c r="E19" t="str">
        <f>VLOOKUP(A19,$G$1:$H$31,2,0)</f>
        <v>4. Microhyla heymonsii Vogt, 1911-Nhái bầu heymon</v>
      </c>
      <c r="F19" t="s">
        <v>52</v>
      </c>
      <c r="G19" s="5">
        <v>18</v>
      </c>
      <c r="H19" t="str">
        <f t="shared" si="0"/>
        <v>18. Occidozyga martensii (Peters, 1867)-Cóc nước marten</v>
      </c>
      <c r="J19" s="5">
        <v>18</v>
      </c>
      <c r="K19" s="7" t="s">
        <v>22</v>
      </c>
      <c r="L19" s="7" t="s">
        <v>43</v>
      </c>
    </row>
    <row r="20" spans="1:12" x14ac:dyDescent="0.2">
      <c r="A20" s="1">
        <v>4</v>
      </c>
      <c r="B20" t="s">
        <v>3</v>
      </c>
      <c r="C20" t="s">
        <v>4</v>
      </c>
      <c r="E20" t="str">
        <f>VLOOKUP(A20,$G$1:$H$31,2,0)</f>
        <v>4. Microhyla heymonsii Vogt, 1911-Nhái bầu heymon</v>
      </c>
      <c r="F20" t="s">
        <v>53</v>
      </c>
      <c r="G20" s="5">
        <v>19</v>
      </c>
      <c r="H20" t="str">
        <f t="shared" si="0"/>
        <v>19. Kaloula pulchra Gray, 1831-Ễn ương</v>
      </c>
      <c r="J20" s="5">
        <v>19</v>
      </c>
      <c r="K20" s="7" t="s">
        <v>9</v>
      </c>
      <c r="L20" s="7" t="s">
        <v>44</v>
      </c>
    </row>
    <row r="21" spans="1:12" x14ac:dyDescent="0.2">
      <c r="A21" s="1">
        <v>4</v>
      </c>
      <c r="B21" t="s">
        <v>3</v>
      </c>
      <c r="C21" t="s">
        <v>4</v>
      </c>
      <c r="E21" t="str">
        <f>VLOOKUP(A21,$G$1:$H$31,2,0)</f>
        <v>4. Microhyla heymonsii Vogt, 1911-Nhái bầu heymon</v>
      </c>
      <c r="F21" t="s">
        <v>54</v>
      </c>
      <c r="G21" s="5">
        <v>20</v>
      </c>
      <c r="H21" t="str">
        <f t="shared" si="0"/>
        <v>20. Microhyla heymonsii Vogt, 1911-Nhái bầu heymon</v>
      </c>
      <c r="J21" s="5">
        <v>20</v>
      </c>
      <c r="K21" s="7" t="s">
        <v>10</v>
      </c>
      <c r="L21" s="7" t="s">
        <v>31</v>
      </c>
    </row>
    <row r="22" spans="1:12" x14ac:dyDescent="0.2">
      <c r="A22" s="1">
        <v>5</v>
      </c>
      <c r="B22" t="s">
        <v>3</v>
      </c>
      <c r="C22" t="s">
        <v>4</v>
      </c>
      <c r="E22" t="str">
        <f>VLOOKUP(A22,$G$1:$H$31,2,0)</f>
        <v>5. Hylarana erythraea (Schlegel, 1837)-Chàng xanh</v>
      </c>
      <c r="F22" t="s">
        <v>50</v>
      </c>
      <c r="G22" s="5">
        <v>21</v>
      </c>
      <c r="H22" t="str">
        <f t="shared" si="0"/>
        <v>21. Hylarana erythraea (Schlegel, 1837)-Chàng xanh</v>
      </c>
      <c r="J22" s="5">
        <v>21</v>
      </c>
      <c r="K22" s="7" t="s">
        <v>11</v>
      </c>
      <c r="L22" s="7" t="s">
        <v>32</v>
      </c>
    </row>
    <row r="23" spans="1:12" x14ac:dyDescent="0.2">
      <c r="A23" s="1">
        <v>5</v>
      </c>
      <c r="B23" t="s">
        <v>3</v>
      </c>
      <c r="C23" t="s">
        <v>4</v>
      </c>
      <c r="E23" t="str">
        <f>VLOOKUP(A23,$G$1:$H$31,2,0)</f>
        <v>5. Hylarana erythraea (Schlegel, 1837)-Chàng xanh</v>
      </c>
      <c r="F23" t="s">
        <v>51</v>
      </c>
      <c r="G23" s="5">
        <v>22</v>
      </c>
      <c r="H23" t="str">
        <f t="shared" si="0"/>
        <v>22. Polypedates megacephalus Hallowell, 1861-Ếch cây mép trắng</v>
      </c>
      <c r="J23" s="5">
        <v>22</v>
      </c>
      <c r="K23" s="7" t="s">
        <v>12</v>
      </c>
      <c r="L23" s="7" t="s">
        <v>33</v>
      </c>
    </row>
    <row r="24" spans="1:12" x14ac:dyDescent="0.2">
      <c r="A24" s="1">
        <v>5</v>
      </c>
      <c r="B24" t="s">
        <v>3</v>
      </c>
      <c r="C24" t="s">
        <v>4</v>
      </c>
      <c r="E24" t="str">
        <f>VLOOKUP(A24,$G$1:$H$31,2,0)</f>
        <v>5. Hylarana erythraea (Schlegel, 1837)-Chàng xanh</v>
      </c>
      <c r="F24" t="s">
        <v>52</v>
      </c>
      <c r="G24" s="5">
        <v>23</v>
      </c>
      <c r="H24" t="str">
        <f t="shared" si="0"/>
        <v>23. Calotes versicolor (Daudin, 1802)-Nhông hàng rào</v>
      </c>
      <c r="J24" s="5">
        <v>23</v>
      </c>
      <c r="K24" s="7" t="s">
        <v>13</v>
      </c>
      <c r="L24" s="7" t="s">
        <v>45</v>
      </c>
    </row>
    <row r="25" spans="1:12" x14ac:dyDescent="0.2">
      <c r="A25" s="1">
        <v>5</v>
      </c>
      <c r="B25" t="s">
        <v>3</v>
      </c>
      <c r="C25" t="s">
        <v>4</v>
      </c>
      <c r="E25" t="str">
        <f>VLOOKUP(A25,$G$1:$H$31,2,0)</f>
        <v>5. Hylarana erythraea (Schlegel, 1837)-Chàng xanh</v>
      </c>
      <c r="F25" t="s">
        <v>53</v>
      </c>
      <c r="G25" s="5">
        <v>24</v>
      </c>
      <c r="H25" t="str">
        <f t="shared" si="0"/>
        <v>24. Gehyra multilata (Weigmann,1835)-Thằn lằn 4 móng</v>
      </c>
      <c r="J25" s="5">
        <v>24</v>
      </c>
      <c r="K25" s="7" t="s">
        <v>14</v>
      </c>
      <c r="L25" s="7" t="s">
        <v>35</v>
      </c>
    </row>
    <row r="26" spans="1:12" x14ac:dyDescent="0.2">
      <c r="A26" s="1">
        <v>5</v>
      </c>
      <c r="B26" t="s">
        <v>3</v>
      </c>
      <c r="C26" t="s">
        <v>4</v>
      </c>
      <c r="E26" t="str">
        <f>VLOOKUP(A26,$G$1:$H$31,2,0)</f>
        <v>5. Hylarana erythraea (Schlegel, 1837)-Chàng xanh</v>
      </c>
      <c r="F26" t="s">
        <v>54</v>
      </c>
      <c r="G26" s="5">
        <v>25</v>
      </c>
      <c r="H26" t="str">
        <f t="shared" si="0"/>
        <v>25. Hemidactylus garnotii (Conant and Collins, 1991)-Thạch sùng garnot</v>
      </c>
      <c r="J26" s="5">
        <v>25</v>
      </c>
      <c r="K26" s="7" t="s">
        <v>15</v>
      </c>
      <c r="L26" s="7" t="s">
        <v>36</v>
      </c>
    </row>
    <row r="27" spans="1:12" x14ac:dyDescent="0.2">
      <c r="A27" s="1">
        <v>6</v>
      </c>
      <c r="B27" t="s">
        <v>3</v>
      </c>
      <c r="C27" t="s">
        <v>4</v>
      </c>
      <c r="E27" t="str">
        <f>VLOOKUP(A27,$G$1:$H$31,2,0)</f>
        <v>6. Polypedates megacephalus Hallowell, 1861-Ếch cây mép trắng</v>
      </c>
      <c r="F27" t="s">
        <v>50</v>
      </c>
      <c r="G27" s="5">
        <v>26</v>
      </c>
      <c r="H27" t="str">
        <f t="shared" si="0"/>
        <v>26. Hemidactylus frenatus Schlegel in Duméril &amp; Bibron, 1836-Thạch sùng đuôi sần</v>
      </c>
      <c r="J27" s="5">
        <v>26</v>
      </c>
      <c r="K27" s="7" t="s">
        <v>16</v>
      </c>
      <c r="L27" s="7" t="s">
        <v>37</v>
      </c>
    </row>
    <row r="28" spans="1:12" x14ac:dyDescent="0.2">
      <c r="A28" s="1">
        <v>6</v>
      </c>
      <c r="B28" t="s">
        <v>3</v>
      </c>
      <c r="C28" t="s">
        <v>4</v>
      </c>
      <c r="E28" t="str">
        <f>VLOOKUP(A28,$G$1:$H$31,2,0)</f>
        <v>6. Polypedates megacephalus Hallowell, 1861-Ếch cây mép trắng</v>
      </c>
      <c r="F28" t="s">
        <v>51</v>
      </c>
      <c r="G28" s="5">
        <v>27</v>
      </c>
      <c r="H28" t="str">
        <f t="shared" si="0"/>
        <v>27. Hemidactylus platyurus (Schneider, 1797)-Thạch sùng đuôi dẹp</v>
      </c>
      <c r="J28" s="5">
        <v>27</v>
      </c>
      <c r="K28" s="7" t="s">
        <v>23</v>
      </c>
      <c r="L28" s="7" t="s">
        <v>46</v>
      </c>
    </row>
    <row r="29" spans="1:12" x14ac:dyDescent="0.2">
      <c r="A29" s="1">
        <v>6</v>
      </c>
      <c r="B29" t="s">
        <v>3</v>
      </c>
      <c r="C29" t="s">
        <v>4</v>
      </c>
      <c r="E29" t="str">
        <f>VLOOKUP(A29,$G$1:$H$31,2,0)</f>
        <v>6. Polypedates megacephalus Hallowell, 1861-Ếch cây mép trắng</v>
      </c>
      <c r="F29" t="s">
        <v>52</v>
      </c>
      <c r="G29" s="5">
        <v>28</v>
      </c>
      <c r="H29" t="str">
        <f t="shared" si="0"/>
        <v>28. Takydromus sexlineatus Daudin, 1802-Thằn lằn đuôi dài</v>
      </c>
      <c r="J29" s="5">
        <v>28</v>
      </c>
      <c r="K29" s="7" t="s">
        <v>24</v>
      </c>
      <c r="L29" s="7" t="s">
        <v>47</v>
      </c>
    </row>
    <row r="30" spans="1:12" x14ac:dyDescent="0.2">
      <c r="A30" s="1">
        <v>6</v>
      </c>
      <c r="B30" t="s">
        <v>3</v>
      </c>
      <c r="C30" t="s">
        <v>4</v>
      </c>
      <c r="E30" t="str">
        <f>VLOOKUP(A30,$G$1:$H$31,2,0)</f>
        <v>6. Polypedates megacephalus Hallowell, 1861-Ếch cây mép trắng</v>
      </c>
      <c r="F30" t="s">
        <v>53</v>
      </c>
      <c r="G30" s="5">
        <v>29</v>
      </c>
      <c r="H30" t="str">
        <f t="shared" si="0"/>
        <v>29. Eutropis multifasciata (Kuhl, 1820)-Thằn lằn bóng hoa</v>
      </c>
      <c r="J30" s="5">
        <v>29</v>
      </c>
      <c r="K30" s="7" t="s">
        <v>25</v>
      </c>
      <c r="L30" s="7" t="s">
        <v>48</v>
      </c>
    </row>
    <row r="31" spans="1:12" x14ac:dyDescent="0.2">
      <c r="A31" s="1">
        <v>6</v>
      </c>
      <c r="B31" t="s">
        <v>3</v>
      </c>
      <c r="C31" t="s">
        <v>4</v>
      </c>
      <c r="E31" t="str">
        <f>VLOOKUP(A31,$G$1:$H$31,2,0)</f>
        <v>6. Polypedates megacephalus Hallowell, 1861-Ếch cây mép trắng</v>
      </c>
      <c r="F31" t="s">
        <v>54</v>
      </c>
      <c r="G31" s="5">
        <v>30</v>
      </c>
      <c r="H31" t="str">
        <f t="shared" si="0"/>
        <v>30. Python molurus (Linnaeus, 1758)-Trăn lưới</v>
      </c>
      <c r="J31" s="5">
        <v>30</v>
      </c>
      <c r="K31" s="7" t="s">
        <v>26</v>
      </c>
      <c r="L31" s="7" t="s">
        <v>49</v>
      </c>
    </row>
    <row r="32" spans="1:12" x14ac:dyDescent="0.2">
      <c r="A32" s="1">
        <v>7</v>
      </c>
      <c r="B32" t="s">
        <v>3</v>
      </c>
      <c r="C32" t="s">
        <v>4</v>
      </c>
      <c r="E32" t="str">
        <f>VLOOKUP(A32,$G$1:$H$31,2,0)</f>
        <v>7. Calotes versicolor (Daudin, 1802)-Nhông xanh, Nhông hàng rào, Kì nhông</v>
      </c>
      <c r="F32" t="s">
        <v>50</v>
      </c>
    </row>
    <row r="33" spans="1:6" x14ac:dyDescent="0.2">
      <c r="A33" s="1">
        <v>7</v>
      </c>
      <c r="B33" t="s">
        <v>3</v>
      </c>
      <c r="C33" t="s">
        <v>4</v>
      </c>
      <c r="E33" t="str">
        <f>VLOOKUP(A33,$G$1:$H$31,2,0)</f>
        <v>7. Calotes versicolor (Daudin, 1802)-Nhông xanh, Nhông hàng rào, Kì nhông</v>
      </c>
      <c r="F33" t="s">
        <v>51</v>
      </c>
    </row>
    <row r="34" spans="1:6" x14ac:dyDescent="0.2">
      <c r="A34" s="1">
        <v>7</v>
      </c>
      <c r="B34" t="s">
        <v>3</v>
      </c>
      <c r="C34" t="s">
        <v>4</v>
      </c>
      <c r="E34" t="str">
        <f>VLOOKUP(A34,$G$1:$H$31,2,0)</f>
        <v>7. Calotes versicolor (Daudin, 1802)-Nhông xanh, Nhông hàng rào, Kì nhông</v>
      </c>
      <c r="F34" t="s">
        <v>52</v>
      </c>
    </row>
    <row r="35" spans="1:6" x14ac:dyDescent="0.2">
      <c r="A35" s="1">
        <v>7</v>
      </c>
      <c r="B35" t="s">
        <v>3</v>
      </c>
      <c r="C35" t="s">
        <v>4</v>
      </c>
      <c r="E35" t="str">
        <f>VLOOKUP(A35,$G$1:$H$31,2,0)</f>
        <v>7. Calotes versicolor (Daudin, 1802)-Nhông xanh, Nhông hàng rào, Kì nhông</v>
      </c>
      <c r="F35" t="s">
        <v>53</v>
      </c>
    </row>
    <row r="36" spans="1:6" x14ac:dyDescent="0.2">
      <c r="A36" s="1">
        <v>7</v>
      </c>
      <c r="B36" t="s">
        <v>3</v>
      </c>
      <c r="C36" t="s">
        <v>4</v>
      </c>
      <c r="E36" t="str">
        <f>VLOOKUP(A36,$G$1:$H$31,2,0)</f>
        <v>7. Calotes versicolor (Daudin, 1802)-Nhông xanh, Nhông hàng rào, Kì nhông</v>
      </c>
      <c r="F36" t="s">
        <v>54</v>
      </c>
    </row>
    <row r="37" spans="1:6" x14ac:dyDescent="0.2">
      <c r="A37" s="1">
        <v>8</v>
      </c>
      <c r="B37" t="s">
        <v>3</v>
      </c>
      <c r="C37" t="s">
        <v>4</v>
      </c>
      <c r="E37" t="str">
        <f>VLOOKUP(A37,$G$1:$H$31,2,0)</f>
        <v>8. Gehyra multilata (Weigmann,1835)-Thằn lằn 4 móng</v>
      </c>
      <c r="F37" t="s">
        <v>50</v>
      </c>
    </row>
    <row r="38" spans="1:6" x14ac:dyDescent="0.2">
      <c r="A38" s="1">
        <v>8</v>
      </c>
      <c r="B38" t="s">
        <v>3</v>
      </c>
      <c r="C38" t="s">
        <v>4</v>
      </c>
      <c r="E38" t="str">
        <f>VLOOKUP(A38,$G$1:$H$31,2,0)</f>
        <v>8. Gehyra multilata (Weigmann,1835)-Thằn lằn 4 móng</v>
      </c>
      <c r="F38" t="s">
        <v>51</v>
      </c>
    </row>
    <row r="39" spans="1:6" x14ac:dyDescent="0.2">
      <c r="A39" s="1">
        <v>8</v>
      </c>
      <c r="B39" t="s">
        <v>3</v>
      </c>
      <c r="C39" t="s">
        <v>4</v>
      </c>
      <c r="E39" t="str">
        <f>VLOOKUP(A39,$G$1:$H$31,2,0)</f>
        <v>8. Gehyra multilata (Weigmann,1835)-Thằn lằn 4 móng</v>
      </c>
      <c r="F39" t="s">
        <v>52</v>
      </c>
    </row>
    <row r="40" spans="1:6" x14ac:dyDescent="0.2">
      <c r="A40" s="1">
        <v>8</v>
      </c>
      <c r="B40" t="s">
        <v>3</v>
      </c>
      <c r="C40" t="s">
        <v>4</v>
      </c>
      <c r="E40" t="str">
        <f>VLOOKUP(A40,$G$1:$H$31,2,0)</f>
        <v>8. Gehyra multilata (Weigmann,1835)-Thằn lằn 4 móng</v>
      </c>
      <c r="F40" t="s">
        <v>53</v>
      </c>
    </row>
    <row r="41" spans="1:6" x14ac:dyDescent="0.2">
      <c r="A41" s="1">
        <v>8</v>
      </c>
      <c r="B41" t="s">
        <v>3</v>
      </c>
      <c r="C41" t="s">
        <v>4</v>
      </c>
      <c r="E41" t="str">
        <f>VLOOKUP(A41,$G$1:$H$31,2,0)</f>
        <v>8. Gehyra multilata (Weigmann,1835)-Thằn lằn 4 móng</v>
      </c>
      <c r="F41" t="s">
        <v>54</v>
      </c>
    </row>
    <row r="42" spans="1:6" x14ac:dyDescent="0.2">
      <c r="A42" s="1">
        <v>9</v>
      </c>
      <c r="B42" t="s">
        <v>3</v>
      </c>
      <c r="C42" t="s">
        <v>4</v>
      </c>
      <c r="E42" t="str">
        <f>VLOOKUP(A42,$G$1:$H$31,2,0)</f>
        <v>9. Hemidactylus garnotii (Conant and Collins, 1991)-Thạch sùng garnot</v>
      </c>
      <c r="F42" t="s">
        <v>50</v>
      </c>
    </row>
    <row r="43" spans="1:6" x14ac:dyDescent="0.2">
      <c r="A43" s="1">
        <v>9</v>
      </c>
      <c r="B43" t="s">
        <v>3</v>
      </c>
      <c r="C43" t="s">
        <v>4</v>
      </c>
      <c r="E43" t="str">
        <f>VLOOKUP(A43,$G$1:$H$31,2,0)</f>
        <v>9. Hemidactylus garnotii (Conant and Collins, 1991)-Thạch sùng garnot</v>
      </c>
      <c r="F43" t="s">
        <v>51</v>
      </c>
    </row>
    <row r="44" spans="1:6" x14ac:dyDescent="0.2">
      <c r="A44" s="1">
        <v>9</v>
      </c>
      <c r="B44" t="s">
        <v>3</v>
      </c>
      <c r="C44" t="s">
        <v>4</v>
      </c>
      <c r="E44" t="str">
        <f>VLOOKUP(A44,$G$1:$H$31,2,0)</f>
        <v>9. Hemidactylus garnotii (Conant and Collins, 1991)-Thạch sùng garnot</v>
      </c>
      <c r="F44" t="s">
        <v>52</v>
      </c>
    </row>
    <row r="45" spans="1:6" x14ac:dyDescent="0.2">
      <c r="A45" s="1">
        <v>9</v>
      </c>
      <c r="B45" t="s">
        <v>3</v>
      </c>
      <c r="C45" t="s">
        <v>4</v>
      </c>
      <c r="E45" t="str">
        <f>VLOOKUP(A45,$G$1:$H$31,2,0)</f>
        <v>9. Hemidactylus garnotii (Conant and Collins, 1991)-Thạch sùng garnot</v>
      </c>
      <c r="F45" t="s">
        <v>53</v>
      </c>
    </row>
    <row r="46" spans="1:6" x14ac:dyDescent="0.2">
      <c r="A46" s="1">
        <v>9</v>
      </c>
      <c r="B46" t="s">
        <v>3</v>
      </c>
      <c r="C46" t="s">
        <v>4</v>
      </c>
      <c r="E46" t="str">
        <f>VLOOKUP(A46,$G$1:$H$31,2,0)</f>
        <v>9. Hemidactylus garnotii (Conant and Collins, 1991)-Thạch sùng garnot</v>
      </c>
      <c r="F46" t="s">
        <v>54</v>
      </c>
    </row>
    <row r="47" spans="1:6" x14ac:dyDescent="0.2">
      <c r="A47" s="1">
        <v>10</v>
      </c>
      <c r="B47" t="s">
        <v>3</v>
      </c>
      <c r="C47" t="s">
        <v>4</v>
      </c>
      <c r="E47" t="str">
        <f>VLOOKUP(A47,$G$1:$H$31,2,0)</f>
        <v>10. Hemidactylus frenatus Schlegel in Duméril &amp; Bibron, 1836-Thạch sùng đuôi sần</v>
      </c>
      <c r="F47" t="s">
        <v>50</v>
      </c>
    </row>
    <row r="48" spans="1:6" x14ac:dyDescent="0.2">
      <c r="A48" s="1">
        <v>10</v>
      </c>
      <c r="B48" t="s">
        <v>3</v>
      </c>
      <c r="C48" t="s">
        <v>4</v>
      </c>
      <c r="E48" t="str">
        <f>VLOOKUP(A48,$G$1:$H$31,2,0)</f>
        <v>10. Hemidactylus frenatus Schlegel in Duméril &amp; Bibron, 1836-Thạch sùng đuôi sần</v>
      </c>
      <c r="F48" t="s">
        <v>51</v>
      </c>
    </row>
    <row r="49" spans="1:6" x14ac:dyDescent="0.2">
      <c r="A49" s="1">
        <v>10</v>
      </c>
      <c r="B49" t="s">
        <v>3</v>
      </c>
      <c r="C49" t="s">
        <v>4</v>
      </c>
      <c r="E49" t="str">
        <f>VLOOKUP(A49,$G$1:$H$31,2,0)</f>
        <v>10. Hemidactylus frenatus Schlegel in Duméril &amp; Bibron, 1836-Thạch sùng đuôi sần</v>
      </c>
      <c r="F49" t="s">
        <v>52</v>
      </c>
    </row>
    <row r="50" spans="1:6" x14ac:dyDescent="0.2">
      <c r="A50" s="1">
        <v>10</v>
      </c>
      <c r="B50" t="s">
        <v>3</v>
      </c>
      <c r="C50" t="s">
        <v>4</v>
      </c>
      <c r="E50" t="str">
        <f>VLOOKUP(A50,$G$1:$H$31,2,0)</f>
        <v>10. Hemidactylus frenatus Schlegel in Duméril &amp; Bibron, 1836-Thạch sùng đuôi sần</v>
      </c>
      <c r="F50" t="s">
        <v>53</v>
      </c>
    </row>
    <row r="51" spans="1:6" x14ac:dyDescent="0.2">
      <c r="A51" s="1">
        <v>10</v>
      </c>
      <c r="B51" t="s">
        <v>3</v>
      </c>
      <c r="C51" t="s">
        <v>4</v>
      </c>
      <c r="E51" t="str">
        <f>VLOOKUP(A51,$G$1:$H$31,2,0)</f>
        <v>10. Hemidactylus frenatus Schlegel in Duméril &amp; Bibron, 1836-Thạch sùng đuôi sần</v>
      </c>
      <c r="F51" t="s">
        <v>54</v>
      </c>
    </row>
    <row r="52" spans="1:6" x14ac:dyDescent="0.2">
      <c r="A52" s="1">
        <v>11</v>
      </c>
      <c r="B52" t="s">
        <v>3</v>
      </c>
      <c r="C52" t="s">
        <v>4</v>
      </c>
      <c r="E52" t="str">
        <f>VLOOKUP(A52,$G$1:$H$31,2,0)</f>
        <v>11. Duttaphrynus melanostictus (Schneider, 1799)-Cóc nhà</v>
      </c>
      <c r="F52" t="s">
        <v>50</v>
      </c>
    </row>
    <row r="53" spans="1:6" x14ac:dyDescent="0.2">
      <c r="A53" s="1">
        <v>11</v>
      </c>
      <c r="B53" t="s">
        <v>3</v>
      </c>
      <c r="C53" t="s">
        <v>4</v>
      </c>
      <c r="E53" t="str">
        <f>VLOOKUP(A53,$G$1:$H$31,2,0)</f>
        <v>11. Duttaphrynus melanostictus (Schneider, 1799)-Cóc nhà</v>
      </c>
      <c r="F53" t="s">
        <v>51</v>
      </c>
    </row>
    <row r="54" spans="1:6" x14ac:dyDescent="0.2">
      <c r="A54" s="1">
        <v>11</v>
      </c>
      <c r="B54" t="s">
        <v>3</v>
      </c>
      <c r="C54" t="s">
        <v>4</v>
      </c>
      <c r="E54" t="str">
        <f>VLOOKUP(A54,$G$1:$H$31,2,0)</f>
        <v>11. Duttaphrynus melanostictus (Schneider, 1799)-Cóc nhà</v>
      </c>
      <c r="F54" t="s">
        <v>52</v>
      </c>
    </row>
    <row r="55" spans="1:6" x14ac:dyDescent="0.2">
      <c r="A55" s="1">
        <v>11</v>
      </c>
      <c r="B55" t="s">
        <v>3</v>
      </c>
      <c r="C55" t="s">
        <v>4</v>
      </c>
      <c r="E55" t="str">
        <f>VLOOKUP(A55,$G$1:$H$31,2,0)</f>
        <v>11. Duttaphrynus melanostictus (Schneider, 1799)-Cóc nhà</v>
      </c>
      <c r="F55" t="s">
        <v>53</v>
      </c>
    </row>
    <row r="56" spans="1:6" x14ac:dyDescent="0.2">
      <c r="A56" s="1">
        <v>11</v>
      </c>
      <c r="B56" t="s">
        <v>3</v>
      </c>
      <c r="C56" t="s">
        <v>4</v>
      </c>
      <c r="E56" t="str">
        <f>VLOOKUP(A56,$G$1:$H$31,2,0)</f>
        <v>11. Duttaphrynus melanostictus (Schneider, 1799)-Cóc nhà</v>
      </c>
      <c r="F56" t="s">
        <v>54</v>
      </c>
    </row>
    <row r="57" spans="1:6" x14ac:dyDescent="0.2">
      <c r="A57" s="1">
        <v>12</v>
      </c>
      <c r="B57" t="s">
        <v>3</v>
      </c>
      <c r="C57" t="s">
        <v>4</v>
      </c>
      <c r="E57" t="str">
        <f>VLOOKUP(A57,$G$1:$H$31,2,0)</f>
        <v>12. Ichthyophis nguyenorum Nishikawa, Matsui, and Orlov, 2012-Ếch giun nguyễn</v>
      </c>
      <c r="F57" t="s">
        <v>50</v>
      </c>
    </row>
    <row r="58" spans="1:6" x14ac:dyDescent="0.2">
      <c r="A58" s="1">
        <v>12</v>
      </c>
      <c r="B58" t="s">
        <v>3</v>
      </c>
      <c r="C58" t="s">
        <v>4</v>
      </c>
      <c r="E58" t="str">
        <f>VLOOKUP(A58,$G$1:$H$31,2,0)</f>
        <v>12. Ichthyophis nguyenorum Nishikawa, Matsui, and Orlov, 2012-Ếch giun nguyễn</v>
      </c>
      <c r="F58" t="s">
        <v>51</v>
      </c>
    </row>
    <row r="59" spans="1:6" x14ac:dyDescent="0.2">
      <c r="A59" s="1">
        <v>12</v>
      </c>
      <c r="B59" t="s">
        <v>3</v>
      </c>
      <c r="C59" t="s">
        <v>4</v>
      </c>
      <c r="E59" t="str">
        <f>VLOOKUP(A59,$G$1:$H$31,2,0)</f>
        <v>12. Ichthyophis nguyenorum Nishikawa, Matsui, and Orlov, 2012-Ếch giun nguyễn</v>
      </c>
      <c r="F59" t="s">
        <v>52</v>
      </c>
    </row>
    <row r="60" spans="1:6" x14ac:dyDescent="0.2">
      <c r="A60" s="1">
        <v>12</v>
      </c>
      <c r="B60" t="s">
        <v>3</v>
      </c>
      <c r="C60" t="s">
        <v>4</v>
      </c>
      <c r="E60" t="str">
        <f>VLOOKUP(A60,$G$1:$H$31,2,0)</f>
        <v>12. Ichthyophis nguyenorum Nishikawa, Matsui, and Orlov, 2012-Ếch giun nguyễn</v>
      </c>
      <c r="F60" t="s">
        <v>53</v>
      </c>
    </row>
    <row r="61" spans="1:6" x14ac:dyDescent="0.2">
      <c r="A61" s="1">
        <v>12</v>
      </c>
      <c r="B61" t="s">
        <v>3</v>
      </c>
      <c r="C61" t="s">
        <v>4</v>
      </c>
      <c r="E61" t="str">
        <f>VLOOKUP(A61,$G$1:$H$31,2,0)</f>
        <v>12. Ichthyophis nguyenorum Nishikawa, Matsui, and Orlov, 2012-Ếch giun nguyễn</v>
      </c>
      <c r="F61" t="s">
        <v>54</v>
      </c>
    </row>
    <row r="62" spans="1:6" x14ac:dyDescent="0.2">
      <c r="A62" s="1">
        <v>13</v>
      </c>
      <c r="B62" t="s">
        <v>3</v>
      </c>
      <c r="C62" t="s">
        <v>4</v>
      </c>
      <c r="E62" t="str">
        <f>VLOOKUP(A62,$G$1:$H$31,2,0)</f>
        <v>13. Fejervarya limnocharis (Gravenhorst, 1829)-Nhái Ngóe</v>
      </c>
      <c r="F62" t="s">
        <v>50</v>
      </c>
    </row>
    <row r="63" spans="1:6" x14ac:dyDescent="0.2">
      <c r="A63" s="1">
        <v>13</v>
      </c>
      <c r="B63" t="s">
        <v>3</v>
      </c>
      <c r="C63" t="s">
        <v>4</v>
      </c>
      <c r="E63" t="str">
        <f>VLOOKUP(A63,$G$1:$H$31,2,0)</f>
        <v>13. Fejervarya limnocharis (Gravenhorst, 1829)-Nhái Ngóe</v>
      </c>
      <c r="F63" t="s">
        <v>51</v>
      </c>
    </row>
    <row r="64" spans="1:6" x14ac:dyDescent="0.2">
      <c r="A64" s="1">
        <v>13</v>
      </c>
      <c r="B64" t="s">
        <v>3</v>
      </c>
      <c r="C64" t="s">
        <v>4</v>
      </c>
      <c r="E64" t="str">
        <f>VLOOKUP(A64,$G$1:$H$31,2,0)</f>
        <v>13. Fejervarya limnocharis (Gravenhorst, 1829)-Nhái Ngóe</v>
      </c>
      <c r="F64" t="s">
        <v>52</v>
      </c>
    </row>
    <row r="65" spans="1:6" x14ac:dyDescent="0.2">
      <c r="A65" s="1">
        <v>13</v>
      </c>
      <c r="B65" t="s">
        <v>3</v>
      </c>
      <c r="C65" t="s">
        <v>4</v>
      </c>
      <c r="E65" t="str">
        <f>VLOOKUP(A65,$G$1:$H$31,2,0)</f>
        <v>13. Fejervarya limnocharis (Gravenhorst, 1829)-Nhái Ngóe</v>
      </c>
      <c r="F65" t="s">
        <v>53</v>
      </c>
    </row>
    <row r="66" spans="1:6" x14ac:dyDescent="0.2">
      <c r="A66" s="1">
        <v>13</v>
      </c>
      <c r="B66" t="s">
        <v>3</v>
      </c>
      <c r="C66" t="s">
        <v>4</v>
      </c>
      <c r="E66" t="str">
        <f>VLOOKUP(A66,$G$1:$H$31,2,0)</f>
        <v>13. Fejervarya limnocharis (Gravenhorst, 1829)-Nhái Ngóe</v>
      </c>
      <c r="F66" t="s">
        <v>54</v>
      </c>
    </row>
    <row r="67" spans="1:6" x14ac:dyDescent="0.2">
      <c r="A67" s="1">
        <v>14</v>
      </c>
      <c r="B67" t="s">
        <v>3</v>
      </c>
      <c r="C67" t="s">
        <v>4</v>
      </c>
      <c r="E67" t="str">
        <f>VLOOKUP(A67,$G$1:$H$31,2,0)</f>
        <v>14. Fejervarya cancrivora (Gravenhorst, 1829)-Ếch cua</v>
      </c>
      <c r="F67" t="s">
        <v>50</v>
      </c>
    </row>
    <row r="68" spans="1:6" x14ac:dyDescent="0.2">
      <c r="A68" s="1">
        <v>14</v>
      </c>
      <c r="B68" t="s">
        <v>3</v>
      </c>
      <c r="C68" t="s">
        <v>4</v>
      </c>
      <c r="E68" t="str">
        <f>VLOOKUP(A68,$G$1:$H$31,2,0)</f>
        <v>14. Fejervarya cancrivora (Gravenhorst, 1829)-Ếch cua</v>
      </c>
      <c r="F68" t="s">
        <v>51</v>
      </c>
    </row>
    <row r="69" spans="1:6" x14ac:dyDescent="0.2">
      <c r="A69" s="1">
        <v>14</v>
      </c>
      <c r="B69" t="s">
        <v>3</v>
      </c>
      <c r="C69" t="s">
        <v>4</v>
      </c>
      <c r="E69" t="str">
        <f>VLOOKUP(A69,$G$1:$H$31,2,0)</f>
        <v>14. Fejervarya cancrivora (Gravenhorst, 1829)-Ếch cua</v>
      </c>
      <c r="F69" t="s">
        <v>52</v>
      </c>
    </row>
    <row r="70" spans="1:6" x14ac:dyDescent="0.2">
      <c r="A70" s="1">
        <v>14</v>
      </c>
      <c r="B70" t="s">
        <v>3</v>
      </c>
      <c r="C70" t="s">
        <v>4</v>
      </c>
      <c r="E70" t="str">
        <f>VLOOKUP(A70,$G$1:$H$31,2,0)</f>
        <v>14. Fejervarya cancrivora (Gravenhorst, 1829)-Ếch cua</v>
      </c>
      <c r="F70" t="s">
        <v>53</v>
      </c>
    </row>
    <row r="71" spans="1:6" x14ac:dyDescent="0.2">
      <c r="A71" s="1">
        <v>14</v>
      </c>
      <c r="B71" t="s">
        <v>3</v>
      </c>
      <c r="C71" t="s">
        <v>4</v>
      </c>
      <c r="E71" t="str">
        <f>VLOOKUP(A71,$G$1:$H$31,2,0)</f>
        <v>14. Fejervarya cancrivora (Gravenhorst, 1829)-Ếch cua</v>
      </c>
      <c r="F71" t="s">
        <v>54</v>
      </c>
    </row>
    <row r="72" spans="1:6" x14ac:dyDescent="0.2">
      <c r="A72" s="1">
        <v>15</v>
      </c>
      <c r="B72" t="s">
        <v>3</v>
      </c>
      <c r="C72" t="s">
        <v>4</v>
      </c>
      <c r="E72" t="str">
        <f>VLOOKUP(A72,$G$1:$H$31,2,0)</f>
        <v>15. Fejervarya sp.-Nhái cơm</v>
      </c>
      <c r="F72" t="s">
        <v>50</v>
      </c>
    </row>
    <row r="73" spans="1:6" x14ac:dyDescent="0.2">
      <c r="A73" s="1">
        <v>15</v>
      </c>
      <c r="B73" t="s">
        <v>3</v>
      </c>
      <c r="C73" t="s">
        <v>4</v>
      </c>
      <c r="E73" t="str">
        <f>VLOOKUP(A73,$G$1:$H$31,2,0)</f>
        <v>15. Fejervarya sp.-Nhái cơm</v>
      </c>
      <c r="F73" t="s">
        <v>51</v>
      </c>
    </row>
    <row r="74" spans="1:6" x14ac:dyDescent="0.2">
      <c r="A74" s="1">
        <v>15</v>
      </c>
      <c r="B74" t="s">
        <v>3</v>
      </c>
      <c r="C74" t="s">
        <v>4</v>
      </c>
      <c r="E74" t="str">
        <f>VLOOKUP(A74,$G$1:$H$31,2,0)</f>
        <v>15. Fejervarya sp.-Nhái cơm</v>
      </c>
      <c r="F74" t="s">
        <v>52</v>
      </c>
    </row>
    <row r="75" spans="1:6" x14ac:dyDescent="0.2">
      <c r="A75" s="1">
        <v>15</v>
      </c>
      <c r="B75" t="s">
        <v>3</v>
      </c>
      <c r="C75" t="s">
        <v>4</v>
      </c>
      <c r="E75" t="str">
        <f>VLOOKUP(A75,$G$1:$H$31,2,0)</f>
        <v>15. Fejervarya sp.-Nhái cơm</v>
      </c>
      <c r="F75" t="s">
        <v>53</v>
      </c>
    </row>
    <row r="76" spans="1:6" x14ac:dyDescent="0.2">
      <c r="A76" s="1">
        <v>15</v>
      </c>
      <c r="B76" t="s">
        <v>3</v>
      </c>
      <c r="C76" t="s">
        <v>4</v>
      </c>
      <c r="E76" t="str">
        <f>VLOOKUP(A76,$G$1:$H$31,2,0)</f>
        <v>15. Fejervarya sp.-Nhái cơm</v>
      </c>
      <c r="F76" t="s">
        <v>54</v>
      </c>
    </row>
    <row r="77" spans="1:6" x14ac:dyDescent="0.2">
      <c r="A77" s="1">
        <v>16</v>
      </c>
      <c r="B77" t="s">
        <v>3</v>
      </c>
      <c r="C77" t="s">
        <v>4</v>
      </c>
      <c r="E77" t="str">
        <f>VLOOKUP(A77,$G$1:$H$31,2,0)</f>
        <v>16. Hoplobatrachus rugulosus (Wiegmann, 1834)-Ếch đồng</v>
      </c>
      <c r="F77" t="s">
        <v>50</v>
      </c>
    </row>
    <row r="78" spans="1:6" x14ac:dyDescent="0.2">
      <c r="A78" s="1">
        <v>16</v>
      </c>
      <c r="B78" t="s">
        <v>3</v>
      </c>
      <c r="C78" t="s">
        <v>4</v>
      </c>
      <c r="E78" t="str">
        <f>VLOOKUP(A78,$G$1:$H$31,2,0)</f>
        <v>16. Hoplobatrachus rugulosus (Wiegmann, 1834)-Ếch đồng</v>
      </c>
      <c r="F78" t="s">
        <v>51</v>
      </c>
    </row>
    <row r="79" spans="1:6" x14ac:dyDescent="0.2">
      <c r="A79" s="1">
        <v>16</v>
      </c>
      <c r="B79" t="s">
        <v>3</v>
      </c>
      <c r="C79" t="s">
        <v>4</v>
      </c>
      <c r="E79" t="str">
        <f>VLOOKUP(A79,$G$1:$H$31,2,0)</f>
        <v>16. Hoplobatrachus rugulosus (Wiegmann, 1834)-Ếch đồng</v>
      </c>
      <c r="F79" t="s">
        <v>52</v>
      </c>
    </row>
    <row r="80" spans="1:6" x14ac:dyDescent="0.2">
      <c r="A80" s="1">
        <v>16</v>
      </c>
      <c r="B80" t="s">
        <v>3</v>
      </c>
      <c r="C80" t="s">
        <v>4</v>
      </c>
      <c r="E80" t="str">
        <f>VLOOKUP(A80,$G$1:$H$31,2,0)</f>
        <v>16. Hoplobatrachus rugulosus (Wiegmann, 1834)-Ếch đồng</v>
      </c>
      <c r="F80" t="s">
        <v>53</v>
      </c>
    </row>
    <row r="81" spans="1:6" x14ac:dyDescent="0.2">
      <c r="A81" s="1">
        <v>16</v>
      </c>
      <c r="B81" t="s">
        <v>3</v>
      </c>
      <c r="C81" t="s">
        <v>4</v>
      </c>
      <c r="E81" t="str">
        <f>VLOOKUP(A81,$G$1:$H$31,2,0)</f>
        <v>16. Hoplobatrachus rugulosus (Wiegmann, 1834)-Ếch đồng</v>
      </c>
      <c r="F81" t="s">
        <v>54</v>
      </c>
    </row>
    <row r="82" spans="1:6" x14ac:dyDescent="0.2">
      <c r="A82" s="1">
        <v>17</v>
      </c>
      <c r="B82" t="s">
        <v>3</v>
      </c>
      <c r="C82" t="s">
        <v>4</v>
      </c>
      <c r="E82" t="str">
        <f>VLOOKUP(A82,$G$1:$H$31,2,0)</f>
        <v>17. Occidozyga lima (Gravenhorst, 1829)-Cóc nước sần</v>
      </c>
      <c r="F82" t="s">
        <v>50</v>
      </c>
    </row>
    <row r="83" spans="1:6" x14ac:dyDescent="0.2">
      <c r="A83" s="1">
        <v>17</v>
      </c>
      <c r="B83" t="s">
        <v>3</v>
      </c>
      <c r="C83" t="s">
        <v>4</v>
      </c>
      <c r="E83" t="str">
        <f>VLOOKUP(A83,$G$1:$H$31,2,0)</f>
        <v>17. Occidozyga lima (Gravenhorst, 1829)-Cóc nước sần</v>
      </c>
      <c r="F83" t="s">
        <v>51</v>
      </c>
    </row>
    <row r="84" spans="1:6" x14ac:dyDescent="0.2">
      <c r="A84" s="1">
        <v>17</v>
      </c>
      <c r="B84" t="s">
        <v>3</v>
      </c>
      <c r="C84" t="s">
        <v>4</v>
      </c>
      <c r="E84" t="str">
        <f>VLOOKUP(A84,$G$1:$H$31,2,0)</f>
        <v>17. Occidozyga lima (Gravenhorst, 1829)-Cóc nước sần</v>
      </c>
      <c r="F84" t="s">
        <v>52</v>
      </c>
    </row>
    <row r="85" spans="1:6" x14ac:dyDescent="0.2">
      <c r="A85" s="1">
        <v>17</v>
      </c>
      <c r="B85" t="s">
        <v>3</v>
      </c>
      <c r="C85" t="s">
        <v>4</v>
      </c>
      <c r="E85" t="str">
        <f>VLOOKUP(A85,$G$1:$H$31,2,0)</f>
        <v>17. Occidozyga lima (Gravenhorst, 1829)-Cóc nước sần</v>
      </c>
      <c r="F85" t="s">
        <v>53</v>
      </c>
    </row>
    <row r="86" spans="1:6" x14ac:dyDescent="0.2">
      <c r="A86" s="1">
        <v>17</v>
      </c>
      <c r="B86" t="s">
        <v>3</v>
      </c>
      <c r="C86" t="s">
        <v>4</v>
      </c>
      <c r="E86" t="str">
        <f>VLOOKUP(A86,$G$1:$H$31,2,0)</f>
        <v>17. Occidozyga lima (Gravenhorst, 1829)-Cóc nước sần</v>
      </c>
      <c r="F86" t="s">
        <v>54</v>
      </c>
    </row>
    <row r="87" spans="1:6" x14ac:dyDescent="0.2">
      <c r="A87" s="1">
        <v>18</v>
      </c>
      <c r="B87" t="s">
        <v>3</v>
      </c>
      <c r="C87" t="s">
        <v>4</v>
      </c>
      <c r="E87" t="str">
        <f>VLOOKUP(A87,$G$1:$H$31,2,0)</f>
        <v>18. Occidozyga martensii (Peters, 1867)-Cóc nước marten</v>
      </c>
      <c r="F87" t="s">
        <v>50</v>
      </c>
    </row>
    <row r="88" spans="1:6" x14ac:dyDescent="0.2">
      <c r="A88" s="1">
        <v>18</v>
      </c>
      <c r="B88" t="s">
        <v>3</v>
      </c>
      <c r="C88" t="s">
        <v>4</v>
      </c>
      <c r="E88" t="str">
        <f>VLOOKUP(A88,$G$1:$H$31,2,0)</f>
        <v>18. Occidozyga martensii (Peters, 1867)-Cóc nước marten</v>
      </c>
      <c r="F88" t="s">
        <v>51</v>
      </c>
    </row>
    <row r="89" spans="1:6" x14ac:dyDescent="0.2">
      <c r="A89" s="1">
        <v>18</v>
      </c>
      <c r="B89" t="s">
        <v>3</v>
      </c>
      <c r="C89" t="s">
        <v>4</v>
      </c>
      <c r="E89" t="str">
        <f>VLOOKUP(A89,$G$1:$H$31,2,0)</f>
        <v>18. Occidozyga martensii (Peters, 1867)-Cóc nước marten</v>
      </c>
      <c r="F89" t="s">
        <v>52</v>
      </c>
    </row>
    <row r="90" spans="1:6" x14ac:dyDescent="0.2">
      <c r="A90" s="1">
        <v>18</v>
      </c>
      <c r="B90" t="s">
        <v>3</v>
      </c>
      <c r="C90" t="s">
        <v>4</v>
      </c>
      <c r="E90" t="str">
        <f>VLOOKUP(A90,$G$1:$H$31,2,0)</f>
        <v>18. Occidozyga martensii (Peters, 1867)-Cóc nước marten</v>
      </c>
      <c r="F90" t="s">
        <v>53</v>
      </c>
    </row>
    <row r="91" spans="1:6" x14ac:dyDescent="0.2">
      <c r="A91" s="1">
        <v>18</v>
      </c>
      <c r="B91" t="s">
        <v>3</v>
      </c>
      <c r="C91" t="s">
        <v>4</v>
      </c>
      <c r="E91" t="str">
        <f>VLOOKUP(A91,$G$1:$H$31,2,0)</f>
        <v>18. Occidozyga martensii (Peters, 1867)-Cóc nước marten</v>
      </c>
      <c r="F91" t="s">
        <v>54</v>
      </c>
    </row>
    <row r="92" spans="1:6" x14ac:dyDescent="0.2">
      <c r="A92" s="1">
        <v>19</v>
      </c>
      <c r="B92" t="s">
        <v>3</v>
      </c>
      <c r="C92" t="s">
        <v>4</v>
      </c>
      <c r="E92" t="str">
        <f>VLOOKUP(A92,$G$1:$H$31,2,0)</f>
        <v>19. Kaloula pulchra Gray, 1831-Ễn ương</v>
      </c>
      <c r="F92" t="s">
        <v>50</v>
      </c>
    </row>
    <row r="93" spans="1:6" x14ac:dyDescent="0.2">
      <c r="A93" s="1">
        <v>19</v>
      </c>
      <c r="B93" t="s">
        <v>3</v>
      </c>
      <c r="C93" t="s">
        <v>4</v>
      </c>
      <c r="E93" t="str">
        <f>VLOOKUP(A93,$G$1:$H$31,2,0)</f>
        <v>19. Kaloula pulchra Gray, 1831-Ễn ương</v>
      </c>
      <c r="F93" t="s">
        <v>51</v>
      </c>
    </row>
    <row r="94" spans="1:6" x14ac:dyDescent="0.2">
      <c r="A94" s="1">
        <v>19</v>
      </c>
      <c r="B94" t="s">
        <v>3</v>
      </c>
      <c r="C94" t="s">
        <v>4</v>
      </c>
      <c r="E94" t="str">
        <f>VLOOKUP(A94,$G$1:$H$31,2,0)</f>
        <v>19. Kaloula pulchra Gray, 1831-Ễn ương</v>
      </c>
      <c r="F94" t="s">
        <v>52</v>
      </c>
    </row>
    <row r="95" spans="1:6" x14ac:dyDescent="0.2">
      <c r="A95" s="1">
        <v>19</v>
      </c>
      <c r="B95" t="s">
        <v>3</v>
      </c>
      <c r="C95" t="s">
        <v>4</v>
      </c>
      <c r="E95" t="str">
        <f>VLOOKUP(A95,$G$1:$H$31,2,0)</f>
        <v>19. Kaloula pulchra Gray, 1831-Ễn ương</v>
      </c>
      <c r="F95" t="s">
        <v>53</v>
      </c>
    </row>
    <row r="96" spans="1:6" x14ac:dyDescent="0.2">
      <c r="A96" s="1">
        <v>19</v>
      </c>
      <c r="B96" t="s">
        <v>3</v>
      </c>
      <c r="C96" t="s">
        <v>4</v>
      </c>
      <c r="E96" t="str">
        <f>VLOOKUP(A96,$G$1:$H$31,2,0)</f>
        <v>19. Kaloula pulchra Gray, 1831-Ễn ương</v>
      </c>
      <c r="F96" t="s">
        <v>54</v>
      </c>
    </row>
    <row r="97" spans="1:6" x14ac:dyDescent="0.2">
      <c r="A97" s="1">
        <v>20</v>
      </c>
      <c r="B97" t="s">
        <v>3</v>
      </c>
      <c r="C97" t="s">
        <v>4</v>
      </c>
      <c r="E97" t="str">
        <f>VLOOKUP(A97,$G$1:$H$31,2,0)</f>
        <v>20. Microhyla heymonsii Vogt, 1911-Nhái bầu heymon</v>
      </c>
      <c r="F97" t="s">
        <v>50</v>
      </c>
    </row>
    <row r="98" spans="1:6" x14ac:dyDescent="0.2">
      <c r="A98" s="1">
        <v>20</v>
      </c>
      <c r="B98" t="s">
        <v>3</v>
      </c>
      <c r="C98" t="s">
        <v>4</v>
      </c>
      <c r="E98" t="str">
        <f>VLOOKUP(A98,$G$1:$H$31,2,0)</f>
        <v>20. Microhyla heymonsii Vogt, 1911-Nhái bầu heymon</v>
      </c>
      <c r="F98" t="s">
        <v>51</v>
      </c>
    </row>
    <row r="99" spans="1:6" x14ac:dyDescent="0.2">
      <c r="A99" s="1">
        <v>20</v>
      </c>
      <c r="B99" t="s">
        <v>3</v>
      </c>
      <c r="C99" t="s">
        <v>4</v>
      </c>
      <c r="E99" t="str">
        <f>VLOOKUP(A99,$G$1:$H$31,2,0)</f>
        <v>20. Microhyla heymonsii Vogt, 1911-Nhái bầu heymon</v>
      </c>
      <c r="F99" t="s">
        <v>52</v>
      </c>
    </row>
    <row r="100" spans="1:6" x14ac:dyDescent="0.2">
      <c r="A100" s="1">
        <v>20</v>
      </c>
      <c r="B100" t="s">
        <v>3</v>
      </c>
      <c r="C100" t="s">
        <v>4</v>
      </c>
      <c r="E100" t="str">
        <f>VLOOKUP(A100,$G$1:$H$31,2,0)</f>
        <v>20. Microhyla heymonsii Vogt, 1911-Nhái bầu heymon</v>
      </c>
      <c r="F100" t="s">
        <v>53</v>
      </c>
    </row>
    <row r="101" spans="1:6" x14ac:dyDescent="0.2">
      <c r="A101" s="1">
        <v>20</v>
      </c>
      <c r="B101" t="s">
        <v>3</v>
      </c>
      <c r="C101" t="s">
        <v>4</v>
      </c>
      <c r="E101" t="str">
        <f>VLOOKUP(A101,$G$1:$H$31,2,0)</f>
        <v>20. Microhyla heymonsii Vogt, 1911-Nhái bầu heymon</v>
      </c>
      <c r="F101" t="s">
        <v>54</v>
      </c>
    </row>
    <row r="102" spans="1:6" x14ac:dyDescent="0.2">
      <c r="A102" s="1">
        <v>21</v>
      </c>
      <c r="B102" t="s">
        <v>3</v>
      </c>
      <c r="C102" t="s">
        <v>4</v>
      </c>
      <c r="E102" t="str">
        <f>VLOOKUP(A102,$G$1:$H$31,2,0)</f>
        <v>21. Hylarana erythraea (Schlegel, 1837)-Chàng xanh</v>
      </c>
      <c r="F102" t="s">
        <v>50</v>
      </c>
    </row>
    <row r="103" spans="1:6" x14ac:dyDescent="0.2">
      <c r="A103" s="1">
        <v>21</v>
      </c>
      <c r="B103" t="s">
        <v>3</v>
      </c>
      <c r="C103" t="s">
        <v>4</v>
      </c>
      <c r="E103" t="str">
        <f>VLOOKUP(A103,$G$1:$H$31,2,0)</f>
        <v>21. Hylarana erythraea (Schlegel, 1837)-Chàng xanh</v>
      </c>
      <c r="F103" t="s">
        <v>51</v>
      </c>
    </row>
    <row r="104" spans="1:6" x14ac:dyDescent="0.2">
      <c r="A104" s="1">
        <v>21</v>
      </c>
      <c r="B104" t="s">
        <v>3</v>
      </c>
      <c r="C104" t="s">
        <v>4</v>
      </c>
      <c r="E104" t="str">
        <f>VLOOKUP(A104,$G$1:$H$31,2,0)</f>
        <v>21. Hylarana erythraea (Schlegel, 1837)-Chàng xanh</v>
      </c>
      <c r="F104" t="s">
        <v>52</v>
      </c>
    </row>
    <row r="105" spans="1:6" x14ac:dyDescent="0.2">
      <c r="A105" s="1">
        <v>21</v>
      </c>
      <c r="B105" t="s">
        <v>3</v>
      </c>
      <c r="C105" t="s">
        <v>4</v>
      </c>
      <c r="E105" t="str">
        <f>VLOOKUP(A105,$G$1:$H$31,2,0)</f>
        <v>21. Hylarana erythraea (Schlegel, 1837)-Chàng xanh</v>
      </c>
      <c r="F105" t="s">
        <v>53</v>
      </c>
    </row>
    <row r="106" spans="1:6" x14ac:dyDescent="0.2">
      <c r="A106" s="1">
        <v>21</v>
      </c>
      <c r="B106" t="s">
        <v>3</v>
      </c>
      <c r="C106" t="s">
        <v>4</v>
      </c>
      <c r="E106" t="str">
        <f>VLOOKUP(A106,$G$1:$H$31,2,0)</f>
        <v>21. Hylarana erythraea (Schlegel, 1837)-Chàng xanh</v>
      </c>
      <c r="F106" t="s">
        <v>54</v>
      </c>
    </row>
    <row r="107" spans="1:6" x14ac:dyDescent="0.2">
      <c r="A107" s="1">
        <v>22</v>
      </c>
      <c r="B107" t="s">
        <v>3</v>
      </c>
      <c r="C107" t="s">
        <v>4</v>
      </c>
      <c r="E107" t="str">
        <f>VLOOKUP(A107,$G$1:$H$31,2,0)</f>
        <v>22. Polypedates megacephalus Hallowell, 1861-Ếch cây mép trắng</v>
      </c>
      <c r="F107" t="s">
        <v>50</v>
      </c>
    </row>
    <row r="108" spans="1:6" x14ac:dyDescent="0.2">
      <c r="A108" s="1">
        <v>22</v>
      </c>
      <c r="B108" t="s">
        <v>3</v>
      </c>
      <c r="C108" t="s">
        <v>4</v>
      </c>
      <c r="E108" t="str">
        <f>VLOOKUP(A108,$G$1:$H$31,2,0)</f>
        <v>22. Polypedates megacephalus Hallowell, 1861-Ếch cây mép trắng</v>
      </c>
      <c r="F108" t="s">
        <v>51</v>
      </c>
    </row>
    <row r="109" spans="1:6" x14ac:dyDescent="0.2">
      <c r="A109" s="1">
        <v>22</v>
      </c>
      <c r="B109" t="s">
        <v>3</v>
      </c>
      <c r="C109" t="s">
        <v>4</v>
      </c>
      <c r="E109" t="str">
        <f>VLOOKUP(A109,$G$1:$H$31,2,0)</f>
        <v>22. Polypedates megacephalus Hallowell, 1861-Ếch cây mép trắng</v>
      </c>
      <c r="F109" t="s">
        <v>52</v>
      </c>
    </row>
    <row r="110" spans="1:6" x14ac:dyDescent="0.2">
      <c r="A110" s="1">
        <v>22</v>
      </c>
      <c r="B110" t="s">
        <v>3</v>
      </c>
      <c r="C110" t="s">
        <v>4</v>
      </c>
      <c r="E110" t="str">
        <f>VLOOKUP(A110,$G$1:$H$31,2,0)</f>
        <v>22. Polypedates megacephalus Hallowell, 1861-Ếch cây mép trắng</v>
      </c>
      <c r="F110" t="s">
        <v>53</v>
      </c>
    </row>
    <row r="111" spans="1:6" x14ac:dyDescent="0.2">
      <c r="A111" s="1">
        <v>22</v>
      </c>
      <c r="B111" t="s">
        <v>3</v>
      </c>
      <c r="C111" t="s">
        <v>4</v>
      </c>
      <c r="E111" t="str">
        <f>VLOOKUP(A111,$G$1:$H$31,2,0)</f>
        <v>22. Polypedates megacephalus Hallowell, 1861-Ếch cây mép trắng</v>
      </c>
      <c r="F111" t="s">
        <v>54</v>
      </c>
    </row>
    <row r="112" spans="1:6" x14ac:dyDescent="0.2">
      <c r="A112" s="1">
        <v>23</v>
      </c>
      <c r="B112" t="s">
        <v>3</v>
      </c>
      <c r="C112" t="s">
        <v>4</v>
      </c>
      <c r="E112" t="str">
        <f>VLOOKUP(A112,$G$1:$H$31,2,0)</f>
        <v>23. Calotes versicolor (Daudin, 1802)-Nhông hàng rào</v>
      </c>
      <c r="F112" t="s">
        <v>50</v>
      </c>
    </row>
    <row r="113" spans="1:6" x14ac:dyDescent="0.2">
      <c r="A113" s="1">
        <v>23</v>
      </c>
      <c r="B113" t="s">
        <v>3</v>
      </c>
      <c r="C113" t="s">
        <v>4</v>
      </c>
      <c r="E113" t="str">
        <f>VLOOKUP(A113,$G$1:$H$31,2,0)</f>
        <v>23. Calotes versicolor (Daudin, 1802)-Nhông hàng rào</v>
      </c>
      <c r="F113" t="s">
        <v>51</v>
      </c>
    </row>
    <row r="114" spans="1:6" x14ac:dyDescent="0.2">
      <c r="A114" s="1">
        <v>23</v>
      </c>
      <c r="B114" t="s">
        <v>3</v>
      </c>
      <c r="C114" t="s">
        <v>4</v>
      </c>
      <c r="E114" t="str">
        <f>VLOOKUP(A114,$G$1:$H$31,2,0)</f>
        <v>23. Calotes versicolor (Daudin, 1802)-Nhông hàng rào</v>
      </c>
      <c r="F114" t="s">
        <v>52</v>
      </c>
    </row>
    <row r="115" spans="1:6" x14ac:dyDescent="0.2">
      <c r="A115" s="1">
        <v>23</v>
      </c>
      <c r="B115" t="s">
        <v>3</v>
      </c>
      <c r="C115" t="s">
        <v>4</v>
      </c>
      <c r="E115" t="str">
        <f>VLOOKUP(A115,$G$1:$H$31,2,0)</f>
        <v>23. Calotes versicolor (Daudin, 1802)-Nhông hàng rào</v>
      </c>
      <c r="F115" t="s">
        <v>53</v>
      </c>
    </row>
    <row r="116" spans="1:6" x14ac:dyDescent="0.2">
      <c r="A116" s="1">
        <v>23</v>
      </c>
      <c r="B116" t="s">
        <v>3</v>
      </c>
      <c r="C116" t="s">
        <v>4</v>
      </c>
      <c r="E116" t="str">
        <f>VLOOKUP(A116,$G$1:$H$31,2,0)</f>
        <v>23. Calotes versicolor (Daudin, 1802)-Nhông hàng rào</v>
      </c>
      <c r="F116" t="s">
        <v>54</v>
      </c>
    </row>
    <row r="117" spans="1:6" x14ac:dyDescent="0.2">
      <c r="A117" s="1">
        <v>24</v>
      </c>
      <c r="B117" t="s">
        <v>3</v>
      </c>
      <c r="C117" t="s">
        <v>4</v>
      </c>
      <c r="E117" t="str">
        <f>VLOOKUP(A117,$G$1:$H$31,2,0)</f>
        <v>24. Gehyra multilata (Weigmann,1835)-Thằn lằn 4 móng</v>
      </c>
      <c r="F117" t="s">
        <v>50</v>
      </c>
    </row>
    <row r="118" spans="1:6" x14ac:dyDescent="0.2">
      <c r="A118" s="1">
        <v>24</v>
      </c>
      <c r="B118" t="s">
        <v>3</v>
      </c>
      <c r="C118" t="s">
        <v>4</v>
      </c>
      <c r="E118" t="str">
        <f>VLOOKUP(A118,$G$1:$H$31,2,0)</f>
        <v>24. Gehyra multilata (Weigmann,1835)-Thằn lằn 4 móng</v>
      </c>
      <c r="F118" t="s">
        <v>51</v>
      </c>
    </row>
    <row r="119" spans="1:6" x14ac:dyDescent="0.2">
      <c r="A119" s="1">
        <v>24</v>
      </c>
      <c r="B119" t="s">
        <v>3</v>
      </c>
      <c r="C119" t="s">
        <v>4</v>
      </c>
      <c r="E119" t="str">
        <f>VLOOKUP(A119,$G$1:$H$31,2,0)</f>
        <v>24. Gehyra multilata (Weigmann,1835)-Thằn lằn 4 móng</v>
      </c>
      <c r="F119" t="s">
        <v>52</v>
      </c>
    </row>
    <row r="120" spans="1:6" x14ac:dyDescent="0.2">
      <c r="A120" s="1">
        <v>24</v>
      </c>
      <c r="B120" t="s">
        <v>3</v>
      </c>
      <c r="C120" t="s">
        <v>4</v>
      </c>
      <c r="E120" t="str">
        <f>VLOOKUP(A120,$G$1:$H$31,2,0)</f>
        <v>24. Gehyra multilata (Weigmann,1835)-Thằn lằn 4 móng</v>
      </c>
      <c r="F120" t="s">
        <v>53</v>
      </c>
    </row>
    <row r="121" spans="1:6" x14ac:dyDescent="0.2">
      <c r="A121" s="1">
        <v>24</v>
      </c>
      <c r="B121" t="s">
        <v>3</v>
      </c>
      <c r="C121" t="s">
        <v>4</v>
      </c>
      <c r="E121" t="str">
        <f>VLOOKUP(A121,$G$1:$H$31,2,0)</f>
        <v>24. Gehyra multilata (Weigmann,1835)-Thằn lằn 4 móng</v>
      </c>
      <c r="F121" t="s">
        <v>54</v>
      </c>
    </row>
    <row r="122" spans="1:6" x14ac:dyDescent="0.2">
      <c r="A122" s="1">
        <v>25</v>
      </c>
      <c r="B122" t="s">
        <v>3</v>
      </c>
      <c r="C122" t="s">
        <v>4</v>
      </c>
      <c r="E122" t="str">
        <f>VLOOKUP(A122,$G$1:$H$31,2,0)</f>
        <v>25. Hemidactylus garnotii (Conant and Collins, 1991)-Thạch sùng garnot</v>
      </c>
      <c r="F122" t="s">
        <v>50</v>
      </c>
    </row>
    <row r="123" spans="1:6" x14ac:dyDescent="0.2">
      <c r="A123" s="1">
        <v>25</v>
      </c>
      <c r="B123" t="s">
        <v>3</v>
      </c>
      <c r="C123" t="s">
        <v>4</v>
      </c>
      <c r="E123" t="str">
        <f>VLOOKUP(A123,$G$1:$H$31,2,0)</f>
        <v>25. Hemidactylus garnotii (Conant and Collins, 1991)-Thạch sùng garnot</v>
      </c>
      <c r="F123" t="s">
        <v>51</v>
      </c>
    </row>
    <row r="124" spans="1:6" x14ac:dyDescent="0.2">
      <c r="A124" s="1">
        <v>25</v>
      </c>
      <c r="B124" t="s">
        <v>3</v>
      </c>
      <c r="C124" t="s">
        <v>4</v>
      </c>
      <c r="E124" t="str">
        <f>VLOOKUP(A124,$G$1:$H$31,2,0)</f>
        <v>25. Hemidactylus garnotii (Conant and Collins, 1991)-Thạch sùng garnot</v>
      </c>
      <c r="F124" t="s">
        <v>52</v>
      </c>
    </row>
    <row r="125" spans="1:6" x14ac:dyDescent="0.2">
      <c r="A125" s="1">
        <v>25</v>
      </c>
      <c r="B125" t="s">
        <v>3</v>
      </c>
      <c r="C125" t="s">
        <v>4</v>
      </c>
      <c r="E125" t="str">
        <f>VLOOKUP(A125,$G$1:$H$31,2,0)</f>
        <v>25. Hemidactylus garnotii (Conant and Collins, 1991)-Thạch sùng garnot</v>
      </c>
      <c r="F125" t="s">
        <v>53</v>
      </c>
    </row>
    <row r="126" spans="1:6" x14ac:dyDescent="0.2">
      <c r="A126" s="1">
        <v>25</v>
      </c>
      <c r="B126" t="s">
        <v>3</v>
      </c>
      <c r="C126" t="s">
        <v>4</v>
      </c>
      <c r="E126" t="str">
        <f>VLOOKUP(A126,$G$1:$H$31,2,0)</f>
        <v>25. Hemidactylus garnotii (Conant and Collins, 1991)-Thạch sùng garnot</v>
      </c>
      <c r="F126" t="s">
        <v>54</v>
      </c>
    </row>
    <row r="127" spans="1:6" x14ac:dyDescent="0.2">
      <c r="A127" s="1">
        <v>26</v>
      </c>
      <c r="B127" t="s">
        <v>3</v>
      </c>
      <c r="C127" t="s">
        <v>4</v>
      </c>
      <c r="E127" t="str">
        <f>VLOOKUP(A127,$G$1:$H$31,2,0)</f>
        <v>26. Hemidactylus frenatus Schlegel in Duméril &amp; Bibron, 1836-Thạch sùng đuôi sần</v>
      </c>
      <c r="F127" t="s">
        <v>50</v>
      </c>
    </row>
    <row r="128" spans="1:6" x14ac:dyDescent="0.2">
      <c r="A128" s="1">
        <v>26</v>
      </c>
      <c r="B128" t="s">
        <v>3</v>
      </c>
      <c r="C128" t="s">
        <v>4</v>
      </c>
      <c r="E128" t="str">
        <f>VLOOKUP(A128,$G$1:$H$31,2,0)</f>
        <v>26. Hemidactylus frenatus Schlegel in Duméril &amp; Bibron, 1836-Thạch sùng đuôi sần</v>
      </c>
      <c r="F128" t="s">
        <v>51</v>
      </c>
    </row>
    <row r="129" spans="1:6" x14ac:dyDescent="0.2">
      <c r="A129" s="1">
        <v>26</v>
      </c>
      <c r="B129" t="s">
        <v>3</v>
      </c>
      <c r="C129" t="s">
        <v>4</v>
      </c>
      <c r="E129" t="str">
        <f>VLOOKUP(A129,$G$1:$H$31,2,0)</f>
        <v>26. Hemidactylus frenatus Schlegel in Duméril &amp; Bibron, 1836-Thạch sùng đuôi sần</v>
      </c>
      <c r="F129" t="s">
        <v>52</v>
      </c>
    </row>
    <row r="130" spans="1:6" x14ac:dyDescent="0.2">
      <c r="A130" s="1">
        <v>26</v>
      </c>
      <c r="B130" t="s">
        <v>3</v>
      </c>
      <c r="C130" t="s">
        <v>4</v>
      </c>
      <c r="E130" t="str">
        <f>VLOOKUP(A130,$G$1:$H$31,2,0)</f>
        <v>26. Hemidactylus frenatus Schlegel in Duméril &amp; Bibron, 1836-Thạch sùng đuôi sần</v>
      </c>
      <c r="F130" t="s">
        <v>53</v>
      </c>
    </row>
    <row r="131" spans="1:6" x14ac:dyDescent="0.2">
      <c r="A131" s="1">
        <v>26</v>
      </c>
      <c r="B131" t="s">
        <v>3</v>
      </c>
      <c r="C131" t="s">
        <v>4</v>
      </c>
      <c r="E131" t="str">
        <f>VLOOKUP(A131,$G$1:$H$31,2,0)</f>
        <v>26. Hemidactylus frenatus Schlegel in Duméril &amp; Bibron, 1836-Thạch sùng đuôi sần</v>
      </c>
      <c r="F131" t="s">
        <v>54</v>
      </c>
    </row>
    <row r="132" spans="1:6" x14ac:dyDescent="0.2">
      <c r="A132" s="1">
        <v>27</v>
      </c>
      <c r="B132" t="s">
        <v>3</v>
      </c>
      <c r="C132" t="s">
        <v>4</v>
      </c>
      <c r="E132" t="str">
        <f>VLOOKUP(A132,$G$1:$H$31,2,0)</f>
        <v>27. Hemidactylus platyurus (Schneider, 1797)-Thạch sùng đuôi dẹp</v>
      </c>
      <c r="F132" t="s">
        <v>50</v>
      </c>
    </row>
    <row r="133" spans="1:6" x14ac:dyDescent="0.2">
      <c r="A133" s="1">
        <v>27</v>
      </c>
      <c r="B133" t="s">
        <v>3</v>
      </c>
      <c r="C133" t="s">
        <v>4</v>
      </c>
      <c r="E133" t="str">
        <f>VLOOKUP(A133,$G$1:$H$31,2,0)</f>
        <v>27. Hemidactylus platyurus (Schneider, 1797)-Thạch sùng đuôi dẹp</v>
      </c>
      <c r="F133" t="s">
        <v>51</v>
      </c>
    </row>
    <row r="134" spans="1:6" x14ac:dyDescent="0.2">
      <c r="A134" s="1">
        <v>27</v>
      </c>
      <c r="B134" t="s">
        <v>3</v>
      </c>
      <c r="C134" t="s">
        <v>4</v>
      </c>
      <c r="E134" t="str">
        <f>VLOOKUP(A134,$G$1:$H$31,2,0)</f>
        <v>27. Hemidactylus platyurus (Schneider, 1797)-Thạch sùng đuôi dẹp</v>
      </c>
      <c r="F134" t="s">
        <v>52</v>
      </c>
    </row>
    <row r="135" spans="1:6" x14ac:dyDescent="0.2">
      <c r="A135" s="1">
        <v>27</v>
      </c>
      <c r="B135" t="s">
        <v>3</v>
      </c>
      <c r="C135" t="s">
        <v>4</v>
      </c>
      <c r="E135" t="str">
        <f>VLOOKUP(A135,$G$1:$H$31,2,0)</f>
        <v>27. Hemidactylus platyurus (Schneider, 1797)-Thạch sùng đuôi dẹp</v>
      </c>
      <c r="F135" t="s">
        <v>53</v>
      </c>
    </row>
    <row r="136" spans="1:6" x14ac:dyDescent="0.2">
      <c r="A136" s="1">
        <v>27</v>
      </c>
      <c r="B136" t="s">
        <v>3</v>
      </c>
      <c r="C136" t="s">
        <v>4</v>
      </c>
      <c r="E136" t="str">
        <f>VLOOKUP(A136,$G$1:$H$31,2,0)</f>
        <v>27. Hemidactylus platyurus (Schneider, 1797)-Thạch sùng đuôi dẹp</v>
      </c>
      <c r="F136" t="s">
        <v>54</v>
      </c>
    </row>
    <row r="137" spans="1:6" x14ac:dyDescent="0.2">
      <c r="A137" s="1">
        <v>28</v>
      </c>
      <c r="B137" t="s">
        <v>3</v>
      </c>
      <c r="C137" t="s">
        <v>4</v>
      </c>
      <c r="E137" t="str">
        <f>VLOOKUP(A137,$G$1:$H$31,2,0)</f>
        <v>28. Takydromus sexlineatus Daudin, 1802-Thằn lằn đuôi dài</v>
      </c>
      <c r="F137" t="s">
        <v>50</v>
      </c>
    </row>
    <row r="138" spans="1:6" x14ac:dyDescent="0.2">
      <c r="A138" s="1">
        <v>28</v>
      </c>
      <c r="B138" t="s">
        <v>3</v>
      </c>
      <c r="C138" t="s">
        <v>4</v>
      </c>
      <c r="E138" t="str">
        <f>VLOOKUP(A138,$G$1:$H$31,2,0)</f>
        <v>28. Takydromus sexlineatus Daudin, 1802-Thằn lằn đuôi dài</v>
      </c>
      <c r="F138" t="s">
        <v>51</v>
      </c>
    </row>
    <row r="139" spans="1:6" x14ac:dyDescent="0.2">
      <c r="A139" s="1">
        <v>28</v>
      </c>
      <c r="B139" t="s">
        <v>3</v>
      </c>
      <c r="C139" t="s">
        <v>4</v>
      </c>
      <c r="E139" t="str">
        <f>VLOOKUP(A139,$G$1:$H$31,2,0)</f>
        <v>28. Takydromus sexlineatus Daudin, 1802-Thằn lằn đuôi dài</v>
      </c>
      <c r="F139" t="s">
        <v>52</v>
      </c>
    </row>
    <row r="140" spans="1:6" x14ac:dyDescent="0.2">
      <c r="A140" s="1">
        <v>28</v>
      </c>
      <c r="B140" t="s">
        <v>3</v>
      </c>
      <c r="C140" t="s">
        <v>4</v>
      </c>
      <c r="E140" t="str">
        <f>VLOOKUP(A140,$G$1:$H$31,2,0)</f>
        <v>28. Takydromus sexlineatus Daudin, 1802-Thằn lằn đuôi dài</v>
      </c>
      <c r="F140" t="s">
        <v>53</v>
      </c>
    </row>
    <row r="141" spans="1:6" x14ac:dyDescent="0.2">
      <c r="A141" s="1">
        <v>28</v>
      </c>
      <c r="B141" t="s">
        <v>3</v>
      </c>
      <c r="C141" t="s">
        <v>4</v>
      </c>
      <c r="E141" t="str">
        <f>VLOOKUP(A141,$G$1:$H$31,2,0)</f>
        <v>28. Takydromus sexlineatus Daudin, 1802-Thằn lằn đuôi dài</v>
      </c>
      <c r="F141" t="s">
        <v>54</v>
      </c>
    </row>
    <row r="142" spans="1:6" x14ac:dyDescent="0.2">
      <c r="A142" s="1">
        <v>29</v>
      </c>
      <c r="B142" t="s">
        <v>3</v>
      </c>
      <c r="C142" t="s">
        <v>4</v>
      </c>
      <c r="E142" t="str">
        <f>VLOOKUP(A142,$G$1:$H$31,2,0)</f>
        <v>29. Eutropis multifasciata (Kuhl, 1820)-Thằn lằn bóng hoa</v>
      </c>
      <c r="F142" t="s">
        <v>50</v>
      </c>
    </row>
    <row r="143" spans="1:6" x14ac:dyDescent="0.2">
      <c r="A143" s="1">
        <v>29</v>
      </c>
      <c r="B143" t="s">
        <v>3</v>
      </c>
      <c r="C143" t="s">
        <v>4</v>
      </c>
      <c r="E143" t="str">
        <f>VLOOKUP(A143,$G$1:$H$31,2,0)</f>
        <v>29. Eutropis multifasciata (Kuhl, 1820)-Thằn lằn bóng hoa</v>
      </c>
      <c r="F143" t="s">
        <v>51</v>
      </c>
    </row>
    <row r="144" spans="1:6" x14ac:dyDescent="0.2">
      <c r="A144" s="1">
        <v>29</v>
      </c>
      <c r="B144" t="s">
        <v>3</v>
      </c>
      <c r="C144" t="s">
        <v>4</v>
      </c>
      <c r="E144" t="str">
        <f>VLOOKUP(A144,$G$1:$H$31,2,0)</f>
        <v>29. Eutropis multifasciata (Kuhl, 1820)-Thằn lằn bóng hoa</v>
      </c>
      <c r="F144" t="s">
        <v>52</v>
      </c>
    </row>
    <row r="145" spans="1:6" x14ac:dyDescent="0.2">
      <c r="A145" s="1">
        <v>29</v>
      </c>
      <c r="B145" t="s">
        <v>3</v>
      </c>
      <c r="C145" t="s">
        <v>4</v>
      </c>
      <c r="E145" t="str">
        <f>VLOOKUP(A145,$G$1:$H$31,2,0)</f>
        <v>29. Eutropis multifasciata (Kuhl, 1820)-Thằn lằn bóng hoa</v>
      </c>
      <c r="F145" t="s">
        <v>53</v>
      </c>
    </row>
    <row r="146" spans="1:6" x14ac:dyDescent="0.2">
      <c r="A146" s="1">
        <v>29</v>
      </c>
      <c r="B146" t="s">
        <v>3</v>
      </c>
      <c r="C146" t="s">
        <v>4</v>
      </c>
      <c r="E146" t="str">
        <f>VLOOKUP(A146,$G$1:$H$31,2,0)</f>
        <v>29. Eutropis multifasciata (Kuhl, 1820)-Thằn lằn bóng hoa</v>
      </c>
      <c r="F146" t="s">
        <v>54</v>
      </c>
    </row>
    <row r="147" spans="1:6" x14ac:dyDescent="0.2">
      <c r="A147" s="1">
        <v>30</v>
      </c>
      <c r="B147" t="s">
        <v>3</v>
      </c>
      <c r="C147" t="s">
        <v>4</v>
      </c>
      <c r="E147" t="str">
        <f>VLOOKUP(A147,$G$1:$H$31,2,0)</f>
        <v>30. Python molurus (Linnaeus, 1758)-Trăn lưới</v>
      </c>
      <c r="F147" t="s">
        <v>50</v>
      </c>
    </row>
    <row r="148" spans="1:6" x14ac:dyDescent="0.2">
      <c r="A148" s="1">
        <v>30</v>
      </c>
      <c r="B148" t="s">
        <v>3</v>
      </c>
      <c r="C148" t="s">
        <v>4</v>
      </c>
      <c r="E148" t="str">
        <f>VLOOKUP(A148,$G$1:$H$31,2,0)</f>
        <v>30. Python molurus (Linnaeus, 1758)-Trăn lưới</v>
      </c>
      <c r="F148" t="s">
        <v>51</v>
      </c>
    </row>
    <row r="149" spans="1:6" x14ac:dyDescent="0.2">
      <c r="A149" s="1">
        <v>30</v>
      </c>
      <c r="B149" t="s">
        <v>3</v>
      </c>
      <c r="C149" t="s">
        <v>4</v>
      </c>
      <c r="E149" t="str">
        <f>VLOOKUP(A149,$G$1:$H$31,2,0)</f>
        <v>30. Python molurus (Linnaeus, 1758)-Trăn lưới</v>
      </c>
      <c r="F149" t="s">
        <v>52</v>
      </c>
    </row>
    <row r="150" spans="1:6" x14ac:dyDescent="0.2">
      <c r="A150" s="1">
        <v>30</v>
      </c>
      <c r="B150" t="s">
        <v>3</v>
      </c>
      <c r="C150" t="s">
        <v>4</v>
      </c>
      <c r="E150" t="str">
        <f>VLOOKUP(A150,$G$1:$H$31,2,0)</f>
        <v>30. Python molurus (Linnaeus, 1758)-Trăn lưới</v>
      </c>
      <c r="F150" t="s">
        <v>53</v>
      </c>
    </row>
    <row r="151" spans="1:6" x14ac:dyDescent="0.2">
      <c r="A151" s="1">
        <v>30</v>
      </c>
      <c r="B151" t="s">
        <v>3</v>
      </c>
      <c r="C151" t="s">
        <v>4</v>
      </c>
      <c r="E151" t="str">
        <f>VLOOKUP(A151,$G$1:$H$31,2,0)</f>
        <v>30. Python molurus (Linnaeus, 1758)-Trăn lưới</v>
      </c>
      <c r="F151" t="s">
        <v>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Le</dc:creator>
  <cp:lastModifiedBy>Pham Le</cp:lastModifiedBy>
  <dcterms:created xsi:type="dcterms:W3CDTF">2022-04-06T18:52:32Z</dcterms:created>
  <dcterms:modified xsi:type="dcterms:W3CDTF">2022-04-25T04:08:46Z</dcterms:modified>
</cp:coreProperties>
</file>