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rojects\xnote\"/>
    </mc:Choice>
  </mc:AlternateContent>
  <bookViews>
    <workbookView xWindow="0" yWindow="0" windowWidth="20490" windowHeight="7905"/>
  </bookViews>
  <sheets>
    <sheet name="All_Screen" sheetId="1" r:id="rId1"/>
    <sheet name="Fin_Screen" sheetId="4" r:id="rId2"/>
    <sheet name="Sheet1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5" i="4" l="1"/>
  <c r="BG16" i="4" l="1"/>
  <c r="BG17" i="4" s="1"/>
  <c r="BG18" i="4" s="1"/>
  <c r="BG19" i="4" s="1"/>
  <c r="BG20" i="4" s="1"/>
  <c r="A2" i="4" l="1"/>
  <c r="A1" i="4"/>
  <c r="B1" i="4" s="1"/>
  <c r="A2" i="1" l="1"/>
  <c r="A1" i="1"/>
  <c r="B1" i="1" s="1"/>
</calcChain>
</file>

<file path=xl/sharedStrings.xml><?xml version="1.0" encoding="utf-8"?>
<sst xmlns="http://schemas.openxmlformats.org/spreadsheetml/2006/main" count="207" uniqueCount="100">
  <si>
    <t>X-Note</t>
  </si>
  <si>
    <t>Quét nhà</t>
  </si>
  <si>
    <t>Giặt quần áo</t>
  </si>
  <si>
    <t>Giặt quần áo Ken</t>
  </si>
  <si>
    <t>Giặt quần áo ba mẹ</t>
  </si>
  <si>
    <t>2019/08/05</t>
  </si>
  <si>
    <t>[ ]</t>
  </si>
  <si>
    <t>P1</t>
  </si>
  <si>
    <t>P2</t>
  </si>
  <si>
    <t>[t]Dọn Nhà</t>
  </si>
  <si>
    <t>2019/08/04</t>
  </si>
  <si>
    <t>P?</t>
  </si>
  <si>
    <t>S?</t>
  </si>
  <si>
    <t>DS?</t>
  </si>
  <si>
    <t>P1, P2, … : icon for project</t>
  </si>
  <si>
    <t>S?: status filter</t>
  </si>
  <si>
    <t>P?: Project filter</t>
  </si>
  <si>
    <t>SD?: Start Date filter</t>
  </si>
  <si>
    <t>DD?: Dual Date filter</t>
  </si>
  <si>
    <t>□</t>
  </si>
  <si>
    <t>[I]Tạo x-note app</t>
  </si>
  <si>
    <t>SD?</t>
  </si>
  <si>
    <t>x?</t>
  </si>
  <si>
    <t>[T] Tạo giao diện cơ bản</t>
  </si>
  <si>
    <t>○</t>
  </si>
  <si>
    <t>◁</t>
  </si>
  <si>
    <t>[T] Tạo giao diện list note</t>
  </si>
  <si>
    <t>[T] Tạo giao diện Add note</t>
  </si>
  <si>
    <t>[T] Tạo giao diện Edit note</t>
  </si>
  <si>
    <t>Dọn nhà đón Ken vào Đà Nẵng</t>
  </si>
  <si>
    <t>2019/08/05 HaiPM1</t>
  </si>
  <si>
    <t>2019/08/03 HaiPM1</t>
  </si>
  <si>
    <t>Xong quét nhà</t>
  </si>
  <si>
    <t>Comments------------------------------------</t>
  </si>
  <si>
    <t>Detail: [t]Dọn nhà</t>
  </si>
  <si>
    <t>Px</t>
  </si>
  <si>
    <t>c?: Comment search</t>
  </si>
  <si>
    <t>x?: Title/Detail search</t>
  </si>
  <si>
    <t>List note screen</t>
  </si>
  <si>
    <t>2019/08/06</t>
  </si>
  <si>
    <t>status note</t>
  </si>
  <si>
    <t>Cắt tóc</t>
  </si>
  <si>
    <t>Work</t>
  </si>
  <si>
    <t>Life</t>
  </si>
  <si>
    <t>Fin</t>
  </si>
  <si>
    <t>Other</t>
  </si>
  <si>
    <t>All</t>
  </si>
  <si>
    <t>Tiền mặt</t>
  </si>
  <si>
    <t>Lương tháng 7</t>
  </si>
  <si>
    <t>TK thường</t>
  </si>
  <si>
    <t>Đi siêu thị</t>
  </si>
  <si>
    <t>Thẻ ghi nợ</t>
  </si>
  <si>
    <t>TK đầu tư</t>
  </si>
  <si>
    <t>2019/08/10</t>
  </si>
  <si>
    <t>Tổng</t>
  </si>
  <si>
    <t>Tiền điện tháng 7</t>
  </si>
  <si>
    <t>Tiền nhà tháng 7</t>
  </si>
  <si>
    <t>ăn sáng</t>
  </si>
  <si>
    <t>ăn trưa</t>
  </si>
  <si>
    <t>điện thoại</t>
  </si>
  <si>
    <t>Xem Fast Fourios 9</t>
  </si>
  <si>
    <t>Nộp tiền học cho Ken thang 7</t>
  </si>
  <si>
    <t>List fin screen</t>
  </si>
  <si>
    <t>…</t>
  </si>
  <si>
    <t>...</t>
  </si>
  <si>
    <t xml:space="preserve">... </t>
  </si>
  <si>
    <t>In</t>
  </si>
  <si>
    <t>Out</t>
  </si>
  <si>
    <t>Total</t>
  </si>
  <si>
    <t>TKTietK</t>
  </si>
  <si>
    <t>income1</t>
  </si>
  <si>
    <t>income2</t>
  </si>
  <si>
    <t>income3</t>
  </si>
  <si>
    <t>Fin summary</t>
  </si>
  <si>
    <t>Note</t>
  </si>
  <si>
    <t>{</t>
  </si>
  <si>
    <t xml:space="preserve">  "id": 1,</t>
  </si>
  <si>
    <t xml:space="preserve">  "summary":"summary",</t>
  </si>
  <si>
    <t xml:space="preserve">  "description": "",</t>
  </si>
  <si>
    <t xml:space="preserve">  "blocked":1,</t>
  </si>
  <si>
    <t xml:space="preserve">  "xNoteType":1,</t>
  </si>
  <si>
    <t xml:space="preserve">  "createDate":1,</t>
  </si>
  <si>
    <t xml:space="preserve">  "startDatePlan":1,</t>
  </si>
  <si>
    <t xml:space="preserve">  "endDatePlan":1,</t>
  </si>
  <si>
    <t xml:space="preserve">  "startDateActual":1,</t>
  </si>
  <si>
    <t xml:space="preserve">  </t>
  </si>
  <si>
    <t>}</t>
  </si>
  <si>
    <t xml:space="preserve">  "endDateActual":1,</t>
  </si>
  <si>
    <t xml:space="preserve">  "costEstimate":1,</t>
  </si>
  <si>
    <t xml:space="preserve">  "costRemain":1,</t>
  </si>
  <si>
    <t xml:space="preserve">  "costUsed":1,</t>
  </si>
  <si>
    <t xml:space="preserve">  "id_user":0,</t>
  </si>
  <si>
    <t xml:space="preserve">  "id_target":0,</t>
  </si>
  <si>
    <t xml:space="preserve">  "id_userOwner":0,</t>
  </si>
  <si>
    <t xml:space="preserve">  "id_userAssign":0,</t>
  </si>
  <si>
    <t xml:space="preserve">  "unitCost":"",</t>
  </si>
  <si>
    <t xml:space="preserve">  "level":0,</t>
  </si>
  <si>
    <t xml:space="preserve">  "subNoteCount":0,</t>
  </si>
  <si>
    <t xml:space="preserve">  "csvSubNoteList": "",</t>
  </si>
  <si>
    <t xml:space="preserve">  "status":0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</si>
</sst>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409]mmmmm;@"/>
    <numFmt numFmtId="165" formatCode="mm"/>
  </numFmts>
  <fonts count="9">
    <font>
      <sz val="11"/>
      <color theme="1"/>
      <name val="Calibri"/>
      <family val="2"/>
      <charset val="128"/>
      <scheme val="minor"/>
    </font>
    <font>
      <b/>
      <sz val="11"/>
      <color theme="0"/>
      <name val="Consolas"/>
      <family val="3"/>
    </font>
    <font>
      <sz val="11"/>
      <color theme="1"/>
      <name val="Consolas"/>
      <family val="3"/>
    </font>
    <font>
      <b/>
      <sz val="11"/>
      <color theme="0"/>
      <name val="ＭＳ ゴシック"/>
      <family val="3"/>
      <charset val="128"/>
    </font>
    <font>
      <sz val="10"/>
      <color theme="1"/>
      <name val="Consolas"/>
      <family val="3"/>
    </font>
    <font>
      <sz val="11"/>
      <color theme="0"/>
      <name val="Consolas"/>
      <family val="3"/>
    </font>
    <font>
      <sz val="9"/>
      <color theme="0"/>
      <name val="Consolas"/>
      <family val="3"/>
    </font>
    <font>
      <sz val="11"/>
      <color theme="1"/>
      <name val="Calibri"/>
      <family val="2"/>
      <charset val="128"/>
      <scheme val="minor"/>
    </font>
    <font>
      <sz val="8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0" borderId="0" xfId="0" applyFont="1"/>
    <xf numFmtId="0" fontId="2" fillId="4" borderId="0" xfId="0" applyFont="1" applyFill="1"/>
    <xf numFmtId="0" fontId="3" fillId="4" borderId="0" xfId="0" applyFont="1" applyFill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4" fillId="0" borderId="3" xfId="0" applyFont="1" applyBorder="1"/>
    <xf numFmtId="0" fontId="4" fillId="0" borderId="0" xfId="0" applyFont="1" applyBorder="1"/>
    <xf numFmtId="0" fontId="4" fillId="0" borderId="1" xfId="0" applyFont="1" applyBorder="1" applyAlignment="1">
      <alignment horizontal="left"/>
    </xf>
    <xf numFmtId="14" fontId="4" fillId="0" borderId="4" xfId="0" quotePrefix="1" applyNumberFormat="1" applyFont="1" applyBorder="1" applyAlignment="1"/>
    <xf numFmtId="14" fontId="4" fillId="0" borderId="1" xfId="0" quotePrefix="1" applyNumberFormat="1" applyFont="1" applyBorder="1" applyAlignment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 applyAlignment="1">
      <alignment horizontal="left"/>
    </xf>
    <xf numFmtId="0" fontId="4" fillId="3" borderId="5" xfId="0" applyFont="1" applyFill="1" applyBorder="1"/>
    <xf numFmtId="0" fontId="4" fillId="3" borderId="2" xfId="0" applyFont="1" applyFill="1" applyBorder="1"/>
    <xf numFmtId="0" fontId="4" fillId="0" borderId="0" xfId="0" applyFont="1" applyBorder="1" applyAlignment="1">
      <alignment horizontal="left"/>
    </xf>
    <xf numFmtId="14" fontId="4" fillId="3" borderId="6" xfId="0" quotePrefix="1" applyNumberFormat="1" applyFont="1" applyFill="1" applyBorder="1"/>
    <xf numFmtId="14" fontId="4" fillId="3" borderId="7" xfId="0" quotePrefix="1" applyNumberFormat="1" applyFont="1" applyFill="1" applyBorder="1"/>
    <xf numFmtId="0" fontId="4" fillId="3" borderId="7" xfId="0" applyFont="1" applyFill="1" applyBorder="1"/>
    <xf numFmtId="0" fontId="4" fillId="3" borderId="7" xfId="0" quotePrefix="1" applyFont="1" applyFill="1" applyBorder="1"/>
    <xf numFmtId="14" fontId="4" fillId="3" borderId="7" xfId="0" quotePrefix="1" applyNumberFormat="1" applyFont="1" applyFill="1" applyBorder="1" applyAlignment="1"/>
    <xf numFmtId="0" fontId="4" fillId="0" borderId="7" xfId="0" applyFont="1" applyFill="1" applyBorder="1"/>
    <xf numFmtId="0" fontId="4" fillId="0" borderId="9" xfId="0" applyFont="1" applyBorder="1"/>
    <xf numFmtId="0" fontId="4" fillId="0" borderId="8" xfId="0" applyFont="1" applyBorder="1" applyAlignment="1">
      <alignment horizontal="left" indent="1"/>
    </xf>
    <xf numFmtId="0" fontId="4" fillId="0" borderId="9" xfId="0" applyFont="1" applyBorder="1" applyAlignment="1">
      <alignment horizontal="left" indent="1"/>
    </xf>
    <xf numFmtId="0" fontId="4" fillId="0" borderId="6" xfId="0" applyFont="1" applyBorder="1"/>
    <xf numFmtId="0" fontId="4" fillId="0" borderId="7" xfId="0" applyFont="1" applyBorder="1"/>
    <xf numFmtId="14" fontId="4" fillId="0" borderId="7" xfId="0" quotePrefix="1" applyNumberFormat="1" applyFont="1" applyBorder="1" applyAlignment="1"/>
    <xf numFmtId="0" fontId="4" fillId="0" borderId="3" xfId="0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14" fontId="4" fillId="0" borderId="0" xfId="0" quotePrefix="1" applyNumberFormat="1" applyFont="1" applyBorder="1" applyAlignment="1"/>
    <xf numFmtId="0" fontId="4" fillId="0" borderId="4" xfId="0" applyFont="1" applyBorder="1" applyAlignment="1">
      <alignment horizontal="left" indent="2"/>
    </xf>
    <xf numFmtId="0" fontId="4" fillId="0" borderId="1" xfId="0" applyFont="1" applyBorder="1" applyAlignment="1">
      <alignment horizontal="left" indent="2"/>
    </xf>
    <xf numFmtId="0" fontId="4" fillId="0" borderId="5" xfId="0" applyFont="1" applyBorder="1"/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4" xfId="0" applyFont="1" applyBorder="1"/>
    <xf numFmtId="14" fontId="4" fillId="0" borderId="1" xfId="0" quotePrefix="1" applyNumberFormat="1" applyFont="1" applyBorder="1"/>
    <xf numFmtId="0" fontId="4" fillId="0" borderId="9" xfId="0" applyFont="1" applyBorder="1" applyAlignment="1">
      <alignment horizontal="lef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4" borderId="0" xfId="0" applyFont="1" applyFill="1"/>
    <xf numFmtId="0" fontId="4" fillId="6" borderId="5" xfId="0" applyFont="1" applyFill="1" applyBorder="1"/>
    <xf numFmtId="0" fontId="4" fillId="6" borderId="2" xfId="0" applyFont="1" applyFill="1" applyBorder="1"/>
    <xf numFmtId="0" fontId="4" fillId="6" borderId="7" xfId="0" applyFont="1" applyFill="1" applyBorder="1"/>
    <xf numFmtId="0" fontId="4" fillId="6" borderId="7" xfId="0" quotePrefix="1" applyFont="1" applyFill="1" applyBorder="1"/>
    <xf numFmtId="14" fontId="4" fillId="6" borderId="7" xfId="0" quotePrefix="1" applyNumberFormat="1" applyFont="1" applyFill="1" applyBorder="1" applyAlignment="1"/>
    <xf numFmtId="0" fontId="6" fillId="4" borderId="0" xfId="0" applyFont="1" applyFill="1"/>
    <xf numFmtId="0" fontId="4" fillId="0" borderId="5" xfId="0" applyFont="1" applyFill="1" applyBorder="1"/>
    <xf numFmtId="14" fontId="4" fillId="0" borderId="7" xfId="0" quotePrefix="1" applyNumberFormat="1" applyFont="1" applyFill="1" applyBorder="1" applyAlignment="1"/>
    <xf numFmtId="0" fontId="4" fillId="6" borderId="2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4" fillId="0" borderId="7" xfId="0" quotePrefix="1" applyFont="1" applyFill="1" applyBorder="1"/>
    <xf numFmtId="0" fontId="4" fillId="6" borderId="9" xfId="0" applyFont="1" applyFill="1" applyBorder="1" applyAlignment="1">
      <alignment horizontal="left"/>
    </xf>
    <xf numFmtId="0" fontId="4" fillId="6" borderId="9" xfId="0" applyFont="1" applyFill="1" applyBorder="1"/>
    <xf numFmtId="0" fontId="4" fillId="6" borderId="0" xfId="0" applyFont="1" applyFill="1" applyBorder="1" applyAlignment="1"/>
    <xf numFmtId="0" fontId="4" fillId="6" borderId="3" xfId="0" applyFont="1" applyFill="1" applyBorder="1"/>
    <xf numFmtId="0" fontId="4" fillId="6" borderId="0" xfId="0" applyFont="1" applyFill="1" applyBorder="1" applyAlignment="1">
      <alignment horizontal="left"/>
    </xf>
    <xf numFmtId="164" fontId="4" fillId="0" borderId="0" xfId="0" applyNumberFormat="1" applyFont="1"/>
    <xf numFmtId="14" fontId="4" fillId="0" borderId="1" xfId="0" quotePrefix="1" applyNumberFormat="1" applyFont="1" applyFill="1" applyBorder="1" applyAlignment="1"/>
    <xf numFmtId="41" fontId="0" fillId="0" borderId="0" xfId="1" applyFont="1"/>
    <xf numFmtId="41" fontId="0" fillId="0" borderId="0" xfId="0" applyNumberFormat="1"/>
    <xf numFmtId="165" fontId="0" fillId="0" borderId="0" xfId="0" applyNumberFormat="1"/>
    <xf numFmtId="0" fontId="4" fillId="10" borderId="2" xfId="0" applyFont="1" applyFill="1" applyBorder="1"/>
    <xf numFmtId="0" fontId="4" fillId="10" borderId="2" xfId="0" applyFont="1" applyFill="1" applyBorder="1" applyAlignment="1"/>
    <xf numFmtId="0" fontId="4" fillId="11" borderId="2" xfId="0" applyFont="1" applyFill="1" applyBorder="1" applyAlignme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1" fontId="4" fillId="0" borderId="1" xfId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1" fontId="4" fillId="6" borderId="1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41" fontId="8" fillId="0" borderId="2" xfId="1" applyFont="1" applyBorder="1" applyAlignment="1">
      <alignment horizontal="center"/>
    </xf>
    <xf numFmtId="41" fontId="8" fillId="0" borderId="0" xfId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Fin_Screen!$BE$13:$BE$14</c:f>
              <c:strCache>
                <c:ptCount val="2"/>
                <c:pt idx="0">
                  <c:v>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Fin_Screen!$BD$15:$BD$20</c:f>
              <c:numCache>
                <c:formatCode>mm</c:formatCode>
                <c:ptCount val="6"/>
                <c:pt idx="0">
                  <c:v>43525</c:v>
                </c:pt>
                <c:pt idx="1">
                  <c:v>43565</c:v>
                </c:pt>
                <c:pt idx="2">
                  <c:v>43595</c:v>
                </c:pt>
                <c:pt idx="3">
                  <c:v>43626</c:v>
                </c:pt>
                <c:pt idx="4">
                  <c:v>43656</c:v>
                </c:pt>
                <c:pt idx="5">
                  <c:v>43687</c:v>
                </c:pt>
              </c:numCache>
            </c:numRef>
          </c:cat>
          <c:val>
            <c:numRef>
              <c:f>Fin_Screen!$BE$15:$BE$20</c:f>
              <c:numCache>
                <c:formatCode>_(* #,##0_);_(* \(#,##0\);_(* "-"_);_(@_)</c:formatCode>
                <c:ptCount val="6"/>
                <c:pt idx="0">
                  <c:v>22000000</c:v>
                </c:pt>
                <c:pt idx="1">
                  <c:v>20000000</c:v>
                </c:pt>
                <c:pt idx="2">
                  <c:v>28000000</c:v>
                </c:pt>
                <c:pt idx="3">
                  <c:v>20000000</c:v>
                </c:pt>
                <c:pt idx="4">
                  <c:v>20000000</c:v>
                </c:pt>
                <c:pt idx="5">
                  <c:v>20000000</c:v>
                </c:pt>
              </c:numCache>
            </c:numRef>
          </c:val>
        </c:ser>
        <c:ser>
          <c:idx val="1"/>
          <c:order val="1"/>
          <c:tx>
            <c:strRef>
              <c:f>Fin_Screen!$BF$13:$BF$14</c:f>
              <c:strCache>
                <c:ptCount val="2"/>
                <c:pt idx="0">
                  <c:v>Out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Fin_Screen!$BD$15:$BD$20</c:f>
              <c:numCache>
                <c:formatCode>mm</c:formatCode>
                <c:ptCount val="6"/>
                <c:pt idx="0">
                  <c:v>43525</c:v>
                </c:pt>
                <c:pt idx="1">
                  <c:v>43565</c:v>
                </c:pt>
                <c:pt idx="2">
                  <c:v>43595</c:v>
                </c:pt>
                <c:pt idx="3">
                  <c:v>43626</c:v>
                </c:pt>
                <c:pt idx="4">
                  <c:v>43656</c:v>
                </c:pt>
                <c:pt idx="5">
                  <c:v>43687</c:v>
                </c:pt>
              </c:numCache>
            </c:numRef>
          </c:cat>
          <c:val>
            <c:numRef>
              <c:f>Fin_Screen!$BF$15:$BF$20</c:f>
              <c:numCache>
                <c:formatCode>_(* #,##0_);_(* \(#,##0\);_(* "-"_);_(@_)</c:formatCode>
                <c:ptCount val="6"/>
                <c:pt idx="0">
                  <c:v>16000000</c:v>
                </c:pt>
                <c:pt idx="1">
                  <c:v>15000000</c:v>
                </c:pt>
                <c:pt idx="2">
                  <c:v>17000000</c:v>
                </c:pt>
                <c:pt idx="3">
                  <c:v>13000000</c:v>
                </c:pt>
                <c:pt idx="4">
                  <c:v>17000000</c:v>
                </c:pt>
                <c:pt idx="5">
                  <c:v>16000000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95837648"/>
        <c:axId val="-1195832208"/>
      </c:barChart>
      <c:lineChart>
        <c:grouping val="standard"/>
        <c:varyColors val="0"/>
        <c:ser>
          <c:idx val="2"/>
          <c:order val="2"/>
          <c:tx>
            <c:strRef>
              <c:f>Fin_Screen!$BG$13:$BG$14</c:f>
              <c:strCache>
                <c:ptCount val="2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Fin_Screen!$BD$15:$BD$20</c:f>
              <c:numCache>
                <c:formatCode>mm</c:formatCode>
                <c:ptCount val="6"/>
                <c:pt idx="0">
                  <c:v>43525</c:v>
                </c:pt>
                <c:pt idx="1">
                  <c:v>43565</c:v>
                </c:pt>
                <c:pt idx="2">
                  <c:v>43595</c:v>
                </c:pt>
                <c:pt idx="3">
                  <c:v>43626</c:v>
                </c:pt>
                <c:pt idx="4">
                  <c:v>43656</c:v>
                </c:pt>
                <c:pt idx="5">
                  <c:v>43687</c:v>
                </c:pt>
              </c:numCache>
            </c:numRef>
          </c:cat>
          <c:val>
            <c:numRef>
              <c:f>Fin_Screen!$BG$15:$BG$20</c:f>
              <c:numCache>
                <c:formatCode>_(* #,##0_);_(* \(#,##0\);_(* "-"_);_(@_)</c:formatCode>
                <c:ptCount val="6"/>
                <c:pt idx="0">
                  <c:v>172000000</c:v>
                </c:pt>
                <c:pt idx="1">
                  <c:v>177000000</c:v>
                </c:pt>
                <c:pt idx="2">
                  <c:v>188000000</c:v>
                </c:pt>
                <c:pt idx="3">
                  <c:v>195000000</c:v>
                </c:pt>
                <c:pt idx="4">
                  <c:v>198000000</c:v>
                </c:pt>
                <c:pt idx="5">
                  <c:v>202000000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5845264"/>
        <c:axId val="-1195853968"/>
      </c:lineChart>
      <c:dateAx>
        <c:axId val="-1195837648"/>
        <c:scaling>
          <c:orientation val="minMax"/>
        </c:scaling>
        <c:delete val="0"/>
        <c:axPos val="b"/>
        <c:numFmt formatCode="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832208"/>
        <c:crosses val="autoZero"/>
        <c:auto val="1"/>
        <c:lblOffset val="100"/>
        <c:baseTimeUnit val="months"/>
      </c:dateAx>
      <c:valAx>
        <c:axId val="-11958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83764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119585396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845264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-1195845264"/>
        <c:scaling>
          <c:orientation val="minMax"/>
        </c:scaling>
        <c:delete val="1"/>
        <c:axPos val="b"/>
        <c:numFmt formatCode="mm" sourceLinked="1"/>
        <c:majorTickMark val="out"/>
        <c:minorTickMark val="none"/>
        <c:tickLblPos val="nextTo"/>
        <c:crossAx val="-119585396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chart" Target="../charts/chart1.xml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8</xdr:row>
      <xdr:rowOff>0</xdr:rowOff>
    </xdr:from>
    <xdr:to>
      <xdr:col>23</xdr:col>
      <xdr:colOff>152400</xdr:colOff>
      <xdr:row>8</xdr:row>
      <xdr:rowOff>152400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1524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152400</xdr:colOff>
      <xdr:row>10</xdr:row>
      <xdr:rowOff>152400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1905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152400</xdr:colOff>
      <xdr:row>12</xdr:row>
      <xdr:rowOff>152400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2286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152400</xdr:colOff>
      <xdr:row>16</xdr:row>
      <xdr:rowOff>152400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3048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152400</xdr:colOff>
      <xdr:row>14</xdr:row>
      <xdr:rowOff>152400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2667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152400</xdr:colOff>
      <xdr:row>18</xdr:row>
      <xdr:rowOff>152400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3429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152400</xdr:colOff>
      <xdr:row>20</xdr:row>
      <xdr:rowOff>152400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3810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152400</xdr:colOff>
      <xdr:row>22</xdr:row>
      <xdr:rowOff>152400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4191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152400</xdr:colOff>
      <xdr:row>24</xdr:row>
      <xdr:rowOff>152400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4572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152400</xdr:colOff>
      <xdr:row>26</xdr:row>
      <xdr:rowOff>152400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4953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173182</xdr:colOff>
      <xdr:row>19</xdr:row>
      <xdr:rowOff>0</xdr:rowOff>
    </xdr:from>
    <xdr:to>
      <xdr:col>8</xdr:col>
      <xdr:colOff>17318</xdr:colOff>
      <xdr:row>20</xdr:row>
      <xdr:rowOff>38100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2" y="3619500"/>
          <a:ext cx="225136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173182</xdr:colOff>
      <xdr:row>21</xdr:row>
      <xdr:rowOff>0</xdr:rowOff>
    </xdr:from>
    <xdr:to>
      <xdr:col>8</xdr:col>
      <xdr:colOff>17318</xdr:colOff>
      <xdr:row>22</xdr:row>
      <xdr:rowOff>38100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2" y="4000500"/>
          <a:ext cx="225136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173182</xdr:colOff>
      <xdr:row>23</xdr:row>
      <xdr:rowOff>0</xdr:rowOff>
    </xdr:from>
    <xdr:to>
      <xdr:col>8</xdr:col>
      <xdr:colOff>17318</xdr:colOff>
      <xdr:row>24</xdr:row>
      <xdr:rowOff>38100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2" y="4381500"/>
          <a:ext cx="225136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173182</xdr:colOff>
      <xdr:row>25</xdr:row>
      <xdr:rowOff>0</xdr:rowOff>
    </xdr:from>
    <xdr:to>
      <xdr:col>8</xdr:col>
      <xdr:colOff>17318</xdr:colOff>
      <xdr:row>26</xdr:row>
      <xdr:rowOff>38100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2" y="4762500"/>
          <a:ext cx="225136" cy="2286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27</xdr:col>
      <xdr:colOff>34637</xdr:colOff>
      <xdr:row>4</xdr:row>
      <xdr:rowOff>38100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5679" y="5715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28</xdr:col>
      <xdr:colOff>34636</xdr:colOff>
      <xdr:row>4</xdr:row>
      <xdr:rowOff>38100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5715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44824</xdr:colOff>
      <xdr:row>5</xdr:row>
      <xdr:rowOff>56029</xdr:rowOff>
    </xdr:from>
    <xdr:to>
      <xdr:col>7</xdr:col>
      <xdr:colOff>152940</xdr:colOff>
      <xdr:row>6</xdr:row>
      <xdr:rowOff>170329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824" y="1008529"/>
          <a:ext cx="298616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108116</xdr:colOff>
      <xdr:row>8</xdr:row>
      <xdr:rowOff>114300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929" y="13335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1524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68035</xdr:colOff>
      <xdr:row>9</xdr:row>
      <xdr:rowOff>0</xdr:rowOff>
    </xdr:from>
    <xdr:to>
      <xdr:col>7</xdr:col>
      <xdr:colOff>99951</xdr:colOff>
      <xdr:row>10</xdr:row>
      <xdr:rowOff>38100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64" y="17145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1905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68035</xdr:colOff>
      <xdr:row>11</xdr:row>
      <xdr:rowOff>0</xdr:rowOff>
    </xdr:from>
    <xdr:to>
      <xdr:col>7</xdr:col>
      <xdr:colOff>99951</xdr:colOff>
      <xdr:row>12</xdr:row>
      <xdr:rowOff>38100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64" y="20955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2286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33399</xdr:colOff>
      <xdr:row>13</xdr:row>
      <xdr:rowOff>27214</xdr:rowOff>
    </xdr:from>
    <xdr:to>
      <xdr:col>7</xdr:col>
      <xdr:colOff>185799</xdr:colOff>
      <xdr:row>13</xdr:row>
      <xdr:rowOff>179614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899" y="2503714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10390</xdr:colOff>
      <xdr:row>31</xdr:row>
      <xdr:rowOff>188768</xdr:rowOff>
    </xdr:from>
    <xdr:to>
      <xdr:col>23</xdr:col>
      <xdr:colOff>190499</xdr:colOff>
      <xdr:row>34</xdr:row>
      <xdr:rowOff>188768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890" y="6094268"/>
          <a:ext cx="561109" cy="5715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152400</xdr:colOff>
      <xdr:row>6</xdr:row>
      <xdr:rowOff>152400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143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114300</xdr:colOff>
      <xdr:row>18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2385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34290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5</xdr:row>
      <xdr:rowOff>0</xdr:rowOff>
    </xdr:from>
    <xdr:to>
      <xdr:col>46</xdr:col>
      <xdr:colOff>145676</xdr:colOff>
      <xdr:row>6</xdr:row>
      <xdr:rowOff>145676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00"/>
          <a:ext cx="336176" cy="336176"/>
        </a:xfrm>
        <a:prstGeom prst="rect">
          <a:avLst/>
        </a:prstGeom>
      </xdr:spPr>
    </xdr:pic>
    <xdr:clientData/>
  </xdr:twoCellAnchor>
  <xdr:twoCellAnchor editAs="oneCell">
    <xdr:from>
      <xdr:col>45</xdr:col>
      <xdr:colOff>22412</xdr:colOff>
      <xdr:row>16</xdr:row>
      <xdr:rowOff>22412</xdr:rowOff>
    </xdr:from>
    <xdr:to>
      <xdr:col>46</xdr:col>
      <xdr:colOff>136674</xdr:colOff>
      <xdr:row>17</xdr:row>
      <xdr:rowOff>136674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3070412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6</xdr:row>
      <xdr:rowOff>0</xdr:rowOff>
    </xdr:from>
    <xdr:to>
      <xdr:col>51</xdr:col>
      <xdr:colOff>114262</xdr:colOff>
      <xdr:row>7</xdr:row>
      <xdr:rowOff>114262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114300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6</xdr:row>
      <xdr:rowOff>0</xdr:rowOff>
    </xdr:from>
    <xdr:to>
      <xdr:col>57</xdr:col>
      <xdr:colOff>114262</xdr:colOff>
      <xdr:row>7</xdr:row>
      <xdr:rowOff>114262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114300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45</xdr:col>
      <xdr:colOff>33618</xdr:colOff>
      <xdr:row>26</xdr:row>
      <xdr:rowOff>22412</xdr:rowOff>
    </xdr:from>
    <xdr:to>
      <xdr:col>46</xdr:col>
      <xdr:colOff>147880</xdr:colOff>
      <xdr:row>27</xdr:row>
      <xdr:rowOff>136674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4975412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45</xdr:col>
      <xdr:colOff>22412</xdr:colOff>
      <xdr:row>22</xdr:row>
      <xdr:rowOff>0</xdr:rowOff>
    </xdr:from>
    <xdr:to>
      <xdr:col>46</xdr:col>
      <xdr:colOff>136674</xdr:colOff>
      <xdr:row>23</xdr:row>
      <xdr:rowOff>114262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419100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45</xdr:col>
      <xdr:colOff>22412</xdr:colOff>
      <xdr:row>14</xdr:row>
      <xdr:rowOff>0</xdr:rowOff>
    </xdr:from>
    <xdr:to>
      <xdr:col>46</xdr:col>
      <xdr:colOff>136674</xdr:colOff>
      <xdr:row>15</xdr:row>
      <xdr:rowOff>114262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266700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58</xdr:col>
      <xdr:colOff>100852</xdr:colOff>
      <xdr:row>6</xdr:row>
      <xdr:rowOff>0</xdr:rowOff>
    </xdr:from>
    <xdr:to>
      <xdr:col>60</xdr:col>
      <xdr:colOff>24614</xdr:colOff>
      <xdr:row>7</xdr:row>
      <xdr:rowOff>114262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852" y="114300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6</xdr:row>
      <xdr:rowOff>0</xdr:rowOff>
    </xdr:from>
    <xdr:to>
      <xdr:col>54</xdr:col>
      <xdr:colOff>114262</xdr:colOff>
      <xdr:row>7</xdr:row>
      <xdr:rowOff>114262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14300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45</xdr:col>
      <xdr:colOff>22412</xdr:colOff>
      <xdr:row>12</xdr:row>
      <xdr:rowOff>22412</xdr:rowOff>
    </xdr:from>
    <xdr:to>
      <xdr:col>46</xdr:col>
      <xdr:colOff>136674</xdr:colOff>
      <xdr:row>13</xdr:row>
      <xdr:rowOff>136674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2308412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6</xdr:row>
      <xdr:rowOff>22412</xdr:rowOff>
    </xdr:from>
    <xdr:to>
      <xdr:col>48</xdr:col>
      <xdr:colOff>136674</xdr:colOff>
      <xdr:row>7</xdr:row>
      <xdr:rowOff>136674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5912" y="1165412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45</xdr:col>
      <xdr:colOff>22412</xdr:colOff>
      <xdr:row>24</xdr:row>
      <xdr:rowOff>11206</xdr:rowOff>
    </xdr:from>
    <xdr:to>
      <xdr:col>46</xdr:col>
      <xdr:colOff>136674</xdr:colOff>
      <xdr:row>25</xdr:row>
      <xdr:rowOff>125468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4583206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45</xdr:col>
      <xdr:colOff>22412</xdr:colOff>
      <xdr:row>8</xdr:row>
      <xdr:rowOff>22412</xdr:rowOff>
    </xdr:from>
    <xdr:to>
      <xdr:col>46</xdr:col>
      <xdr:colOff>136674</xdr:colOff>
      <xdr:row>9</xdr:row>
      <xdr:rowOff>136674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1546412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60</xdr:col>
      <xdr:colOff>179294</xdr:colOff>
      <xdr:row>6</xdr:row>
      <xdr:rowOff>0</xdr:rowOff>
    </xdr:from>
    <xdr:to>
      <xdr:col>62</xdr:col>
      <xdr:colOff>103137</xdr:colOff>
      <xdr:row>7</xdr:row>
      <xdr:rowOff>114343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9294" y="11430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45</xdr:col>
      <xdr:colOff>33618</xdr:colOff>
      <xdr:row>10</xdr:row>
      <xdr:rowOff>22412</xdr:rowOff>
    </xdr:from>
    <xdr:to>
      <xdr:col>46</xdr:col>
      <xdr:colOff>109785</xdr:colOff>
      <xdr:row>11</xdr:row>
      <xdr:rowOff>98579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1927412"/>
          <a:ext cx="266667" cy="266667"/>
        </a:xfrm>
        <a:prstGeom prst="rect">
          <a:avLst/>
        </a:prstGeom>
      </xdr:spPr>
    </xdr:pic>
    <xdr:clientData/>
  </xdr:twoCellAnchor>
  <xdr:twoCellAnchor editAs="oneCell">
    <xdr:from>
      <xdr:col>45</xdr:col>
      <xdr:colOff>22412</xdr:colOff>
      <xdr:row>18</xdr:row>
      <xdr:rowOff>22412</xdr:rowOff>
    </xdr:from>
    <xdr:to>
      <xdr:col>46</xdr:col>
      <xdr:colOff>117626</xdr:colOff>
      <xdr:row>19</xdr:row>
      <xdr:rowOff>117626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3451412"/>
          <a:ext cx="285714" cy="2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22412</xdr:colOff>
      <xdr:row>20</xdr:row>
      <xdr:rowOff>22412</xdr:rowOff>
    </xdr:from>
    <xdr:to>
      <xdr:col>46</xdr:col>
      <xdr:colOff>117626</xdr:colOff>
      <xdr:row>21</xdr:row>
      <xdr:rowOff>117626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3832412"/>
          <a:ext cx="285714" cy="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11197</xdr:colOff>
      <xdr:row>5</xdr:row>
      <xdr:rowOff>22408</xdr:rowOff>
    </xdr:from>
    <xdr:to>
      <xdr:col>7</xdr:col>
      <xdr:colOff>156873</xdr:colOff>
      <xdr:row>6</xdr:row>
      <xdr:rowOff>168084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197" y="974908"/>
          <a:ext cx="336176" cy="336176"/>
        </a:xfrm>
        <a:prstGeom prst="rect">
          <a:avLst/>
        </a:prstGeom>
      </xdr:spPr>
    </xdr:pic>
    <xdr:clientData/>
  </xdr:twoCellAnchor>
  <xdr:twoCellAnchor editAs="oneCell">
    <xdr:from>
      <xdr:col>6</xdr:col>
      <xdr:colOff>33609</xdr:colOff>
      <xdr:row>16</xdr:row>
      <xdr:rowOff>44820</xdr:rowOff>
    </xdr:from>
    <xdr:to>
      <xdr:col>7</xdr:col>
      <xdr:colOff>147871</xdr:colOff>
      <xdr:row>17</xdr:row>
      <xdr:rowOff>159082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09" y="309282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11197</xdr:colOff>
      <xdr:row>6</xdr:row>
      <xdr:rowOff>22408</xdr:rowOff>
    </xdr:from>
    <xdr:to>
      <xdr:col>12</xdr:col>
      <xdr:colOff>125459</xdr:colOff>
      <xdr:row>7</xdr:row>
      <xdr:rowOff>136670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6697" y="1165408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11197</xdr:colOff>
      <xdr:row>6</xdr:row>
      <xdr:rowOff>22408</xdr:rowOff>
    </xdr:from>
    <xdr:to>
      <xdr:col>18</xdr:col>
      <xdr:colOff>125459</xdr:colOff>
      <xdr:row>7</xdr:row>
      <xdr:rowOff>136670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697" y="1165408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44815</xdr:colOff>
      <xdr:row>26</xdr:row>
      <xdr:rowOff>44820</xdr:rowOff>
    </xdr:from>
    <xdr:to>
      <xdr:col>7</xdr:col>
      <xdr:colOff>159077</xdr:colOff>
      <xdr:row>27</xdr:row>
      <xdr:rowOff>159082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815" y="499782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33609</xdr:colOff>
      <xdr:row>22</xdr:row>
      <xdr:rowOff>22408</xdr:rowOff>
    </xdr:from>
    <xdr:to>
      <xdr:col>7</xdr:col>
      <xdr:colOff>147871</xdr:colOff>
      <xdr:row>23</xdr:row>
      <xdr:rowOff>136670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09" y="4213408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33609</xdr:colOff>
      <xdr:row>14</xdr:row>
      <xdr:rowOff>22408</xdr:rowOff>
    </xdr:from>
    <xdr:to>
      <xdr:col>7</xdr:col>
      <xdr:colOff>147871</xdr:colOff>
      <xdr:row>15</xdr:row>
      <xdr:rowOff>136670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09" y="2689408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19</xdr:col>
      <xdr:colOff>112049</xdr:colOff>
      <xdr:row>6</xdr:row>
      <xdr:rowOff>22408</xdr:rowOff>
    </xdr:from>
    <xdr:to>
      <xdr:col>21</xdr:col>
      <xdr:colOff>35811</xdr:colOff>
      <xdr:row>7</xdr:row>
      <xdr:rowOff>136670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549" y="1165408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11197</xdr:colOff>
      <xdr:row>6</xdr:row>
      <xdr:rowOff>22408</xdr:rowOff>
    </xdr:from>
    <xdr:to>
      <xdr:col>15</xdr:col>
      <xdr:colOff>125459</xdr:colOff>
      <xdr:row>7</xdr:row>
      <xdr:rowOff>136670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197" y="1165408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33609</xdr:colOff>
      <xdr:row>12</xdr:row>
      <xdr:rowOff>44820</xdr:rowOff>
    </xdr:from>
    <xdr:to>
      <xdr:col>7</xdr:col>
      <xdr:colOff>147871</xdr:colOff>
      <xdr:row>13</xdr:row>
      <xdr:rowOff>159082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09" y="233082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33609</xdr:colOff>
      <xdr:row>6</xdr:row>
      <xdr:rowOff>44820</xdr:rowOff>
    </xdr:from>
    <xdr:to>
      <xdr:col>9</xdr:col>
      <xdr:colOff>147871</xdr:colOff>
      <xdr:row>7</xdr:row>
      <xdr:rowOff>159082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609" y="118782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33609</xdr:colOff>
      <xdr:row>24</xdr:row>
      <xdr:rowOff>33614</xdr:rowOff>
    </xdr:from>
    <xdr:to>
      <xdr:col>7</xdr:col>
      <xdr:colOff>147871</xdr:colOff>
      <xdr:row>25</xdr:row>
      <xdr:rowOff>147876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09" y="4605614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33609</xdr:colOff>
      <xdr:row>8</xdr:row>
      <xdr:rowOff>44820</xdr:rowOff>
    </xdr:from>
    <xdr:to>
      <xdr:col>7</xdr:col>
      <xdr:colOff>147871</xdr:colOff>
      <xdr:row>9</xdr:row>
      <xdr:rowOff>159082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09" y="1568820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21</xdr:col>
      <xdr:colOff>190491</xdr:colOff>
      <xdr:row>6</xdr:row>
      <xdr:rowOff>22408</xdr:rowOff>
    </xdr:from>
    <xdr:to>
      <xdr:col>23</xdr:col>
      <xdr:colOff>114334</xdr:colOff>
      <xdr:row>7</xdr:row>
      <xdr:rowOff>136751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1" y="1165408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6</xdr:col>
      <xdr:colOff>44815</xdr:colOff>
      <xdr:row>10</xdr:row>
      <xdr:rowOff>44820</xdr:rowOff>
    </xdr:from>
    <xdr:to>
      <xdr:col>7</xdr:col>
      <xdr:colOff>120982</xdr:colOff>
      <xdr:row>11</xdr:row>
      <xdr:rowOff>120987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815" y="1949820"/>
          <a:ext cx="266667" cy="2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33609</xdr:colOff>
      <xdr:row>18</xdr:row>
      <xdr:rowOff>44820</xdr:rowOff>
    </xdr:from>
    <xdr:to>
      <xdr:col>7</xdr:col>
      <xdr:colOff>128823</xdr:colOff>
      <xdr:row>19</xdr:row>
      <xdr:rowOff>140034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09" y="3473820"/>
          <a:ext cx="285714" cy="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33609</xdr:colOff>
      <xdr:row>20</xdr:row>
      <xdr:rowOff>44820</xdr:rowOff>
    </xdr:from>
    <xdr:to>
      <xdr:col>7</xdr:col>
      <xdr:colOff>128823</xdr:colOff>
      <xdr:row>21</xdr:row>
      <xdr:rowOff>140034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09" y="3854820"/>
          <a:ext cx="285714" cy="2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44824</xdr:colOff>
      <xdr:row>8</xdr:row>
      <xdr:rowOff>33618</xdr:rowOff>
    </xdr:from>
    <xdr:to>
      <xdr:col>32</xdr:col>
      <xdr:colOff>120991</xdr:colOff>
      <xdr:row>9</xdr:row>
      <xdr:rowOff>109785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0324" y="1557618"/>
          <a:ext cx="266667" cy="266667"/>
        </a:xfrm>
        <a:prstGeom prst="rect">
          <a:avLst/>
        </a:prstGeom>
      </xdr:spPr>
    </xdr:pic>
    <xdr:clientData/>
  </xdr:twoCellAnchor>
  <xdr:twoCellAnchor editAs="oneCell">
    <xdr:from>
      <xdr:col>31</xdr:col>
      <xdr:colOff>22412</xdr:colOff>
      <xdr:row>12</xdr:row>
      <xdr:rowOff>22412</xdr:rowOff>
    </xdr:from>
    <xdr:to>
      <xdr:col>32</xdr:col>
      <xdr:colOff>136674</xdr:colOff>
      <xdr:row>13</xdr:row>
      <xdr:rowOff>136674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7912" y="2308412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22412</xdr:colOff>
      <xdr:row>14</xdr:row>
      <xdr:rowOff>22412</xdr:rowOff>
    </xdr:from>
    <xdr:to>
      <xdr:col>32</xdr:col>
      <xdr:colOff>136674</xdr:colOff>
      <xdr:row>15</xdr:row>
      <xdr:rowOff>136674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7912" y="2689412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33618</xdr:colOff>
      <xdr:row>16</xdr:row>
      <xdr:rowOff>11206</xdr:rowOff>
    </xdr:from>
    <xdr:to>
      <xdr:col>32</xdr:col>
      <xdr:colOff>147880</xdr:colOff>
      <xdr:row>17</xdr:row>
      <xdr:rowOff>125468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18" y="3059206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33618</xdr:colOff>
      <xdr:row>18</xdr:row>
      <xdr:rowOff>11206</xdr:rowOff>
    </xdr:from>
    <xdr:to>
      <xdr:col>32</xdr:col>
      <xdr:colOff>128832</xdr:colOff>
      <xdr:row>19</xdr:row>
      <xdr:rowOff>106420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18" y="3440206"/>
          <a:ext cx="285714" cy="2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22412</xdr:colOff>
      <xdr:row>20</xdr:row>
      <xdr:rowOff>22412</xdr:rowOff>
    </xdr:from>
    <xdr:to>
      <xdr:col>32</xdr:col>
      <xdr:colOff>136674</xdr:colOff>
      <xdr:row>21</xdr:row>
      <xdr:rowOff>136674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7912" y="3832412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33618</xdr:colOff>
      <xdr:row>22</xdr:row>
      <xdr:rowOff>11206</xdr:rowOff>
    </xdr:from>
    <xdr:to>
      <xdr:col>32</xdr:col>
      <xdr:colOff>147880</xdr:colOff>
      <xdr:row>23</xdr:row>
      <xdr:rowOff>125468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18" y="4202206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11207</xdr:colOff>
      <xdr:row>9</xdr:row>
      <xdr:rowOff>179295</xdr:rowOff>
    </xdr:from>
    <xdr:to>
      <xdr:col>32</xdr:col>
      <xdr:colOff>168089</xdr:colOff>
      <xdr:row>11</xdr:row>
      <xdr:rowOff>145677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07" y="1893795"/>
          <a:ext cx="347382" cy="347382"/>
        </a:xfrm>
        <a:prstGeom prst="rect">
          <a:avLst/>
        </a:prstGeom>
      </xdr:spPr>
    </xdr:pic>
    <xdr:clientData/>
  </xdr:twoCellAnchor>
  <xdr:twoCellAnchor>
    <xdr:from>
      <xdr:col>31</xdr:col>
      <xdr:colOff>22411</xdr:colOff>
      <xdr:row>26</xdr:row>
      <xdr:rowOff>57151</xdr:rowOff>
    </xdr:from>
    <xdr:to>
      <xdr:col>48</xdr:col>
      <xdr:colOff>156882</xdr:colOff>
      <xdr:row>34</xdr:row>
      <xdr:rowOff>156883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Q37"/>
  <sheetViews>
    <sheetView showGridLines="0" tabSelected="1" topLeftCell="A7" zoomScale="85" zoomScaleNormal="85" workbookViewId="0">
      <selection activeCell="BT20" sqref="BT20"/>
    </sheetView>
  </sheetViews>
  <sheetFormatPr defaultRowHeight="15"/>
  <cols>
    <col min="1" max="77" width="2.85546875" style="3" customWidth="1"/>
    <col min="78" max="16384" width="9.140625" style="3"/>
  </cols>
  <sheetData>
    <row r="1" spans="1:69">
      <c r="A1" s="39">
        <f>MAX(3:3)</f>
        <v>18</v>
      </c>
      <c r="B1" s="39">
        <f>(A1)*(16/9)</f>
        <v>32</v>
      </c>
    </row>
    <row r="2" spans="1:69">
      <c r="A2" s="39">
        <f>MAX(F:F)</f>
        <v>32</v>
      </c>
      <c r="B2" s="39"/>
      <c r="F2" s="3" t="s">
        <v>38</v>
      </c>
      <c r="AS2" s="3" t="s">
        <v>62</v>
      </c>
    </row>
    <row r="3" spans="1:69">
      <c r="F3" s="4"/>
      <c r="G3" s="49">
        <v>1</v>
      </c>
      <c r="H3" s="49">
        <v>2</v>
      </c>
      <c r="I3" s="49">
        <v>3</v>
      </c>
      <c r="J3" s="49">
        <v>4</v>
      </c>
      <c r="K3" s="49">
        <v>5</v>
      </c>
      <c r="L3" s="49">
        <v>6</v>
      </c>
      <c r="M3" s="49">
        <v>7</v>
      </c>
      <c r="N3" s="49">
        <v>8</v>
      </c>
      <c r="O3" s="49">
        <v>9</v>
      </c>
      <c r="P3" s="49">
        <v>10</v>
      </c>
      <c r="Q3" s="49">
        <v>11</v>
      </c>
      <c r="R3" s="49">
        <v>12</v>
      </c>
      <c r="S3" s="49">
        <v>13</v>
      </c>
      <c r="T3" s="49">
        <v>14</v>
      </c>
      <c r="U3" s="49">
        <v>15</v>
      </c>
      <c r="V3" s="49">
        <v>16</v>
      </c>
      <c r="W3" s="49">
        <v>17</v>
      </c>
      <c r="X3" s="49">
        <v>18</v>
      </c>
      <c r="Y3" s="4"/>
      <c r="AC3" s="3" t="s">
        <v>14</v>
      </c>
      <c r="AS3" s="4"/>
      <c r="AT3" s="55">
        <v>1</v>
      </c>
      <c r="AU3" s="55">
        <v>2</v>
      </c>
      <c r="AV3" s="55">
        <v>3</v>
      </c>
      <c r="AW3" s="55">
        <v>4</v>
      </c>
      <c r="AX3" s="55">
        <v>5</v>
      </c>
      <c r="AY3" s="55">
        <v>6</v>
      </c>
      <c r="AZ3" s="55">
        <v>7</v>
      </c>
      <c r="BA3" s="55">
        <v>8</v>
      </c>
      <c r="BB3" s="55">
        <v>9</v>
      </c>
      <c r="BC3" s="55">
        <v>10</v>
      </c>
      <c r="BD3" s="55">
        <v>11</v>
      </c>
      <c r="BE3" s="55">
        <v>12</v>
      </c>
      <c r="BF3" s="55">
        <v>13</v>
      </c>
      <c r="BG3" s="55">
        <v>14</v>
      </c>
      <c r="BH3" s="55">
        <v>15</v>
      </c>
      <c r="BI3" s="55">
        <v>16</v>
      </c>
      <c r="BJ3" s="55">
        <v>17</v>
      </c>
      <c r="BK3" s="55">
        <v>18</v>
      </c>
      <c r="BL3" s="4"/>
    </row>
    <row r="4" spans="1:69">
      <c r="F4" s="49">
        <v>1</v>
      </c>
      <c r="G4" s="1" t="s">
        <v>0</v>
      </c>
      <c r="H4" s="1"/>
      <c r="I4" s="2"/>
      <c r="J4" s="2"/>
      <c r="K4" s="2" t="s">
        <v>22</v>
      </c>
      <c r="L4" s="2"/>
      <c r="M4" s="2"/>
      <c r="N4" s="2"/>
      <c r="O4" s="2"/>
      <c r="P4" s="2" t="s">
        <v>21</v>
      </c>
      <c r="Q4" s="2"/>
      <c r="R4" s="2" t="s">
        <v>13</v>
      </c>
      <c r="S4" s="2"/>
      <c r="T4" s="2"/>
      <c r="U4" s="2"/>
      <c r="V4" s="2"/>
      <c r="W4" s="2" t="s">
        <v>12</v>
      </c>
      <c r="X4" s="2" t="s">
        <v>11</v>
      </c>
      <c r="Y4" s="4"/>
      <c r="AC4" s="3" t="s">
        <v>40</v>
      </c>
      <c r="AS4" s="55">
        <v>1</v>
      </c>
      <c r="AT4" s="1" t="s">
        <v>0</v>
      </c>
      <c r="AU4" s="1"/>
      <c r="AV4" s="2"/>
      <c r="AW4" s="2"/>
      <c r="AX4" s="2" t="s">
        <v>22</v>
      </c>
      <c r="AY4" s="2"/>
      <c r="AZ4" s="2"/>
      <c r="BA4" s="2"/>
      <c r="BB4" s="2"/>
      <c r="BC4" s="2" t="s">
        <v>21</v>
      </c>
      <c r="BD4" s="2"/>
      <c r="BE4" s="2" t="s">
        <v>13</v>
      </c>
      <c r="BF4" s="2"/>
      <c r="BG4" s="2"/>
      <c r="BH4" s="2"/>
      <c r="BI4" s="2"/>
      <c r="BJ4" s="2" t="s">
        <v>12</v>
      </c>
      <c r="BK4" s="2" t="s">
        <v>11</v>
      </c>
      <c r="BL4" s="4"/>
    </row>
    <row r="5" spans="1:69">
      <c r="F5" s="49">
        <v>2</v>
      </c>
      <c r="G5" s="1"/>
      <c r="H5" s="1"/>
      <c r="I5" s="47" t="s">
        <v>46</v>
      </c>
      <c r="J5" s="47"/>
      <c r="K5" s="47"/>
      <c r="L5" s="45" t="s">
        <v>43</v>
      </c>
      <c r="M5" s="45"/>
      <c r="N5" s="45"/>
      <c r="O5" s="44" t="s">
        <v>42</v>
      </c>
      <c r="P5" s="44"/>
      <c r="Q5" s="44"/>
      <c r="R5" s="46" t="s">
        <v>44</v>
      </c>
      <c r="S5" s="46"/>
      <c r="T5" s="46"/>
      <c r="U5" s="48" t="s">
        <v>45</v>
      </c>
      <c r="V5" s="48"/>
      <c r="W5" s="48"/>
      <c r="X5" s="2"/>
      <c r="Y5" s="4"/>
      <c r="AC5" s="3" t="s">
        <v>15</v>
      </c>
      <c r="AS5" s="55">
        <v>2</v>
      </c>
      <c r="AT5" s="1"/>
      <c r="AU5" s="1"/>
      <c r="AV5" s="47" t="s">
        <v>46</v>
      </c>
      <c r="AW5" s="47"/>
      <c r="AX5" s="47"/>
      <c r="AY5" s="45" t="s">
        <v>43</v>
      </c>
      <c r="AZ5" s="45"/>
      <c r="BA5" s="45"/>
      <c r="BB5" s="44" t="s">
        <v>42</v>
      </c>
      <c r="BC5" s="44"/>
      <c r="BD5" s="44"/>
      <c r="BE5" s="46" t="s">
        <v>44</v>
      </c>
      <c r="BF5" s="46"/>
      <c r="BG5" s="46"/>
      <c r="BH5" s="48" t="s">
        <v>45</v>
      </c>
      <c r="BI5" s="48"/>
      <c r="BJ5" s="48"/>
      <c r="BK5" s="2"/>
      <c r="BL5" s="4"/>
      <c r="BQ5" s="3" t="s">
        <v>75</v>
      </c>
    </row>
    <row r="6" spans="1:69">
      <c r="F6" s="49">
        <v>3</v>
      </c>
      <c r="G6" s="6"/>
      <c r="H6" s="7"/>
      <c r="I6" s="8"/>
      <c r="J6" s="9" t="s">
        <v>41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6"/>
      <c r="X6" s="6" t="s">
        <v>7</v>
      </c>
      <c r="Y6" s="4"/>
      <c r="AC6" s="3" t="s">
        <v>16</v>
      </c>
      <c r="AS6" s="55">
        <v>3</v>
      </c>
      <c r="AT6" s="6"/>
      <c r="AU6" s="7"/>
      <c r="AV6" s="8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6"/>
      <c r="BK6" s="6"/>
      <c r="BL6" s="4"/>
      <c r="BQ6" s="3" t="s">
        <v>76</v>
      </c>
    </row>
    <row r="7" spans="1:69">
      <c r="F7" s="49">
        <v>4</v>
      </c>
      <c r="G7" s="10"/>
      <c r="H7" s="10"/>
      <c r="I7" s="11" t="s">
        <v>5</v>
      </c>
      <c r="J7" s="12"/>
      <c r="K7" s="13"/>
      <c r="L7" s="13"/>
      <c r="M7" s="13"/>
      <c r="N7" s="13"/>
      <c r="O7" s="13"/>
      <c r="P7" s="13"/>
      <c r="Q7" s="13"/>
      <c r="R7" s="12" t="s">
        <v>5</v>
      </c>
      <c r="S7" s="12"/>
      <c r="T7" s="12"/>
      <c r="U7" s="13"/>
      <c r="V7" s="13"/>
      <c r="W7" s="14"/>
      <c r="X7" s="6"/>
      <c r="Y7" s="4"/>
      <c r="AS7" s="55">
        <v>4</v>
      </c>
      <c r="AT7" s="6"/>
      <c r="AU7" s="7"/>
      <c r="AV7" s="8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6"/>
      <c r="BK7" s="6"/>
      <c r="BL7" s="4"/>
      <c r="BQ7" s="3" t="s">
        <v>77</v>
      </c>
    </row>
    <row r="8" spans="1:69">
      <c r="F8" s="49">
        <v>5</v>
      </c>
      <c r="G8" s="15"/>
      <c r="H8" s="16"/>
      <c r="I8" s="17" t="s">
        <v>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5"/>
      <c r="X8" s="6" t="s">
        <v>8</v>
      </c>
      <c r="Y8" s="4"/>
      <c r="AC8" s="3" t="s">
        <v>18</v>
      </c>
      <c r="AS8" s="55">
        <v>5</v>
      </c>
      <c r="AT8" s="10"/>
      <c r="AU8" s="10"/>
      <c r="AV8" s="11"/>
      <c r="AW8" s="12"/>
      <c r="AX8" s="13"/>
      <c r="AY8" s="13"/>
      <c r="AZ8" s="13"/>
      <c r="BA8" s="13"/>
      <c r="BB8" s="13"/>
      <c r="BC8" s="13"/>
      <c r="BD8" s="12"/>
      <c r="BE8" s="12"/>
      <c r="BF8" s="12"/>
      <c r="BG8" s="12"/>
      <c r="BH8" s="13"/>
      <c r="BI8" s="13"/>
      <c r="BJ8" s="14"/>
      <c r="BK8" s="6"/>
      <c r="BL8" s="4"/>
      <c r="BQ8" s="3" t="s">
        <v>78</v>
      </c>
    </row>
    <row r="9" spans="1:69">
      <c r="F9" s="49">
        <v>6</v>
      </c>
      <c r="G9" s="19"/>
      <c r="H9" s="19"/>
      <c r="I9" s="20"/>
      <c r="J9" s="21"/>
      <c r="K9" s="22"/>
      <c r="L9" s="22"/>
      <c r="M9" s="22"/>
      <c r="N9" s="23" t="s">
        <v>10</v>
      </c>
      <c r="O9" s="22"/>
      <c r="P9" s="22"/>
      <c r="Q9" s="22"/>
      <c r="R9" s="24" t="s">
        <v>5</v>
      </c>
      <c r="S9" s="24"/>
      <c r="T9" s="24"/>
      <c r="U9" s="22"/>
      <c r="V9" s="22"/>
      <c r="W9" s="25"/>
      <c r="X9" s="6"/>
      <c r="Y9" s="4"/>
      <c r="AC9" s="3" t="s">
        <v>17</v>
      </c>
      <c r="AS9" s="55">
        <v>6</v>
      </c>
      <c r="AT9" s="15"/>
      <c r="AU9" s="16"/>
      <c r="AV9" s="50" t="s">
        <v>63</v>
      </c>
      <c r="AW9" s="51"/>
      <c r="AX9" s="51"/>
      <c r="AY9" s="51"/>
      <c r="AZ9" s="51"/>
      <c r="BA9" s="51"/>
      <c r="BB9" s="51"/>
      <c r="BC9" s="51"/>
      <c r="BD9" s="51"/>
      <c r="BE9" s="51"/>
      <c r="BF9" s="58"/>
      <c r="BG9" s="58"/>
      <c r="BH9" s="58"/>
      <c r="BI9" s="58"/>
      <c r="BJ9" s="58"/>
      <c r="BK9" s="58"/>
      <c r="BL9" s="4"/>
      <c r="BQ9" s="3" t="s">
        <v>79</v>
      </c>
    </row>
    <row r="10" spans="1:69">
      <c r="F10" s="49">
        <v>7</v>
      </c>
      <c r="G10" s="19"/>
      <c r="H10" s="9"/>
      <c r="I10" s="27" t="s">
        <v>1</v>
      </c>
      <c r="J10" s="28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6" t="s">
        <v>8</v>
      </c>
      <c r="Y10" s="4"/>
      <c r="AC10" s="3" t="s">
        <v>37</v>
      </c>
      <c r="AS10" s="55">
        <v>7</v>
      </c>
      <c r="AT10" s="19"/>
      <c r="AU10" s="19"/>
      <c r="AV10" s="81" t="s">
        <v>64</v>
      </c>
      <c r="AW10" s="82"/>
      <c r="AX10" s="82"/>
      <c r="AY10" s="82"/>
      <c r="AZ10" s="80" t="s">
        <v>65</v>
      </c>
      <c r="BA10" s="80"/>
      <c r="BB10" s="80"/>
      <c r="BC10" s="80"/>
      <c r="BD10" s="80"/>
      <c r="BE10" s="53" t="s">
        <v>53</v>
      </c>
      <c r="BF10" s="54"/>
      <c r="BG10" s="54"/>
      <c r="BH10" s="52"/>
      <c r="BI10" s="52"/>
      <c r="BJ10" s="52"/>
      <c r="BK10" s="52"/>
      <c r="BL10" s="4"/>
      <c r="BQ10" s="3" t="s">
        <v>92</v>
      </c>
    </row>
    <row r="11" spans="1:69">
      <c r="F11" s="49">
        <v>8</v>
      </c>
      <c r="G11" s="19"/>
      <c r="H11" s="19"/>
      <c r="I11" s="29"/>
      <c r="J11" s="30"/>
      <c r="K11" s="30"/>
      <c r="L11" s="30"/>
      <c r="M11" s="30"/>
      <c r="N11" s="30"/>
      <c r="O11" s="30"/>
      <c r="P11" s="30"/>
      <c r="Q11" s="30"/>
      <c r="R11" s="31" t="s">
        <v>5</v>
      </c>
      <c r="S11" s="31"/>
      <c r="T11" s="31"/>
      <c r="U11" s="30"/>
      <c r="V11" s="30"/>
      <c r="W11" s="30"/>
      <c r="X11" s="6"/>
      <c r="Y11" s="4"/>
      <c r="AC11" s="3" t="s">
        <v>36</v>
      </c>
      <c r="AS11" s="55">
        <v>8</v>
      </c>
      <c r="AT11" s="19"/>
      <c r="AU11" s="9"/>
      <c r="AV11" s="56" t="s">
        <v>48</v>
      </c>
      <c r="AW11" s="15"/>
      <c r="AX11" s="15"/>
      <c r="AY11" s="15"/>
      <c r="AZ11" s="15"/>
      <c r="BA11" s="15"/>
      <c r="BB11" s="15"/>
      <c r="BC11" s="15"/>
      <c r="BD11" s="15"/>
      <c r="BE11" s="15"/>
      <c r="BF11" s="60"/>
      <c r="BG11" s="60"/>
      <c r="BH11" s="60"/>
      <c r="BI11" s="60"/>
      <c r="BJ11" s="60"/>
      <c r="BK11" s="6"/>
      <c r="BL11" s="4"/>
      <c r="BQ11" s="3" t="s">
        <v>91</v>
      </c>
    </row>
    <row r="12" spans="1:69">
      <c r="F12" s="49">
        <v>9</v>
      </c>
      <c r="G12" s="19"/>
      <c r="H12" s="9"/>
      <c r="I12" s="27"/>
      <c r="J12" s="43" t="s">
        <v>2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6" t="s">
        <v>8</v>
      </c>
      <c r="Y12" s="4"/>
      <c r="AS12" s="55">
        <v>9</v>
      </c>
      <c r="AT12" s="19"/>
      <c r="AU12" s="19"/>
      <c r="AV12" s="75" t="s">
        <v>49</v>
      </c>
      <c r="AW12" s="76"/>
      <c r="AX12" s="76"/>
      <c r="AY12" s="76"/>
      <c r="AZ12" s="77">
        <v>20000000</v>
      </c>
      <c r="BA12" s="77"/>
      <c r="BB12" s="77"/>
      <c r="BC12" s="77"/>
      <c r="BD12" s="77"/>
      <c r="BE12" s="31" t="s">
        <v>53</v>
      </c>
      <c r="BF12" s="57"/>
      <c r="BG12" s="57"/>
      <c r="BH12" s="25"/>
      <c r="BI12" s="25"/>
      <c r="BJ12" s="30"/>
      <c r="BK12" s="30"/>
      <c r="BL12" s="4"/>
      <c r="BQ12" s="3" t="s">
        <v>80</v>
      </c>
    </row>
    <row r="13" spans="1:69">
      <c r="F13" s="49">
        <v>10</v>
      </c>
      <c r="G13" s="19"/>
      <c r="H13" s="19"/>
      <c r="I13" s="29"/>
      <c r="J13" s="30"/>
      <c r="K13" s="30"/>
      <c r="L13" s="30"/>
      <c r="M13" s="30"/>
      <c r="N13" s="30"/>
      <c r="O13" s="30"/>
      <c r="P13" s="30"/>
      <c r="Q13" s="30"/>
      <c r="R13" s="31" t="s">
        <v>5</v>
      </c>
      <c r="S13" s="31"/>
      <c r="T13" s="31"/>
      <c r="U13" s="30"/>
      <c r="V13" s="30"/>
      <c r="W13" s="30"/>
      <c r="X13" s="9"/>
      <c r="Y13" s="4"/>
      <c r="AS13" s="55">
        <v>10</v>
      </c>
      <c r="AT13" s="19"/>
      <c r="AU13" s="9"/>
      <c r="AV13" s="56" t="s">
        <v>50</v>
      </c>
      <c r="AW13" s="43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6"/>
      <c r="BL13" s="4"/>
      <c r="BQ13" s="3" t="s">
        <v>80</v>
      </c>
    </row>
    <row r="14" spans="1:69">
      <c r="F14" s="49">
        <v>11</v>
      </c>
      <c r="G14" s="19"/>
      <c r="H14" s="9"/>
      <c r="I14" s="32"/>
      <c r="J14" s="33"/>
      <c r="K14" s="9" t="s">
        <v>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6" t="s">
        <v>8</v>
      </c>
      <c r="Y14" s="4"/>
      <c r="AS14" s="55">
        <v>11</v>
      </c>
      <c r="AT14" s="19"/>
      <c r="AU14" s="19"/>
      <c r="AV14" s="75" t="s">
        <v>49</v>
      </c>
      <c r="AW14" s="76"/>
      <c r="AX14" s="76"/>
      <c r="AY14" s="76"/>
      <c r="AZ14" s="77">
        <v>750000</v>
      </c>
      <c r="BA14" s="77"/>
      <c r="BB14" s="77"/>
      <c r="BC14" s="77"/>
      <c r="BD14" s="77"/>
      <c r="BE14" s="31" t="s">
        <v>53</v>
      </c>
      <c r="BF14" s="31"/>
      <c r="BG14" s="31"/>
      <c r="BH14" s="30"/>
      <c r="BI14" s="30"/>
      <c r="BJ14" s="30"/>
      <c r="BK14" s="30"/>
      <c r="BL14" s="4"/>
      <c r="BQ14" s="3" t="s">
        <v>81</v>
      </c>
    </row>
    <row r="15" spans="1:69">
      <c r="F15" s="49">
        <v>12</v>
      </c>
      <c r="G15" s="19"/>
      <c r="H15" s="19"/>
      <c r="I15" s="8"/>
      <c r="J15" s="9"/>
      <c r="K15" s="9"/>
      <c r="L15" s="9"/>
      <c r="M15" s="9"/>
      <c r="N15" s="9"/>
      <c r="O15" s="9"/>
      <c r="P15" s="9"/>
      <c r="Q15" s="9"/>
      <c r="R15" s="34" t="s">
        <v>5</v>
      </c>
      <c r="S15" s="34"/>
      <c r="T15" s="34"/>
      <c r="U15" s="9"/>
      <c r="V15" s="9"/>
      <c r="W15" s="9"/>
      <c r="X15" s="9"/>
      <c r="Y15" s="4"/>
      <c r="AS15" s="55">
        <v>12</v>
      </c>
      <c r="AT15" s="19"/>
      <c r="AU15" s="9"/>
      <c r="AV15" s="56" t="s">
        <v>55</v>
      </c>
      <c r="AW15" s="43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6"/>
      <c r="BL15" s="4"/>
      <c r="BQ15" s="3" t="s">
        <v>82</v>
      </c>
    </row>
    <row r="16" spans="1:69">
      <c r="F16" s="49">
        <v>13</v>
      </c>
      <c r="G16" s="19"/>
      <c r="H16" s="19"/>
      <c r="I16" s="32"/>
      <c r="J16" s="9"/>
      <c r="K16" s="9" t="s">
        <v>4</v>
      </c>
      <c r="L16" s="9"/>
      <c r="M16" s="9"/>
      <c r="N16" s="9"/>
      <c r="O16" s="9"/>
      <c r="P16" s="9"/>
      <c r="Q16" s="9"/>
      <c r="R16" s="34"/>
      <c r="S16" s="34"/>
      <c r="T16" s="34"/>
      <c r="U16" s="9"/>
      <c r="V16" s="9"/>
      <c r="W16" s="9"/>
      <c r="X16" s="9" t="s">
        <v>8</v>
      </c>
      <c r="Y16" s="4"/>
      <c r="AS16" s="55">
        <v>13</v>
      </c>
      <c r="AT16" s="19"/>
      <c r="AU16" s="19"/>
      <c r="AV16" s="75" t="s">
        <v>47</v>
      </c>
      <c r="AW16" s="76"/>
      <c r="AX16" s="76"/>
      <c r="AY16" s="76"/>
      <c r="AZ16" s="77">
        <v>250000</v>
      </c>
      <c r="BA16" s="77"/>
      <c r="BB16" s="77"/>
      <c r="BC16" s="77"/>
      <c r="BD16" s="77"/>
      <c r="BE16" s="31" t="s">
        <v>53</v>
      </c>
      <c r="BF16" s="31"/>
      <c r="BG16" s="31"/>
      <c r="BH16" s="30"/>
      <c r="BI16" s="30"/>
      <c r="BJ16" s="30"/>
      <c r="BK16" s="30"/>
      <c r="BL16" s="4"/>
      <c r="BQ16" s="3" t="s">
        <v>83</v>
      </c>
    </row>
    <row r="17" spans="6:69">
      <c r="F17" s="49">
        <v>14</v>
      </c>
      <c r="G17" s="10"/>
      <c r="H17" s="10"/>
      <c r="I17" s="35"/>
      <c r="J17" s="36"/>
      <c r="K17" s="13"/>
      <c r="L17" s="13"/>
      <c r="M17" s="13"/>
      <c r="N17" s="13"/>
      <c r="O17" s="13"/>
      <c r="P17" s="13"/>
      <c r="Q17" s="13"/>
      <c r="R17" s="42" t="s">
        <v>39</v>
      </c>
      <c r="S17" s="13"/>
      <c r="T17" s="13"/>
      <c r="U17" s="13"/>
      <c r="V17" s="13"/>
      <c r="W17" s="13"/>
      <c r="X17" s="9"/>
      <c r="Y17" s="4"/>
      <c r="AS17" s="55">
        <v>14</v>
      </c>
      <c r="AT17" s="19"/>
      <c r="AU17" s="19"/>
      <c r="AV17" s="56" t="s">
        <v>56</v>
      </c>
      <c r="AW17" s="43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6"/>
      <c r="BL17" s="4"/>
      <c r="BQ17" s="3" t="s">
        <v>84</v>
      </c>
    </row>
    <row r="18" spans="6:69">
      <c r="F18" s="49">
        <v>15</v>
      </c>
      <c r="G18" s="7"/>
      <c r="H18" s="7"/>
      <c r="I18" s="37" t="s">
        <v>20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26"/>
      <c r="X18" s="39" t="s">
        <v>35</v>
      </c>
      <c r="Y18" s="4"/>
      <c r="AS18" s="55">
        <v>15</v>
      </c>
      <c r="AT18" s="19"/>
      <c r="AU18" s="19"/>
      <c r="AV18" s="75" t="s">
        <v>49</v>
      </c>
      <c r="AW18" s="76"/>
      <c r="AX18" s="76"/>
      <c r="AY18" s="76"/>
      <c r="AZ18" s="77">
        <v>4000000</v>
      </c>
      <c r="BA18" s="77"/>
      <c r="BB18" s="77"/>
      <c r="BC18" s="77"/>
      <c r="BD18" s="77"/>
      <c r="BE18" s="31" t="s">
        <v>53</v>
      </c>
      <c r="BF18" s="31"/>
      <c r="BG18" s="31"/>
      <c r="BH18" s="30"/>
      <c r="BI18" s="30"/>
      <c r="BJ18" s="30"/>
      <c r="BK18" s="30"/>
      <c r="BL18" s="4"/>
      <c r="BQ18" s="3" t="s">
        <v>87</v>
      </c>
    </row>
    <row r="19" spans="6:69">
      <c r="F19" s="49">
        <v>16</v>
      </c>
      <c r="G19" s="39"/>
      <c r="H19" s="39"/>
      <c r="I19" s="2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40"/>
      <c r="Y19" s="4"/>
      <c r="AS19" s="55">
        <v>16</v>
      </c>
      <c r="AT19" s="7"/>
      <c r="AU19" s="7"/>
      <c r="AV19" s="56" t="s">
        <v>57</v>
      </c>
      <c r="AW19" s="43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6"/>
      <c r="BL19" s="4"/>
      <c r="BQ19" s="3" t="s">
        <v>95</v>
      </c>
    </row>
    <row r="20" spans="6:69">
      <c r="F20" s="49">
        <v>17</v>
      </c>
      <c r="G20" s="39"/>
      <c r="H20" s="39"/>
      <c r="I20" s="27" t="s">
        <v>23</v>
      </c>
      <c r="J20" s="28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39"/>
      <c r="Y20" s="4"/>
      <c r="AS20" s="55">
        <v>17</v>
      </c>
      <c r="AT20" s="39"/>
      <c r="AU20" s="39"/>
      <c r="AV20" s="75" t="s">
        <v>47</v>
      </c>
      <c r="AW20" s="76"/>
      <c r="AX20" s="76"/>
      <c r="AY20" s="76"/>
      <c r="AZ20" s="77">
        <v>30000</v>
      </c>
      <c r="BA20" s="77"/>
      <c r="BB20" s="77"/>
      <c r="BC20" s="77"/>
      <c r="BD20" s="77"/>
      <c r="BE20" s="31" t="s">
        <v>53</v>
      </c>
      <c r="BF20" s="31"/>
      <c r="BG20" s="31"/>
      <c r="BH20" s="30"/>
      <c r="BI20" s="30"/>
      <c r="BJ20" s="30"/>
      <c r="BK20" s="30"/>
      <c r="BL20" s="4"/>
      <c r="BQ20" s="3" t="s">
        <v>88</v>
      </c>
    </row>
    <row r="21" spans="6:69">
      <c r="F21" s="49">
        <v>18</v>
      </c>
      <c r="G21" s="39"/>
      <c r="H21" s="39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40"/>
      <c r="Y21" s="4"/>
      <c r="AS21" s="55">
        <v>18</v>
      </c>
      <c r="AT21" s="39"/>
      <c r="AU21" s="39"/>
      <c r="AV21" s="56" t="s">
        <v>58</v>
      </c>
      <c r="AW21" s="43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39"/>
      <c r="BL21" s="4"/>
      <c r="BQ21" s="3" t="s">
        <v>89</v>
      </c>
    </row>
    <row r="22" spans="6:69">
      <c r="F22" s="49">
        <v>19</v>
      </c>
      <c r="G22" s="39"/>
      <c r="H22" s="39"/>
      <c r="I22" s="32" t="s">
        <v>26</v>
      </c>
      <c r="J22" s="33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26"/>
      <c r="X22" s="39" t="s">
        <v>35</v>
      </c>
      <c r="Y22" s="4"/>
      <c r="AS22" s="55">
        <v>19</v>
      </c>
      <c r="AT22" s="39"/>
      <c r="AU22" s="39"/>
      <c r="AV22" s="75" t="s">
        <v>47</v>
      </c>
      <c r="AW22" s="76"/>
      <c r="AX22" s="76"/>
      <c r="AY22" s="76"/>
      <c r="AZ22" s="77">
        <v>30000</v>
      </c>
      <c r="BA22" s="77"/>
      <c r="BB22" s="77"/>
      <c r="BC22" s="77"/>
      <c r="BD22" s="77"/>
      <c r="BE22" s="31" t="s">
        <v>53</v>
      </c>
      <c r="BF22" s="31"/>
      <c r="BG22" s="31"/>
      <c r="BH22" s="30"/>
      <c r="BI22" s="30"/>
      <c r="BJ22" s="30"/>
      <c r="BK22" s="30"/>
      <c r="BL22" s="4"/>
      <c r="BQ22" s="3" t="s">
        <v>90</v>
      </c>
    </row>
    <row r="23" spans="6:69">
      <c r="F23" s="49">
        <v>20</v>
      </c>
      <c r="G23" s="39"/>
      <c r="H23" s="39"/>
      <c r="I23" s="29"/>
      <c r="J23" s="30"/>
      <c r="K23" s="30"/>
      <c r="L23" s="30"/>
      <c r="M23" s="30"/>
      <c r="N23" s="31" t="s">
        <v>5</v>
      </c>
      <c r="O23" s="30"/>
      <c r="P23" s="30"/>
      <c r="Q23" s="30"/>
      <c r="R23" s="31" t="s">
        <v>5</v>
      </c>
      <c r="S23" s="31"/>
      <c r="T23" s="31"/>
      <c r="U23" s="30"/>
      <c r="V23" s="30"/>
      <c r="W23" s="30"/>
      <c r="X23" s="40"/>
      <c r="Y23" s="4"/>
      <c r="AS23" s="55">
        <v>20</v>
      </c>
      <c r="AT23" s="39"/>
      <c r="AU23" s="39"/>
      <c r="AV23" s="56" t="s">
        <v>59</v>
      </c>
      <c r="AW23" s="43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39"/>
      <c r="BL23" s="4"/>
      <c r="BQ23" s="3" t="s">
        <v>93</v>
      </c>
    </row>
    <row r="24" spans="6:69">
      <c r="F24" s="49">
        <v>21</v>
      </c>
      <c r="G24" s="39"/>
      <c r="H24" s="39"/>
      <c r="I24" s="32" t="s">
        <v>27</v>
      </c>
      <c r="J24" s="33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26"/>
      <c r="X24" s="39" t="s">
        <v>35</v>
      </c>
      <c r="Y24" s="4"/>
      <c r="AS24" s="55">
        <v>21</v>
      </c>
      <c r="AT24" s="39"/>
      <c r="AU24" s="39"/>
      <c r="AV24" s="75" t="s">
        <v>49</v>
      </c>
      <c r="AW24" s="76"/>
      <c r="AX24" s="76"/>
      <c r="AY24" s="76"/>
      <c r="AZ24" s="77">
        <v>100000</v>
      </c>
      <c r="BA24" s="77"/>
      <c r="BB24" s="77"/>
      <c r="BC24" s="77"/>
      <c r="BD24" s="77"/>
      <c r="BE24" s="31" t="s">
        <v>53</v>
      </c>
      <c r="BF24" s="31"/>
      <c r="BG24" s="31"/>
      <c r="BH24" s="30"/>
      <c r="BI24" s="30"/>
      <c r="BJ24" s="30"/>
      <c r="BK24" s="30"/>
      <c r="BL24" s="4"/>
      <c r="BQ24" s="3" t="s">
        <v>94</v>
      </c>
    </row>
    <row r="25" spans="6:69">
      <c r="F25" s="49">
        <v>22</v>
      </c>
      <c r="G25" s="39"/>
      <c r="H25" s="39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40"/>
      <c r="Y25" s="4"/>
      <c r="AS25" s="55">
        <v>22</v>
      </c>
      <c r="AT25" s="39"/>
      <c r="AU25" s="39"/>
      <c r="AV25" s="56" t="s">
        <v>61</v>
      </c>
      <c r="AW25" s="15"/>
      <c r="AX25" s="15"/>
      <c r="AY25" s="15"/>
      <c r="AZ25" s="15"/>
      <c r="BA25" s="15"/>
      <c r="BB25" s="15"/>
      <c r="BC25" s="15"/>
      <c r="BD25" s="15"/>
      <c r="BE25" s="15"/>
      <c r="BF25" s="59"/>
      <c r="BG25" s="59"/>
      <c r="BH25" s="59"/>
      <c r="BI25" s="59"/>
      <c r="BJ25" s="59"/>
      <c r="BK25" s="59"/>
      <c r="BL25" s="4"/>
      <c r="BQ25" s="3" t="s">
        <v>96</v>
      </c>
    </row>
    <row r="26" spans="6:69">
      <c r="F26" s="49">
        <v>23</v>
      </c>
      <c r="G26" s="39"/>
      <c r="H26" s="39"/>
      <c r="I26" s="32" t="s">
        <v>28</v>
      </c>
      <c r="J26" s="33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26" t="s">
        <v>6</v>
      </c>
      <c r="X26" s="39" t="s">
        <v>35</v>
      </c>
      <c r="Y26" s="4"/>
      <c r="AS26" s="55">
        <v>23</v>
      </c>
      <c r="AT26" s="39"/>
      <c r="AU26" s="39"/>
      <c r="AV26" s="78" t="s">
        <v>47</v>
      </c>
      <c r="AW26" s="79"/>
      <c r="AX26" s="79"/>
      <c r="AY26" s="79"/>
      <c r="AZ26" s="77">
        <v>3000000</v>
      </c>
      <c r="BA26" s="77"/>
      <c r="BB26" s="77"/>
      <c r="BC26" s="77"/>
      <c r="BD26" s="77"/>
      <c r="BE26" s="25" t="s">
        <v>5</v>
      </c>
      <c r="BF26" s="57"/>
      <c r="BG26" s="57"/>
      <c r="BH26" s="25"/>
      <c r="BI26" s="25"/>
      <c r="BJ26" s="25"/>
      <c r="BK26" s="25"/>
      <c r="BL26" s="4"/>
      <c r="BQ26" s="3" t="s">
        <v>97</v>
      </c>
    </row>
    <row r="27" spans="6:69">
      <c r="F27" s="49">
        <v>24</v>
      </c>
      <c r="G27" s="39"/>
      <c r="H27" s="39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40"/>
      <c r="Y27" s="4"/>
      <c r="AS27" s="55">
        <v>24</v>
      </c>
      <c r="AT27" s="39"/>
      <c r="AU27" s="39"/>
      <c r="AV27" s="56" t="s">
        <v>60</v>
      </c>
      <c r="AW27" s="43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39"/>
      <c r="BL27" s="4"/>
      <c r="BQ27" s="3" t="s">
        <v>98</v>
      </c>
    </row>
    <row r="28" spans="6:69">
      <c r="F28" s="49">
        <v>25</v>
      </c>
      <c r="G28" s="13"/>
      <c r="H28" s="13"/>
      <c r="I28" s="41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4"/>
      <c r="AS28" s="55">
        <v>25</v>
      </c>
      <c r="AT28" s="39"/>
      <c r="AU28" s="39"/>
      <c r="AV28" s="75" t="s">
        <v>47</v>
      </c>
      <c r="AW28" s="76"/>
      <c r="AX28" s="76"/>
      <c r="AY28" s="76"/>
      <c r="AZ28" s="77">
        <v>50000</v>
      </c>
      <c r="BA28" s="77"/>
      <c r="BB28" s="77"/>
      <c r="BC28" s="77"/>
      <c r="BD28" s="77"/>
      <c r="BE28" s="31" t="s">
        <v>53</v>
      </c>
      <c r="BF28" s="31"/>
      <c r="BG28" s="31"/>
      <c r="BH28" s="30"/>
      <c r="BI28" s="30"/>
      <c r="BJ28" s="30"/>
      <c r="BK28" s="30"/>
      <c r="BL28" s="4"/>
      <c r="BQ28" s="3" t="s">
        <v>99</v>
      </c>
    </row>
    <row r="29" spans="6:69">
      <c r="F29" s="49">
        <v>26</v>
      </c>
      <c r="G29" s="39" t="s">
        <v>34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4"/>
      <c r="AS29" s="55">
        <v>26</v>
      </c>
      <c r="AT29" s="13"/>
      <c r="AU29" s="13"/>
      <c r="AV29" s="41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4"/>
      <c r="BQ29" s="3" t="s">
        <v>85</v>
      </c>
    </row>
    <row r="30" spans="6:69">
      <c r="F30" s="49">
        <v>27</v>
      </c>
      <c r="G30" s="39" t="s">
        <v>29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4"/>
      <c r="AS30" s="55">
        <v>27</v>
      </c>
      <c r="AT30" s="39"/>
      <c r="AU30" s="39"/>
      <c r="AV30" s="8" t="s">
        <v>47</v>
      </c>
      <c r="AW30" s="9"/>
      <c r="AX30" s="9"/>
      <c r="AY30" s="9"/>
      <c r="AZ30" s="9"/>
      <c r="BA30" s="9"/>
      <c r="BB30" s="9"/>
      <c r="BC30" s="9"/>
      <c r="BD30" s="9" t="s">
        <v>51</v>
      </c>
      <c r="BE30" s="9"/>
      <c r="BF30" s="9"/>
      <c r="BG30" s="9"/>
      <c r="BH30" s="9"/>
      <c r="BI30" s="9"/>
      <c r="BJ30" s="6"/>
      <c r="BK30" s="6"/>
      <c r="BL30" s="4"/>
      <c r="BQ30" s="3" t="s">
        <v>86</v>
      </c>
    </row>
    <row r="31" spans="6:69">
      <c r="F31" s="49">
        <v>28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4"/>
      <c r="AS31" s="55">
        <v>28</v>
      </c>
      <c r="AT31" s="39"/>
      <c r="AU31" s="39"/>
      <c r="AV31" s="8" t="s">
        <v>49</v>
      </c>
      <c r="AW31" s="9"/>
      <c r="AX31" s="9"/>
      <c r="AY31" s="9"/>
      <c r="AZ31" s="9"/>
      <c r="BA31" s="9"/>
      <c r="BB31" s="9"/>
      <c r="BC31" s="9"/>
      <c r="BD31" s="9" t="s">
        <v>52</v>
      </c>
      <c r="BE31" s="9"/>
      <c r="BF31" s="9"/>
      <c r="BG31" s="9"/>
      <c r="BH31" s="9"/>
      <c r="BI31" s="9"/>
      <c r="BJ31" s="6"/>
      <c r="BK31" s="6"/>
      <c r="BL31" s="4"/>
    </row>
    <row r="32" spans="6:69">
      <c r="F32" s="49">
        <v>29</v>
      </c>
      <c r="G32" s="39" t="s">
        <v>33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4"/>
      <c r="AS32" s="55">
        <v>29</v>
      </c>
      <c r="AT32" s="39"/>
      <c r="AU32" s="39"/>
      <c r="AV32" s="11" t="s">
        <v>54</v>
      </c>
      <c r="AW32" s="12"/>
      <c r="AX32" s="13"/>
      <c r="AY32" s="13"/>
      <c r="AZ32" s="13"/>
      <c r="BA32" s="13"/>
      <c r="BB32" s="13"/>
      <c r="BC32" s="13"/>
      <c r="BD32" s="12"/>
      <c r="BE32" s="12"/>
      <c r="BF32" s="12"/>
      <c r="BG32" s="12"/>
      <c r="BH32" s="13"/>
      <c r="BI32" s="13"/>
      <c r="BJ32" s="14"/>
      <c r="BK32" s="6"/>
      <c r="BL32" s="4"/>
    </row>
    <row r="33" spans="6:64">
      <c r="F33" s="49">
        <v>30</v>
      </c>
      <c r="G33" s="39" t="s">
        <v>31</v>
      </c>
      <c r="H33" s="39"/>
      <c r="I33" s="39"/>
      <c r="J33" s="39"/>
      <c r="K33" s="39"/>
      <c r="L33" s="39"/>
      <c r="M33" s="39"/>
      <c r="N33" s="39" t="s">
        <v>29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4"/>
      <c r="AS33" s="55">
        <v>30</v>
      </c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4"/>
    </row>
    <row r="34" spans="6:64">
      <c r="F34" s="49">
        <v>31</v>
      </c>
      <c r="G34" s="39" t="s">
        <v>30</v>
      </c>
      <c r="H34" s="39"/>
      <c r="I34" s="39"/>
      <c r="J34" s="39"/>
      <c r="K34" s="39"/>
      <c r="L34" s="39"/>
      <c r="M34" s="39"/>
      <c r="N34" s="39" t="s">
        <v>32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4"/>
      <c r="AS34" s="55">
        <v>31</v>
      </c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4"/>
    </row>
    <row r="35" spans="6:64">
      <c r="F35" s="49">
        <v>32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4"/>
      <c r="AS35" s="55">
        <v>32</v>
      </c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4"/>
    </row>
    <row r="36" spans="6:64">
      <c r="F36" s="49"/>
      <c r="G36" s="4"/>
      <c r="H36" s="4"/>
      <c r="I36" s="5" t="s">
        <v>25</v>
      </c>
      <c r="J36" s="5"/>
      <c r="K36" s="4"/>
      <c r="L36" s="4"/>
      <c r="M36" s="4"/>
      <c r="N36" s="4"/>
      <c r="O36" s="5" t="s">
        <v>24</v>
      </c>
      <c r="P36" s="4"/>
      <c r="Q36" s="4"/>
      <c r="R36" s="4"/>
      <c r="S36" s="4"/>
      <c r="T36" s="4"/>
      <c r="U36" s="4"/>
      <c r="V36" s="5" t="s">
        <v>19</v>
      </c>
      <c r="W36" s="4"/>
      <c r="X36" s="4"/>
      <c r="Y36" s="4"/>
      <c r="AS36" s="4"/>
      <c r="AT36" s="4"/>
      <c r="AU36" s="4"/>
      <c r="AV36" s="5" t="s">
        <v>25</v>
      </c>
      <c r="AW36" s="5"/>
      <c r="AX36" s="4"/>
      <c r="AY36" s="4"/>
      <c r="AZ36" s="4"/>
      <c r="BA36" s="4"/>
      <c r="BB36" s="5" t="s">
        <v>24</v>
      </c>
      <c r="BC36" s="4"/>
      <c r="BD36" s="4"/>
      <c r="BE36" s="4"/>
      <c r="BF36" s="4"/>
      <c r="BG36" s="4"/>
      <c r="BH36" s="4"/>
      <c r="BI36" s="5" t="s">
        <v>19</v>
      </c>
      <c r="BJ36" s="4"/>
      <c r="BK36" s="4"/>
      <c r="BL36" s="4"/>
    </row>
    <row r="37" spans="6:64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</sheetData>
  <mergeCells count="20">
    <mergeCell ref="AZ10:BD10"/>
    <mergeCell ref="AV10:AY10"/>
    <mergeCell ref="AV12:AY12"/>
    <mergeCell ref="AZ12:BD12"/>
    <mergeCell ref="AV14:AY14"/>
    <mergeCell ref="AZ14:BD14"/>
    <mergeCell ref="AV16:AY16"/>
    <mergeCell ref="AZ16:BD16"/>
    <mergeCell ref="AV18:AY18"/>
    <mergeCell ref="AZ18:BD18"/>
    <mergeCell ref="AV26:AY26"/>
    <mergeCell ref="AZ26:BD26"/>
    <mergeCell ref="AV28:AY28"/>
    <mergeCell ref="AZ28:BD28"/>
    <mergeCell ref="AV20:AY20"/>
    <mergeCell ref="AZ20:BD20"/>
    <mergeCell ref="AV22:AY22"/>
    <mergeCell ref="AZ22:BD22"/>
    <mergeCell ref="AV24:AY24"/>
    <mergeCell ref="AZ24:BD24"/>
  </mergeCells>
  <dataValidations disablePrompts="1" count="2">
    <dataValidation type="list" allowBlank="1" showInputMessage="1" showErrorMessage="1" sqref="AV26:AY26 AV12:AY12 AV14:AY14 AV16:AY16 AV18:AY18 AV20:AY20 AV22:AY22 AV24:AY24 AV28:AY28">
      <formula1>"Tiền mặt, Thẻ ghi nợ, TK thường"</formula1>
    </dataValidation>
    <dataValidation type="list" allowBlank="1" showInputMessage="1" showErrorMessage="1" sqref="AV10:AY10">
      <formula1>"Tiền mặt, Thẻ ghi nợ, TK thường, ..."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showGridLines="0" zoomScale="85" zoomScaleNormal="85" workbookViewId="0">
      <selection activeCell="BA6" sqref="BA6"/>
    </sheetView>
  </sheetViews>
  <sheetFormatPr defaultRowHeight="15"/>
  <cols>
    <col min="1" max="50" width="2.85546875" style="3" customWidth="1"/>
    <col min="56" max="56" width="10.85546875" bestFit="1" customWidth="1"/>
    <col min="57" max="58" width="11.5703125" bestFit="1" customWidth="1"/>
    <col min="59" max="59" width="12.5703125" bestFit="1" customWidth="1"/>
    <col min="65" max="77" width="2.85546875" style="3" customWidth="1"/>
    <col min="78" max="16384" width="9.140625" style="3"/>
  </cols>
  <sheetData>
    <row r="1" spans="1:59">
      <c r="A1" s="39">
        <f>MAX(3:3)</f>
        <v>18</v>
      </c>
      <c r="B1" s="39">
        <f>(A1)*(16/9)</f>
        <v>32</v>
      </c>
    </row>
    <row r="2" spans="1:59">
      <c r="A2" s="39">
        <f>MAX(F:F)</f>
        <v>32</v>
      </c>
      <c r="B2" s="39"/>
      <c r="F2" s="3" t="s">
        <v>62</v>
      </c>
      <c r="AE2" s="3" t="s">
        <v>73</v>
      </c>
    </row>
    <row r="3" spans="1:59">
      <c r="F3" s="4"/>
      <c r="G3" s="55">
        <v>1</v>
      </c>
      <c r="H3" s="55">
        <v>2</v>
      </c>
      <c r="I3" s="55">
        <v>3</v>
      </c>
      <c r="J3" s="55">
        <v>4</v>
      </c>
      <c r="K3" s="55">
        <v>5</v>
      </c>
      <c r="L3" s="55">
        <v>6</v>
      </c>
      <c r="M3" s="55">
        <v>7</v>
      </c>
      <c r="N3" s="55">
        <v>8</v>
      </c>
      <c r="O3" s="55">
        <v>9</v>
      </c>
      <c r="P3" s="55">
        <v>10</v>
      </c>
      <c r="Q3" s="55">
        <v>11</v>
      </c>
      <c r="R3" s="55">
        <v>12</v>
      </c>
      <c r="S3" s="55">
        <v>13</v>
      </c>
      <c r="T3" s="55">
        <v>14</v>
      </c>
      <c r="U3" s="55">
        <v>15</v>
      </c>
      <c r="V3" s="55">
        <v>16</v>
      </c>
      <c r="W3" s="55">
        <v>17</v>
      </c>
      <c r="X3" s="55">
        <v>18</v>
      </c>
      <c r="Y3" s="4"/>
      <c r="AE3" s="4"/>
      <c r="AF3" s="55">
        <v>1</v>
      </c>
      <c r="AG3" s="55">
        <v>2</v>
      </c>
      <c r="AH3" s="55">
        <v>3</v>
      </c>
      <c r="AI3" s="55">
        <v>4</v>
      </c>
      <c r="AJ3" s="55">
        <v>5</v>
      </c>
      <c r="AK3" s="55">
        <v>6</v>
      </c>
      <c r="AL3" s="55">
        <v>7</v>
      </c>
      <c r="AM3" s="55">
        <v>8</v>
      </c>
      <c r="AN3" s="55">
        <v>9</v>
      </c>
      <c r="AO3" s="55">
        <v>10</v>
      </c>
      <c r="AP3" s="55">
        <v>11</v>
      </c>
      <c r="AQ3" s="55">
        <v>12</v>
      </c>
      <c r="AR3" s="55">
        <v>13</v>
      </c>
      <c r="AS3" s="55">
        <v>14</v>
      </c>
      <c r="AT3" s="55">
        <v>15</v>
      </c>
      <c r="AU3" s="55">
        <v>16</v>
      </c>
      <c r="AV3" s="55">
        <v>17</v>
      </c>
      <c r="AW3" s="55">
        <v>18</v>
      </c>
      <c r="AX3" s="4"/>
    </row>
    <row r="4" spans="1:59">
      <c r="F4" s="55">
        <v>1</v>
      </c>
      <c r="G4" s="1" t="s">
        <v>0</v>
      </c>
      <c r="H4" s="1"/>
      <c r="I4" s="2"/>
      <c r="J4" s="2"/>
      <c r="K4" s="2" t="s">
        <v>22</v>
      </c>
      <c r="L4" s="2"/>
      <c r="M4" s="2"/>
      <c r="N4" s="2"/>
      <c r="O4" s="2"/>
      <c r="P4" s="2" t="s">
        <v>21</v>
      </c>
      <c r="Q4" s="2"/>
      <c r="R4" s="2" t="s">
        <v>13</v>
      </c>
      <c r="S4" s="2"/>
      <c r="T4" s="2"/>
      <c r="U4" s="2"/>
      <c r="V4" s="2"/>
      <c r="W4" s="2" t="s">
        <v>12</v>
      </c>
      <c r="X4" s="2" t="s">
        <v>11</v>
      </c>
      <c r="Y4" s="4"/>
      <c r="AE4" s="55">
        <v>1</v>
      </c>
      <c r="AF4" s="1" t="s">
        <v>0</v>
      </c>
      <c r="AG4" s="1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4"/>
    </row>
    <row r="5" spans="1:59">
      <c r="F5" s="55">
        <v>2</v>
      </c>
      <c r="G5" s="1"/>
      <c r="H5" s="1"/>
      <c r="I5" s="47" t="s">
        <v>46</v>
      </c>
      <c r="J5" s="47"/>
      <c r="K5" s="47"/>
      <c r="L5" s="45" t="s">
        <v>43</v>
      </c>
      <c r="M5" s="45"/>
      <c r="N5" s="45"/>
      <c r="O5" s="44" t="s">
        <v>42</v>
      </c>
      <c r="P5" s="44"/>
      <c r="Q5" s="44"/>
      <c r="R5" s="46" t="s">
        <v>44</v>
      </c>
      <c r="S5" s="46"/>
      <c r="T5" s="46"/>
      <c r="U5" s="48" t="s">
        <v>45</v>
      </c>
      <c r="V5" s="48"/>
      <c r="W5" s="48"/>
      <c r="X5" s="2"/>
      <c r="Y5" s="4"/>
      <c r="AE5" s="55">
        <v>2</v>
      </c>
      <c r="AF5" s="1"/>
      <c r="AG5" s="1"/>
      <c r="AH5" s="47" t="s">
        <v>46</v>
      </c>
      <c r="AI5" s="47"/>
      <c r="AJ5" s="47"/>
      <c r="AK5" s="45" t="s">
        <v>43</v>
      </c>
      <c r="AL5" s="45"/>
      <c r="AM5" s="45"/>
      <c r="AN5" s="44" t="s">
        <v>42</v>
      </c>
      <c r="AO5" s="44"/>
      <c r="AP5" s="44"/>
      <c r="AQ5" s="46" t="s">
        <v>44</v>
      </c>
      <c r="AR5" s="46"/>
      <c r="AS5" s="46"/>
      <c r="AT5" s="48" t="s">
        <v>45</v>
      </c>
      <c r="AU5" s="48"/>
      <c r="AV5" s="48"/>
      <c r="AW5" s="2"/>
      <c r="AX5" s="4"/>
    </row>
    <row r="6" spans="1:59">
      <c r="F6" s="55">
        <v>3</v>
      </c>
      <c r="G6" s="6"/>
      <c r="H6" s="7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6"/>
      <c r="X6" s="6"/>
      <c r="Y6" s="4"/>
      <c r="AE6" s="55">
        <v>3</v>
      </c>
      <c r="AF6" s="6"/>
      <c r="AG6" s="7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6"/>
      <c r="AW6" s="6"/>
      <c r="AX6" s="4"/>
    </row>
    <row r="7" spans="1:59">
      <c r="F7" s="55">
        <v>4</v>
      </c>
      <c r="G7" s="6"/>
      <c r="H7" s="7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6"/>
      <c r="X7" s="6"/>
      <c r="Y7" s="4"/>
      <c r="AE7" s="55">
        <v>4</v>
      </c>
      <c r="AF7" s="6"/>
      <c r="AG7" s="7"/>
      <c r="AH7" s="8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6"/>
      <c r="AW7" s="6"/>
      <c r="AX7" s="4"/>
    </row>
    <row r="8" spans="1:59">
      <c r="F8" s="55">
        <v>5</v>
      </c>
      <c r="G8" s="10"/>
      <c r="H8" s="10"/>
      <c r="I8" s="11"/>
      <c r="J8" s="12"/>
      <c r="K8" s="13"/>
      <c r="L8" s="13"/>
      <c r="M8" s="13"/>
      <c r="N8" s="13"/>
      <c r="O8" s="13"/>
      <c r="P8" s="13"/>
      <c r="Q8" s="12"/>
      <c r="R8" s="12"/>
      <c r="S8" s="12"/>
      <c r="T8" s="12"/>
      <c r="U8" s="13"/>
      <c r="V8" s="13"/>
      <c r="W8" s="14"/>
      <c r="X8" s="6"/>
      <c r="Y8" s="4"/>
      <c r="AE8" s="55">
        <v>5</v>
      </c>
      <c r="AF8" s="10"/>
      <c r="AG8" s="10"/>
      <c r="AH8" s="11"/>
      <c r="AI8" s="12"/>
      <c r="AJ8" s="13"/>
      <c r="AK8" s="13"/>
      <c r="AL8" s="13"/>
      <c r="AM8" s="13"/>
      <c r="AN8" s="13"/>
      <c r="AO8" s="13"/>
      <c r="AP8" s="12"/>
      <c r="AQ8" s="12"/>
      <c r="AR8" s="12"/>
      <c r="AS8" s="12"/>
      <c r="AT8" s="13"/>
      <c r="AU8" s="13"/>
      <c r="AV8" s="14"/>
      <c r="AW8" s="6"/>
      <c r="AX8" s="4"/>
    </row>
    <row r="9" spans="1:59">
      <c r="F9" s="55">
        <v>6</v>
      </c>
      <c r="G9" s="15"/>
      <c r="H9" s="16"/>
      <c r="I9" s="50" t="s">
        <v>63</v>
      </c>
      <c r="J9" s="51"/>
      <c r="K9" s="51"/>
      <c r="L9" s="51"/>
      <c r="M9" s="51"/>
      <c r="N9" s="51"/>
      <c r="O9" s="51"/>
      <c r="P9" s="51"/>
      <c r="Q9" s="51"/>
      <c r="R9" s="51"/>
      <c r="S9" s="58"/>
      <c r="T9" s="58"/>
      <c r="U9" s="58"/>
      <c r="V9" s="58"/>
      <c r="W9" s="58"/>
      <c r="X9" s="58"/>
      <c r="Y9" s="4"/>
      <c r="AE9" s="55">
        <v>6</v>
      </c>
      <c r="AF9" s="15"/>
      <c r="AG9" s="16"/>
      <c r="AH9" s="17" t="s">
        <v>70</v>
      </c>
      <c r="AI9" s="18"/>
      <c r="AJ9" s="18"/>
      <c r="AK9" s="18"/>
      <c r="AL9" s="18"/>
      <c r="AM9" s="18"/>
      <c r="AN9" s="18"/>
      <c r="AO9" s="18"/>
      <c r="AP9" s="18"/>
      <c r="AQ9" s="72" t="s">
        <v>71</v>
      </c>
      <c r="AR9" s="73"/>
      <c r="AS9" s="73"/>
      <c r="AT9" s="74" t="s">
        <v>72</v>
      </c>
      <c r="AU9" s="74"/>
      <c r="AV9" s="74"/>
      <c r="AW9" s="59"/>
      <c r="AX9" s="4"/>
    </row>
    <row r="10" spans="1:59">
      <c r="F10" s="55">
        <v>7</v>
      </c>
      <c r="G10" s="19"/>
      <c r="H10" s="19"/>
      <c r="I10" s="81" t="s">
        <v>64</v>
      </c>
      <c r="J10" s="82"/>
      <c r="K10" s="82"/>
      <c r="L10" s="82"/>
      <c r="M10" s="80" t="s">
        <v>65</v>
      </c>
      <c r="N10" s="80"/>
      <c r="O10" s="80"/>
      <c r="P10" s="80"/>
      <c r="Q10" s="80"/>
      <c r="R10" s="53" t="s">
        <v>53</v>
      </c>
      <c r="S10" s="54"/>
      <c r="T10" s="54"/>
      <c r="U10" s="52"/>
      <c r="V10" s="52"/>
      <c r="W10" s="52"/>
      <c r="X10" s="52"/>
      <c r="Y10" s="4"/>
      <c r="AE10" s="55">
        <v>7</v>
      </c>
      <c r="AF10" s="19"/>
      <c r="AG10" s="19"/>
      <c r="AH10" s="78"/>
      <c r="AI10" s="79"/>
      <c r="AJ10" s="79"/>
      <c r="AK10" s="79"/>
      <c r="AL10" s="77"/>
      <c r="AM10" s="77"/>
      <c r="AN10" s="77"/>
      <c r="AO10" s="77"/>
      <c r="AP10" s="77"/>
      <c r="AQ10" s="61"/>
      <c r="AR10" s="57"/>
      <c r="AS10" s="57"/>
      <c r="AT10" s="25"/>
      <c r="AU10" s="25"/>
      <c r="AV10" s="25"/>
      <c r="AW10" s="25"/>
      <c r="AX10" s="4"/>
    </row>
    <row r="11" spans="1:59">
      <c r="F11" s="55">
        <v>8</v>
      </c>
      <c r="G11" s="19"/>
      <c r="H11" s="9"/>
      <c r="I11" s="56" t="s">
        <v>48</v>
      </c>
      <c r="J11" s="15"/>
      <c r="K11" s="15"/>
      <c r="L11" s="15"/>
      <c r="M11" s="15"/>
      <c r="N11" s="15"/>
      <c r="O11" s="15"/>
      <c r="P11" s="15"/>
      <c r="Q11" s="15"/>
      <c r="R11" s="15"/>
      <c r="S11" s="60"/>
      <c r="T11" s="60"/>
      <c r="U11" s="60"/>
      <c r="V11" s="60"/>
      <c r="W11" s="60"/>
      <c r="X11" s="6"/>
      <c r="Y11" s="4"/>
      <c r="AE11" s="55">
        <v>8</v>
      </c>
      <c r="AF11" s="19"/>
      <c r="AG11" s="9"/>
      <c r="AH11" s="50"/>
      <c r="AI11" s="51"/>
      <c r="AJ11" s="51"/>
      <c r="AK11" s="51"/>
      <c r="AL11" s="51"/>
      <c r="AM11" s="51"/>
      <c r="AN11" s="51"/>
      <c r="AO11" s="51"/>
      <c r="AP11" s="51"/>
      <c r="AQ11" s="51"/>
      <c r="AR11" s="64"/>
      <c r="AS11" s="64"/>
      <c r="AT11" s="64"/>
      <c r="AU11" s="60"/>
      <c r="AV11" s="60"/>
      <c r="AW11" s="6"/>
      <c r="AX11" s="4"/>
    </row>
    <row r="12" spans="1:59">
      <c r="F12" s="55">
        <v>9</v>
      </c>
      <c r="G12" s="19"/>
      <c r="H12" s="19"/>
      <c r="I12" s="75" t="s">
        <v>49</v>
      </c>
      <c r="J12" s="76"/>
      <c r="K12" s="76"/>
      <c r="L12" s="76"/>
      <c r="M12" s="77">
        <v>20000000</v>
      </c>
      <c r="N12" s="77"/>
      <c r="O12" s="77"/>
      <c r="P12" s="77"/>
      <c r="Q12" s="77"/>
      <c r="R12" s="31" t="s">
        <v>53</v>
      </c>
      <c r="S12" s="57"/>
      <c r="T12" s="57"/>
      <c r="U12" s="25"/>
      <c r="V12" s="25"/>
      <c r="W12" s="30"/>
      <c r="X12" s="30"/>
      <c r="Y12" s="4"/>
      <c r="AE12" s="55">
        <v>9</v>
      </c>
      <c r="AF12" s="19"/>
      <c r="AG12" s="19"/>
      <c r="AH12" s="85"/>
      <c r="AI12" s="86"/>
      <c r="AJ12" s="86"/>
      <c r="AK12" s="86"/>
      <c r="AL12" s="77"/>
      <c r="AM12" s="77"/>
      <c r="AN12" s="77"/>
      <c r="AO12" s="77"/>
      <c r="AP12" s="77"/>
      <c r="AQ12" s="12"/>
      <c r="AR12" s="68"/>
      <c r="AS12" s="68"/>
      <c r="AT12" s="14"/>
      <c r="AU12" s="14"/>
      <c r="AV12" s="13"/>
      <c r="AW12" s="13"/>
      <c r="AX12" s="4"/>
    </row>
    <row r="13" spans="1:59">
      <c r="F13" s="55">
        <v>10</v>
      </c>
      <c r="G13" s="19"/>
      <c r="H13" s="9"/>
      <c r="I13" s="56" t="s">
        <v>50</v>
      </c>
      <c r="J13" s="43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6"/>
      <c r="Y13" s="4"/>
      <c r="AE13" s="55">
        <v>10</v>
      </c>
      <c r="AF13" s="19"/>
      <c r="AG13" s="9"/>
      <c r="AH13" s="50"/>
      <c r="AI13" s="62"/>
      <c r="AJ13" s="26"/>
      <c r="AK13" s="26"/>
      <c r="AL13" s="26"/>
      <c r="AM13" s="26"/>
      <c r="AN13" s="26"/>
      <c r="AO13" s="26"/>
      <c r="AP13" s="26"/>
      <c r="AQ13" s="9"/>
      <c r="AR13" s="9"/>
      <c r="AS13" s="9"/>
      <c r="AT13" s="9"/>
      <c r="AU13" s="9"/>
      <c r="AV13" s="9"/>
      <c r="AW13" s="6"/>
      <c r="AX13" s="4"/>
      <c r="BE13" t="s">
        <v>66</v>
      </c>
      <c r="BF13" t="s">
        <v>67</v>
      </c>
      <c r="BG13" t="s">
        <v>68</v>
      </c>
    </row>
    <row r="14" spans="1:59">
      <c r="F14" s="55">
        <v>11</v>
      </c>
      <c r="G14" s="19"/>
      <c r="H14" s="19"/>
      <c r="I14" s="75" t="s">
        <v>49</v>
      </c>
      <c r="J14" s="76"/>
      <c r="K14" s="76"/>
      <c r="L14" s="76"/>
      <c r="M14" s="77">
        <v>750000</v>
      </c>
      <c r="N14" s="77"/>
      <c r="O14" s="77"/>
      <c r="P14" s="77"/>
      <c r="Q14" s="77"/>
      <c r="R14" s="31" t="s">
        <v>53</v>
      </c>
      <c r="S14" s="31"/>
      <c r="T14" s="31"/>
      <c r="U14" s="30"/>
      <c r="V14" s="30"/>
      <c r="W14" s="30"/>
      <c r="X14" s="30"/>
      <c r="Y14" s="4"/>
      <c r="AE14" s="55">
        <v>11</v>
      </c>
      <c r="AF14" s="19"/>
      <c r="AG14" s="19"/>
      <c r="AH14" s="85"/>
      <c r="AI14" s="86"/>
      <c r="AJ14" s="86"/>
      <c r="AK14" s="86"/>
      <c r="AL14" s="77"/>
      <c r="AM14" s="77"/>
      <c r="AN14" s="77"/>
      <c r="AO14" s="77"/>
      <c r="AP14" s="77"/>
      <c r="AQ14" s="12"/>
      <c r="AR14" s="68"/>
      <c r="AS14" s="68"/>
      <c r="AT14" s="14"/>
      <c r="AU14" s="14"/>
      <c r="AV14" s="13"/>
      <c r="AW14" s="13"/>
      <c r="AX14" s="4"/>
      <c r="BG14" s="69"/>
    </row>
    <row r="15" spans="1:59">
      <c r="F15" s="55">
        <v>12</v>
      </c>
      <c r="G15" s="19"/>
      <c r="H15" s="9"/>
      <c r="I15" s="56" t="s">
        <v>55</v>
      </c>
      <c r="J15" s="43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6"/>
      <c r="Y15" s="4"/>
      <c r="AE15" s="55">
        <v>12</v>
      </c>
      <c r="AF15" s="19"/>
      <c r="AG15" s="9"/>
      <c r="AH15" s="50"/>
      <c r="AI15" s="62"/>
      <c r="AJ15" s="63"/>
      <c r="AK15" s="63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6"/>
      <c r="AX15" s="4"/>
      <c r="BD15" s="71">
        <v>43525</v>
      </c>
      <c r="BE15" s="69">
        <v>22000000</v>
      </c>
      <c r="BF15" s="69">
        <v>16000000</v>
      </c>
      <c r="BG15" s="70">
        <f>166000000+BE15-BF15</f>
        <v>172000000</v>
      </c>
    </row>
    <row r="16" spans="1:59">
      <c r="F16" s="55">
        <v>13</v>
      </c>
      <c r="G16" s="19"/>
      <c r="H16" s="19"/>
      <c r="I16" s="75" t="s">
        <v>47</v>
      </c>
      <c r="J16" s="76"/>
      <c r="K16" s="76"/>
      <c r="L16" s="76"/>
      <c r="M16" s="77">
        <v>250000</v>
      </c>
      <c r="N16" s="77"/>
      <c r="O16" s="77"/>
      <c r="P16" s="77"/>
      <c r="Q16" s="77"/>
      <c r="R16" s="31" t="s">
        <v>53</v>
      </c>
      <c r="S16" s="31"/>
      <c r="T16" s="31"/>
      <c r="U16" s="30"/>
      <c r="V16" s="30"/>
      <c r="W16" s="30"/>
      <c r="X16" s="30"/>
      <c r="Y16" s="4"/>
      <c r="AE16" s="55">
        <v>13</v>
      </c>
      <c r="AF16" s="19"/>
      <c r="AG16" s="19"/>
      <c r="AH16" s="85"/>
      <c r="AI16" s="86"/>
      <c r="AJ16" s="86"/>
      <c r="AK16" s="86"/>
      <c r="AL16" s="77"/>
      <c r="AM16" s="77"/>
      <c r="AN16" s="77"/>
      <c r="AO16" s="77"/>
      <c r="AP16" s="77"/>
      <c r="AQ16" s="12"/>
      <c r="AR16" s="68"/>
      <c r="AS16" s="68"/>
      <c r="AT16" s="14"/>
      <c r="AU16" s="14"/>
      <c r="AV16" s="13"/>
      <c r="AW16" s="13"/>
      <c r="AX16" s="4"/>
      <c r="BD16" s="71">
        <v>43565</v>
      </c>
      <c r="BE16" s="69">
        <v>20000000</v>
      </c>
      <c r="BF16" s="69">
        <v>15000000</v>
      </c>
      <c r="BG16" s="70">
        <f t="shared" ref="BG16:BG20" si="0">BG15+BE16-BF16</f>
        <v>177000000</v>
      </c>
    </row>
    <row r="17" spans="6:59">
      <c r="F17" s="55">
        <v>14</v>
      </c>
      <c r="G17" s="19"/>
      <c r="H17" s="19"/>
      <c r="I17" s="56" t="s">
        <v>56</v>
      </c>
      <c r="J17" s="43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6"/>
      <c r="Y17" s="4"/>
      <c r="AE17" s="55">
        <v>14</v>
      </c>
      <c r="AF17" s="19"/>
      <c r="AG17" s="19"/>
      <c r="AH17" s="65"/>
      <c r="AI17" s="66"/>
      <c r="AJ17" s="9"/>
      <c r="AK17" s="9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6"/>
      <c r="AX17" s="4"/>
      <c r="BD17" s="71">
        <v>43595</v>
      </c>
      <c r="BE17" s="69">
        <v>28000000</v>
      </c>
      <c r="BF17" s="69">
        <v>17000000</v>
      </c>
      <c r="BG17" s="70">
        <f>BG16+BE17-BF17</f>
        <v>188000000</v>
      </c>
    </row>
    <row r="18" spans="6:59">
      <c r="F18" s="55">
        <v>15</v>
      </c>
      <c r="G18" s="19"/>
      <c r="H18" s="19"/>
      <c r="I18" s="75" t="s">
        <v>49</v>
      </c>
      <c r="J18" s="76"/>
      <c r="K18" s="76"/>
      <c r="L18" s="76"/>
      <c r="M18" s="77">
        <v>4000000</v>
      </c>
      <c r="N18" s="77"/>
      <c r="O18" s="77"/>
      <c r="P18" s="77"/>
      <c r="Q18" s="77"/>
      <c r="R18" s="31" t="s">
        <v>53</v>
      </c>
      <c r="S18" s="31"/>
      <c r="T18" s="31"/>
      <c r="U18" s="30"/>
      <c r="V18" s="30"/>
      <c r="W18" s="30"/>
      <c r="X18" s="30"/>
      <c r="Y18" s="4"/>
      <c r="AE18" s="55">
        <v>15</v>
      </c>
      <c r="AF18" s="19"/>
      <c r="AG18" s="19"/>
      <c r="AH18" s="85"/>
      <c r="AI18" s="86"/>
      <c r="AJ18" s="86"/>
      <c r="AK18" s="86"/>
      <c r="AL18" s="77"/>
      <c r="AM18" s="77"/>
      <c r="AN18" s="77"/>
      <c r="AO18" s="77"/>
      <c r="AP18" s="77"/>
      <c r="AQ18" s="12"/>
      <c r="AR18" s="68"/>
      <c r="AS18" s="68"/>
      <c r="AT18" s="14"/>
      <c r="AU18" s="14"/>
      <c r="AV18" s="13"/>
      <c r="AW18" s="13"/>
      <c r="AX18" s="4"/>
      <c r="BD18" s="71">
        <v>43626</v>
      </c>
      <c r="BE18" s="69">
        <v>20000000</v>
      </c>
      <c r="BF18" s="69">
        <v>13000000</v>
      </c>
      <c r="BG18" s="70">
        <f t="shared" si="0"/>
        <v>195000000</v>
      </c>
    </row>
    <row r="19" spans="6:59">
      <c r="F19" s="55">
        <v>16</v>
      </c>
      <c r="G19" s="7"/>
      <c r="H19" s="7"/>
      <c r="I19" s="56" t="s">
        <v>57</v>
      </c>
      <c r="J19" s="43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6"/>
      <c r="Y19" s="4"/>
      <c r="AE19" s="55">
        <v>16</v>
      </c>
      <c r="AF19" s="7"/>
      <c r="AG19" s="7"/>
      <c r="AH19" s="50"/>
      <c r="AI19" s="62"/>
      <c r="AJ19" s="63"/>
      <c r="AK19" s="63"/>
      <c r="AL19" s="63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6"/>
      <c r="AX19" s="4"/>
      <c r="BD19" s="71">
        <v>43656</v>
      </c>
      <c r="BE19" s="69">
        <v>20000000</v>
      </c>
      <c r="BF19" s="69">
        <v>17000000</v>
      </c>
      <c r="BG19" s="70">
        <f t="shared" si="0"/>
        <v>198000000</v>
      </c>
    </row>
    <row r="20" spans="6:59">
      <c r="F20" s="55">
        <v>17</v>
      </c>
      <c r="G20" s="39"/>
      <c r="H20" s="39"/>
      <c r="I20" s="75" t="s">
        <v>47</v>
      </c>
      <c r="J20" s="76"/>
      <c r="K20" s="76"/>
      <c r="L20" s="76"/>
      <c r="M20" s="77">
        <v>30000</v>
      </c>
      <c r="N20" s="77"/>
      <c r="O20" s="77"/>
      <c r="P20" s="77"/>
      <c r="Q20" s="77"/>
      <c r="R20" s="31" t="s">
        <v>53</v>
      </c>
      <c r="S20" s="31"/>
      <c r="T20" s="31"/>
      <c r="U20" s="30"/>
      <c r="V20" s="30"/>
      <c r="W20" s="30"/>
      <c r="X20" s="30"/>
      <c r="Y20" s="4"/>
      <c r="AE20" s="55">
        <v>17</v>
      </c>
      <c r="AF20" s="39"/>
      <c r="AG20" s="39"/>
      <c r="AH20" s="85"/>
      <c r="AI20" s="86"/>
      <c r="AJ20" s="86"/>
      <c r="AK20" s="86"/>
      <c r="AL20" s="77"/>
      <c r="AM20" s="77"/>
      <c r="AN20" s="77"/>
      <c r="AO20" s="77"/>
      <c r="AP20" s="77"/>
      <c r="AQ20" s="12"/>
      <c r="AR20" s="68"/>
      <c r="AS20" s="68"/>
      <c r="AT20" s="14"/>
      <c r="AU20" s="14"/>
      <c r="AV20" s="13"/>
      <c r="AW20" s="13"/>
      <c r="AX20" s="4"/>
      <c r="BD20" s="71">
        <v>43687</v>
      </c>
      <c r="BE20" s="69">
        <v>20000000</v>
      </c>
      <c r="BF20" s="69">
        <v>16000000</v>
      </c>
      <c r="BG20" s="70">
        <f t="shared" si="0"/>
        <v>202000000</v>
      </c>
    </row>
    <row r="21" spans="6:59">
      <c r="F21" s="55">
        <v>18</v>
      </c>
      <c r="G21" s="39"/>
      <c r="H21" s="39"/>
      <c r="I21" s="56" t="s">
        <v>58</v>
      </c>
      <c r="J21" s="43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39"/>
      <c r="Y21" s="4"/>
      <c r="AE21" s="55">
        <v>18</v>
      </c>
      <c r="AF21" s="39"/>
      <c r="AG21" s="39"/>
      <c r="AH21" s="50"/>
      <c r="AI21" s="62"/>
      <c r="AJ21" s="63"/>
      <c r="AK21" s="63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39"/>
      <c r="AX21" s="4"/>
    </row>
    <row r="22" spans="6:59">
      <c r="F22" s="55">
        <v>19</v>
      </c>
      <c r="G22" s="39"/>
      <c r="H22" s="39"/>
      <c r="I22" s="75" t="s">
        <v>47</v>
      </c>
      <c r="J22" s="76"/>
      <c r="K22" s="76"/>
      <c r="L22" s="76"/>
      <c r="M22" s="77">
        <v>30000</v>
      </c>
      <c r="N22" s="77"/>
      <c r="O22" s="77"/>
      <c r="P22" s="77"/>
      <c r="Q22" s="77"/>
      <c r="R22" s="31" t="s">
        <v>53</v>
      </c>
      <c r="S22" s="31"/>
      <c r="T22" s="31"/>
      <c r="U22" s="30"/>
      <c r="V22" s="30"/>
      <c r="W22" s="30"/>
      <c r="X22" s="30"/>
      <c r="Y22" s="4"/>
      <c r="AE22" s="55">
        <v>19</v>
      </c>
      <c r="AF22" s="39"/>
      <c r="AG22" s="39"/>
      <c r="AH22" s="85"/>
      <c r="AI22" s="86"/>
      <c r="AJ22" s="86"/>
      <c r="AK22" s="86"/>
      <c r="AL22" s="77"/>
      <c r="AM22" s="77"/>
      <c r="AN22" s="77"/>
      <c r="AO22" s="77"/>
      <c r="AP22" s="77"/>
      <c r="AQ22" s="12"/>
      <c r="AR22" s="68"/>
      <c r="AS22" s="68"/>
      <c r="AT22" s="14"/>
      <c r="AU22" s="14"/>
      <c r="AV22" s="13"/>
      <c r="AW22" s="13"/>
      <c r="AX22" s="4"/>
    </row>
    <row r="23" spans="6:59">
      <c r="F23" s="55">
        <v>20</v>
      </c>
      <c r="G23" s="39"/>
      <c r="H23" s="39"/>
      <c r="I23" s="56" t="s">
        <v>59</v>
      </c>
      <c r="J23" s="43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39"/>
      <c r="Y23" s="4"/>
      <c r="AE23" s="55">
        <v>20</v>
      </c>
      <c r="AF23" s="39"/>
      <c r="AG23" s="39"/>
      <c r="AH23" s="50"/>
      <c r="AI23" s="51"/>
      <c r="AJ23" s="51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39"/>
      <c r="AX23" s="4"/>
    </row>
    <row r="24" spans="6:59">
      <c r="F24" s="55">
        <v>21</v>
      </c>
      <c r="G24" s="39"/>
      <c r="H24" s="39"/>
      <c r="I24" s="75" t="s">
        <v>49</v>
      </c>
      <c r="J24" s="76"/>
      <c r="K24" s="76"/>
      <c r="L24" s="76"/>
      <c r="M24" s="77">
        <v>100000</v>
      </c>
      <c r="N24" s="77"/>
      <c r="O24" s="77"/>
      <c r="P24" s="77"/>
      <c r="Q24" s="77"/>
      <c r="R24" s="31" t="s">
        <v>53</v>
      </c>
      <c r="S24" s="31"/>
      <c r="T24" s="31"/>
      <c r="U24" s="30"/>
      <c r="V24" s="30"/>
      <c r="W24" s="30"/>
      <c r="X24" s="30"/>
      <c r="Y24" s="4"/>
      <c r="AE24" s="55">
        <v>21</v>
      </c>
      <c r="AF24" s="39"/>
      <c r="AG24" s="39"/>
      <c r="AH24" s="75"/>
      <c r="AI24" s="76"/>
      <c r="AJ24" s="76"/>
      <c r="AK24" s="76"/>
      <c r="AL24" s="77"/>
      <c r="AM24" s="77"/>
      <c r="AN24" s="77"/>
      <c r="AO24" s="77"/>
      <c r="AP24" s="77"/>
      <c r="AQ24" s="12"/>
      <c r="AR24" s="68"/>
      <c r="AS24" s="68"/>
      <c r="AT24" s="14"/>
      <c r="AU24" s="14"/>
      <c r="AV24" s="13"/>
      <c r="AW24" s="13"/>
      <c r="AX24" s="4"/>
    </row>
    <row r="25" spans="6:59">
      <c r="F25" s="55">
        <v>22</v>
      </c>
      <c r="G25" s="39"/>
      <c r="H25" s="39"/>
      <c r="I25" s="56" t="s">
        <v>61</v>
      </c>
      <c r="J25" s="15"/>
      <c r="K25" s="15"/>
      <c r="L25" s="15"/>
      <c r="M25" s="15"/>
      <c r="N25" s="15"/>
      <c r="O25" s="15"/>
      <c r="P25" s="15"/>
      <c r="Q25" s="15"/>
      <c r="R25" s="15"/>
      <c r="S25" s="59"/>
      <c r="T25" s="59"/>
      <c r="U25" s="59"/>
      <c r="V25" s="59"/>
      <c r="W25" s="59"/>
      <c r="X25" s="59"/>
      <c r="Y25" s="4"/>
      <c r="AE25" s="55">
        <v>22</v>
      </c>
      <c r="AF25" s="39"/>
      <c r="AG25" s="39"/>
      <c r="AH25" s="50"/>
      <c r="AI25" s="51"/>
      <c r="AJ25" s="51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39"/>
      <c r="AX25" s="4"/>
    </row>
    <row r="26" spans="6:59">
      <c r="F26" s="55">
        <v>23</v>
      </c>
      <c r="G26" s="39"/>
      <c r="H26" s="39"/>
      <c r="I26" s="78" t="s">
        <v>47</v>
      </c>
      <c r="J26" s="79"/>
      <c r="K26" s="79"/>
      <c r="L26" s="79"/>
      <c r="M26" s="77">
        <v>3000000</v>
      </c>
      <c r="N26" s="77"/>
      <c r="O26" s="77"/>
      <c r="P26" s="77"/>
      <c r="Q26" s="77"/>
      <c r="R26" s="25" t="s">
        <v>5</v>
      </c>
      <c r="S26" s="57"/>
      <c r="T26" s="57"/>
      <c r="U26" s="25"/>
      <c r="V26" s="25"/>
      <c r="W26" s="25"/>
      <c r="X26" s="25"/>
      <c r="Y26" s="4"/>
      <c r="AE26" s="55">
        <v>23</v>
      </c>
      <c r="AF26" s="39"/>
      <c r="AG26" s="39"/>
      <c r="AH26" s="85"/>
      <c r="AI26" s="86"/>
      <c r="AJ26" s="86"/>
      <c r="AK26" s="86"/>
      <c r="AL26" s="77"/>
      <c r="AM26" s="77"/>
      <c r="AN26" s="77"/>
      <c r="AO26" s="77"/>
      <c r="AP26" s="77"/>
      <c r="AQ26" s="12"/>
      <c r="AR26" s="68"/>
      <c r="AS26" s="68"/>
      <c r="AT26" s="14"/>
      <c r="AU26" s="14"/>
      <c r="AV26" s="13"/>
      <c r="AW26" s="13"/>
      <c r="AX26" s="4"/>
    </row>
    <row r="27" spans="6:59">
      <c r="F27" s="55">
        <v>24</v>
      </c>
      <c r="G27" s="39"/>
      <c r="H27" s="39"/>
      <c r="I27" s="56" t="s">
        <v>60</v>
      </c>
      <c r="J27" s="43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39"/>
      <c r="Y27" s="4"/>
      <c r="AE27" s="55">
        <v>24</v>
      </c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6"/>
      <c r="AW27" s="6"/>
      <c r="AX27" s="4"/>
    </row>
    <row r="28" spans="6:59">
      <c r="F28" s="55">
        <v>25</v>
      </c>
      <c r="G28" s="39"/>
      <c r="H28" s="39"/>
      <c r="I28" s="75" t="s">
        <v>47</v>
      </c>
      <c r="J28" s="76"/>
      <c r="K28" s="76"/>
      <c r="L28" s="76"/>
      <c r="M28" s="77">
        <v>50000</v>
      </c>
      <c r="N28" s="77"/>
      <c r="O28" s="77"/>
      <c r="P28" s="77"/>
      <c r="Q28" s="77"/>
      <c r="R28" s="31" t="s">
        <v>53</v>
      </c>
      <c r="S28" s="31"/>
      <c r="T28" s="31"/>
      <c r="U28" s="30"/>
      <c r="V28" s="30"/>
      <c r="W28" s="30"/>
      <c r="X28" s="30"/>
      <c r="Y28" s="4"/>
      <c r="AE28" s="55">
        <v>25</v>
      </c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4"/>
    </row>
    <row r="29" spans="6:59">
      <c r="F29" s="55">
        <v>26</v>
      </c>
      <c r="G29" s="13"/>
      <c r="H29" s="13"/>
      <c r="I29" s="41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4"/>
      <c r="AE29" s="55">
        <v>26</v>
      </c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4"/>
    </row>
    <row r="30" spans="6:59">
      <c r="F30" s="55">
        <v>27</v>
      </c>
      <c r="G30" s="39"/>
      <c r="H30" s="39"/>
      <c r="I30" s="8" t="s">
        <v>47</v>
      </c>
      <c r="J30" s="9"/>
      <c r="K30" s="9"/>
      <c r="L30" s="9"/>
      <c r="M30" s="83">
        <v>1500000</v>
      </c>
      <c r="N30" s="83"/>
      <c r="O30" s="83"/>
      <c r="P30" s="83"/>
      <c r="Q30" s="9" t="s">
        <v>51</v>
      </c>
      <c r="R30" s="9"/>
      <c r="S30" s="9"/>
      <c r="T30" s="9"/>
      <c r="U30" s="83">
        <v>-1500000</v>
      </c>
      <c r="V30" s="83"/>
      <c r="W30" s="83"/>
      <c r="X30" s="83"/>
      <c r="Y30" s="4"/>
      <c r="AE30" s="55">
        <v>27</v>
      </c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4"/>
    </row>
    <row r="31" spans="6:59">
      <c r="F31" s="55">
        <v>28</v>
      </c>
      <c r="G31" s="39"/>
      <c r="H31" s="39"/>
      <c r="I31" s="8" t="s">
        <v>49</v>
      </c>
      <c r="J31" s="9"/>
      <c r="K31" s="9"/>
      <c r="L31" s="9"/>
      <c r="M31" s="84">
        <v>22500000</v>
      </c>
      <c r="N31" s="84"/>
      <c r="O31" s="84"/>
      <c r="P31" s="84"/>
      <c r="Q31" s="9" t="s">
        <v>69</v>
      </c>
      <c r="R31" s="9"/>
      <c r="S31" s="9"/>
      <c r="T31" s="84">
        <v>300000000</v>
      </c>
      <c r="U31" s="84"/>
      <c r="V31" s="84"/>
      <c r="W31" s="84"/>
      <c r="X31" s="84"/>
      <c r="Y31" s="4"/>
      <c r="AE31" s="55">
        <v>28</v>
      </c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9"/>
      <c r="AW31" s="6"/>
      <c r="AX31" s="4"/>
    </row>
    <row r="32" spans="6:59">
      <c r="F32" s="55">
        <v>29</v>
      </c>
      <c r="G32" s="39"/>
      <c r="H32" s="39"/>
      <c r="I32" s="11" t="s">
        <v>54</v>
      </c>
      <c r="J32" s="12"/>
      <c r="K32" s="13"/>
      <c r="L32" s="13"/>
      <c r="M32" s="13"/>
      <c r="N32" s="13"/>
      <c r="O32" s="13"/>
      <c r="P32" s="13"/>
      <c r="Q32" s="12"/>
      <c r="R32" s="12"/>
      <c r="S32" s="12"/>
      <c r="T32" s="12"/>
      <c r="U32" s="13"/>
      <c r="V32" s="13"/>
      <c r="W32" s="14"/>
      <c r="X32" s="6"/>
      <c r="Y32" s="4"/>
      <c r="AE32" s="55">
        <v>29</v>
      </c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9"/>
      <c r="AW32" s="6"/>
      <c r="AX32" s="4"/>
    </row>
    <row r="33" spans="6:50">
      <c r="F33" s="55">
        <v>30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4"/>
      <c r="AE33" s="55">
        <v>30</v>
      </c>
      <c r="AF33" s="39"/>
      <c r="AG33" s="39"/>
      <c r="AH33" s="67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4"/>
    </row>
    <row r="34" spans="6:50">
      <c r="F34" s="55">
        <v>31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4"/>
      <c r="AE34" s="55">
        <v>31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4"/>
    </row>
    <row r="35" spans="6:50">
      <c r="F35" s="55">
        <v>32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4"/>
      <c r="AE35" s="55">
        <v>32</v>
      </c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4"/>
    </row>
    <row r="36" spans="6:50">
      <c r="F36" s="4"/>
      <c r="G36" s="4"/>
      <c r="H36" s="4"/>
      <c r="I36" s="5" t="s">
        <v>25</v>
      </c>
      <c r="J36" s="5"/>
      <c r="K36" s="4"/>
      <c r="L36" s="4"/>
      <c r="M36" s="4"/>
      <c r="N36" s="4"/>
      <c r="O36" s="5" t="s">
        <v>24</v>
      </c>
      <c r="P36" s="4"/>
      <c r="Q36" s="4"/>
      <c r="R36" s="4"/>
      <c r="S36" s="4"/>
      <c r="T36" s="4"/>
      <c r="U36" s="4"/>
      <c r="V36" s="5" t="s">
        <v>19</v>
      </c>
      <c r="W36" s="4"/>
      <c r="X36" s="4"/>
      <c r="Y36" s="4"/>
      <c r="AE36" s="4"/>
      <c r="AF36" s="4"/>
      <c r="AG36" s="4"/>
      <c r="AH36" s="5" t="s">
        <v>25</v>
      </c>
      <c r="AI36" s="5"/>
      <c r="AJ36" s="4"/>
      <c r="AK36" s="4"/>
      <c r="AL36" s="4"/>
      <c r="AM36" s="4"/>
      <c r="AN36" s="5" t="s">
        <v>24</v>
      </c>
      <c r="AO36" s="4"/>
      <c r="AP36" s="4"/>
      <c r="AQ36" s="4"/>
      <c r="AR36" s="4"/>
      <c r="AS36" s="4"/>
      <c r="AT36" s="4"/>
      <c r="AU36" s="5" t="s">
        <v>19</v>
      </c>
      <c r="AV36" s="4"/>
      <c r="AW36" s="4"/>
      <c r="AX36" s="4"/>
    </row>
    <row r="37" spans="6:50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40" spans="6:50">
      <c r="U40" s="3" t="s">
        <v>74</v>
      </c>
    </row>
  </sheetData>
  <mergeCells count="42">
    <mergeCell ref="I10:L10"/>
    <mergeCell ref="M10:Q10"/>
    <mergeCell ref="I12:L12"/>
    <mergeCell ref="M12:Q12"/>
    <mergeCell ref="I14:L14"/>
    <mergeCell ref="M14:Q14"/>
    <mergeCell ref="I16:L16"/>
    <mergeCell ref="M16:Q16"/>
    <mergeCell ref="I18:L18"/>
    <mergeCell ref="M18:Q18"/>
    <mergeCell ref="I20:L20"/>
    <mergeCell ref="M20:Q20"/>
    <mergeCell ref="I28:L28"/>
    <mergeCell ref="M28:Q28"/>
    <mergeCell ref="I22:L22"/>
    <mergeCell ref="M22:Q22"/>
    <mergeCell ref="I24:L24"/>
    <mergeCell ref="M24:Q24"/>
    <mergeCell ref="I26:L26"/>
    <mergeCell ref="M26:Q26"/>
    <mergeCell ref="AH10:AK10"/>
    <mergeCell ref="AL10:AP10"/>
    <mergeCell ref="AH12:AK12"/>
    <mergeCell ref="AL12:AP12"/>
    <mergeCell ref="AH14:AK14"/>
    <mergeCell ref="AL14:AP14"/>
    <mergeCell ref="AH16:AK16"/>
    <mergeCell ref="AL16:AP16"/>
    <mergeCell ref="AH18:AK18"/>
    <mergeCell ref="AL18:AP18"/>
    <mergeCell ref="AH20:AK20"/>
    <mergeCell ref="AL20:AP20"/>
    <mergeCell ref="AL22:AP22"/>
    <mergeCell ref="AH24:AK24"/>
    <mergeCell ref="AL24:AP24"/>
    <mergeCell ref="AH26:AK26"/>
    <mergeCell ref="AL26:AP26"/>
    <mergeCell ref="M30:P30"/>
    <mergeCell ref="M31:P31"/>
    <mergeCell ref="U30:X30"/>
    <mergeCell ref="T31:X31"/>
    <mergeCell ref="AH22:AK22"/>
  </mergeCells>
  <dataValidations count="2">
    <dataValidation type="list" allowBlank="1" showInputMessage="1" showErrorMessage="1" sqref="I10:L10 AH10:AK10">
      <formula1>"Tiền mặt, Thẻ ghi nợ, TK thường, ..."</formula1>
    </dataValidation>
    <dataValidation type="list" allowBlank="1" showInputMessage="1" showErrorMessage="1" sqref="I26:L26 I12:L12 I14:L14 I16:L16 I18:L18 I20:L20 I22:L22 I24:L24 I28:L28 AH24:AK24 AH22:AK22 AH12:AK12 AH16:AK16 AH14:AK14 AH18:AK18 AH20:AK20 AH26:AK26">
      <formula1>"Tiền mặt, Thẻ ghi nợ, TK thường"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All_Screen</vt:lpstr>
      <vt:lpstr>Fin_Screen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HaiPM1</dc:creator>
  <cp:lastModifiedBy>HaiPM1</cp:lastModifiedBy>
  <dcterms:created xsi:type="dcterms:W3CDTF">2019-08-05T13:21:01Z</dcterms:created>
  <dcterms:modified xsi:type="dcterms:W3CDTF">2019-08-12T09:23:18Z</dcterms:modified>
</cp:coreProperties>
</file>