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charts/chart6.xml" ContentType="application/vnd.openxmlformats-officedocument.drawingml.chart+xml"/>
  <Override PartName="/xl/charts/chart20.xml" ContentType="application/vnd.openxmlformats-officedocument.drawingml.char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pivotTables/pivotTable2.xml" ContentType="application/vnd.openxmlformats-officedocument.spreadsheetml.pivotTable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charts/chart29.xml" ContentType="application/vnd.openxmlformats-officedocument.drawingml.char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2.xml" ContentType="application/vnd.openxmlformats-officedocument.spreadsheetml.pivotCacheDefinition+xml"/>
  <Override PartName="/xl/drawings/drawing1.xml" ContentType="application/vnd.openxmlformats-officedocument.drawing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Default Extension="vml" ContentType="application/vnd.openxmlformats-officedocument.vmlDrawing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pivotCache/pivotCacheRecords1.xml" ContentType="application/vnd.openxmlformats-officedocument.spreadsheetml.pivotCacheRecords+xml"/>
  <Override PartName="/xl/pivotCache/pivotCacheRecords2.xml" ContentType="application/vnd.openxmlformats-officedocument.spreadsheetml.pivotCacheRecords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docProps/core.xml" ContentType="application/vnd.openxmlformats-package.core-properties+xml"/>
  <Default Extension="bin" ContentType="application/vnd.openxmlformats-officedocument.spreadsheetml.printerSettings"/>
  <Override PartName="/xl/charts/chart7.xml" ContentType="application/vnd.openxmlformats-officedocument.drawingml.chart+xml"/>
  <Override PartName="/xl/charts/chart10.xml" ContentType="application/vnd.openxmlformats-officedocument.drawingml.chart+xml"/>
  <Override PartName="/xl/worksheets/sheet14.xml" ContentType="application/vnd.openxmlformats-officedocument.spreadsheetml.worksheet+xml"/>
  <Override PartName="/xl/charts/chart5.xml" ContentType="application/vnd.openxmlformats-officedocument.drawingml.chart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pivotTables/pivotTable1.xml" ContentType="application/vnd.openxmlformats-officedocument.spreadsheetml.pivotTable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0" yWindow="0" windowWidth="21840" windowHeight="12450" firstSheet="2" activeTab="4"/>
  </bookViews>
  <sheets>
    <sheet name="Compétitions Gestion" sheetId="12" r:id="rId1"/>
    <sheet name="Compétitions DATA " sheetId="2" r:id="rId2"/>
    <sheet name="Compétitions statistiques 1" sheetId="13" r:id="rId3"/>
    <sheet name="Compétitions statistiques 2" sheetId="14" r:id="rId4"/>
    <sheet name="Membres Infos" sheetId="3" r:id="rId5"/>
    <sheet name="Benevoles" sheetId="4" r:id="rId6"/>
    <sheet name="Disponibilite_benevole" sheetId="5" r:id="rId7"/>
    <sheet name="Filter_benevole" sheetId="6" r:id="rId8"/>
    <sheet name="Budget -Dépenses Novembre" sheetId="8" r:id="rId9"/>
    <sheet name="Budget - Recettes Novembre" sheetId="15" r:id="rId10"/>
    <sheet name="Budget -Depenses Annuelles" sheetId="18" r:id="rId11"/>
    <sheet name="Budget -Recettes Annuelle" sheetId="17" r:id="rId12"/>
    <sheet name="Budget-Situation bancaire" sheetId="16" r:id="rId13"/>
    <sheet name="Matériel Gestion" sheetId="10" r:id="rId14"/>
    <sheet name="Matériel DATA" sheetId="11" r:id="rId15"/>
  </sheets>
  <definedNames>
    <definedName name="_xlnm._FilterDatabase" localSheetId="0" hidden="1">'Compétitions Gestion'!$A$2:$L$2</definedName>
    <definedName name="_xlnm._FilterDatabase" localSheetId="13" hidden="1">'Matériel Gestion'!$A$1:$H$1</definedName>
    <definedName name="critères">'Compétitions DATA '!$A$21:$A$31</definedName>
    <definedName name="Distance">'Compétitions DATA '!$A$9:$A$19</definedName>
    <definedName name="Natation">'Matériel DATA'!$B$9:$B$12</definedName>
    <definedName name="newlist">'Matériel DATA'!$H$3:$H$10</definedName>
    <definedName name="relais_Indiv">'Compétitions DATA '!$B$3:$B$4</definedName>
    <definedName name="transports">'Compétitions DATA '!$D$3:$D$5</definedName>
  </definedNames>
  <calcPr calcId="125725"/>
  <pivotCaches>
    <pivotCache cacheId="0" r:id="rId16"/>
    <pivotCache cacheId="1" r:id="rId17"/>
  </pivotCaches>
</workbook>
</file>

<file path=xl/calcChain.xml><?xml version="1.0" encoding="utf-8"?>
<calcChain xmlns="http://schemas.openxmlformats.org/spreadsheetml/2006/main">
  <c r="D3" i="16"/>
  <c r="D4"/>
  <c r="D5"/>
  <c r="D6"/>
  <c r="D7"/>
  <c r="D8"/>
  <c r="D9"/>
  <c r="D10"/>
  <c r="D11"/>
  <c r="D13"/>
  <c r="C13"/>
  <c r="C11"/>
  <c r="C10"/>
  <c r="C9"/>
  <c r="C8"/>
  <c r="C7"/>
  <c r="C6"/>
  <c r="C5"/>
  <c r="C4"/>
  <c r="C3"/>
  <c r="C2"/>
  <c r="B15" i="18"/>
  <c r="B14"/>
  <c r="C8"/>
  <c r="C14" s="1"/>
  <c r="D8"/>
  <c r="D14" s="1"/>
  <c r="E8"/>
  <c r="E13" s="1"/>
  <c r="F8"/>
  <c r="F15" s="1"/>
  <c r="G8"/>
  <c r="G13" s="1"/>
  <c r="H8"/>
  <c r="H14" s="1"/>
  <c r="I8"/>
  <c r="I13" s="1"/>
  <c r="J8"/>
  <c r="J15" s="1"/>
  <c r="K8"/>
  <c r="K15" s="1"/>
  <c r="L8"/>
  <c r="L14" s="1"/>
  <c r="M8"/>
  <c r="M13" s="1"/>
  <c r="B8"/>
  <c r="B12" s="1"/>
  <c r="B1"/>
  <c r="B13" i="16"/>
  <c r="B11"/>
  <c r="B10"/>
  <c r="B9"/>
  <c r="B8"/>
  <c r="B7"/>
  <c r="B6"/>
  <c r="B5"/>
  <c r="B4"/>
  <c r="B3"/>
  <c r="B2"/>
  <c r="B10" i="17"/>
  <c r="C10"/>
  <c r="D10"/>
  <c r="E10"/>
  <c r="F10"/>
  <c r="G10"/>
  <c r="H10"/>
  <c r="I10"/>
  <c r="J10"/>
  <c r="K10"/>
  <c r="M10"/>
  <c r="M9"/>
  <c r="J9"/>
  <c r="B9"/>
  <c r="C9"/>
  <c r="D9"/>
  <c r="E9"/>
  <c r="F9"/>
  <c r="G9"/>
  <c r="H9"/>
  <c r="I9"/>
  <c r="K9"/>
  <c r="C6"/>
  <c r="D6"/>
  <c r="E6"/>
  <c r="F6"/>
  <c r="G6"/>
  <c r="H6"/>
  <c r="I6"/>
  <c r="J6"/>
  <c r="K6"/>
  <c r="L6"/>
  <c r="L10" s="1"/>
  <c r="M6"/>
  <c r="B6"/>
  <c r="B1"/>
  <c r="B12" i="15"/>
  <c r="K5" s="1"/>
  <c r="G1"/>
  <c r="B5" i="8"/>
  <c r="C12" i="16" l="1"/>
  <c r="L12" i="18"/>
  <c r="L9" i="17"/>
  <c r="B12" i="16"/>
  <c r="L15" i="18"/>
  <c r="M15"/>
  <c r="B13"/>
  <c r="M14"/>
  <c r="K13"/>
  <c r="K14"/>
  <c r="G14"/>
  <c r="G15"/>
  <c r="F13"/>
  <c r="I14"/>
  <c r="E15"/>
  <c r="H13"/>
  <c r="E14"/>
  <c r="I15"/>
  <c r="J14"/>
  <c r="F14"/>
  <c r="H15"/>
  <c r="D15"/>
  <c r="D13"/>
  <c r="J13"/>
  <c r="C15"/>
  <c r="C13"/>
  <c r="E12"/>
  <c r="I12"/>
  <c r="M12"/>
  <c r="L13"/>
  <c r="D12"/>
  <c r="H12"/>
  <c r="C12"/>
  <c r="G12"/>
  <c r="K12"/>
  <c r="F12"/>
  <c r="J12"/>
  <c r="K6" i="15"/>
  <c r="K352" i="12"/>
  <c r="K351"/>
  <c r="K350"/>
  <c r="K349"/>
  <c r="K348"/>
  <c r="K347"/>
  <c r="K346"/>
  <c r="K345"/>
  <c r="K344"/>
  <c r="K343"/>
  <c r="K342"/>
  <c r="K341"/>
  <c r="K340"/>
  <c r="K339"/>
  <c r="K338"/>
  <c r="K337"/>
  <c r="K336"/>
  <c r="K335"/>
  <c r="K334"/>
  <c r="K333"/>
  <c r="K332"/>
  <c r="K331"/>
  <c r="K330"/>
  <c r="K329"/>
  <c r="K328"/>
  <c r="K327"/>
  <c r="K326"/>
  <c r="K325"/>
  <c r="K324"/>
  <c r="K323"/>
  <c r="K322"/>
  <c r="K321"/>
  <c r="K320"/>
  <c r="K319"/>
  <c r="K318"/>
  <c r="K317"/>
  <c r="K316"/>
  <c r="K315"/>
  <c r="K314"/>
  <c r="K313"/>
  <c r="K312"/>
  <c r="K311"/>
  <c r="K310"/>
  <c r="K309"/>
  <c r="K308"/>
  <c r="K307"/>
  <c r="K306"/>
  <c r="K305"/>
  <c r="K304"/>
  <c r="K303"/>
  <c r="K302"/>
  <c r="K301"/>
  <c r="K300"/>
  <c r="K299"/>
  <c r="K298"/>
  <c r="K297"/>
  <c r="K296"/>
  <c r="K295"/>
  <c r="K294"/>
  <c r="K293"/>
  <c r="K292"/>
  <c r="K291"/>
  <c r="K290"/>
  <c r="K289"/>
  <c r="K288"/>
  <c r="K287"/>
  <c r="K286"/>
  <c r="K285"/>
  <c r="K284"/>
  <c r="K283"/>
  <c r="K282"/>
  <c r="K281"/>
  <c r="K280"/>
  <c r="K279"/>
  <c r="K278"/>
  <c r="K277"/>
  <c r="K276"/>
  <c r="K275"/>
  <c r="K274"/>
  <c r="K273"/>
  <c r="K272"/>
  <c r="K271"/>
  <c r="K270"/>
  <c r="K269"/>
  <c r="K268"/>
  <c r="K267"/>
  <c r="K266"/>
  <c r="K265"/>
  <c r="K264"/>
  <c r="K263"/>
  <c r="K262"/>
  <c r="K261"/>
  <c r="K260"/>
  <c r="K259"/>
  <c r="K258"/>
  <c r="K257"/>
  <c r="K256"/>
  <c r="K255"/>
  <c r="K254"/>
  <c r="K253"/>
  <c r="K252"/>
  <c r="K251"/>
  <c r="K250"/>
  <c r="K249"/>
  <c r="K248"/>
  <c r="K247"/>
  <c r="K246"/>
  <c r="K245"/>
  <c r="K244"/>
  <c r="K243"/>
  <c r="K242"/>
  <c r="K241"/>
  <c r="K240"/>
  <c r="K239"/>
  <c r="K238"/>
  <c r="K237"/>
  <c r="K236"/>
  <c r="K235"/>
  <c r="K234"/>
  <c r="K233"/>
  <c r="K232"/>
  <c r="K231"/>
  <c r="K230"/>
  <c r="K229"/>
  <c r="K228"/>
  <c r="K227"/>
  <c r="K226"/>
  <c r="K225"/>
  <c r="K224"/>
  <c r="K223"/>
  <c r="K222"/>
  <c r="K221"/>
  <c r="K220"/>
  <c r="K219"/>
  <c r="K218"/>
  <c r="K217"/>
  <c r="K216"/>
  <c r="K215"/>
  <c r="K214"/>
  <c r="K213"/>
  <c r="K212"/>
  <c r="K211"/>
  <c r="K210"/>
  <c r="K209"/>
  <c r="K208"/>
  <c r="K207"/>
  <c r="K206"/>
  <c r="K205"/>
  <c r="K204"/>
  <c r="K203"/>
  <c r="K202"/>
  <c r="K201"/>
  <c r="K200"/>
  <c r="K199"/>
  <c r="K198"/>
  <c r="K197"/>
  <c r="K196"/>
  <c r="K195"/>
  <c r="K194"/>
  <c r="K193"/>
  <c r="K192"/>
  <c r="K191"/>
  <c r="K190"/>
  <c r="K189"/>
  <c r="K188"/>
  <c r="K187"/>
  <c r="K186"/>
  <c r="K185"/>
  <c r="K184"/>
  <c r="K183"/>
  <c r="K182"/>
  <c r="K181"/>
  <c r="K180"/>
  <c r="K179"/>
  <c r="K178"/>
  <c r="K177"/>
  <c r="K176"/>
  <c r="K175"/>
  <c r="K174"/>
  <c r="K173"/>
  <c r="K172"/>
  <c r="K171"/>
  <c r="K170"/>
  <c r="K169"/>
  <c r="K168"/>
  <c r="K167"/>
  <c r="K166"/>
  <c r="K165"/>
  <c r="K164"/>
  <c r="K163"/>
  <c r="K162"/>
  <c r="K161"/>
  <c r="K160"/>
  <c r="K159"/>
  <c r="K158"/>
  <c r="K157"/>
  <c r="K156"/>
  <c r="K155"/>
  <c r="K154"/>
  <c r="K153"/>
  <c r="K152"/>
  <c r="K151"/>
  <c r="K150"/>
  <c r="K149"/>
  <c r="K148"/>
  <c r="K147"/>
  <c r="K146"/>
  <c r="K145"/>
  <c r="K144"/>
  <c r="K143"/>
  <c r="K142"/>
  <c r="K141"/>
  <c r="K140"/>
  <c r="K139"/>
  <c r="K138"/>
  <c r="K137"/>
  <c r="K136"/>
  <c r="K135"/>
  <c r="K134"/>
  <c r="K133"/>
  <c r="K132"/>
  <c r="K131"/>
  <c r="K130"/>
  <c r="K129"/>
  <c r="K128"/>
  <c r="K127"/>
  <c r="K126"/>
  <c r="K125"/>
  <c r="K124"/>
  <c r="K123"/>
  <c r="K122"/>
  <c r="K121"/>
  <c r="K120"/>
  <c r="K119"/>
  <c r="K118"/>
  <c r="K117"/>
  <c r="K116"/>
  <c r="K115"/>
  <c r="K114"/>
  <c r="K113"/>
  <c r="K112"/>
  <c r="K111"/>
  <c r="K110"/>
  <c r="K109"/>
  <c r="K108"/>
  <c r="K107"/>
  <c r="K106"/>
  <c r="K105"/>
  <c r="K104"/>
  <c r="K103"/>
  <c r="K102"/>
  <c r="K101"/>
  <c r="K100"/>
  <c r="K99"/>
  <c r="K98"/>
  <c r="K97"/>
  <c r="K96"/>
  <c r="K95"/>
  <c r="K94"/>
  <c r="K93"/>
  <c r="K92"/>
  <c r="K91"/>
  <c r="K90"/>
  <c r="K89"/>
  <c r="K88"/>
  <c r="K87"/>
  <c r="K86"/>
  <c r="K85"/>
  <c r="K84"/>
  <c r="K83"/>
  <c r="K82"/>
  <c r="K81"/>
  <c r="K80"/>
  <c r="K79"/>
  <c r="K78"/>
  <c r="K77"/>
  <c r="K76"/>
  <c r="K75"/>
  <c r="K74"/>
  <c r="K73"/>
  <c r="K72"/>
  <c r="K71"/>
  <c r="K70"/>
  <c r="K69"/>
  <c r="K68"/>
  <c r="K67"/>
  <c r="K66"/>
  <c r="K65"/>
  <c r="K64"/>
  <c r="K63"/>
  <c r="K62"/>
  <c r="K61"/>
  <c r="K60"/>
  <c r="K59"/>
  <c r="K58"/>
  <c r="K57"/>
  <c r="K56"/>
  <c r="K55"/>
  <c r="K54"/>
  <c r="K53"/>
  <c r="K52"/>
  <c r="K51"/>
  <c r="K50"/>
  <c r="K49"/>
  <c r="K48"/>
  <c r="K47"/>
  <c r="K46"/>
  <c r="K45"/>
  <c r="K44"/>
  <c r="K43"/>
  <c r="K42"/>
  <c r="K41"/>
  <c r="K40"/>
  <c r="K39"/>
  <c r="K38"/>
  <c r="K37"/>
  <c r="K36"/>
  <c r="K35"/>
  <c r="K34"/>
  <c r="K33"/>
  <c r="K32"/>
  <c r="K31"/>
  <c r="K30"/>
  <c r="K29"/>
  <c r="K28"/>
  <c r="K27"/>
  <c r="K26"/>
  <c r="K25"/>
  <c r="K24"/>
  <c r="K23"/>
  <c r="K22"/>
  <c r="K21"/>
  <c r="K20"/>
  <c r="K19"/>
  <c r="K18"/>
  <c r="K17"/>
  <c r="K16"/>
  <c r="K15"/>
  <c r="K14"/>
  <c r="K13"/>
  <c r="K12"/>
  <c r="K11"/>
  <c r="K10"/>
  <c r="K9"/>
  <c r="K8"/>
  <c r="K7"/>
  <c r="K6"/>
  <c r="K5"/>
  <c r="K4"/>
  <c r="K3"/>
  <c r="H1063" i="10"/>
  <c r="H1062"/>
  <c r="H1061"/>
  <c r="H1060"/>
  <c r="H1059"/>
  <c r="H1058"/>
  <c r="H1057"/>
  <c r="H1056"/>
  <c r="H1055"/>
  <c r="H1054"/>
  <c r="H1053"/>
  <c r="H1052"/>
  <c r="H1051"/>
  <c r="H1050"/>
  <c r="H1049"/>
  <c r="H1048"/>
  <c r="H1047"/>
  <c r="H1046"/>
  <c r="H1045"/>
  <c r="H1044"/>
  <c r="H1043"/>
  <c r="H1042"/>
  <c r="H1041"/>
  <c r="H1040"/>
  <c r="H1039"/>
  <c r="H1038"/>
  <c r="H1037"/>
  <c r="H1036"/>
  <c r="H1035"/>
  <c r="H1034"/>
  <c r="H1033"/>
  <c r="H1032"/>
  <c r="H1031"/>
  <c r="H1030"/>
  <c r="H1029"/>
  <c r="H1028"/>
  <c r="H1027"/>
  <c r="H1026"/>
  <c r="H1025"/>
  <c r="H1024"/>
  <c r="H1023"/>
  <c r="H1022"/>
  <c r="H1021"/>
  <c r="H1020"/>
  <c r="H1019"/>
  <c r="H1018"/>
  <c r="H1017"/>
  <c r="H1016"/>
  <c r="H1015"/>
  <c r="H1014"/>
  <c r="H1013"/>
  <c r="H1012"/>
  <c r="H1011"/>
  <c r="H1010"/>
  <c r="H1009"/>
  <c r="H1008"/>
  <c r="H1007"/>
  <c r="H1006"/>
  <c r="H1005"/>
  <c r="H1004"/>
  <c r="H1003"/>
  <c r="H1002"/>
  <c r="H1001"/>
  <c r="H1000"/>
  <c r="H999"/>
  <c r="H998"/>
  <c r="H997"/>
  <c r="H996"/>
  <c r="H995"/>
  <c r="H994"/>
  <c r="H993"/>
  <c r="H992"/>
  <c r="H991"/>
  <c r="H990"/>
  <c r="H989"/>
  <c r="H988"/>
  <c r="H987"/>
  <c r="H986"/>
  <c r="H985"/>
  <c r="H984"/>
  <c r="H983"/>
  <c r="H982"/>
  <c r="H981"/>
  <c r="H980"/>
  <c r="H979"/>
  <c r="H978"/>
  <c r="H977"/>
  <c r="H976"/>
  <c r="H975"/>
  <c r="H974"/>
  <c r="H973"/>
  <c r="H972"/>
  <c r="H971"/>
  <c r="H970"/>
  <c r="H969"/>
  <c r="H968"/>
  <c r="H967"/>
  <c r="H966"/>
  <c r="H965"/>
  <c r="H964"/>
  <c r="H963"/>
  <c r="H962"/>
  <c r="H961"/>
  <c r="H960"/>
  <c r="H959"/>
  <c r="H958"/>
  <c r="H957"/>
  <c r="H956"/>
  <c r="H955"/>
  <c r="H954"/>
  <c r="H953"/>
  <c r="H952"/>
  <c r="H951"/>
  <c r="H950"/>
  <c r="H949"/>
  <c r="H948"/>
  <c r="H947"/>
  <c r="H946"/>
  <c r="H945"/>
  <c r="H944"/>
  <c r="H943"/>
  <c r="H942"/>
  <c r="H941"/>
  <c r="H940"/>
  <c r="H939"/>
  <c r="H938"/>
  <c r="H937"/>
  <c r="H936"/>
  <c r="H935"/>
  <c r="H934"/>
  <c r="H933"/>
  <c r="H932"/>
  <c r="H931"/>
  <c r="H930"/>
  <c r="H929"/>
  <c r="H928"/>
  <c r="H927"/>
  <c r="H926"/>
  <c r="H925"/>
  <c r="H924"/>
  <c r="H923"/>
  <c r="H922"/>
  <c r="H921"/>
  <c r="H920"/>
  <c r="H919"/>
  <c r="H918"/>
  <c r="H917"/>
  <c r="H916"/>
  <c r="H915"/>
  <c r="H914"/>
  <c r="H913"/>
  <c r="H912"/>
  <c r="H911"/>
  <c r="H910"/>
  <c r="H909"/>
  <c r="H908"/>
  <c r="H907"/>
  <c r="H906"/>
  <c r="H905"/>
  <c r="H904"/>
  <c r="H903"/>
  <c r="H902"/>
  <c r="H901"/>
  <c r="H900"/>
  <c r="H899"/>
  <c r="H898"/>
  <c r="H897"/>
  <c r="H896"/>
  <c r="H895"/>
  <c r="H894"/>
  <c r="H893"/>
  <c r="H892"/>
  <c r="H891"/>
  <c r="H890"/>
  <c r="H889"/>
  <c r="H888"/>
  <c r="H887"/>
  <c r="H886"/>
  <c r="H885"/>
  <c r="H884"/>
  <c r="H883"/>
  <c r="H882"/>
  <c r="H881"/>
  <c r="H880"/>
  <c r="H879"/>
  <c r="H878"/>
  <c r="H877"/>
  <c r="H876"/>
  <c r="H875"/>
  <c r="H874"/>
  <c r="H873"/>
  <c r="H872"/>
  <c r="H871"/>
  <c r="H870"/>
  <c r="H869"/>
  <c r="H868"/>
  <c r="H867"/>
  <c r="H866"/>
  <c r="H865"/>
  <c r="H864"/>
  <c r="H863"/>
  <c r="H862"/>
  <c r="H861"/>
  <c r="H860"/>
  <c r="H859"/>
  <c r="H858"/>
  <c r="H857"/>
  <c r="H856"/>
  <c r="H855"/>
  <c r="H854"/>
  <c r="H853"/>
  <c r="H852"/>
  <c r="H851"/>
  <c r="H850"/>
  <c r="H849"/>
  <c r="H848"/>
  <c r="H847"/>
  <c r="H846"/>
  <c r="H845"/>
  <c r="H844"/>
  <c r="H843"/>
  <c r="H842"/>
  <c r="H841"/>
  <c r="H840"/>
  <c r="H839"/>
  <c r="H838"/>
  <c r="H837"/>
  <c r="H836"/>
  <c r="H835"/>
  <c r="H834"/>
  <c r="H833"/>
  <c r="H832"/>
  <c r="H831"/>
  <c r="H830"/>
  <c r="H829"/>
  <c r="H828"/>
  <c r="H827"/>
  <c r="H826"/>
  <c r="H825"/>
  <c r="H824"/>
  <c r="H823"/>
  <c r="H822"/>
  <c r="H821"/>
  <c r="H820"/>
  <c r="H819"/>
  <c r="H818"/>
  <c r="H817"/>
  <c r="H816"/>
  <c r="H815"/>
  <c r="H814"/>
  <c r="H813"/>
  <c r="H812"/>
  <c r="H811"/>
  <c r="H810"/>
  <c r="H809"/>
  <c r="H808"/>
  <c r="H807"/>
  <c r="H806"/>
  <c r="H805"/>
  <c r="H804"/>
  <c r="H803"/>
  <c r="H802"/>
  <c r="H801"/>
  <c r="H800"/>
  <c r="H799"/>
  <c r="H798"/>
  <c r="H797"/>
  <c r="H796"/>
  <c r="H795"/>
  <c r="H794"/>
  <c r="H793"/>
  <c r="H792"/>
  <c r="H791"/>
  <c r="H790"/>
  <c r="H789"/>
  <c r="H788"/>
  <c r="H787"/>
  <c r="H786"/>
  <c r="H785"/>
  <c r="H784"/>
  <c r="H783"/>
  <c r="H782"/>
  <c r="H781"/>
  <c r="H780"/>
  <c r="H779"/>
  <c r="H778"/>
  <c r="H777"/>
  <c r="H776"/>
  <c r="H775"/>
  <c r="H774"/>
  <c r="H773"/>
  <c r="H772"/>
  <c r="H771"/>
  <c r="H770"/>
  <c r="H769"/>
  <c r="H768"/>
  <c r="H767"/>
  <c r="H766"/>
  <c r="H765"/>
  <c r="H764"/>
  <c r="H763"/>
  <c r="H762"/>
  <c r="H761"/>
  <c r="H760"/>
  <c r="H759"/>
  <c r="H758"/>
  <c r="H757"/>
  <c r="H756"/>
  <c r="H755"/>
  <c r="H754"/>
  <c r="H753"/>
  <c r="H752"/>
  <c r="H751"/>
  <c r="H750"/>
  <c r="H749"/>
  <c r="H748"/>
  <c r="H747"/>
  <c r="H746"/>
  <c r="H745"/>
  <c r="H744"/>
  <c r="H743"/>
  <c r="H742"/>
  <c r="H741"/>
  <c r="H740"/>
  <c r="H739"/>
  <c r="H738"/>
  <c r="H737"/>
  <c r="H736"/>
  <c r="H735"/>
  <c r="H734"/>
  <c r="H733"/>
  <c r="H732"/>
  <c r="H731"/>
  <c r="H730"/>
  <c r="H729"/>
  <c r="H728"/>
  <c r="H727"/>
  <c r="H726"/>
  <c r="H725"/>
  <c r="H724"/>
  <c r="H723"/>
  <c r="H722"/>
  <c r="H721"/>
  <c r="H720"/>
  <c r="H719"/>
  <c r="H718"/>
  <c r="H717"/>
  <c r="H716"/>
  <c r="H715"/>
  <c r="H714"/>
  <c r="H713"/>
  <c r="H712"/>
  <c r="H711"/>
  <c r="H710"/>
  <c r="H709"/>
  <c r="H708"/>
  <c r="H707"/>
  <c r="H706"/>
  <c r="H705"/>
  <c r="H704"/>
  <c r="H703"/>
  <c r="H702"/>
  <c r="H701"/>
  <c r="H700"/>
  <c r="H699"/>
  <c r="H698"/>
  <c r="H697"/>
  <c r="H696"/>
  <c r="H695"/>
  <c r="H694"/>
  <c r="H693"/>
  <c r="H692"/>
  <c r="H691"/>
  <c r="H690"/>
  <c r="H689"/>
  <c r="H688"/>
  <c r="H687"/>
  <c r="H686"/>
  <c r="H685"/>
  <c r="H684"/>
  <c r="H683"/>
  <c r="H682"/>
  <c r="H681"/>
  <c r="H680"/>
  <c r="H679"/>
  <c r="H678"/>
  <c r="H677"/>
  <c r="H676"/>
  <c r="H675"/>
  <c r="H674"/>
  <c r="H673"/>
  <c r="H672"/>
  <c r="H671"/>
  <c r="H670"/>
  <c r="H669"/>
  <c r="H668"/>
  <c r="H667"/>
  <c r="H666"/>
  <c r="H665"/>
  <c r="H664"/>
  <c r="H663"/>
  <c r="H662"/>
  <c r="H661"/>
  <c r="H660"/>
  <c r="H659"/>
  <c r="H658"/>
  <c r="H657"/>
  <c r="H656"/>
  <c r="H655"/>
  <c r="H654"/>
  <c r="H653"/>
  <c r="H652"/>
  <c r="H651"/>
  <c r="H650"/>
  <c r="H649"/>
  <c r="H648"/>
  <c r="H647"/>
  <c r="H646"/>
  <c r="H645"/>
  <c r="H644"/>
  <c r="H643"/>
  <c r="H642"/>
  <c r="H641"/>
  <c r="H640"/>
  <c r="H639"/>
  <c r="H638"/>
  <c r="H637"/>
  <c r="H636"/>
  <c r="H635"/>
  <c r="H634"/>
  <c r="H633"/>
  <c r="H632"/>
  <c r="H631"/>
  <c r="H630"/>
  <c r="H629"/>
  <c r="H628"/>
  <c r="H627"/>
  <c r="H626"/>
  <c r="H625"/>
  <c r="H624"/>
  <c r="H623"/>
  <c r="H622"/>
  <c r="H621"/>
  <c r="H620"/>
  <c r="H619"/>
  <c r="H618"/>
  <c r="H617"/>
  <c r="H616"/>
  <c r="H615"/>
  <c r="H614"/>
  <c r="H613"/>
  <c r="H612"/>
  <c r="H611"/>
  <c r="H610"/>
  <c r="H609"/>
  <c r="H608"/>
  <c r="H607"/>
  <c r="H606"/>
  <c r="H605"/>
  <c r="H604"/>
  <c r="H603"/>
  <c r="H602"/>
  <c r="H601"/>
  <c r="H600"/>
  <c r="H599"/>
  <c r="H598"/>
  <c r="H597"/>
  <c r="H596"/>
  <c r="H595"/>
  <c r="H594"/>
  <c r="H593"/>
  <c r="H592"/>
  <c r="H591"/>
  <c r="H590"/>
  <c r="H589"/>
  <c r="H588"/>
  <c r="H587"/>
  <c r="H586"/>
  <c r="H585"/>
  <c r="H584"/>
  <c r="H583"/>
  <c r="H582"/>
  <c r="H581"/>
  <c r="H580"/>
  <c r="H579"/>
  <c r="H578"/>
  <c r="H577"/>
  <c r="H576"/>
  <c r="H575"/>
  <c r="H574"/>
  <c r="H573"/>
  <c r="H572"/>
  <c r="H571"/>
  <c r="H570"/>
  <c r="H569"/>
  <c r="H568"/>
  <c r="H567"/>
  <c r="H566"/>
  <c r="H565"/>
  <c r="H564"/>
  <c r="H563"/>
  <c r="H562"/>
  <c r="H561"/>
  <c r="H560"/>
  <c r="H559"/>
  <c r="H558"/>
  <c r="H557"/>
  <c r="H556"/>
  <c r="H555"/>
  <c r="H554"/>
  <c r="H553"/>
  <c r="H552"/>
  <c r="H551"/>
  <c r="H550"/>
  <c r="H549"/>
  <c r="H548"/>
  <c r="H547"/>
  <c r="H546"/>
  <c r="H545"/>
  <c r="H544"/>
  <c r="H543"/>
  <c r="H542"/>
  <c r="H541"/>
  <c r="H540"/>
  <c r="H539"/>
  <c r="H538"/>
  <c r="H537"/>
  <c r="H536"/>
  <c r="H535"/>
  <c r="H534"/>
  <c r="H533"/>
  <c r="H532"/>
  <c r="H531"/>
  <c r="H530"/>
  <c r="H529"/>
  <c r="H528"/>
  <c r="H527"/>
  <c r="H526"/>
  <c r="H525"/>
  <c r="H524"/>
  <c r="H523"/>
  <c r="H522"/>
  <c r="H521"/>
  <c r="H520"/>
  <c r="H519"/>
  <c r="H518"/>
  <c r="H517"/>
  <c r="H516"/>
  <c r="H515"/>
  <c r="H514"/>
  <c r="H513"/>
  <c r="H512"/>
  <c r="H511"/>
  <c r="H510"/>
  <c r="H509"/>
  <c r="H508"/>
  <c r="H507"/>
  <c r="H506"/>
  <c r="H505"/>
  <c r="H504"/>
  <c r="H503"/>
  <c r="H502"/>
  <c r="H501"/>
  <c r="H500"/>
  <c r="H499"/>
  <c r="H498"/>
  <c r="H497"/>
  <c r="H496"/>
  <c r="H495"/>
  <c r="H494"/>
  <c r="H493"/>
  <c r="H492"/>
  <c r="H491"/>
  <c r="H490"/>
  <c r="H489"/>
  <c r="H488"/>
  <c r="H487"/>
  <c r="H486"/>
  <c r="H485"/>
  <c r="H484"/>
  <c r="H483"/>
  <c r="H482"/>
  <c r="H481"/>
  <c r="H480"/>
  <c r="H479"/>
  <c r="H478"/>
  <c r="H477"/>
  <c r="H476"/>
  <c r="H475"/>
  <c r="H474"/>
  <c r="H473"/>
  <c r="H472"/>
  <c r="H471"/>
  <c r="H470"/>
  <c r="H469"/>
  <c r="H468"/>
  <c r="H467"/>
  <c r="H466"/>
  <c r="H465"/>
  <c r="H464"/>
  <c r="H463"/>
  <c r="H462"/>
  <c r="H461"/>
  <c r="H460"/>
  <c r="H459"/>
  <c r="H458"/>
  <c r="H457"/>
  <c r="H456"/>
  <c r="H455"/>
  <c r="H454"/>
  <c r="H453"/>
  <c r="H452"/>
  <c r="H451"/>
  <c r="H450"/>
  <c r="H449"/>
  <c r="H448"/>
  <c r="H447"/>
  <c r="H446"/>
  <c r="H445"/>
  <c r="H444"/>
  <c r="H443"/>
  <c r="H442"/>
  <c r="H441"/>
  <c r="H440"/>
  <c r="H439"/>
  <c r="H438"/>
  <c r="H437"/>
  <c r="H436"/>
  <c r="H435"/>
  <c r="H434"/>
  <c r="H433"/>
  <c r="H432"/>
  <c r="H431"/>
  <c r="H430"/>
  <c r="H429"/>
  <c r="H428"/>
  <c r="H427"/>
  <c r="H426"/>
  <c r="H425"/>
  <c r="H424"/>
  <c r="H423"/>
  <c r="H422"/>
  <c r="H421"/>
  <c r="H420"/>
  <c r="H419"/>
  <c r="H418"/>
  <c r="H417"/>
  <c r="H416"/>
  <c r="H415"/>
  <c r="H414"/>
  <c r="H413"/>
  <c r="H412"/>
  <c r="H411"/>
  <c r="H410"/>
  <c r="H409"/>
  <c r="H408"/>
  <c r="H407"/>
  <c r="H406"/>
  <c r="H405"/>
  <c r="H404"/>
  <c r="H403"/>
  <c r="H402"/>
  <c r="H401"/>
  <c r="H400"/>
  <c r="H399"/>
  <c r="H398"/>
  <c r="H397"/>
  <c r="H396"/>
  <c r="H395"/>
  <c r="H394"/>
  <c r="H393"/>
  <c r="H392"/>
  <c r="H391"/>
  <c r="H390"/>
  <c r="H389"/>
  <c r="H388"/>
  <c r="H387"/>
  <c r="H386"/>
  <c r="H385"/>
  <c r="H384"/>
  <c r="H383"/>
  <c r="H382"/>
  <c r="H381"/>
  <c r="H380"/>
  <c r="H379"/>
  <c r="H378"/>
  <c r="H377"/>
  <c r="H376"/>
  <c r="H375"/>
  <c r="H374"/>
  <c r="H373"/>
  <c r="H372"/>
  <c r="H371"/>
  <c r="H370"/>
  <c r="H369"/>
  <c r="H368"/>
  <c r="H367"/>
  <c r="H366"/>
  <c r="H365"/>
  <c r="H364"/>
  <c r="H363"/>
  <c r="H362"/>
  <c r="H361"/>
  <c r="H360"/>
  <c r="H359"/>
  <c r="H358"/>
  <c r="H357"/>
  <c r="H356"/>
  <c r="H355"/>
  <c r="H354"/>
  <c r="H353"/>
  <c r="H352"/>
  <c r="H351"/>
  <c r="H350"/>
  <c r="H349"/>
  <c r="H348"/>
  <c r="H347"/>
  <c r="H346"/>
  <c r="H345"/>
  <c r="H344"/>
  <c r="H343"/>
  <c r="H342"/>
  <c r="H341"/>
  <c r="H340"/>
  <c r="H339"/>
  <c r="H338"/>
  <c r="H337"/>
  <c r="H336"/>
  <c r="H335"/>
  <c r="H334"/>
  <c r="H333"/>
  <c r="H332"/>
  <c r="H331"/>
  <c r="H330"/>
  <c r="H329"/>
  <c r="H328"/>
  <c r="H327"/>
  <c r="H326"/>
  <c r="H325"/>
  <c r="H324"/>
  <c r="H323"/>
  <c r="H322"/>
  <c r="H321"/>
  <c r="H320"/>
  <c r="H319"/>
  <c r="H318"/>
  <c r="H317"/>
  <c r="H316"/>
  <c r="H315"/>
  <c r="H314"/>
  <c r="H313"/>
  <c r="H312"/>
  <c r="H311"/>
  <c r="H310"/>
  <c r="H309"/>
  <c r="H308"/>
  <c r="H307"/>
  <c r="H306"/>
  <c r="H305"/>
  <c r="H304"/>
  <c r="H303"/>
  <c r="H302"/>
  <c r="H301"/>
  <c r="H300"/>
  <c r="H299"/>
  <c r="H298"/>
  <c r="H297"/>
  <c r="H296"/>
  <c r="H295"/>
  <c r="H294"/>
  <c r="H293"/>
  <c r="H292"/>
  <c r="H291"/>
  <c r="H290"/>
  <c r="H289"/>
  <c r="H288"/>
  <c r="H287"/>
  <c r="H286"/>
  <c r="H285"/>
  <c r="H284"/>
  <c r="H283"/>
  <c r="H282"/>
  <c r="H281"/>
  <c r="H280"/>
  <c r="H279"/>
  <c r="H278"/>
  <c r="H277"/>
  <c r="H276"/>
  <c r="H275"/>
  <c r="H274"/>
  <c r="H273"/>
  <c r="H272"/>
  <c r="H271"/>
  <c r="H270"/>
  <c r="H269"/>
  <c r="H268"/>
  <c r="H267"/>
  <c r="H266"/>
  <c r="H265"/>
  <c r="H264"/>
  <c r="H263"/>
  <c r="H262"/>
  <c r="H261"/>
  <c r="H260"/>
  <c r="H259"/>
  <c r="H258"/>
  <c r="H257"/>
  <c r="H256"/>
  <c r="H255"/>
  <c r="H254"/>
  <c r="H253"/>
  <c r="H252"/>
  <c r="H251"/>
  <c r="H250"/>
  <c r="H249"/>
  <c r="H248"/>
  <c r="H247"/>
  <c r="H246"/>
  <c r="H245"/>
  <c r="H244"/>
  <c r="H243"/>
  <c r="H242"/>
  <c r="H241"/>
  <c r="H240"/>
  <c r="H239"/>
  <c r="H238"/>
  <c r="H237"/>
  <c r="H236"/>
  <c r="H235"/>
  <c r="H234"/>
  <c r="H233"/>
  <c r="H232"/>
  <c r="H231"/>
  <c r="H230"/>
  <c r="H229"/>
  <c r="H228"/>
  <c r="H227"/>
  <c r="H226"/>
  <c r="H225"/>
  <c r="H224"/>
  <c r="H223"/>
  <c r="H222"/>
  <c r="H221"/>
  <c r="H220"/>
  <c r="H219"/>
  <c r="H218"/>
  <c r="H217"/>
  <c r="H216"/>
  <c r="H215"/>
  <c r="H214"/>
  <c r="H213"/>
  <c r="H212"/>
  <c r="H211"/>
  <c r="H210"/>
  <c r="H209"/>
  <c r="H208"/>
  <c r="H207"/>
  <c r="H206"/>
  <c r="H205"/>
  <c r="H204"/>
  <c r="H203"/>
  <c r="H202"/>
  <c r="H201"/>
  <c r="H200"/>
  <c r="H199"/>
  <c r="H198"/>
  <c r="H197"/>
  <c r="H196"/>
  <c r="H195"/>
  <c r="H194"/>
  <c r="H193"/>
  <c r="H192"/>
  <c r="H191"/>
  <c r="H190"/>
  <c r="H189"/>
  <c r="H188"/>
  <c r="H187"/>
  <c r="H186"/>
  <c r="H185"/>
  <c r="H184"/>
  <c r="H183"/>
  <c r="H182"/>
  <c r="H181"/>
  <c r="H180"/>
  <c r="H179"/>
  <c r="H178"/>
  <c r="H177"/>
  <c r="H176"/>
  <c r="H175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G1" i="8"/>
  <c r="B6" s="1"/>
  <c r="D12" i="16" l="1"/>
  <c r="B13" i="8"/>
  <c r="K6" l="1"/>
  <c r="D2" i="16"/>
  <c r="K5" i="8"/>
  <c r="K7"/>
  <c r="K8"/>
</calcChain>
</file>

<file path=xl/sharedStrings.xml><?xml version="1.0" encoding="utf-8"?>
<sst xmlns="http://schemas.openxmlformats.org/spreadsheetml/2006/main" count="641" uniqueCount="280">
  <si>
    <t xml:space="preserve">Infos pratiques </t>
  </si>
  <si>
    <t>Participants</t>
  </si>
  <si>
    <t>Compétition</t>
  </si>
  <si>
    <t>Type</t>
  </si>
  <si>
    <t>Nom</t>
  </si>
  <si>
    <t xml:space="preserve">Distance </t>
  </si>
  <si>
    <t>Individuel/Relais</t>
  </si>
  <si>
    <t>Ville</t>
  </si>
  <si>
    <t>Pays</t>
  </si>
  <si>
    <t xml:space="preserve">Date </t>
  </si>
  <si>
    <t>Frais d'inscription</t>
  </si>
  <si>
    <t>Transport</t>
  </si>
  <si>
    <t xml:space="preserve">Hébergement </t>
  </si>
  <si>
    <t>Logistique à prévoir</t>
  </si>
  <si>
    <t>Régionale</t>
  </si>
  <si>
    <t>Nationale</t>
  </si>
  <si>
    <t>Mondiale</t>
  </si>
  <si>
    <t>Individuel</t>
  </si>
  <si>
    <t>Relais</t>
  </si>
  <si>
    <t>Jeunes 6-9 ans</t>
  </si>
  <si>
    <t>Jeunes 8-11 ans</t>
  </si>
  <si>
    <t xml:space="preserve">Jeunes 10-13 ans </t>
  </si>
  <si>
    <t xml:space="preserve">Jeunes 12-19 ans </t>
  </si>
  <si>
    <t xml:space="preserve">Distance XS </t>
  </si>
  <si>
    <t>Distance S</t>
  </si>
  <si>
    <t xml:space="preserve">Distance M </t>
  </si>
  <si>
    <t xml:space="preserve">Distance L </t>
  </si>
  <si>
    <t>Distance 70,3</t>
  </si>
  <si>
    <t xml:space="preserve">Distance XL </t>
  </si>
  <si>
    <t>Distance XXL - Ironman</t>
  </si>
  <si>
    <t>Hebergement</t>
  </si>
  <si>
    <t>Besoin</t>
  </si>
  <si>
    <t xml:space="preserve">Pas besoin </t>
  </si>
  <si>
    <t>Voiture(s)</t>
  </si>
  <si>
    <t>Train</t>
  </si>
  <si>
    <t>Avion</t>
  </si>
  <si>
    <t xml:space="preserve">Championnat de France </t>
  </si>
  <si>
    <t xml:space="preserve">Bourges </t>
  </si>
  <si>
    <t>France</t>
  </si>
  <si>
    <t>Triathlon Hauts de France</t>
  </si>
  <si>
    <t>Compiègne</t>
  </si>
  <si>
    <t>Pas besoin</t>
  </si>
  <si>
    <t>Championnat de France Junior</t>
  </si>
  <si>
    <t>Valenciennes</t>
  </si>
  <si>
    <t>Orléans</t>
  </si>
  <si>
    <t>Paris</t>
  </si>
  <si>
    <t xml:space="preserve">Coupe Ironman France </t>
  </si>
  <si>
    <t>Caen</t>
  </si>
  <si>
    <t>Prénom</t>
  </si>
  <si>
    <t>Numéro de téléphone</t>
  </si>
  <si>
    <t>Email</t>
  </si>
  <si>
    <t>Date de naissance</t>
  </si>
  <si>
    <t>Sexe</t>
  </si>
  <si>
    <t>Profession</t>
  </si>
  <si>
    <t>Bénévole</t>
  </si>
  <si>
    <t>Adresse</t>
  </si>
  <si>
    <t>Code Postale</t>
  </si>
  <si>
    <t>Informations personnelles</t>
  </si>
  <si>
    <t>Contact Urgence</t>
  </si>
  <si>
    <t>Numéro de sécurité sociale</t>
  </si>
  <si>
    <t>État sportif</t>
  </si>
  <si>
    <t>Cotisation</t>
  </si>
  <si>
    <t>Certificat médical</t>
  </si>
  <si>
    <t>Numéro de tel</t>
  </si>
  <si>
    <t>Sports et médical</t>
  </si>
  <si>
    <t>Savoir triathlon</t>
  </si>
  <si>
    <t>Publicité</t>
  </si>
  <si>
    <t>Relation</t>
  </si>
  <si>
    <t>Mode de paiement</t>
  </si>
  <si>
    <t>Lieu</t>
  </si>
  <si>
    <t>Date</t>
  </si>
  <si>
    <t>Signature</t>
  </si>
  <si>
    <t>Non</t>
  </si>
  <si>
    <t>Un ami</t>
  </si>
  <si>
    <t>Mensuelle - 10 €/mois</t>
  </si>
  <si>
    <t>Chèque</t>
  </si>
  <si>
    <t>Femme</t>
  </si>
  <si>
    <t>Oui</t>
  </si>
  <si>
    <t>Carte bancaire</t>
  </si>
  <si>
    <t>Natation</t>
  </si>
  <si>
    <t>Pratiquer Seulement</t>
  </si>
  <si>
    <t>Course a pieds</t>
  </si>
  <si>
    <t>Annuelle - 100 €/an</t>
  </si>
  <si>
    <t>Cyclisme</t>
  </si>
  <si>
    <t>19/11/2019</t>
  </si>
  <si>
    <t>Licence délégataire</t>
  </si>
  <si>
    <t/>
  </si>
  <si>
    <t>Pham</t>
  </si>
  <si>
    <t>Trang</t>
  </si>
  <si>
    <t>phamnuhuyentrang0208@gmail.com</t>
  </si>
  <si>
    <t>Etudiant</t>
  </si>
  <si>
    <t>1 Square Jean Mermoz</t>
  </si>
  <si>
    <t>Compiegne</t>
  </si>
  <si>
    <t>Nguyen</t>
  </si>
  <si>
    <t>Nhi</t>
  </si>
  <si>
    <t>Tante</t>
  </si>
  <si>
    <t>Bo</t>
  </si>
  <si>
    <t>ynhi.bo@gmail.com</t>
  </si>
  <si>
    <t>Thong</t>
  </si>
  <si>
    <t>Mari</t>
  </si>
  <si>
    <t>Bi</t>
  </si>
  <si>
    <t>asdf</t>
  </si>
  <si>
    <t>Homme</t>
  </si>
  <si>
    <t>20/11/2019</t>
  </si>
  <si>
    <t>Autres</t>
  </si>
  <si>
    <t>Dung</t>
  </si>
  <si>
    <t>tiendungchs@gmail.com</t>
  </si>
  <si>
    <t>Triet</t>
  </si>
  <si>
    <t>Coloc</t>
  </si>
  <si>
    <t>Espèces</t>
  </si>
  <si>
    <t>nhi.bo@gmail.com</t>
  </si>
  <si>
    <t>Professeur</t>
  </si>
  <si>
    <t>123 Rue ABC</t>
  </si>
  <si>
    <t>Ami</t>
  </si>
  <si>
    <t>21/11/2019</t>
  </si>
  <si>
    <t>vantriet.nguyen93@gmail.com</t>
  </si>
  <si>
    <t>minhthongmaths@gmail.com</t>
  </si>
  <si>
    <t>Villejuif</t>
  </si>
  <si>
    <t>Site Internet</t>
  </si>
  <si>
    <t>Benevole</t>
  </si>
  <si>
    <t>Debut</t>
  </si>
  <si>
    <t>Fin</t>
  </si>
  <si>
    <t>Informations Personnelles</t>
  </si>
  <si>
    <t>Evenement</t>
  </si>
  <si>
    <t>ID</t>
  </si>
  <si>
    <t>10h</t>
  </si>
  <si>
    <t>11h</t>
  </si>
  <si>
    <t>12h</t>
  </si>
  <si>
    <t>13h</t>
  </si>
  <si>
    <t>14h</t>
  </si>
  <si>
    <t>15h</t>
  </si>
  <si>
    <t>16h</t>
  </si>
  <si>
    <t>17h</t>
  </si>
  <si>
    <t>18h</t>
  </si>
  <si>
    <t>19h</t>
  </si>
  <si>
    <t>Lundi</t>
  </si>
  <si>
    <t>Mardi</t>
  </si>
  <si>
    <t>Mercredi</t>
  </si>
  <si>
    <t>Jeudi</t>
  </si>
  <si>
    <t>Vendredi</t>
  </si>
  <si>
    <t>Samedi</t>
  </si>
  <si>
    <t>1 square jean mermoz</t>
  </si>
  <si>
    <t>compiegne</t>
  </si>
  <si>
    <t>Poste souhaite</t>
  </si>
  <si>
    <t>Parcours natation</t>
  </si>
  <si>
    <t>23/11/2019</t>
  </si>
  <si>
    <t>etudiant</t>
  </si>
  <si>
    <t>Médical (médecin, secouriste, kiné ...)</t>
  </si>
  <si>
    <t>personnel</t>
  </si>
  <si>
    <t xml:space="preserve">Gestion prévisionelle du budget du club </t>
  </si>
  <si>
    <t>Mois</t>
  </si>
  <si>
    <t>Dépenses</t>
  </si>
  <si>
    <t xml:space="preserve">Pourcentage des dépenses par rapport au total </t>
  </si>
  <si>
    <t xml:space="preserve">Calculées automatiquement </t>
  </si>
  <si>
    <t xml:space="preserve">Matériel </t>
  </si>
  <si>
    <t xml:space="preserve">Compté si "A racheter" est renseigné </t>
  </si>
  <si>
    <t>Compétitions</t>
  </si>
  <si>
    <t>Compté si compétition ce mois ci</t>
  </si>
  <si>
    <t xml:space="preserve">Assurance </t>
  </si>
  <si>
    <t>Salaires</t>
  </si>
  <si>
    <t xml:space="preserve">A rentrer par l'utilisateur </t>
  </si>
  <si>
    <t xml:space="preserve">TOTAL </t>
  </si>
  <si>
    <t xml:space="preserve">Epreuve/Catégorie </t>
  </si>
  <si>
    <t xml:space="preserve">Type </t>
  </si>
  <si>
    <t>Nom/modèle</t>
  </si>
  <si>
    <t xml:space="preserve">Taille </t>
  </si>
  <si>
    <t xml:space="preserve">Nombre d'unités en stock </t>
  </si>
  <si>
    <t xml:space="preserve">Etat </t>
  </si>
  <si>
    <t xml:space="preserve">Prix à l'unité </t>
  </si>
  <si>
    <t xml:space="preserve">Coût total </t>
  </si>
  <si>
    <t>Course</t>
  </si>
  <si>
    <t xml:space="preserve">Ceinture pour dossard </t>
  </si>
  <si>
    <t>Marathon Yera</t>
  </si>
  <si>
    <t>L</t>
  </si>
  <si>
    <t>A racheter</t>
  </si>
  <si>
    <t>XXXL</t>
  </si>
  <si>
    <t>XXL</t>
  </si>
  <si>
    <t>XL</t>
  </si>
  <si>
    <t>M</t>
  </si>
  <si>
    <t>S</t>
  </si>
  <si>
    <t>XS</t>
  </si>
  <si>
    <t xml:space="preserve">Enfants 16-18 ans </t>
  </si>
  <si>
    <t xml:space="preserve">Enfants 13-15 ans </t>
  </si>
  <si>
    <t xml:space="preserve">Enfants 10-12 ans </t>
  </si>
  <si>
    <t xml:space="preserve">Enfants 6-9 ans </t>
  </si>
  <si>
    <t>Pas de taille</t>
  </si>
  <si>
    <t>Taille</t>
  </si>
  <si>
    <t>Autre</t>
  </si>
  <si>
    <t>Structures</t>
  </si>
  <si>
    <t>Machines</t>
  </si>
  <si>
    <t>Entretien locaux</t>
  </si>
  <si>
    <t xml:space="preserve">Poids </t>
  </si>
  <si>
    <t>Vélo</t>
  </si>
  <si>
    <t>Casier/Vestiaires</t>
  </si>
  <si>
    <t>Balles</t>
  </si>
  <si>
    <t>Outils/Entretien</t>
  </si>
  <si>
    <t>Bonnets</t>
  </si>
  <si>
    <t>Chronomètre</t>
  </si>
  <si>
    <t>Haltères</t>
  </si>
  <si>
    <t>Gourde</t>
  </si>
  <si>
    <t xml:space="preserve">Pompe </t>
  </si>
  <si>
    <t xml:space="preserve">Lunettes </t>
  </si>
  <si>
    <t>Soin/Secours</t>
  </si>
  <si>
    <t>Tapis</t>
  </si>
  <si>
    <t>Casque</t>
  </si>
  <si>
    <t>Combinaison</t>
  </si>
  <si>
    <t xml:space="preserve">Général </t>
  </si>
  <si>
    <t>Entraînement</t>
  </si>
  <si>
    <t>Epreuve /catégorie</t>
  </si>
  <si>
    <t>Coût Inscriptions</t>
  </si>
  <si>
    <t>Pham Trang</t>
  </si>
  <si>
    <t>asfdasdfa asdfasdfasdfs</t>
  </si>
  <si>
    <t>avsd asdfasdfasdfs</t>
  </si>
  <si>
    <t>Nguyen Nhi</t>
  </si>
  <si>
    <t>asfd asdf</t>
  </si>
  <si>
    <t>Ligue Triathlon</t>
  </si>
  <si>
    <t>sdfs asdfasdfasdfs</t>
  </si>
  <si>
    <t>Oise Junior Triathlon</t>
  </si>
  <si>
    <t>Nombre compétitions</t>
  </si>
  <si>
    <t>Nombre de Nom</t>
  </si>
  <si>
    <t>Mainguet</t>
  </si>
  <si>
    <t>Julia</t>
  </si>
  <si>
    <t>mainguet.julia@gmail.com</t>
  </si>
  <si>
    <t>Etudiante</t>
  </si>
  <si>
    <t>2 Rue Victor Hugo</t>
  </si>
  <si>
    <t>Marie</t>
  </si>
  <si>
    <t>Mere</t>
  </si>
  <si>
    <t>Lefontaine Dominique</t>
  </si>
  <si>
    <t>26/11/2019</t>
  </si>
  <si>
    <t>Column Labels</t>
  </si>
  <si>
    <t>Row Labels</t>
  </si>
  <si>
    <t>Grand Total</t>
  </si>
  <si>
    <t>Recettes</t>
  </si>
  <si>
    <t>Membres</t>
  </si>
  <si>
    <t>Don</t>
  </si>
  <si>
    <t xml:space="preserve">Pourcentage des recettes par rapport au total </t>
  </si>
  <si>
    <t>Compté si nouveau membre choisit cotisation annuelle a ce mois ci</t>
  </si>
  <si>
    <t>ou il choisit cotisation mensuelle (prend en compte a chaque mois)</t>
  </si>
  <si>
    <t>Recette</t>
  </si>
  <si>
    <t>Depense</t>
  </si>
  <si>
    <t>Releve bancaire</t>
  </si>
  <si>
    <t>Year</t>
  </si>
  <si>
    <t>Janvier</t>
  </si>
  <si>
    <t>Fevrier</t>
  </si>
  <si>
    <t>Mars</t>
  </si>
  <si>
    <t>Avril</t>
  </si>
  <si>
    <t>Mai</t>
  </si>
  <si>
    <t>Juin</t>
  </si>
  <si>
    <t>Juillet</t>
  </si>
  <si>
    <t>Aout</t>
  </si>
  <si>
    <t>Septembre</t>
  </si>
  <si>
    <t>Octobre</t>
  </si>
  <si>
    <t>Novembre</t>
  </si>
  <si>
    <t>Decembre</t>
  </si>
  <si>
    <t>Larsimon</t>
  </si>
  <si>
    <t>Emma</t>
  </si>
  <si>
    <t>emma_larsimon@gmail.com</t>
  </si>
  <si>
    <t>1 Rue Winston Churchill</t>
  </si>
  <si>
    <t>Maestre</t>
  </si>
  <si>
    <t>Caroline</t>
  </si>
  <si>
    <t>Copine</t>
  </si>
  <si>
    <t>Berlose Elise</t>
  </si>
  <si>
    <t>Pourcentage</t>
  </si>
  <si>
    <t>Total</t>
  </si>
  <si>
    <t>Materiels</t>
  </si>
  <si>
    <t>Competitions</t>
  </si>
  <si>
    <t>Salaire</t>
  </si>
  <si>
    <t>Assurance</t>
  </si>
  <si>
    <t>Fabien</t>
  </si>
  <si>
    <t>Clara</t>
  </si>
  <si>
    <t>clara_fabien@gmail.com</t>
  </si>
  <si>
    <t>12 Rue de Paris</t>
  </si>
  <si>
    <t>Accueil, administration, tenue de stand, ravitaillement d'arrivée</t>
  </si>
  <si>
    <t>27/11/2019</t>
  </si>
  <si>
    <t>Quentin</t>
  </si>
  <si>
    <t>Benois</t>
  </si>
  <si>
    <t>bquentin@orange.fr</t>
  </si>
  <si>
    <t>1 Rue Arthemis</t>
  </si>
  <si>
    <t>Rungis</t>
  </si>
  <si>
    <t>Parcours vélo (aiguillage de parcours et ravitaillement)</t>
  </si>
</sst>
</file>

<file path=xl/styles.xml><?xml version="1.0" encoding="utf-8"?>
<styleSheet xmlns="http://schemas.openxmlformats.org/spreadsheetml/2006/main">
  <numFmts count="8">
    <numFmt numFmtId="8" formatCode="#,##0.00\ &quot;€&quot;;[Red]\-#,##0.00\ &quot;€&quot;"/>
    <numFmt numFmtId="43" formatCode="_-* #,##0.00\ _€_-;\-* #,##0.00\ _€_-;_-* &quot;-&quot;??\ _€_-;_-@_-"/>
    <numFmt numFmtId="164" formatCode="[&gt;=3000000000000]#&quot; &quot;##&quot; &quot;##&quot; &quot;##&quot; &quot;###&quot; &quot;###&quot; | &quot;##;#&quot; &quot;##&quot; &quot;##&quot; &quot;##&quot; &quot;###&quot; &quot;###"/>
    <numFmt numFmtId="165" formatCode="0#&quot; &quot;##&quot; &quot;##&quot; &quot;##&quot; &quot;##"/>
    <numFmt numFmtId="166" formatCode="00000"/>
    <numFmt numFmtId="167" formatCode="#,##0.00\ &quot;€&quot;"/>
    <numFmt numFmtId="168" formatCode="[$-40C]d\ mmmm\ yyyy;@"/>
    <numFmt numFmtId="169" formatCode="#,##0\ &quot;€&quot;"/>
  </numFmts>
  <fonts count="12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name val="Arial"/>
      <family val="2"/>
    </font>
    <font>
      <sz val="12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i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11"/>
      <color theme="1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8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rgb="FFFF0000"/>
      </left>
      <right/>
      <top style="thin">
        <color rgb="FFFF0000"/>
      </top>
      <bottom/>
      <diagonal/>
    </border>
    <border>
      <left/>
      <right/>
      <top style="thin">
        <color rgb="FFFF0000"/>
      </top>
      <bottom/>
      <diagonal/>
    </border>
    <border>
      <left/>
      <right style="thin">
        <color rgb="FFFF0000"/>
      </right>
      <top style="thin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FF0000"/>
      </left>
      <right/>
      <top/>
      <bottom/>
      <diagonal/>
    </border>
    <border>
      <left/>
      <right style="thin">
        <color rgb="FFFF0000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rgb="FFFF0000"/>
      </bottom>
      <diagonal/>
    </border>
    <border>
      <left style="thin">
        <color rgb="FFFF0000"/>
      </left>
      <right/>
      <top/>
      <bottom style="thin">
        <color rgb="FFFF0000"/>
      </bottom>
      <diagonal/>
    </border>
    <border>
      <left/>
      <right style="thin">
        <color rgb="FFFF0000"/>
      </right>
      <top/>
      <bottom style="thin">
        <color rgb="FFFF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</cellStyleXfs>
  <cellXfs count="97">
    <xf numFmtId="0" fontId="0" fillId="0" borderId="0" xfId="0"/>
    <xf numFmtId="14" fontId="0" fillId="0" borderId="0" xfId="0" applyNumberFormat="1"/>
    <xf numFmtId="0" fontId="4" fillId="0" borderId="0" xfId="0" applyFont="1"/>
    <xf numFmtId="164" fontId="4" fillId="0" borderId="0" xfId="0" applyNumberFormat="1" applyFont="1"/>
    <xf numFmtId="164" fontId="0" fillId="0" borderId="0" xfId="0" applyNumberFormat="1"/>
    <xf numFmtId="165" fontId="4" fillId="0" borderId="0" xfId="0" applyNumberFormat="1" applyFont="1"/>
    <xf numFmtId="165" fontId="0" fillId="0" borderId="0" xfId="0" applyNumberFormat="1"/>
    <xf numFmtId="166" fontId="4" fillId="0" borderId="0" xfId="0" applyNumberFormat="1" applyFont="1"/>
    <xf numFmtId="166" fontId="0" fillId="0" borderId="0" xfId="0" applyNumberFormat="1"/>
    <xf numFmtId="0" fontId="0" fillId="3" borderId="0" xfId="0" applyFill="1"/>
    <xf numFmtId="0" fontId="1" fillId="2" borderId="1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7" fillId="0" borderId="2" xfId="0" applyFont="1" applyBorder="1"/>
    <xf numFmtId="0" fontId="7" fillId="13" borderId="1" xfId="0" applyFont="1" applyFill="1" applyBorder="1"/>
    <xf numFmtId="0" fontId="0" fillId="0" borderId="2" xfId="0" applyBorder="1"/>
    <xf numFmtId="0" fontId="7" fillId="0" borderId="3" xfId="0" applyFont="1" applyBorder="1"/>
    <xf numFmtId="0" fontId="7" fillId="0" borderId="4" xfId="0" applyFont="1" applyBorder="1"/>
    <xf numFmtId="0" fontId="0" fillId="0" borderId="4" xfId="0" applyBorder="1"/>
    <xf numFmtId="0" fontId="0" fillId="0" borderId="5" xfId="0" applyBorder="1"/>
    <xf numFmtId="0" fontId="7" fillId="0" borderId="0" xfId="0" applyFont="1" applyBorder="1"/>
    <xf numFmtId="0" fontId="7" fillId="0" borderId="7" xfId="0" applyFont="1" applyBorder="1"/>
    <xf numFmtId="0" fontId="0" fillId="0" borderId="0" xfId="0" applyBorder="1"/>
    <xf numFmtId="0" fontId="0" fillId="0" borderId="8" xfId="0" applyBorder="1"/>
    <xf numFmtId="0" fontId="7" fillId="0" borderId="9" xfId="0" applyFont="1" applyBorder="1"/>
    <xf numFmtId="0" fontId="8" fillId="0" borderId="0" xfId="0" applyFont="1" applyBorder="1" applyAlignment="1"/>
    <xf numFmtId="43" fontId="7" fillId="0" borderId="0" xfId="1" applyFont="1" applyBorder="1"/>
    <xf numFmtId="0" fontId="10" fillId="0" borderId="7" xfId="0" applyFont="1" applyBorder="1"/>
    <xf numFmtId="167" fontId="7" fillId="0" borderId="0" xfId="0" applyNumberFormat="1" applyFont="1" applyBorder="1"/>
    <xf numFmtId="0" fontId="8" fillId="0" borderId="0" xfId="0" applyFont="1" applyBorder="1"/>
    <xf numFmtId="0" fontId="10" fillId="0" borderId="0" xfId="0" applyFont="1" applyBorder="1"/>
    <xf numFmtId="10" fontId="7" fillId="0" borderId="0" xfId="2" applyNumberFormat="1" applyFont="1" applyBorder="1"/>
    <xf numFmtId="0" fontId="10" fillId="0" borderId="9" xfId="0" applyFont="1" applyBorder="1"/>
    <xf numFmtId="0" fontId="0" fillId="0" borderId="0" xfId="0" applyBorder="1" applyAlignment="1"/>
    <xf numFmtId="8" fontId="7" fillId="0" borderId="0" xfId="0" applyNumberFormat="1" applyFont="1" applyBorder="1"/>
    <xf numFmtId="167" fontId="10" fillId="0" borderId="0" xfId="0" applyNumberFormat="1" applyFont="1" applyBorder="1"/>
    <xf numFmtId="0" fontId="7" fillId="0" borderId="10" xfId="0" applyFont="1" applyBorder="1"/>
    <xf numFmtId="0" fontId="7" fillId="0" borderId="0" xfId="0" applyFont="1"/>
    <xf numFmtId="0" fontId="7" fillId="0" borderId="11" xfId="0" applyFont="1" applyBorder="1"/>
    <xf numFmtId="0" fontId="0" fillId="0" borderId="10" xfId="0" applyBorder="1"/>
    <xf numFmtId="0" fontId="0" fillId="0" borderId="12" xfId="0" applyBorder="1"/>
    <xf numFmtId="0" fontId="7" fillId="15" borderId="1" xfId="0" applyFont="1" applyFill="1" applyBorder="1" applyAlignment="1">
      <alignment horizontal="center"/>
    </xf>
    <xf numFmtId="1" fontId="0" fillId="0" borderId="0" xfId="0" applyNumberFormat="1"/>
    <xf numFmtId="167" fontId="0" fillId="0" borderId="0" xfId="0" applyNumberFormat="1"/>
    <xf numFmtId="0" fontId="1" fillId="0" borderId="0" xfId="0" applyFont="1"/>
    <xf numFmtId="0" fontId="11" fillId="0" borderId="0" xfId="0" applyFont="1"/>
    <xf numFmtId="0" fontId="0" fillId="16" borderId="0" xfId="0" applyFill="1"/>
    <xf numFmtId="168" fontId="0" fillId="16" borderId="0" xfId="0" applyNumberFormat="1" applyFill="1"/>
    <xf numFmtId="167" fontId="0" fillId="16" borderId="0" xfId="0" applyNumberFormat="1" applyFill="1"/>
    <xf numFmtId="168" fontId="0" fillId="0" borderId="0" xfId="0" applyNumberFormat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pivotButton="1"/>
    <xf numFmtId="0" fontId="7" fillId="0" borderId="0" xfId="0" applyFont="1" applyFill="1" applyBorder="1"/>
    <xf numFmtId="14" fontId="7" fillId="0" borderId="0" xfId="0" applyNumberFormat="1" applyFont="1" applyFill="1" applyBorder="1"/>
    <xf numFmtId="14" fontId="7" fillId="0" borderId="8" xfId="0" applyNumberFormat="1" applyFont="1" applyFill="1" applyBorder="1"/>
    <xf numFmtId="0" fontId="0" fillId="6" borderId="0" xfId="0" applyFill="1"/>
    <xf numFmtId="0" fontId="0" fillId="18" borderId="0" xfId="0" applyFill="1"/>
    <xf numFmtId="0" fontId="0" fillId="5" borderId="0" xfId="0" applyFill="1"/>
    <xf numFmtId="10" fontId="0" fillId="0" borderId="0" xfId="0" applyNumberFormat="1"/>
    <xf numFmtId="169" fontId="0" fillId="0" borderId="0" xfId="0" applyNumberFormat="1"/>
    <xf numFmtId="1" fontId="0" fillId="16" borderId="0" xfId="0" applyNumberFormat="1" applyFill="1"/>
    <xf numFmtId="8" fontId="0" fillId="16" borderId="0" xfId="0" applyNumberFormat="1" applyFill="1"/>
    <xf numFmtId="0" fontId="1" fillId="5" borderId="9" xfId="0" applyFont="1" applyFill="1" applyBorder="1" applyAlignment="1">
      <alignment horizontal="center" vertical="center"/>
    </xf>
    <xf numFmtId="0" fontId="0" fillId="0" borderId="16" xfId="0" applyBorder="1" applyAlignment="1">
      <alignment vertical="center"/>
    </xf>
    <xf numFmtId="0" fontId="1" fillId="2" borderId="13" xfId="0" applyFont="1" applyFill="1" applyBorder="1" applyAlignment="1">
      <alignment horizontal="center"/>
    </xf>
    <xf numFmtId="0" fontId="1" fillId="2" borderId="14" xfId="0" applyFont="1" applyFill="1" applyBorder="1" applyAlignment="1">
      <alignment horizontal="center"/>
    </xf>
    <xf numFmtId="0" fontId="1" fillId="2" borderId="15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4" fillId="5" borderId="0" xfId="0" applyFont="1" applyFill="1" applyAlignment="1">
      <alignment horizontal="center"/>
    </xf>
    <xf numFmtId="0" fontId="4" fillId="8" borderId="0" xfId="0" applyFont="1" applyFill="1" applyAlignment="1">
      <alignment horizontal="center"/>
    </xf>
    <xf numFmtId="0" fontId="4" fillId="6" borderId="0" xfId="0" applyFont="1" applyFill="1" applyAlignment="1">
      <alignment horizontal="center"/>
    </xf>
    <xf numFmtId="0" fontId="4" fillId="7" borderId="0" xfId="0" applyFont="1" applyFill="1" applyAlignment="1">
      <alignment horizontal="center"/>
    </xf>
    <xf numFmtId="0" fontId="4" fillId="3" borderId="0" xfId="0" applyFont="1" applyFill="1" applyAlignment="1">
      <alignment horizontal="center"/>
    </xf>
    <xf numFmtId="0" fontId="4" fillId="9" borderId="0" xfId="0" applyFont="1" applyFill="1" applyAlignment="1">
      <alignment horizontal="center"/>
    </xf>
    <xf numFmtId="0" fontId="4" fillId="10" borderId="0" xfId="0" applyFont="1" applyFill="1" applyAlignment="1">
      <alignment horizontal="center"/>
    </xf>
    <xf numFmtId="0" fontId="0" fillId="12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11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8" fillId="0" borderId="0" xfId="0" applyFont="1" applyBorder="1" applyAlignment="1"/>
    <xf numFmtId="0" fontId="0" fillId="0" borderId="0" xfId="0" applyBorder="1" applyAlignment="1"/>
    <xf numFmtId="0" fontId="7" fillId="13" borderId="1" xfId="0" applyFont="1" applyFill="1" applyBorder="1" applyAlignment="1"/>
    <xf numFmtId="0" fontId="0" fillId="0" borderId="1" xfId="0" applyBorder="1" applyAlignment="1"/>
    <xf numFmtId="0" fontId="7" fillId="14" borderId="6" xfId="0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7" fillId="7" borderId="0" xfId="0" applyFont="1" applyFill="1" applyBorder="1" applyAlignment="1"/>
    <xf numFmtId="0" fontId="0" fillId="7" borderId="0" xfId="0" applyFill="1" applyBorder="1" applyAlignment="1"/>
    <xf numFmtId="0" fontId="9" fillId="0" borderId="0" xfId="0" applyFont="1" applyBorder="1" applyAlignment="1"/>
    <xf numFmtId="0" fontId="0" fillId="0" borderId="0" xfId="0" applyAlignment="1"/>
    <xf numFmtId="0" fontId="8" fillId="0" borderId="0" xfId="0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7" fillId="17" borderId="6" xfId="0" applyFont="1" applyFill="1" applyBorder="1" applyAlignment="1">
      <alignment horizontal="center"/>
    </xf>
    <xf numFmtId="0" fontId="0" fillId="17" borderId="2" xfId="0" applyFill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stacked"/>
        <c:ser>
          <c:idx val="0"/>
          <c:order val="0"/>
          <c:tx>
            <c:v>Individuel</c:v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Lit>
              <c:ptCount val="5"/>
              <c:pt idx="0">
                <c:v>Distance L </c:v>
              </c:pt>
              <c:pt idx="1">
                <c:v>Distance XL </c:v>
              </c:pt>
              <c:pt idx="2">
                <c:v>Distance XXL - Ironman</c:v>
              </c:pt>
              <c:pt idx="3">
                <c:v>Jeunes 12-19 ans </c:v>
              </c:pt>
              <c:pt idx="4">
                <c:v>Jeunes 6-9 ans</c:v>
              </c:pt>
            </c:strLit>
          </c:cat>
          <c:val>
            <c:numLit>
              <c:formatCode>General</c:formatCode>
              <c:ptCount val="5"/>
              <c:pt idx="0">
                <c:v>0</c:v>
              </c:pt>
              <c:pt idx="1">
                <c:v>1</c:v>
              </c:pt>
              <c:pt idx="2">
                <c:v>1</c:v>
              </c:pt>
              <c:pt idx="3">
                <c:v>0</c:v>
              </c:pt>
              <c:pt idx="4">
                <c:v>0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321-4EAD-AE58-606DE84B718A}"/>
            </c:ext>
          </c:extLst>
        </c:ser>
        <c:ser>
          <c:idx val="1"/>
          <c:order val="1"/>
          <c:tx>
            <c:v>Relais</c:v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strLit>
              <c:ptCount val="5"/>
              <c:pt idx="0">
                <c:v>Distance L </c:v>
              </c:pt>
              <c:pt idx="1">
                <c:v>Distance XL </c:v>
              </c:pt>
              <c:pt idx="2">
                <c:v>Distance XXL - Ironman</c:v>
              </c:pt>
              <c:pt idx="3">
                <c:v>Jeunes 12-19 ans </c:v>
              </c:pt>
              <c:pt idx="4">
                <c:v>Jeunes 6-9 ans</c:v>
              </c:pt>
            </c:strLit>
          </c:cat>
          <c:val>
            <c:numLit>
              <c:formatCode>General</c:formatCode>
              <c:ptCount val="5"/>
              <c:pt idx="0">
                <c:v>1</c:v>
              </c:pt>
              <c:pt idx="1">
                <c:v>0</c:v>
              </c:pt>
              <c:pt idx="2">
                <c:v>0</c:v>
              </c:pt>
              <c:pt idx="3">
                <c:v>1</c:v>
              </c:pt>
              <c:pt idx="4">
                <c:v>1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321-4EAD-AE58-606DE84B718A}"/>
            </c:ext>
          </c:extLst>
        </c:ser>
        <c:overlap val="100"/>
        <c:axId val="78875264"/>
        <c:axId val="78881152"/>
      </c:barChart>
      <c:catAx>
        <c:axId val="78875264"/>
        <c:scaling>
          <c:orientation val="minMax"/>
        </c:scaling>
        <c:axPos val="b"/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881152"/>
        <c:crosses val="autoZero"/>
        <c:auto val="1"/>
        <c:lblAlgn val="ctr"/>
        <c:lblOffset val="100"/>
      </c:catAx>
      <c:valAx>
        <c:axId val="78881152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875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189" l="0.70000000000000062" r="0.70000000000000062" t="0.75000000000000189" header="0.30000000000000032" footer="0.30000000000000032"/>
    <c:pageSetup/>
  </c:printSettings>
  <c:extLst xmlns:c16r2="http://schemas.microsoft.com/office/drawing/2015/06/chart"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stacked"/>
        <c:ser>
          <c:idx val="0"/>
          <c:order val="0"/>
          <c:tx>
            <c:v>Nationale</c:v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Lit>
              <c:ptCount val="7"/>
              <c:pt idx="0">
                <c:v>Distance L </c:v>
              </c:pt>
              <c:pt idx="1">
                <c:v>Distance M </c:v>
              </c:pt>
              <c:pt idx="2">
                <c:v>Distance XL </c:v>
              </c:pt>
              <c:pt idx="3">
                <c:v>Distance XXL - Ironman</c:v>
              </c:pt>
              <c:pt idx="4">
                <c:v>Jeunes 10-13 ans </c:v>
              </c:pt>
              <c:pt idx="5">
                <c:v>Jeunes 12-19 ans </c:v>
              </c:pt>
              <c:pt idx="6">
                <c:v>Jeunes 6-9 ans</c:v>
              </c:pt>
            </c:strLit>
          </c:cat>
          <c:val>
            <c:numLit>
              <c:formatCode>General</c:formatCode>
              <c:ptCount val="7"/>
              <c:pt idx="0">
                <c:v>0</c:v>
              </c:pt>
              <c:pt idx="1">
                <c:v>0</c:v>
              </c:pt>
              <c:pt idx="2">
                <c:v>1</c:v>
              </c:pt>
              <c:pt idx="3">
                <c:v>1</c:v>
              </c:pt>
              <c:pt idx="4">
                <c:v>0</c:v>
              </c:pt>
              <c:pt idx="5">
                <c:v>1</c:v>
              </c:pt>
              <c:pt idx="6">
                <c:v>1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E24-4A54-88BA-C1A9E10BEDBE}"/>
            </c:ext>
          </c:extLst>
        </c:ser>
        <c:ser>
          <c:idx val="1"/>
          <c:order val="1"/>
          <c:tx>
            <c:v>Régionale</c:v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strLit>
              <c:ptCount val="7"/>
              <c:pt idx="0">
                <c:v>Distance L </c:v>
              </c:pt>
              <c:pt idx="1">
                <c:v>Distance M </c:v>
              </c:pt>
              <c:pt idx="2">
                <c:v>Distance XL </c:v>
              </c:pt>
              <c:pt idx="3">
                <c:v>Distance XXL - Ironman</c:v>
              </c:pt>
              <c:pt idx="4">
                <c:v>Jeunes 10-13 ans </c:v>
              </c:pt>
              <c:pt idx="5">
                <c:v>Jeunes 12-19 ans </c:v>
              </c:pt>
              <c:pt idx="6">
                <c:v>Jeunes 6-9 ans</c:v>
              </c:pt>
            </c:strLit>
          </c:cat>
          <c:val>
            <c:numLit>
              <c:formatCode>General</c:formatCode>
              <c:ptCount val="7"/>
              <c:pt idx="0">
                <c:v>1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1</c:v>
              </c:pt>
              <c:pt idx="5">
                <c:v>0</c:v>
              </c:pt>
              <c:pt idx="6">
                <c:v>0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5E24-4A54-88BA-C1A9E10BEDBE}"/>
            </c:ext>
          </c:extLst>
        </c:ser>
        <c:ser>
          <c:idx val="2"/>
          <c:order val="2"/>
          <c:tx>
            <c:v>Mondiale</c:v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strLit>
              <c:ptCount val="7"/>
              <c:pt idx="0">
                <c:v>Distance L </c:v>
              </c:pt>
              <c:pt idx="1">
                <c:v>Distance M </c:v>
              </c:pt>
              <c:pt idx="2">
                <c:v>Distance XL </c:v>
              </c:pt>
              <c:pt idx="3">
                <c:v>Distance XXL - Ironman</c:v>
              </c:pt>
              <c:pt idx="4">
                <c:v>Jeunes 10-13 ans </c:v>
              </c:pt>
              <c:pt idx="5">
                <c:v>Jeunes 12-19 ans </c:v>
              </c:pt>
              <c:pt idx="6">
                <c:v>Jeunes 6-9 ans</c:v>
              </c:pt>
            </c:strLit>
          </c:cat>
          <c:val>
            <c:numLit>
              <c:formatCode>General</c:formatCode>
              <c:ptCount val="7"/>
              <c:pt idx="0">
                <c:v>0</c:v>
              </c:pt>
              <c:pt idx="1">
                <c:v>1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5E24-4A54-88BA-C1A9E10BEDBE}"/>
            </c:ext>
          </c:extLst>
        </c:ser>
        <c:overlap val="100"/>
        <c:axId val="48570752"/>
        <c:axId val="48572288"/>
      </c:barChart>
      <c:catAx>
        <c:axId val="48570752"/>
        <c:scaling>
          <c:orientation val="minMax"/>
        </c:scaling>
        <c:axPos val="b"/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72288"/>
        <c:crosses val="autoZero"/>
        <c:auto val="1"/>
        <c:lblAlgn val="ctr"/>
        <c:lblOffset val="100"/>
      </c:catAx>
      <c:valAx>
        <c:axId val="48572288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70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189" l="0.70000000000000062" r="0.70000000000000062" t="0.75000000000000189" header="0.30000000000000032" footer="0.30000000000000032"/>
    <c:pageSetup/>
  </c:printSettings>
  <c:extLst xmlns:c16r2="http://schemas.microsoft.com/office/drawing/2015/06/chart"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stacked"/>
        <c:ser>
          <c:idx val="0"/>
          <c:order val="0"/>
          <c:tx>
            <c:v>Nationale</c:v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Lit>
              <c:ptCount val="7"/>
              <c:pt idx="0">
                <c:v>Distance L </c:v>
              </c:pt>
              <c:pt idx="1">
                <c:v>Distance M </c:v>
              </c:pt>
              <c:pt idx="2">
                <c:v>Distance XL </c:v>
              </c:pt>
              <c:pt idx="3">
                <c:v>Distance XXL - Ironman</c:v>
              </c:pt>
              <c:pt idx="4">
                <c:v>Jeunes 10-13 ans </c:v>
              </c:pt>
              <c:pt idx="5">
                <c:v>Jeunes 12-19 ans </c:v>
              </c:pt>
              <c:pt idx="6">
                <c:v>Jeunes 6-9 ans</c:v>
              </c:pt>
            </c:strLit>
          </c:cat>
          <c:val>
            <c:numLit>
              <c:formatCode>General</c:formatCode>
              <c:ptCount val="7"/>
              <c:pt idx="0">
                <c:v>0</c:v>
              </c:pt>
              <c:pt idx="1">
                <c:v>0</c:v>
              </c:pt>
              <c:pt idx="2">
                <c:v>1</c:v>
              </c:pt>
              <c:pt idx="3">
                <c:v>1</c:v>
              </c:pt>
              <c:pt idx="4">
                <c:v>0</c:v>
              </c:pt>
              <c:pt idx="5">
                <c:v>1</c:v>
              </c:pt>
              <c:pt idx="6">
                <c:v>1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3B1-4D7F-82E0-72B5644766B9}"/>
            </c:ext>
          </c:extLst>
        </c:ser>
        <c:ser>
          <c:idx val="1"/>
          <c:order val="1"/>
          <c:tx>
            <c:v>Régionale</c:v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strLit>
              <c:ptCount val="7"/>
              <c:pt idx="0">
                <c:v>Distance L </c:v>
              </c:pt>
              <c:pt idx="1">
                <c:v>Distance M </c:v>
              </c:pt>
              <c:pt idx="2">
                <c:v>Distance XL </c:v>
              </c:pt>
              <c:pt idx="3">
                <c:v>Distance XXL - Ironman</c:v>
              </c:pt>
              <c:pt idx="4">
                <c:v>Jeunes 10-13 ans </c:v>
              </c:pt>
              <c:pt idx="5">
                <c:v>Jeunes 12-19 ans </c:v>
              </c:pt>
              <c:pt idx="6">
                <c:v>Jeunes 6-9 ans</c:v>
              </c:pt>
            </c:strLit>
          </c:cat>
          <c:val>
            <c:numLit>
              <c:formatCode>General</c:formatCode>
              <c:ptCount val="7"/>
              <c:pt idx="0">
                <c:v>1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1</c:v>
              </c:pt>
              <c:pt idx="5">
                <c:v>0</c:v>
              </c:pt>
              <c:pt idx="6">
                <c:v>0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3B1-4D7F-82E0-72B5644766B9}"/>
            </c:ext>
          </c:extLst>
        </c:ser>
        <c:ser>
          <c:idx val="2"/>
          <c:order val="2"/>
          <c:tx>
            <c:v>Mondiale</c:v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strLit>
              <c:ptCount val="7"/>
              <c:pt idx="0">
                <c:v>Distance L </c:v>
              </c:pt>
              <c:pt idx="1">
                <c:v>Distance M </c:v>
              </c:pt>
              <c:pt idx="2">
                <c:v>Distance XL </c:v>
              </c:pt>
              <c:pt idx="3">
                <c:v>Distance XXL - Ironman</c:v>
              </c:pt>
              <c:pt idx="4">
                <c:v>Jeunes 10-13 ans </c:v>
              </c:pt>
              <c:pt idx="5">
                <c:v>Jeunes 12-19 ans </c:v>
              </c:pt>
              <c:pt idx="6">
                <c:v>Jeunes 6-9 ans</c:v>
              </c:pt>
            </c:strLit>
          </c:cat>
          <c:val>
            <c:numLit>
              <c:formatCode>General</c:formatCode>
              <c:ptCount val="7"/>
              <c:pt idx="0">
                <c:v>0</c:v>
              </c:pt>
              <c:pt idx="1">
                <c:v>1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3B1-4D7F-82E0-72B5644766B9}"/>
            </c:ext>
          </c:extLst>
        </c:ser>
        <c:overlap val="100"/>
        <c:axId val="48621056"/>
        <c:axId val="48622592"/>
      </c:barChart>
      <c:catAx>
        <c:axId val="48621056"/>
        <c:scaling>
          <c:orientation val="minMax"/>
        </c:scaling>
        <c:axPos val="b"/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22592"/>
        <c:crosses val="autoZero"/>
        <c:auto val="1"/>
        <c:lblAlgn val="ctr"/>
        <c:lblOffset val="100"/>
      </c:catAx>
      <c:valAx>
        <c:axId val="48622592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21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189" l="0.70000000000000062" r="0.70000000000000062" t="0.75000000000000189" header="0.30000000000000032" footer="0.30000000000000032"/>
    <c:pageSetup/>
  </c:printSettings>
  <c:extLst xmlns:c16r2="http://schemas.microsoft.com/office/drawing/2015/06/chart"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stacked"/>
        <c:ser>
          <c:idx val="0"/>
          <c:order val="0"/>
          <c:tx>
            <c:v>Nationale</c:v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Lit>
              <c:ptCount val="7"/>
              <c:pt idx="0">
                <c:v>Distance L </c:v>
              </c:pt>
              <c:pt idx="1">
                <c:v>Distance M </c:v>
              </c:pt>
              <c:pt idx="2">
                <c:v>Distance XL </c:v>
              </c:pt>
              <c:pt idx="3">
                <c:v>Distance XXL - Ironman</c:v>
              </c:pt>
              <c:pt idx="4">
                <c:v>Jeunes 10-13 ans </c:v>
              </c:pt>
              <c:pt idx="5">
                <c:v>Jeunes 12-19 ans </c:v>
              </c:pt>
              <c:pt idx="6">
                <c:v>Jeunes 6-9 ans</c:v>
              </c:pt>
            </c:strLit>
          </c:cat>
          <c:val>
            <c:numLit>
              <c:formatCode>General</c:formatCode>
              <c:ptCount val="7"/>
              <c:pt idx="0">
                <c:v>0</c:v>
              </c:pt>
              <c:pt idx="1">
                <c:v>0</c:v>
              </c:pt>
              <c:pt idx="2">
                <c:v>1</c:v>
              </c:pt>
              <c:pt idx="3">
                <c:v>1</c:v>
              </c:pt>
              <c:pt idx="4">
                <c:v>0</c:v>
              </c:pt>
              <c:pt idx="5">
                <c:v>1</c:v>
              </c:pt>
              <c:pt idx="6">
                <c:v>1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D90-43B4-9F25-61C32F6B9F6E}"/>
            </c:ext>
          </c:extLst>
        </c:ser>
        <c:ser>
          <c:idx val="1"/>
          <c:order val="1"/>
          <c:tx>
            <c:v>Régionale</c:v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strLit>
              <c:ptCount val="7"/>
              <c:pt idx="0">
                <c:v>Distance L </c:v>
              </c:pt>
              <c:pt idx="1">
                <c:v>Distance M </c:v>
              </c:pt>
              <c:pt idx="2">
                <c:v>Distance XL </c:v>
              </c:pt>
              <c:pt idx="3">
                <c:v>Distance XXL - Ironman</c:v>
              </c:pt>
              <c:pt idx="4">
                <c:v>Jeunes 10-13 ans </c:v>
              </c:pt>
              <c:pt idx="5">
                <c:v>Jeunes 12-19 ans </c:v>
              </c:pt>
              <c:pt idx="6">
                <c:v>Jeunes 6-9 ans</c:v>
              </c:pt>
            </c:strLit>
          </c:cat>
          <c:val>
            <c:numLit>
              <c:formatCode>General</c:formatCode>
              <c:ptCount val="7"/>
              <c:pt idx="0">
                <c:v>1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1</c:v>
              </c:pt>
              <c:pt idx="5">
                <c:v>0</c:v>
              </c:pt>
              <c:pt idx="6">
                <c:v>0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1D90-43B4-9F25-61C32F6B9F6E}"/>
            </c:ext>
          </c:extLst>
        </c:ser>
        <c:ser>
          <c:idx val="2"/>
          <c:order val="2"/>
          <c:tx>
            <c:v>Mondiale</c:v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strLit>
              <c:ptCount val="7"/>
              <c:pt idx="0">
                <c:v>Distance L </c:v>
              </c:pt>
              <c:pt idx="1">
                <c:v>Distance M </c:v>
              </c:pt>
              <c:pt idx="2">
                <c:v>Distance XL </c:v>
              </c:pt>
              <c:pt idx="3">
                <c:v>Distance XXL - Ironman</c:v>
              </c:pt>
              <c:pt idx="4">
                <c:v>Jeunes 10-13 ans </c:v>
              </c:pt>
              <c:pt idx="5">
                <c:v>Jeunes 12-19 ans </c:v>
              </c:pt>
              <c:pt idx="6">
                <c:v>Jeunes 6-9 ans</c:v>
              </c:pt>
            </c:strLit>
          </c:cat>
          <c:val>
            <c:numLit>
              <c:formatCode>General</c:formatCode>
              <c:ptCount val="7"/>
              <c:pt idx="0">
                <c:v>0</c:v>
              </c:pt>
              <c:pt idx="1">
                <c:v>1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1D90-43B4-9F25-61C32F6B9F6E}"/>
            </c:ext>
          </c:extLst>
        </c:ser>
        <c:overlap val="100"/>
        <c:axId val="78162560"/>
        <c:axId val="78508416"/>
      </c:barChart>
      <c:catAx>
        <c:axId val="78162560"/>
        <c:scaling>
          <c:orientation val="minMax"/>
        </c:scaling>
        <c:axPos val="b"/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508416"/>
        <c:crosses val="autoZero"/>
        <c:auto val="1"/>
        <c:lblAlgn val="ctr"/>
        <c:lblOffset val="100"/>
      </c:catAx>
      <c:valAx>
        <c:axId val="78508416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62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189" l="0.70000000000000062" r="0.70000000000000062" t="0.75000000000000189" header="0.30000000000000032" footer="0.30000000000000032"/>
    <c:pageSetup/>
  </c:printSettings>
  <c:extLst xmlns:c16r2="http://schemas.microsoft.com/office/drawing/2015/06/chart"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stacked"/>
        <c:ser>
          <c:idx val="0"/>
          <c:order val="0"/>
          <c:tx>
            <c:v>Nationale</c:v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Lit>
              <c:ptCount val="7"/>
              <c:pt idx="0">
                <c:v>Distance L </c:v>
              </c:pt>
              <c:pt idx="1">
                <c:v>Distance M </c:v>
              </c:pt>
              <c:pt idx="2">
                <c:v>Distance XL </c:v>
              </c:pt>
              <c:pt idx="3">
                <c:v>Distance XXL - Ironman</c:v>
              </c:pt>
              <c:pt idx="4">
                <c:v>Jeunes 10-13 ans </c:v>
              </c:pt>
              <c:pt idx="5">
                <c:v>Jeunes 12-19 ans </c:v>
              </c:pt>
              <c:pt idx="6">
                <c:v>Jeunes 6-9 ans</c:v>
              </c:pt>
            </c:strLit>
          </c:cat>
          <c:val>
            <c:numLit>
              <c:formatCode>General</c:formatCode>
              <c:ptCount val="7"/>
              <c:pt idx="0">
                <c:v>0</c:v>
              </c:pt>
              <c:pt idx="1">
                <c:v>0</c:v>
              </c:pt>
              <c:pt idx="2">
                <c:v>1</c:v>
              </c:pt>
              <c:pt idx="3">
                <c:v>1</c:v>
              </c:pt>
              <c:pt idx="4">
                <c:v>0</c:v>
              </c:pt>
              <c:pt idx="5">
                <c:v>1</c:v>
              </c:pt>
              <c:pt idx="6">
                <c:v>1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B61-4530-9C2A-5A3D975157C8}"/>
            </c:ext>
          </c:extLst>
        </c:ser>
        <c:ser>
          <c:idx val="1"/>
          <c:order val="1"/>
          <c:tx>
            <c:v>Régionale</c:v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strLit>
              <c:ptCount val="7"/>
              <c:pt idx="0">
                <c:v>Distance L </c:v>
              </c:pt>
              <c:pt idx="1">
                <c:v>Distance M </c:v>
              </c:pt>
              <c:pt idx="2">
                <c:v>Distance XL </c:v>
              </c:pt>
              <c:pt idx="3">
                <c:v>Distance XXL - Ironman</c:v>
              </c:pt>
              <c:pt idx="4">
                <c:v>Jeunes 10-13 ans </c:v>
              </c:pt>
              <c:pt idx="5">
                <c:v>Jeunes 12-19 ans </c:v>
              </c:pt>
              <c:pt idx="6">
                <c:v>Jeunes 6-9 ans</c:v>
              </c:pt>
            </c:strLit>
          </c:cat>
          <c:val>
            <c:numLit>
              <c:formatCode>General</c:formatCode>
              <c:ptCount val="7"/>
              <c:pt idx="0">
                <c:v>1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1</c:v>
              </c:pt>
              <c:pt idx="5">
                <c:v>0</c:v>
              </c:pt>
              <c:pt idx="6">
                <c:v>0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B61-4530-9C2A-5A3D975157C8}"/>
            </c:ext>
          </c:extLst>
        </c:ser>
        <c:ser>
          <c:idx val="2"/>
          <c:order val="2"/>
          <c:tx>
            <c:v>Mondiale</c:v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strLit>
              <c:ptCount val="7"/>
              <c:pt idx="0">
                <c:v>Distance L </c:v>
              </c:pt>
              <c:pt idx="1">
                <c:v>Distance M </c:v>
              </c:pt>
              <c:pt idx="2">
                <c:v>Distance XL </c:v>
              </c:pt>
              <c:pt idx="3">
                <c:v>Distance XXL - Ironman</c:v>
              </c:pt>
              <c:pt idx="4">
                <c:v>Jeunes 10-13 ans </c:v>
              </c:pt>
              <c:pt idx="5">
                <c:v>Jeunes 12-19 ans </c:v>
              </c:pt>
              <c:pt idx="6">
                <c:v>Jeunes 6-9 ans</c:v>
              </c:pt>
            </c:strLit>
          </c:cat>
          <c:val>
            <c:numLit>
              <c:formatCode>General</c:formatCode>
              <c:ptCount val="7"/>
              <c:pt idx="0">
                <c:v>0</c:v>
              </c:pt>
              <c:pt idx="1">
                <c:v>1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EB61-4530-9C2A-5A3D975157C8}"/>
            </c:ext>
          </c:extLst>
        </c:ser>
        <c:overlap val="100"/>
        <c:axId val="48865280"/>
        <c:axId val="48866816"/>
      </c:barChart>
      <c:catAx>
        <c:axId val="48865280"/>
        <c:scaling>
          <c:orientation val="minMax"/>
        </c:scaling>
        <c:axPos val="b"/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66816"/>
        <c:crosses val="autoZero"/>
        <c:auto val="1"/>
        <c:lblAlgn val="ctr"/>
        <c:lblOffset val="100"/>
      </c:catAx>
      <c:valAx>
        <c:axId val="48866816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65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189" l="0.70000000000000062" r="0.70000000000000062" t="0.75000000000000189" header="0.30000000000000032" footer="0.30000000000000032"/>
    <c:pageSetup/>
  </c:printSettings>
  <c:extLst xmlns:c16r2="http://schemas.microsoft.com/office/drawing/2015/06/chart"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Janvier</a:t>
            </a:r>
          </a:p>
        </c:rich>
      </c:tx>
      <c:layout/>
    </c:title>
    <c:plotArea>
      <c:layout/>
      <c:pieChart>
        <c:varyColors val="1"/>
        <c:ser>
          <c:idx val="0"/>
          <c:order val="0"/>
          <c:explosion val="25"/>
          <c:dLbls>
            <c:showVal val="1"/>
            <c:showLeaderLines val="1"/>
          </c:dLbls>
          <c:cat>
            <c:strRef>
              <c:f>'Budget -Depenses Annuelles'!$A$12:$A$15</c:f>
              <c:strCache>
                <c:ptCount val="4"/>
                <c:pt idx="0">
                  <c:v>Materiels</c:v>
                </c:pt>
                <c:pt idx="1">
                  <c:v>Competitions</c:v>
                </c:pt>
                <c:pt idx="2">
                  <c:v>Assurance</c:v>
                </c:pt>
                <c:pt idx="3">
                  <c:v>Salaire</c:v>
                </c:pt>
              </c:strCache>
            </c:strRef>
          </c:cat>
          <c:val>
            <c:numRef>
              <c:f>'Budget -Depenses Annuelles'!$B$12:$B$15</c:f>
              <c:numCache>
                <c:formatCode>0.00%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0.5</c:v>
                </c:pt>
                <c:pt idx="3">
                  <c:v>0.5</c:v>
                </c:pt>
              </c:numCache>
            </c:numRef>
          </c:val>
        </c:ser>
        <c:firstSliceAng val="0"/>
      </c:pieChart>
    </c:plotArea>
    <c:legend>
      <c:legendPos val="r"/>
      <c:layout/>
    </c:legend>
    <c:plotVisOnly val="1"/>
  </c:chart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Fevrier</a:t>
            </a:r>
          </a:p>
        </c:rich>
      </c:tx>
      <c:layout/>
    </c:title>
    <c:plotArea>
      <c:layout/>
      <c:pieChart>
        <c:varyColors val="1"/>
        <c:ser>
          <c:idx val="0"/>
          <c:order val="0"/>
          <c:explosion val="25"/>
          <c:dLbls>
            <c:showVal val="1"/>
            <c:showLeaderLines val="1"/>
          </c:dLbls>
          <c:cat>
            <c:strRef>
              <c:f>'Budget -Depenses Annuelles'!$A$12:$A$15</c:f>
              <c:strCache>
                <c:ptCount val="4"/>
                <c:pt idx="0">
                  <c:v>Materiels</c:v>
                </c:pt>
                <c:pt idx="1">
                  <c:v>Competitions</c:v>
                </c:pt>
                <c:pt idx="2">
                  <c:v>Assurance</c:v>
                </c:pt>
                <c:pt idx="3">
                  <c:v>Salaire</c:v>
                </c:pt>
              </c:strCache>
            </c:strRef>
          </c:cat>
          <c:val>
            <c:numRef>
              <c:f>'Budget -Depenses Annuelles'!$C$12:$C$15</c:f>
              <c:numCache>
                <c:formatCode>0.00%</c:formatCode>
                <c:ptCount val="4"/>
                <c:pt idx="0">
                  <c:v>0.33333333333333331</c:v>
                </c:pt>
                <c:pt idx="1">
                  <c:v>0</c:v>
                </c:pt>
                <c:pt idx="2">
                  <c:v>0.33333333333333331</c:v>
                </c:pt>
                <c:pt idx="3">
                  <c:v>0.33333333333333331</c:v>
                </c:pt>
              </c:numCache>
            </c:numRef>
          </c:val>
        </c:ser>
        <c:firstSliceAng val="0"/>
      </c:pieChart>
    </c:plotArea>
    <c:legend>
      <c:legendPos val="r"/>
      <c:layout/>
    </c:legend>
    <c:plotVisOnly val="1"/>
  </c:chart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Mars</a:t>
            </a:r>
          </a:p>
        </c:rich>
      </c:tx>
      <c:layout/>
    </c:title>
    <c:plotArea>
      <c:layout/>
      <c:pieChart>
        <c:varyColors val="1"/>
        <c:ser>
          <c:idx val="0"/>
          <c:order val="0"/>
          <c:explosion val="25"/>
          <c:dLbls>
            <c:showVal val="1"/>
            <c:showLeaderLines val="1"/>
          </c:dLbls>
          <c:cat>
            <c:strRef>
              <c:f>'Budget -Depenses Annuelles'!$A$12:$A$15</c:f>
              <c:strCache>
                <c:ptCount val="4"/>
                <c:pt idx="0">
                  <c:v>Materiels</c:v>
                </c:pt>
                <c:pt idx="1">
                  <c:v>Competitions</c:v>
                </c:pt>
                <c:pt idx="2">
                  <c:v>Assurance</c:v>
                </c:pt>
                <c:pt idx="3">
                  <c:v>Salaire</c:v>
                </c:pt>
              </c:strCache>
            </c:strRef>
          </c:cat>
          <c:val>
            <c:numRef>
              <c:f>'Budget -Depenses Annuelles'!$D$12:$D$15</c:f>
              <c:numCache>
                <c:formatCode>0.00%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0.5</c:v>
                </c:pt>
                <c:pt idx="3">
                  <c:v>0.5</c:v>
                </c:pt>
              </c:numCache>
            </c:numRef>
          </c:val>
        </c:ser>
        <c:firstSliceAng val="0"/>
      </c:pieChart>
    </c:plotArea>
    <c:legend>
      <c:legendPos val="r"/>
      <c:layout/>
    </c:legend>
    <c:plotVisOnly val="1"/>
  </c:chart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Avril</a:t>
            </a:r>
          </a:p>
        </c:rich>
      </c:tx>
      <c:layout/>
    </c:title>
    <c:plotArea>
      <c:layout/>
      <c:pieChart>
        <c:varyColors val="1"/>
        <c:ser>
          <c:idx val="0"/>
          <c:order val="0"/>
          <c:explosion val="25"/>
          <c:dLbls>
            <c:showVal val="1"/>
            <c:showLeaderLines val="1"/>
          </c:dLbls>
          <c:cat>
            <c:strRef>
              <c:f>'Budget -Depenses Annuelles'!$A$12:$A$15</c:f>
              <c:strCache>
                <c:ptCount val="4"/>
                <c:pt idx="0">
                  <c:v>Materiels</c:v>
                </c:pt>
                <c:pt idx="1">
                  <c:v>Competitions</c:v>
                </c:pt>
                <c:pt idx="2">
                  <c:v>Assurance</c:v>
                </c:pt>
                <c:pt idx="3">
                  <c:v>Salaire</c:v>
                </c:pt>
              </c:strCache>
            </c:strRef>
          </c:cat>
          <c:val>
            <c:numRef>
              <c:f>'Budget -Depenses Annuelles'!$E$12:$E$15</c:f>
              <c:numCache>
                <c:formatCode>0.00%</c:formatCode>
                <c:ptCount val="4"/>
                <c:pt idx="0">
                  <c:v>0.16666666666666666</c:v>
                </c:pt>
                <c:pt idx="1">
                  <c:v>0.16666666666666666</c:v>
                </c:pt>
                <c:pt idx="2">
                  <c:v>0.33333333333333331</c:v>
                </c:pt>
                <c:pt idx="3">
                  <c:v>0.33333333333333331</c:v>
                </c:pt>
              </c:numCache>
            </c:numRef>
          </c:val>
        </c:ser>
        <c:firstSliceAng val="0"/>
      </c:pieChart>
    </c:plotArea>
    <c:legend>
      <c:legendPos val="r"/>
      <c:layout/>
    </c:legend>
    <c:plotVisOnly val="1"/>
  </c:chart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Mai</a:t>
            </a:r>
          </a:p>
        </c:rich>
      </c:tx>
      <c:layout/>
    </c:title>
    <c:plotArea>
      <c:layout/>
      <c:pieChart>
        <c:varyColors val="1"/>
        <c:ser>
          <c:idx val="0"/>
          <c:order val="0"/>
          <c:explosion val="25"/>
          <c:dLbls>
            <c:showVal val="1"/>
            <c:showLeaderLines val="1"/>
          </c:dLbls>
          <c:cat>
            <c:strRef>
              <c:f>'Budget -Depenses Annuelles'!$A$12:$A$15</c:f>
              <c:strCache>
                <c:ptCount val="4"/>
                <c:pt idx="0">
                  <c:v>Materiels</c:v>
                </c:pt>
                <c:pt idx="1">
                  <c:v>Competitions</c:v>
                </c:pt>
                <c:pt idx="2">
                  <c:v>Assurance</c:v>
                </c:pt>
                <c:pt idx="3">
                  <c:v>Salaire</c:v>
                </c:pt>
              </c:strCache>
            </c:strRef>
          </c:cat>
          <c:val>
            <c:numRef>
              <c:f>'Budget -Depenses Annuelles'!$F$12:$F$15</c:f>
              <c:numCache>
                <c:formatCode>0.00%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0.5</c:v>
                </c:pt>
                <c:pt idx="3">
                  <c:v>0.5</c:v>
                </c:pt>
              </c:numCache>
            </c:numRef>
          </c:val>
        </c:ser>
        <c:firstSliceAng val="0"/>
      </c:pieChart>
    </c:plotArea>
    <c:legend>
      <c:legendPos val="r"/>
      <c:layout/>
    </c:legend>
    <c:plotVisOnly val="1"/>
  </c:chart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Juin</a:t>
            </a:r>
          </a:p>
        </c:rich>
      </c:tx>
      <c:layout/>
    </c:title>
    <c:plotArea>
      <c:layout/>
      <c:pieChart>
        <c:varyColors val="1"/>
        <c:ser>
          <c:idx val="0"/>
          <c:order val="0"/>
          <c:explosion val="25"/>
          <c:dLbls>
            <c:showVal val="1"/>
            <c:showLeaderLines val="1"/>
          </c:dLbls>
          <c:cat>
            <c:strRef>
              <c:f>'Budget -Depenses Annuelles'!$A$12:$A$15</c:f>
              <c:strCache>
                <c:ptCount val="4"/>
                <c:pt idx="0">
                  <c:v>Materiels</c:v>
                </c:pt>
                <c:pt idx="1">
                  <c:v>Competitions</c:v>
                </c:pt>
                <c:pt idx="2">
                  <c:v>Assurance</c:v>
                </c:pt>
                <c:pt idx="3">
                  <c:v>Salaire</c:v>
                </c:pt>
              </c:strCache>
            </c:strRef>
          </c:cat>
          <c:val>
            <c:numRef>
              <c:f>'Budget -Depenses Annuelles'!$G$12:$G$15</c:f>
              <c:numCache>
                <c:formatCode>0.00%</c:formatCode>
                <c:ptCount val="4"/>
                <c:pt idx="0">
                  <c:v>3.2258064516129031E-2</c:v>
                </c:pt>
                <c:pt idx="1">
                  <c:v>0.32258064516129031</c:v>
                </c:pt>
                <c:pt idx="2">
                  <c:v>0.32258064516129031</c:v>
                </c:pt>
                <c:pt idx="3">
                  <c:v>0.32258064516129031</c:v>
                </c:pt>
              </c:numCache>
            </c:numRef>
          </c:val>
        </c:ser>
        <c:firstSliceAng val="0"/>
      </c:pieChart>
    </c:plotArea>
    <c:legend>
      <c:legendPos val="r"/>
      <c:layout/>
    </c:legend>
    <c:plotVisOnly val="1"/>
  </c:chart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Juillet</a:t>
            </a:r>
          </a:p>
        </c:rich>
      </c:tx>
      <c:layout/>
    </c:title>
    <c:plotArea>
      <c:layout/>
      <c:pieChart>
        <c:varyColors val="1"/>
        <c:ser>
          <c:idx val="0"/>
          <c:order val="0"/>
          <c:explosion val="25"/>
          <c:dLbls>
            <c:showVal val="1"/>
            <c:showLeaderLines val="1"/>
          </c:dLbls>
          <c:cat>
            <c:strRef>
              <c:f>'Budget -Depenses Annuelles'!$A$12:$A$15</c:f>
              <c:strCache>
                <c:ptCount val="4"/>
                <c:pt idx="0">
                  <c:v>Materiels</c:v>
                </c:pt>
                <c:pt idx="1">
                  <c:v>Competitions</c:v>
                </c:pt>
                <c:pt idx="2">
                  <c:v>Assurance</c:v>
                </c:pt>
                <c:pt idx="3">
                  <c:v>Salaire</c:v>
                </c:pt>
              </c:strCache>
            </c:strRef>
          </c:cat>
          <c:val>
            <c:numRef>
              <c:f>'Budget -Depenses Annuelles'!$H$12:$H$15</c:f>
              <c:numCache>
                <c:formatCode>0.00%</c:formatCode>
                <c:ptCount val="4"/>
                <c:pt idx="0">
                  <c:v>0.16666666666666666</c:v>
                </c:pt>
                <c:pt idx="1">
                  <c:v>0.16666666666666666</c:v>
                </c:pt>
                <c:pt idx="2">
                  <c:v>0.33333333333333331</c:v>
                </c:pt>
                <c:pt idx="3">
                  <c:v>0.33333333333333331</c:v>
                </c:pt>
              </c:numCache>
            </c:numRef>
          </c:val>
        </c:ser>
        <c:firstSliceAng val="0"/>
      </c:pieChart>
    </c:plotArea>
    <c:legend>
      <c:legendPos val="r"/>
      <c:layout/>
    </c:legend>
    <c:plotVisOnly val="1"/>
  </c:chart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Aout</a:t>
            </a:r>
          </a:p>
        </c:rich>
      </c:tx>
      <c:layout/>
    </c:title>
    <c:plotArea>
      <c:layout/>
      <c:pieChart>
        <c:varyColors val="1"/>
        <c:ser>
          <c:idx val="0"/>
          <c:order val="0"/>
          <c:explosion val="25"/>
          <c:dLbls>
            <c:showVal val="1"/>
            <c:showLeaderLines val="1"/>
          </c:dLbls>
          <c:cat>
            <c:strRef>
              <c:f>'Budget -Depenses Annuelles'!$A$12:$A$15</c:f>
              <c:strCache>
                <c:ptCount val="4"/>
                <c:pt idx="0">
                  <c:v>Materiels</c:v>
                </c:pt>
                <c:pt idx="1">
                  <c:v>Competitions</c:v>
                </c:pt>
                <c:pt idx="2">
                  <c:v>Assurance</c:v>
                </c:pt>
                <c:pt idx="3">
                  <c:v>Salaire</c:v>
                </c:pt>
              </c:strCache>
            </c:strRef>
          </c:cat>
          <c:val>
            <c:numRef>
              <c:f>'Budget -Depenses Annuelles'!$I$12:$I$15</c:f>
              <c:numCache>
                <c:formatCode>0.00%</c:formatCode>
                <c:ptCount val="4"/>
                <c:pt idx="0">
                  <c:v>0.33333333333333331</c:v>
                </c:pt>
                <c:pt idx="1">
                  <c:v>0</c:v>
                </c:pt>
                <c:pt idx="2">
                  <c:v>0.33333333333333331</c:v>
                </c:pt>
                <c:pt idx="3">
                  <c:v>0.33333333333333331</c:v>
                </c:pt>
              </c:numCache>
            </c:numRef>
          </c:val>
        </c:ser>
        <c:firstSliceAng val="0"/>
      </c:pieChart>
    </c:plotArea>
    <c:legend>
      <c:legendPos val="r"/>
      <c:layout/>
    </c:legend>
    <c:plotVisOnly val="1"/>
  </c:chart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Septembre</a:t>
            </a:r>
          </a:p>
        </c:rich>
      </c:tx>
      <c:layout/>
    </c:title>
    <c:plotArea>
      <c:layout/>
      <c:pieChart>
        <c:varyColors val="1"/>
        <c:ser>
          <c:idx val="0"/>
          <c:order val="0"/>
          <c:explosion val="25"/>
          <c:dLbls>
            <c:showVal val="1"/>
            <c:showLeaderLines val="1"/>
          </c:dLbls>
          <c:cat>
            <c:strRef>
              <c:f>'Budget -Depenses Annuelles'!$A$12:$A$15</c:f>
              <c:strCache>
                <c:ptCount val="4"/>
                <c:pt idx="0">
                  <c:v>Materiels</c:v>
                </c:pt>
                <c:pt idx="1">
                  <c:v>Competitions</c:v>
                </c:pt>
                <c:pt idx="2">
                  <c:v>Assurance</c:v>
                </c:pt>
                <c:pt idx="3">
                  <c:v>Salaire</c:v>
                </c:pt>
              </c:strCache>
            </c:strRef>
          </c:cat>
          <c:val>
            <c:numRef>
              <c:f>'Budget -Depenses Annuelles'!$J$12:$J$15</c:f>
              <c:numCache>
                <c:formatCode>0.00%</c:formatCode>
                <c:ptCount val="4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0.4</c:v>
                </c:pt>
              </c:numCache>
            </c:numRef>
          </c:val>
        </c:ser>
        <c:firstSliceAng val="0"/>
      </c:pieChart>
    </c:plotArea>
    <c:legend>
      <c:legendPos val="r"/>
      <c:layout/>
    </c:legend>
    <c:plotVisOnly val="1"/>
  </c:chart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Octobre</a:t>
            </a:r>
          </a:p>
        </c:rich>
      </c:tx>
      <c:layout/>
    </c:title>
    <c:plotArea>
      <c:layout/>
      <c:pieChart>
        <c:varyColors val="1"/>
        <c:ser>
          <c:idx val="0"/>
          <c:order val="0"/>
          <c:explosion val="25"/>
          <c:dLbls>
            <c:showVal val="1"/>
            <c:showLeaderLines val="1"/>
          </c:dLbls>
          <c:cat>
            <c:strRef>
              <c:f>'Budget -Depenses Annuelles'!$A$12:$A$15</c:f>
              <c:strCache>
                <c:ptCount val="4"/>
                <c:pt idx="0">
                  <c:v>Materiels</c:v>
                </c:pt>
                <c:pt idx="1">
                  <c:v>Competitions</c:v>
                </c:pt>
                <c:pt idx="2">
                  <c:v>Assurance</c:v>
                </c:pt>
                <c:pt idx="3">
                  <c:v>Salaire</c:v>
                </c:pt>
              </c:strCache>
            </c:strRef>
          </c:cat>
          <c:val>
            <c:numRef>
              <c:f>'Budget -Depenses Annuelles'!$K$12:$K$15</c:f>
              <c:numCache>
                <c:formatCode>0.00%</c:formatCode>
                <c:ptCount val="4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</c:numCache>
            </c:numRef>
          </c:val>
        </c:ser>
        <c:firstSliceAng val="0"/>
      </c:pieChart>
    </c:plotArea>
    <c:legend>
      <c:legendPos val="r"/>
      <c:layout/>
    </c:legend>
    <c:plotVisOnly val="1"/>
  </c:chart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Novembre</a:t>
            </a:r>
          </a:p>
        </c:rich>
      </c:tx>
      <c:layout/>
    </c:title>
    <c:plotArea>
      <c:layout/>
      <c:pieChart>
        <c:varyColors val="1"/>
        <c:ser>
          <c:idx val="0"/>
          <c:order val="0"/>
          <c:explosion val="25"/>
          <c:dLbls>
            <c:showVal val="1"/>
            <c:showLeaderLines val="1"/>
          </c:dLbls>
          <c:cat>
            <c:strRef>
              <c:f>'Budget -Depenses Annuelles'!$A$12:$A$15</c:f>
              <c:strCache>
                <c:ptCount val="4"/>
                <c:pt idx="0">
                  <c:v>Materiels</c:v>
                </c:pt>
                <c:pt idx="1">
                  <c:v>Competitions</c:v>
                </c:pt>
                <c:pt idx="2">
                  <c:v>Assurance</c:v>
                </c:pt>
                <c:pt idx="3">
                  <c:v>Salaire</c:v>
                </c:pt>
              </c:strCache>
            </c:strRef>
          </c:cat>
          <c:val>
            <c:numRef>
              <c:f>'Budget -Depenses Annuelles'!$L$12:$L$15</c:f>
              <c:numCache>
                <c:formatCode>0.00%</c:formatCode>
                <c:ptCount val="4"/>
                <c:pt idx="0">
                  <c:v>0.54769560557341912</c:v>
                </c:pt>
                <c:pt idx="1">
                  <c:v>0.45230439442658094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</c:pieChart>
    </c:plotArea>
    <c:legend>
      <c:legendPos val="r"/>
      <c:layout/>
    </c:legend>
    <c:plotVisOnly val="1"/>
  </c:chart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Decembre</a:t>
            </a:r>
          </a:p>
        </c:rich>
      </c:tx>
      <c:layout/>
    </c:title>
    <c:plotArea>
      <c:layout/>
      <c:pieChart>
        <c:varyColors val="1"/>
        <c:ser>
          <c:idx val="0"/>
          <c:order val="0"/>
          <c:explosion val="25"/>
          <c:dLbls>
            <c:showVal val="1"/>
            <c:showLeaderLines val="1"/>
          </c:dLbls>
          <c:cat>
            <c:strRef>
              <c:f>'Budget -Depenses Annuelles'!$A$12:$A$15</c:f>
              <c:strCache>
                <c:ptCount val="4"/>
                <c:pt idx="0">
                  <c:v>Materiels</c:v>
                </c:pt>
                <c:pt idx="1">
                  <c:v>Competitions</c:v>
                </c:pt>
                <c:pt idx="2">
                  <c:v>Assurance</c:v>
                </c:pt>
                <c:pt idx="3">
                  <c:v>Salaire</c:v>
                </c:pt>
              </c:strCache>
            </c:strRef>
          </c:cat>
          <c:val>
            <c:numRef>
              <c:f>'Budget -Depenses Annuelles'!$M$12:$M$15</c:f>
              <c:numCache>
                <c:formatCode>0.00%</c:formatCode>
                <c:ptCount val="4"/>
                <c:pt idx="0">
                  <c:v>0.66666666666666663</c:v>
                </c:pt>
                <c:pt idx="1">
                  <c:v>0.1111111111111111</c:v>
                </c:pt>
                <c:pt idx="2">
                  <c:v>0.1111111111111111</c:v>
                </c:pt>
                <c:pt idx="3">
                  <c:v>0.1111111111111111</c:v>
                </c:pt>
              </c:numCache>
            </c:numRef>
          </c:val>
        </c:ser>
        <c:firstSliceAng val="0"/>
      </c:pieChart>
    </c:plotArea>
    <c:legend>
      <c:legendPos val="r"/>
      <c:layout/>
    </c:legend>
    <c:plotVisOnly val="1"/>
  </c:chart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Janvier</a:t>
            </a:r>
          </a:p>
        </c:rich>
      </c:tx>
      <c:layout/>
    </c:title>
    <c:plotArea>
      <c:layout/>
      <c:pieChart>
        <c:varyColors val="1"/>
        <c:ser>
          <c:idx val="0"/>
          <c:order val="0"/>
          <c:explosion val="25"/>
          <c:dLbls>
            <c:showVal val="1"/>
            <c:showLeaderLines val="1"/>
          </c:dLbls>
          <c:cat>
            <c:strRef>
              <c:f>'Budget -Recettes Annuelle'!$A$9:$A$10</c:f>
              <c:strCache>
                <c:ptCount val="2"/>
                <c:pt idx="0">
                  <c:v>Membres</c:v>
                </c:pt>
                <c:pt idx="1">
                  <c:v>Don</c:v>
                </c:pt>
              </c:strCache>
            </c:strRef>
          </c:cat>
          <c:val>
            <c:numRef>
              <c:f>'Budget -Recettes Annuelle'!$B$9:$B$10</c:f>
              <c:numCache>
                <c:formatCode>0.00%</c:formatCode>
                <c:ptCount val="2"/>
                <c:pt idx="0">
                  <c:v>0.83333333333333337</c:v>
                </c:pt>
                <c:pt idx="1">
                  <c:v>0.16666666666666666</c:v>
                </c:pt>
              </c:numCache>
            </c:numRef>
          </c:val>
        </c:ser>
        <c:firstSliceAng val="0"/>
      </c:pieChart>
    </c:plotArea>
    <c:legend>
      <c:legendPos val="r"/>
      <c:layout/>
    </c:legend>
    <c:plotVisOnly val="1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Fevrier</a:t>
            </a:r>
          </a:p>
        </c:rich>
      </c:tx>
      <c:layout/>
    </c:title>
    <c:plotArea>
      <c:layout/>
      <c:pieChart>
        <c:varyColors val="1"/>
        <c:ser>
          <c:idx val="0"/>
          <c:order val="0"/>
          <c:explosion val="25"/>
          <c:dLbls>
            <c:showVal val="1"/>
            <c:showLeaderLines val="1"/>
          </c:dLbls>
          <c:cat>
            <c:strRef>
              <c:f>'Budget -Recettes Annuelle'!$A$9:$A$10</c:f>
              <c:strCache>
                <c:ptCount val="2"/>
                <c:pt idx="0">
                  <c:v>Membres</c:v>
                </c:pt>
                <c:pt idx="1">
                  <c:v>Don</c:v>
                </c:pt>
              </c:strCache>
            </c:strRef>
          </c:cat>
          <c:val>
            <c:numRef>
              <c:f>'Budget -Recettes Annuelle'!$C$9:$C$10</c:f>
              <c:numCache>
                <c:formatCode>0.00%</c:formatCode>
                <c:ptCount val="2"/>
                <c:pt idx="0">
                  <c:v>0.55555555555555558</c:v>
                </c:pt>
                <c:pt idx="1">
                  <c:v>0.44444444444444442</c:v>
                </c:pt>
              </c:numCache>
            </c:numRef>
          </c:val>
        </c:ser>
        <c:firstSliceAng val="0"/>
      </c:pieChart>
    </c:plotArea>
    <c:legend>
      <c:legendPos val="r"/>
      <c:layout/>
    </c:legend>
    <c:plotVisOnly val="1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Mars</a:t>
            </a:r>
          </a:p>
        </c:rich>
      </c:tx>
      <c:layout/>
    </c:title>
    <c:plotArea>
      <c:layout/>
      <c:pieChart>
        <c:varyColors val="1"/>
        <c:ser>
          <c:idx val="0"/>
          <c:order val="0"/>
          <c:explosion val="25"/>
          <c:dLbls>
            <c:showVal val="1"/>
            <c:showLeaderLines val="1"/>
          </c:dLbls>
          <c:cat>
            <c:strRef>
              <c:f>'Budget -Recettes Annuelle'!$A$9:$A$10</c:f>
              <c:strCache>
                <c:ptCount val="2"/>
                <c:pt idx="0">
                  <c:v>Membres</c:v>
                </c:pt>
                <c:pt idx="1">
                  <c:v>Don</c:v>
                </c:pt>
              </c:strCache>
            </c:strRef>
          </c:cat>
          <c:val>
            <c:numRef>
              <c:f>'Budget -Recettes Annuelle'!$D$9:$D$10</c:f>
              <c:numCache>
                <c:formatCode>0.00%</c:formatCode>
                <c:ptCount val="2"/>
                <c:pt idx="0">
                  <c:v>0.44444444444444442</c:v>
                </c:pt>
                <c:pt idx="1">
                  <c:v>0.55555555555555558</c:v>
                </c:pt>
              </c:numCache>
            </c:numRef>
          </c:val>
        </c:ser>
        <c:firstSliceAng val="0"/>
      </c:pieChart>
    </c:plotArea>
    <c:legend>
      <c:legendPos val="r"/>
      <c:layout/>
    </c:legend>
    <c:plotVisOnly val="1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Avril</a:t>
            </a:r>
          </a:p>
        </c:rich>
      </c:tx>
      <c:layout/>
    </c:title>
    <c:plotArea>
      <c:layout/>
      <c:pieChart>
        <c:varyColors val="1"/>
        <c:ser>
          <c:idx val="0"/>
          <c:order val="0"/>
          <c:explosion val="25"/>
          <c:dLbls>
            <c:showVal val="1"/>
            <c:showLeaderLines val="1"/>
          </c:dLbls>
          <c:cat>
            <c:strRef>
              <c:f>'Budget -Recettes Annuelle'!$A$9:$A$10</c:f>
              <c:strCache>
                <c:ptCount val="2"/>
                <c:pt idx="0">
                  <c:v>Membres</c:v>
                </c:pt>
                <c:pt idx="1">
                  <c:v>Don</c:v>
                </c:pt>
              </c:strCache>
            </c:strRef>
          </c:cat>
          <c:val>
            <c:numRef>
              <c:f>'Budget -Recettes Annuelle'!$E$9:$E$10</c:f>
              <c:numCache>
                <c:formatCode>0.00%</c:formatCode>
                <c:ptCount val="2"/>
                <c:pt idx="0">
                  <c:v>0.39393939393939392</c:v>
                </c:pt>
                <c:pt idx="1">
                  <c:v>0.60606060606060608</c:v>
                </c:pt>
              </c:numCache>
            </c:numRef>
          </c:val>
        </c:ser>
        <c:firstSliceAng val="0"/>
      </c:pieChart>
    </c:plotArea>
    <c:legend>
      <c:legendPos val="r"/>
      <c:layout/>
    </c:legend>
    <c:plotVisOnly val="1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Mai</a:t>
            </a:r>
          </a:p>
        </c:rich>
      </c:tx>
      <c:layout/>
    </c:title>
    <c:plotArea>
      <c:layout/>
      <c:pieChart>
        <c:varyColors val="1"/>
        <c:ser>
          <c:idx val="0"/>
          <c:order val="0"/>
          <c:explosion val="25"/>
          <c:dLbls>
            <c:showVal val="1"/>
            <c:showLeaderLines val="1"/>
          </c:dLbls>
          <c:cat>
            <c:strRef>
              <c:f>'Budget -Recettes Annuelle'!$A$9:$A$10</c:f>
              <c:strCache>
                <c:ptCount val="2"/>
                <c:pt idx="0">
                  <c:v>Membres</c:v>
                </c:pt>
                <c:pt idx="1">
                  <c:v>Don</c:v>
                </c:pt>
              </c:strCache>
            </c:strRef>
          </c:cat>
          <c:val>
            <c:numRef>
              <c:f>'Budget -Recettes Annuelle'!$F$9:$F$10</c:f>
              <c:numCache>
                <c:formatCode>0.00%</c:formatCode>
                <c:ptCount val="2"/>
                <c:pt idx="0">
                  <c:v>0.69930069930069927</c:v>
                </c:pt>
                <c:pt idx="1">
                  <c:v>0.30069930069930068</c:v>
                </c:pt>
              </c:numCache>
            </c:numRef>
          </c:val>
        </c:ser>
        <c:firstSliceAng val="0"/>
      </c:pieChart>
    </c:plotArea>
    <c:legend>
      <c:legendPos val="r"/>
      <c:layout/>
    </c:legend>
    <c:plotVisOnly val="1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Juin</a:t>
            </a:r>
          </a:p>
        </c:rich>
      </c:tx>
      <c:layout/>
    </c:title>
    <c:plotArea>
      <c:layout/>
      <c:pieChart>
        <c:varyColors val="1"/>
        <c:ser>
          <c:idx val="0"/>
          <c:order val="0"/>
          <c:explosion val="25"/>
          <c:dLbls>
            <c:showVal val="1"/>
            <c:showLeaderLines val="1"/>
          </c:dLbls>
          <c:cat>
            <c:strRef>
              <c:f>'Budget -Recettes Annuelle'!$A$9:$A$10</c:f>
              <c:strCache>
                <c:ptCount val="2"/>
                <c:pt idx="0">
                  <c:v>Membres</c:v>
                </c:pt>
                <c:pt idx="1">
                  <c:v>Don</c:v>
                </c:pt>
              </c:strCache>
            </c:strRef>
          </c:cat>
          <c:val>
            <c:numRef>
              <c:f>'Budget -Recettes Annuelle'!$G$9:$G$10</c:f>
              <c:numCache>
                <c:formatCode>0.00%</c:formatCode>
                <c:ptCount val="2"/>
                <c:pt idx="0">
                  <c:v>0.61538461538461542</c:v>
                </c:pt>
                <c:pt idx="1">
                  <c:v>0.38461538461538464</c:v>
                </c:pt>
              </c:numCache>
            </c:numRef>
          </c:val>
        </c:ser>
        <c:firstSliceAng val="0"/>
      </c:pieChart>
    </c:plotArea>
    <c:legend>
      <c:legendPos val="r"/>
      <c:layout/>
    </c:legend>
    <c:plotVisOnly val="1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Juillet</a:t>
            </a:r>
          </a:p>
        </c:rich>
      </c:tx>
      <c:layout/>
    </c:title>
    <c:plotArea>
      <c:layout/>
      <c:pieChart>
        <c:varyColors val="1"/>
        <c:ser>
          <c:idx val="0"/>
          <c:order val="0"/>
          <c:explosion val="25"/>
          <c:dLbls>
            <c:showVal val="1"/>
            <c:showLeaderLines val="1"/>
          </c:dLbls>
          <c:cat>
            <c:strRef>
              <c:f>'Budget -Recettes Annuelle'!$A$9:$A$10</c:f>
              <c:strCache>
                <c:ptCount val="2"/>
                <c:pt idx="0">
                  <c:v>Membres</c:v>
                </c:pt>
                <c:pt idx="1">
                  <c:v>Don</c:v>
                </c:pt>
              </c:strCache>
            </c:strRef>
          </c:cat>
          <c:val>
            <c:numRef>
              <c:f>'Budget -Recettes Annuelle'!$H$9:$H$10</c:f>
              <c:numCache>
                <c:formatCode>0.00%</c:formatCode>
                <c:ptCount val="2"/>
                <c:pt idx="0">
                  <c:v>0.5161290322580645</c:v>
                </c:pt>
                <c:pt idx="1">
                  <c:v>0.4838709677419355</c:v>
                </c:pt>
              </c:numCache>
            </c:numRef>
          </c:val>
        </c:ser>
        <c:firstSliceAng val="0"/>
      </c:pieChart>
    </c:plotArea>
    <c:legend>
      <c:legendPos val="r"/>
      <c:layout/>
    </c:legend>
    <c:plotVisOnly val="1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Aout</a:t>
            </a:r>
          </a:p>
        </c:rich>
      </c:tx>
      <c:layout/>
    </c:title>
    <c:plotArea>
      <c:layout/>
      <c:pieChart>
        <c:varyColors val="1"/>
        <c:ser>
          <c:idx val="0"/>
          <c:order val="0"/>
          <c:explosion val="25"/>
          <c:dLbls>
            <c:showVal val="1"/>
            <c:showLeaderLines val="1"/>
          </c:dLbls>
          <c:cat>
            <c:strRef>
              <c:f>'Budget -Recettes Annuelle'!$A$9:$A$10</c:f>
              <c:strCache>
                <c:ptCount val="2"/>
                <c:pt idx="0">
                  <c:v>Membres</c:v>
                </c:pt>
                <c:pt idx="1">
                  <c:v>Don</c:v>
                </c:pt>
              </c:strCache>
            </c:strRef>
          </c:cat>
          <c:val>
            <c:numRef>
              <c:f>'Budget -Recettes Annuelle'!$I$9:$I$10</c:f>
              <c:numCache>
                <c:formatCode>0.00%</c:formatCode>
                <c:ptCount val="2"/>
                <c:pt idx="0">
                  <c:v>0.6097560975609756</c:v>
                </c:pt>
                <c:pt idx="1">
                  <c:v>0.3902439024390244</c:v>
                </c:pt>
              </c:numCache>
            </c:numRef>
          </c:val>
        </c:ser>
        <c:firstSliceAng val="0"/>
      </c:pieChart>
    </c:plotArea>
    <c:legend>
      <c:legendPos val="r"/>
      <c:layout/>
    </c:legend>
    <c:plotVisOnly val="1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Septembre</a:t>
            </a:r>
          </a:p>
        </c:rich>
      </c:tx>
      <c:layout/>
    </c:title>
    <c:plotArea>
      <c:layout/>
      <c:pieChart>
        <c:varyColors val="1"/>
        <c:ser>
          <c:idx val="0"/>
          <c:order val="0"/>
          <c:explosion val="25"/>
          <c:dLbls>
            <c:showVal val="1"/>
            <c:showLeaderLines val="1"/>
          </c:dLbls>
          <c:cat>
            <c:strRef>
              <c:f>'Budget -Recettes Annuelle'!$A$9:$A$10</c:f>
              <c:strCache>
                <c:ptCount val="2"/>
                <c:pt idx="0">
                  <c:v>Membres</c:v>
                </c:pt>
                <c:pt idx="1">
                  <c:v>Don</c:v>
                </c:pt>
              </c:strCache>
            </c:strRef>
          </c:cat>
          <c:val>
            <c:numRef>
              <c:f>'Budget -Recettes Annuelle'!$J$9:$J$10</c:f>
              <c:numCache>
                <c:formatCode>0.00%</c:formatCode>
                <c:ptCount val="2"/>
                <c:pt idx="0">
                  <c:v>0.40476190476190477</c:v>
                </c:pt>
                <c:pt idx="1">
                  <c:v>0.59523809523809523</c:v>
                </c:pt>
              </c:numCache>
            </c:numRef>
          </c:val>
        </c:ser>
        <c:firstSliceAng val="0"/>
      </c:pieChart>
    </c:plotArea>
    <c:legend>
      <c:legendPos val="r"/>
      <c:layout/>
    </c:legend>
    <c:plotVisOnly val="1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Octobre</a:t>
            </a:r>
          </a:p>
        </c:rich>
      </c:tx>
      <c:layout/>
    </c:title>
    <c:plotArea>
      <c:layout/>
      <c:pieChart>
        <c:varyColors val="1"/>
        <c:ser>
          <c:idx val="0"/>
          <c:order val="0"/>
          <c:explosion val="25"/>
          <c:dLbls>
            <c:showVal val="1"/>
            <c:showLeaderLines val="1"/>
          </c:dLbls>
          <c:cat>
            <c:strRef>
              <c:f>'Budget -Recettes Annuelle'!$A$9:$A$10</c:f>
              <c:strCache>
                <c:ptCount val="2"/>
                <c:pt idx="0">
                  <c:v>Membres</c:v>
                </c:pt>
                <c:pt idx="1">
                  <c:v>Don</c:v>
                </c:pt>
              </c:strCache>
            </c:strRef>
          </c:cat>
          <c:val>
            <c:numRef>
              <c:f>'Budget -Recettes Annuelle'!$K$9:$K$10</c:f>
              <c:numCache>
                <c:formatCode>0.00%</c:formatCode>
                <c:ptCount val="2"/>
                <c:pt idx="0">
                  <c:v>0.88888888888888884</c:v>
                </c:pt>
                <c:pt idx="1">
                  <c:v>0.1111111111111111</c:v>
                </c:pt>
              </c:numCache>
            </c:numRef>
          </c:val>
        </c:ser>
        <c:firstSliceAng val="0"/>
      </c:pieChart>
    </c:plotArea>
    <c:legend>
      <c:legendPos val="r"/>
      <c:layout/>
    </c:legend>
    <c:plotVisOnly val="1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Novembre</a:t>
            </a:r>
          </a:p>
        </c:rich>
      </c:tx>
      <c:layout/>
    </c:title>
    <c:plotArea>
      <c:layout/>
      <c:pieChart>
        <c:varyColors val="1"/>
        <c:ser>
          <c:idx val="0"/>
          <c:order val="0"/>
          <c:explosion val="25"/>
          <c:dLbls>
            <c:showVal val="1"/>
            <c:showLeaderLines val="1"/>
          </c:dLbls>
          <c:cat>
            <c:strRef>
              <c:f>'Budget -Recettes Annuelle'!$A$9:$A$10</c:f>
              <c:strCache>
                <c:ptCount val="2"/>
                <c:pt idx="0">
                  <c:v>Membres</c:v>
                </c:pt>
                <c:pt idx="1">
                  <c:v>Don</c:v>
                </c:pt>
              </c:strCache>
            </c:strRef>
          </c:cat>
          <c:val>
            <c:numRef>
              <c:f>'Budget -Recettes Annuelle'!$L$9:$L$10</c:f>
              <c:numCache>
                <c:formatCode>0.00%</c:formatCode>
                <c:ptCount val="2"/>
                <c:pt idx="0">
                  <c:v>0.1906474820143885</c:v>
                </c:pt>
                <c:pt idx="1">
                  <c:v>0.80935251798561147</c:v>
                </c:pt>
              </c:numCache>
            </c:numRef>
          </c:val>
        </c:ser>
        <c:firstSliceAng val="0"/>
      </c:pieChart>
    </c:plotArea>
    <c:legend>
      <c:legendPos val="r"/>
      <c:layout/>
    </c:legend>
    <c:plotVisOnly val="1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Decembre</a:t>
            </a:r>
          </a:p>
        </c:rich>
      </c:tx>
      <c:layout/>
    </c:title>
    <c:plotArea>
      <c:layout/>
      <c:pieChart>
        <c:varyColors val="1"/>
        <c:ser>
          <c:idx val="0"/>
          <c:order val="0"/>
          <c:explosion val="25"/>
          <c:dLbls>
            <c:showVal val="1"/>
            <c:showLeaderLines val="1"/>
          </c:dLbls>
          <c:cat>
            <c:strRef>
              <c:f>'Budget -Recettes Annuelle'!$A$9:$A$10</c:f>
              <c:strCache>
                <c:ptCount val="2"/>
                <c:pt idx="0">
                  <c:v>Membres</c:v>
                </c:pt>
                <c:pt idx="1">
                  <c:v>Don</c:v>
                </c:pt>
              </c:strCache>
            </c:strRef>
          </c:cat>
          <c:val>
            <c:numRef>
              <c:f>'Budget -Recettes Annuelle'!$M$9:$M$10</c:f>
              <c:numCache>
                <c:formatCode>0.00%</c:formatCode>
                <c:ptCount val="2"/>
                <c:pt idx="0">
                  <c:v>0.8571428571428571</c:v>
                </c:pt>
                <c:pt idx="1">
                  <c:v>0.14285714285714285</c:v>
                </c:pt>
              </c:numCache>
            </c:numRef>
          </c:val>
        </c:ser>
        <c:firstSliceAng val="0"/>
      </c:pieChart>
    </c:plotArea>
    <c:legend>
      <c:legendPos val="r"/>
      <c:layout/>
    </c:legend>
    <c:plotVisOnly val="1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28"/>
  <c:chart>
    <c:title>
      <c:layout/>
    </c:title>
    <c:plotArea>
      <c:layout/>
      <c:lineChart>
        <c:grouping val="standard"/>
        <c:ser>
          <c:idx val="0"/>
          <c:order val="0"/>
          <c:tx>
            <c:strRef>
              <c:f>'Budget-Situation bancaire'!$D$1</c:f>
              <c:strCache>
                <c:ptCount val="1"/>
                <c:pt idx="0">
                  <c:v>Releve bancaire</c:v>
                </c:pt>
              </c:strCache>
            </c:strRef>
          </c:tx>
          <c:marker>
            <c:symbol val="none"/>
          </c:marker>
          <c:cat>
            <c:strRef>
              <c:f>'Budget-Situation bancaire'!$A$2:$A$13</c:f>
              <c:strCache>
                <c:ptCount val="12"/>
                <c:pt idx="0">
                  <c:v>Janvier</c:v>
                </c:pt>
                <c:pt idx="1">
                  <c:v>Fevrier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Aout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Decembre</c:v>
                </c:pt>
              </c:strCache>
            </c:strRef>
          </c:cat>
          <c:val>
            <c:numRef>
              <c:f>'Budget-Situation bancaire'!$D$2:$D$13</c:f>
              <c:numCache>
                <c:formatCode>#,##0\ "€"</c:formatCode>
                <c:ptCount val="12"/>
                <c:pt idx="0">
                  <c:v>1000</c:v>
                </c:pt>
                <c:pt idx="1">
                  <c:v>240</c:v>
                </c:pt>
                <c:pt idx="2">
                  <c:v>70</c:v>
                </c:pt>
                <c:pt idx="3">
                  <c:v>360</c:v>
                </c:pt>
                <c:pt idx="4">
                  <c:v>1230</c:v>
                </c:pt>
                <c:pt idx="5">
                  <c:v>80</c:v>
                </c:pt>
                <c:pt idx="6">
                  <c:v>10</c:v>
                </c:pt>
                <c:pt idx="7">
                  <c:v>110</c:v>
                </c:pt>
                <c:pt idx="8">
                  <c:v>170</c:v>
                </c:pt>
                <c:pt idx="9">
                  <c:v>1400</c:v>
                </c:pt>
                <c:pt idx="10">
                  <c:v>-1885</c:v>
                </c:pt>
                <c:pt idx="11">
                  <c:v>-200</c:v>
                </c:pt>
              </c:numCache>
            </c:numRef>
          </c:val>
        </c:ser>
        <c:marker val="1"/>
        <c:axId val="50026752"/>
        <c:axId val="50028544"/>
      </c:lineChart>
      <c:catAx>
        <c:axId val="50026752"/>
        <c:scaling>
          <c:orientation val="minMax"/>
        </c:scaling>
        <c:axPos val="b"/>
        <c:tickLblPos val="nextTo"/>
        <c:crossAx val="50028544"/>
        <c:crosses val="autoZero"/>
        <c:auto val="1"/>
        <c:lblAlgn val="ctr"/>
        <c:lblOffset val="100"/>
      </c:catAx>
      <c:valAx>
        <c:axId val="50028544"/>
        <c:scaling>
          <c:orientation val="minMax"/>
        </c:scaling>
        <c:axPos val="l"/>
        <c:majorGridlines/>
        <c:numFmt formatCode="#,##0\ &quot;€&quot;" sourceLinked="1"/>
        <c:tickLblPos val="nextTo"/>
        <c:crossAx val="5002675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Depense / Recette</a:t>
            </a:r>
            <a:r>
              <a:rPr lang="en-US" baseline="0"/>
              <a:t> Annuelle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'Budget-Situation bancaire'!$B$1</c:f>
              <c:strCache>
                <c:ptCount val="1"/>
                <c:pt idx="0">
                  <c:v>Recette</c:v>
                </c:pt>
              </c:strCache>
            </c:strRef>
          </c:tx>
          <c:cat>
            <c:strRef>
              <c:f>'Budget-Situation bancaire'!$A$2:$A$13</c:f>
              <c:strCache>
                <c:ptCount val="12"/>
                <c:pt idx="0">
                  <c:v>Janvier</c:v>
                </c:pt>
                <c:pt idx="1">
                  <c:v>Fevrier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Aout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Decembre</c:v>
                </c:pt>
              </c:strCache>
            </c:strRef>
          </c:cat>
          <c:val>
            <c:numRef>
              <c:f>'Budget-Situation bancaire'!$B$2:$B$13</c:f>
              <c:numCache>
                <c:formatCode>#,##0\ "€"</c:formatCode>
                <c:ptCount val="12"/>
                <c:pt idx="0">
                  <c:v>1200</c:v>
                </c:pt>
                <c:pt idx="1">
                  <c:v>540</c:v>
                </c:pt>
                <c:pt idx="2">
                  <c:v>270</c:v>
                </c:pt>
                <c:pt idx="3">
                  <c:v>660</c:v>
                </c:pt>
                <c:pt idx="4">
                  <c:v>1430</c:v>
                </c:pt>
                <c:pt idx="5">
                  <c:v>390</c:v>
                </c:pt>
                <c:pt idx="6">
                  <c:v>310</c:v>
                </c:pt>
                <c:pt idx="7">
                  <c:v>410</c:v>
                </c:pt>
                <c:pt idx="8">
                  <c:v>420</c:v>
                </c:pt>
                <c:pt idx="9">
                  <c:v>1800</c:v>
                </c:pt>
                <c:pt idx="10">
                  <c:v>2780</c:v>
                </c:pt>
                <c:pt idx="11">
                  <c:v>700</c:v>
                </c:pt>
              </c:numCache>
            </c:numRef>
          </c:val>
        </c:ser>
        <c:ser>
          <c:idx val="1"/>
          <c:order val="1"/>
          <c:tx>
            <c:strRef>
              <c:f>'Budget-Situation bancaire'!$C$1</c:f>
              <c:strCache>
                <c:ptCount val="1"/>
                <c:pt idx="0">
                  <c:v>Depense</c:v>
                </c:pt>
              </c:strCache>
            </c:strRef>
          </c:tx>
          <c:cat>
            <c:strRef>
              <c:f>'Budget-Situation bancaire'!$A$2:$A$13</c:f>
              <c:strCache>
                <c:ptCount val="12"/>
                <c:pt idx="0">
                  <c:v>Janvier</c:v>
                </c:pt>
                <c:pt idx="1">
                  <c:v>Fevrier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Aout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Decembre</c:v>
                </c:pt>
              </c:strCache>
            </c:strRef>
          </c:cat>
          <c:val>
            <c:numRef>
              <c:f>'Budget-Situation bancaire'!$C$2:$C$13</c:f>
              <c:numCache>
                <c:formatCode>#,##0\ "€"</c:formatCode>
                <c:ptCount val="12"/>
                <c:pt idx="0">
                  <c:v>200</c:v>
                </c:pt>
                <c:pt idx="1">
                  <c:v>300</c:v>
                </c:pt>
                <c:pt idx="2">
                  <c:v>200</c:v>
                </c:pt>
                <c:pt idx="3">
                  <c:v>300</c:v>
                </c:pt>
                <c:pt idx="4">
                  <c:v>200</c:v>
                </c:pt>
                <c:pt idx="5">
                  <c:v>310</c:v>
                </c:pt>
                <c:pt idx="6">
                  <c:v>300</c:v>
                </c:pt>
                <c:pt idx="7">
                  <c:v>300</c:v>
                </c:pt>
                <c:pt idx="8">
                  <c:v>250</c:v>
                </c:pt>
                <c:pt idx="9">
                  <c:v>400</c:v>
                </c:pt>
                <c:pt idx="10">
                  <c:v>4665</c:v>
                </c:pt>
                <c:pt idx="11">
                  <c:v>900</c:v>
                </c:pt>
              </c:numCache>
            </c:numRef>
          </c:val>
        </c:ser>
        <c:axId val="50069888"/>
        <c:axId val="50071424"/>
      </c:barChart>
      <c:catAx>
        <c:axId val="50069888"/>
        <c:scaling>
          <c:orientation val="minMax"/>
        </c:scaling>
        <c:axPos val="b"/>
        <c:tickLblPos val="nextTo"/>
        <c:crossAx val="50071424"/>
        <c:crosses val="autoZero"/>
        <c:auto val="1"/>
        <c:lblAlgn val="ctr"/>
        <c:lblOffset val="100"/>
      </c:catAx>
      <c:valAx>
        <c:axId val="50071424"/>
        <c:scaling>
          <c:orientation val="minMax"/>
        </c:scaling>
        <c:axPos val="l"/>
        <c:majorGridlines/>
        <c:numFmt formatCode="#,##0\ &quot;€&quot;" sourceLinked="1"/>
        <c:tickLblPos val="nextTo"/>
        <c:crossAx val="5006988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3.xml"/><Relationship Id="rId3" Type="http://schemas.openxmlformats.org/officeDocument/2006/relationships/chart" Target="../charts/chart8.xml"/><Relationship Id="rId7" Type="http://schemas.openxmlformats.org/officeDocument/2006/relationships/chart" Target="../charts/chart12.xml"/><Relationship Id="rId12" Type="http://schemas.openxmlformats.org/officeDocument/2006/relationships/chart" Target="../charts/chart17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6" Type="http://schemas.openxmlformats.org/officeDocument/2006/relationships/chart" Target="../charts/chart11.xml"/><Relationship Id="rId11" Type="http://schemas.openxmlformats.org/officeDocument/2006/relationships/chart" Target="../charts/chart16.xml"/><Relationship Id="rId5" Type="http://schemas.openxmlformats.org/officeDocument/2006/relationships/chart" Target="../charts/chart10.xml"/><Relationship Id="rId10" Type="http://schemas.openxmlformats.org/officeDocument/2006/relationships/chart" Target="../charts/chart15.xml"/><Relationship Id="rId4" Type="http://schemas.openxmlformats.org/officeDocument/2006/relationships/chart" Target="../charts/chart9.xml"/><Relationship Id="rId9" Type="http://schemas.openxmlformats.org/officeDocument/2006/relationships/chart" Target="../charts/chart1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5.xml"/><Relationship Id="rId3" Type="http://schemas.openxmlformats.org/officeDocument/2006/relationships/chart" Target="../charts/chart20.xml"/><Relationship Id="rId7" Type="http://schemas.openxmlformats.org/officeDocument/2006/relationships/chart" Target="../charts/chart24.xml"/><Relationship Id="rId12" Type="http://schemas.openxmlformats.org/officeDocument/2006/relationships/chart" Target="../charts/chart29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6" Type="http://schemas.openxmlformats.org/officeDocument/2006/relationships/chart" Target="../charts/chart23.xml"/><Relationship Id="rId11" Type="http://schemas.openxmlformats.org/officeDocument/2006/relationships/chart" Target="../charts/chart28.xml"/><Relationship Id="rId5" Type="http://schemas.openxmlformats.org/officeDocument/2006/relationships/chart" Target="../charts/chart22.xml"/><Relationship Id="rId10" Type="http://schemas.openxmlformats.org/officeDocument/2006/relationships/chart" Target="../charts/chart27.xml"/><Relationship Id="rId4" Type="http://schemas.openxmlformats.org/officeDocument/2006/relationships/chart" Target="../charts/chart21.xml"/><Relationship Id="rId9" Type="http://schemas.openxmlformats.org/officeDocument/2006/relationships/chart" Target="../charts/chart26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1.xml"/><Relationship Id="rId1" Type="http://schemas.openxmlformats.org/officeDocument/2006/relationships/chart" Target="../charts/chart3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100012</xdr:colOff>
      <xdr:row>7</xdr:row>
      <xdr:rowOff>142875</xdr:rowOff>
    </xdr:from>
    <xdr:to>
      <xdr:col>13</xdr:col>
      <xdr:colOff>85725</xdr:colOff>
      <xdr:row>27</xdr:row>
      <xdr:rowOff>47625</xdr:rowOff>
    </xdr:to>
    <xdr:graphicFrame macro="">
      <xdr:nvGraphicFramePr>
        <xdr:cNvPr id="2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13</xdr:row>
      <xdr:rowOff>114300</xdr:rowOff>
    </xdr:from>
    <xdr:to>
      <xdr:col>9</xdr:col>
      <xdr:colOff>76200</xdr:colOff>
      <xdr:row>28</xdr:row>
      <xdr:rowOff>0</xdr:rowOff>
    </xdr:to>
    <xdr:graphicFrame macro="">
      <xdr:nvGraphicFramePr>
        <xdr:cNvPr id="2" name="Graphique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28575</xdr:colOff>
      <xdr:row>13</xdr:row>
      <xdr:rowOff>114300</xdr:rowOff>
    </xdr:from>
    <xdr:to>
      <xdr:col>9</xdr:col>
      <xdr:colOff>76200</xdr:colOff>
      <xdr:row>28</xdr:row>
      <xdr:rowOff>0</xdr:rowOff>
    </xdr:to>
    <xdr:graphicFrame macro="">
      <xdr:nvGraphicFramePr>
        <xdr:cNvPr id="3" name="Graphique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28575</xdr:colOff>
      <xdr:row>13</xdr:row>
      <xdr:rowOff>114300</xdr:rowOff>
    </xdr:from>
    <xdr:to>
      <xdr:col>8</xdr:col>
      <xdr:colOff>638175</xdr:colOff>
      <xdr:row>28</xdr:row>
      <xdr:rowOff>0</xdr:rowOff>
    </xdr:to>
    <xdr:graphicFrame macro="">
      <xdr:nvGraphicFramePr>
        <xdr:cNvPr id="4" name="Graphique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28575</xdr:colOff>
      <xdr:row>13</xdr:row>
      <xdr:rowOff>114300</xdr:rowOff>
    </xdr:from>
    <xdr:to>
      <xdr:col>9</xdr:col>
      <xdr:colOff>76200</xdr:colOff>
      <xdr:row>28</xdr:row>
      <xdr:rowOff>0</xdr:rowOff>
    </xdr:to>
    <xdr:graphicFrame macro="">
      <xdr:nvGraphicFramePr>
        <xdr:cNvPr id="5" name="Graphique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257175</xdr:colOff>
      <xdr:row>16</xdr:row>
      <xdr:rowOff>9525</xdr:rowOff>
    </xdr:from>
    <xdr:to>
      <xdr:col>7</xdr:col>
      <xdr:colOff>295275</xdr:colOff>
      <xdr:row>30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247650</xdr:colOff>
      <xdr:row>16</xdr:row>
      <xdr:rowOff>19050</xdr:rowOff>
    </xdr:from>
    <xdr:to>
      <xdr:col>7</xdr:col>
      <xdr:colOff>285750</xdr:colOff>
      <xdr:row>30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257175</xdr:colOff>
      <xdr:row>16</xdr:row>
      <xdr:rowOff>0</xdr:rowOff>
    </xdr:from>
    <xdr:to>
      <xdr:col>7</xdr:col>
      <xdr:colOff>295275</xdr:colOff>
      <xdr:row>30</xdr:row>
      <xdr:rowOff>76200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257175</xdr:colOff>
      <xdr:row>16</xdr:row>
      <xdr:rowOff>0</xdr:rowOff>
    </xdr:from>
    <xdr:to>
      <xdr:col>7</xdr:col>
      <xdr:colOff>295275</xdr:colOff>
      <xdr:row>30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257175</xdr:colOff>
      <xdr:row>15</xdr:row>
      <xdr:rowOff>171450</xdr:rowOff>
    </xdr:from>
    <xdr:to>
      <xdr:col>7</xdr:col>
      <xdr:colOff>295275</xdr:colOff>
      <xdr:row>30</xdr:row>
      <xdr:rowOff>57150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247650</xdr:colOff>
      <xdr:row>15</xdr:row>
      <xdr:rowOff>180975</xdr:rowOff>
    </xdr:from>
    <xdr:to>
      <xdr:col>7</xdr:col>
      <xdr:colOff>285750</xdr:colOff>
      <xdr:row>30</xdr:row>
      <xdr:rowOff>66675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285750</xdr:colOff>
      <xdr:row>16</xdr:row>
      <xdr:rowOff>0</xdr:rowOff>
    </xdr:from>
    <xdr:to>
      <xdr:col>7</xdr:col>
      <xdr:colOff>323850</xdr:colOff>
      <xdr:row>30</xdr:row>
      <xdr:rowOff>76200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304800</xdr:colOff>
      <xdr:row>16</xdr:row>
      <xdr:rowOff>9525</xdr:rowOff>
    </xdr:from>
    <xdr:to>
      <xdr:col>7</xdr:col>
      <xdr:colOff>342900</xdr:colOff>
      <xdr:row>30</xdr:row>
      <xdr:rowOff>85725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266700</xdr:colOff>
      <xdr:row>15</xdr:row>
      <xdr:rowOff>152400</xdr:rowOff>
    </xdr:from>
    <xdr:to>
      <xdr:col>7</xdr:col>
      <xdr:colOff>304800</xdr:colOff>
      <xdr:row>30</xdr:row>
      <xdr:rowOff>38100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314325</xdr:colOff>
      <xdr:row>15</xdr:row>
      <xdr:rowOff>161925</xdr:rowOff>
    </xdr:from>
    <xdr:to>
      <xdr:col>7</xdr:col>
      <xdr:colOff>352425</xdr:colOff>
      <xdr:row>30</xdr:row>
      <xdr:rowOff>47625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257175</xdr:colOff>
      <xdr:row>15</xdr:row>
      <xdr:rowOff>142875</xdr:rowOff>
    </xdr:from>
    <xdr:to>
      <xdr:col>7</xdr:col>
      <xdr:colOff>295275</xdr:colOff>
      <xdr:row>30</xdr:row>
      <xdr:rowOff>28575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238125</xdr:colOff>
      <xdr:row>15</xdr:row>
      <xdr:rowOff>152400</xdr:rowOff>
    </xdr:from>
    <xdr:to>
      <xdr:col>7</xdr:col>
      <xdr:colOff>276225</xdr:colOff>
      <xdr:row>30</xdr:row>
      <xdr:rowOff>38100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390525</xdr:colOff>
      <xdr:row>10</xdr:row>
      <xdr:rowOff>171450</xdr:rowOff>
    </xdr:from>
    <xdr:to>
      <xdr:col>7</xdr:col>
      <xdr:colOff>438150</xdr:colOff>
      <xdr:row>25</xdr:row>
      <xdr:rowOff>57150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381000</xdr:colOff>
      <xdr:row>10</xdr:row>
      <xdr:rowOff>180975</xdr:rowOff>
    </xdr:from>
    <xdr:to>
      <xdr:col>7</xdr:col>
      <xdr:colOff>428625</xdr:colOff>
      <xdr:row>25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361950</xdr:colOff>
      <xdr:row>10</xdr:row>
      <xdr:rowOff>180975</xdr:rowOff>
    </xdr:from>
    <xdr:to>
      <xdr:col>7</xdr:col>
      <xdr:colOff>409575</xdr:colOff>
      <xdr:row>25</xdr:row>
      <xdr:rowOff>66675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371475</xdr:colOff>
      <xdr:row>11</xdr:row>
      <xdr:rowOff>9525</xdr:rowOff>
    </xdr:from>
    <xdr:to>
      <xdr:col>7</xdr:col>
      <xdr:colOff>419100</xdr:colOff>
      <xdr:row>25</xdr:row>
      <xdr:rowOff>85725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361950</xdr:colOff>
      <xdr:row>11</xdr:row>
      <xdr:rowOff>9525</xdr:rowOff>
    </xdr:from>
    <xdr:to>
      <xdr:col>7</xdr:col>
      <xdr:colOff>409575</xdr:colOff>
      <xdr:row>25</xdr:row>
      <xdr:rowOff>85725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381000</xdr:colOff>
      <xdr:row>11</xdr:row>
      <xdr:rowOff>19050</xdr:rowOff>
    </xdr:from>
    <xdr:to>
      <xdr:col>7</xdr:col>
      <xdr:colOff>428625</xdr:colOff>
      <xdr:row>25</xdr:row>
      <xdr:rowOff>95250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371475</xdr:colOff>
      <xdr:row>10</xdr:row>
      <xdr:rowOff>180975</xdr:rowOff>
    </xdr:from>
    <xdr:to>
      <xdr:col>7</xdr:col>
      <xdr:colOff>419100</xdr:colOff>
      <xdr:row>25</xdr:row>
      <xdr:rowOff>66675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390525</xdr:colOff>
      <xdr:row>10</xdr:row>
      <xdr:rowOff>180975</xdr:rowOff>
    </xdr:from>
    <xdr:to>
      <xdr:col>7</xdr:col>
      <xdr:colOff>438150</xdr:colOff>
      <xdr:row>25</xdr:row>
      <xdr:rowOff>66675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390525</xdr:colOff>
      <xdr:row>11</xdr:row>
      <xdr:rowOff>0</xdr:rowOff>
    </xdr:from>
    <xdr:to>
      <xdr:col>7</xdr:col>
      <xdr:colOff>438150</xdr:colOff>
      <xdr:row>25</xdr:row>
      <xdr:rowOff>76200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381000</xdr:colOff>
      <xdr:row>11</xdr:row>
      <xdr:rowOff>0</xdr:rowOff>
    </xdr:from>
    <xdr:to>
      <xdr:col>7</xdr:col>
      <xdr:colOff>428625</xdr:colOff>
      <xdr:row>25</xdr:row>
      <xdr:rowOff>76200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333375</xdr:colOff>
      <xdr:row>11</xdr:row>
      <xdr:rowOff>0</xdr:rowOff>
    </xdr:from>
    <xdr:to>
      <xdr:col>7</xdr:col>
      <xdr:colOff>381000</xdr:colOff>
      <xdr:row>25</xdr:row>
      <xdr:rowOff>76200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285750</xdr:colOff>
      <xdr:row>11</xdr:row>
      <xdr:rowOff>9525</xdr:rowOff>
    </xdr:from>
    <xdr:to>
      <xdr:col>7</xdr:col>
      <xdr:colOff>333375</xdr:colOff>
      <xdr:row>25</xdr:row>
      <xdr:rowOff>85725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161925</xdr:colOff>
      <xdr:row>2</xdr:row>
      <xdr:rowOff>142875</xdr:rowOff>
    </xdr:from>
    <xdr:to>
      <xdr:col>16</xdr:col>
      <xdr:colOff>561975</xdr:colOff>
      <xdr:row>23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200024</xdr:colOff>
      <xdr:row>2</xdr:row>
      <xdr:rowOff>123826</xdr:rowOff>
    </xdr:from>
    <xdr:to>
      <xdr:col>16</xdr:col>
      <xdr:colOff>590550</xdr:colOff>
      <xdr:row>23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NouveauComp&#233;titions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NouveauComp&#233;titions%20(1)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acBook" refreshedDate="43795.867455902779" createdVersion="6" refreshedVersion="3" minRefreshableVersion="3" recordCount="5">
  <cacheSource type="worksheet">
    <worksheetSource ref="A2:D7" sheet="Compétitions Gestion " r:id="rId2"/>
  </cacheSource>
  <cacheFields count="4">
    <cacheField name="Type" numFmtId="0">
      <sharedItems/>
    </cacheField>
    <cacheField name="Nom" numFmtId="0">
      <sharedItems/>
    </cacheField>
    <cacheField name="Distance " numFmtId="0">
      <sharedItems count="6">
        <s v="Jeunes 12-19 ans "/>
        <s v="Distance L "/>
        <s v="Jeunes 6-9 ans"/>
        <s v="Distance XL "/>
        <s v="Distance XXL - Ironman"/>
        <s v="Jeunes 10-13 ans " u="1"/>
      </sharedItems>
    </cacheField>
    <cacheField name="Individuel/Relais" numFmtId="0">
      <sharedItems count="2">
        <s v="Relais"/>
        <s v="Individuel"/>
      </sharedItems>
    </cacheField>
  </cacheFields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MacBook" refreshedDate="43796.879499189818" createdVersion="6" refreshedVersion="3" minRefreshableVersion="3" recordCount="7">
  <cacheSource type="worksheet">
    <worksheetSource ref="A2:D9" sheet="Compétitions Gestion " r:id="rId2"/>
  </cacheSource>
  <cacheFields count="4">
    <cacheField name="Type" numFmtId="0">
      <sharedItems count="3">
        <s v="Nationale"/>
        <s v="Régionale"/>
        <s v="Mondiale"/>
      </sharedItems>
    </cacheField>
    <cacheField name="Nom" numFmtId="0">
      <sharedItems count="6">
        <s v="Championnat de France "/>
        <s v="Triathlon Hauts de France"/>
        <s v="Championnat de France Junior"/>
        <s v="Coupe Ironman France "/>
        <s v="Ligue Triathlon"/>
        <s v="Oise Junior Triathlon"/>
      </sharedItems>
    </cacheField>
    <cacheField name="Distance " numFmtId="0">
      <sharedItems count="7">
        <s v="Jeunes 12-19 ans "/>
        <s v="Distance L "/>
        <s v="Jeunes 6-9 ans"/>
        <s v="Distance XL "/>
        <s v="Distance XXL - Ironman"/>
        <s v="Distance M "/>
        <s v="Jeunes 10-13 ans "/>
      </sharedItems>
    </cacheField>
    <cacheField name="Individuel/Relais" numFmtId="0">
      <sharedItems count="2">
        <s v="Relais"/>
        <s v="Individuel"/>
      </sharedItems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">
  <r>
    <s v="Nationale"/>
    <s v="Championnat de France "/>
    <x v="0"/>
    <x v="0"/>
  </r>
  <r>
    <s v="Régionale"/>
    <s v="Triathlon Hauts de France"/>
    <x v="1"/>
    <x v="0"/>
  </r>
  <r>
    <s v="Nationale"/>
    <s v="Championnat de France Junior"/>
    <x v="2"/>
    <x v="0"/>
  </r>
  <r>
    <s v="Nationale"/>
    <s v="Championnat de France "/>
    <x v="3"/>
    <x v="1"/>
  </r>
  <r>
    <s v="Nationale"/>
    <s v="Coupe Ironman France "/>
    <x v="4"/>
    <x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7">
  <r>
    <x v="0"/>
    <x v="0"/>
    <x v="0"/>
    <x v="0"/>
  </r>
  <r>
    <x v="1"/>
    <x v="1"/>
    <x v="1"/>
    <x v="0"/>
  </r>
  <r>
    <x v="0"/>
    <x v="2"/>
    <x v="2"/>
    <x v="0"/>
  </r>
  <r>
    <x v="0"/>
    <x v="0"/>
    <x v="3"/>
    <x v="1"/>
  </r>
  <r>
    <x v="0"/>
    <x v="3"/>
    <x v="4"/>
    <x v="1"/>
  </r>
  <r>
    <x v="2"/>
    <x v="4"/>
    <x v="5"/>
    <x v="0"/>
  </r>
  <r>
    <x v="1"/>
    <x v="5"/>
    <x v="6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leau croisé dynamique1" cacheId="0" applyNumberFormats="0" applyBorderFormats="0" applyFontFormats="0" applyPatternFormats="0" applyAlignmentFormats="0" applyWidthHeightFormats="1" dataCaption="Valeurs" updatedVersion="3" minRefreshableVersion="3" useAutoFormatting="1" itemPrintTitles="1" createdVersion="6" indent="0" outline="1" outlineData="1" multipleFieldFilters="0" chartFormat="14">
  <location ref="A3:D10" firstHeaderRow="1" firstDataRow="2" firstDataCol="1"/>
  <pivotFields count="4">
    <pivotField showAll="0"/>
    <pivotField dataField="1" showAll="0"/>
    <pivotField axis="axisRow" showAll="0">
      <items count="7">
        <item x="1"/>
        <item x="3"/>
        <item x="4"/>
        <item m="1" x="5"/>
        <item x="0"/>
        <item x="2"/>
        <item t="default"/>
      </items>
    </pivotField>
    <pivotField axis="axisCol" showAll="0">
      <items count="3">
        <item x="1"/>
        <item x="0"/>
        <item t="default"/>
      </items>
    </pivotField>
  </pivotFields>
  <rowFields count="1">
    <field x="2"/>
  </rowFields>
  <rowItems count="6">
    <i>
      <x/>
    </i>
    <i>
      <x v="1"/>
    </i>
    <i>
      <x v="2"/>
    </i>
    <i>
      <x v="4"/>
    </i>
    <i>
      <x v="5"/>
    </i>
    <i t="grand">
      <x/>
    </i>
  </rowItems>
  <colFields count="1">
    <field x="3"/>
  </colFields>
  <colItems count="3">
    <i>
      <x/>
    </i>
    <i>
      <x v="1"/>
    </i>
    <i t="grand">
      <x/>
    </i>
  </colItems>
  <dataFields count="1">
    <dataField name="Nombre compétitions" fld="1" subtotal="count" baseField="0" baseItem="0"/>
  </dataFields>
  <chartFormats count="2">
    <chartFormat chart="13" format="2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13" format="3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Tableau croisé dynamique1" cacheId="1" applyNumberFormats="0" applyBorderFormats="0" applyFontFormats="0" applyPatternFormats="0" applyAlignmentFormats="0" applyWidthHeightFormats="1" dataCaption="Valeurs" updatedVersion="3" minRefreshableVersion="3" useAutoFormatting="1" itemPrintTitles="1" createdVersion="6" indent="0" outline="1" outlineData="1" multipleFieldFilters="0" chartFormat="6">
  <location ref="A3:E12" firstHeaderRow="1" firstDataRow="2" firstDataCol="1"/>
  <pivotFields count="4">
    <pivotField axis="axisCol" showAll="0">
      <items count="4">
        <item x="0"/>
        <item x="1"/>
        <item x="2"/>
        <item t="default"/>
      </items>
    </pivotField>
    <pivotField dataField="1" showAll="0"/>
    <pivotField axis="axisRow" showAll="0">
      <items count="8">
        <item x="1"/>
        <item x="5"/>
        <item x="3"/>
        <item x="4"/>
        <item x="6"/>
        <item x="0"/>
        <item x="2"/>
        <item t="default"/>
      </items>
    </pivotField>
    <pivotField showAll="0"/>
  </pivotFields>
  <rowFields count="1">
    <field x="2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0"/>
  </colFields>
  <colItems count="4">
    <i>
      <x/>
    </i>
    <i>
      <x v="1"/>
    </i>
    <i>
      <x v="2"/>
    </i>
    <i t="grand">
      <x/>
    </i>
  </colItems>
  <dataFields count="1">
    <dataField name="Nombre de Nom" fld="1" subtotal="count" baseField="0" baseItem="0"/>
  </dataFields>
  <chartFormats count="12">
    <chartFormat chart="2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3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4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4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4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5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5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5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3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4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9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3">
    <tabColor rgb="FFFF0000"/>
  </sheetPr>
  <dimension ref="A1:P353"/>
  <sheetViews>
    <sheetView zoomScale="120" zoomScaleNormal="120" workbookViewId="0">
      <selection activeCell="K11" sqref="K11"/>
    </sheetView>
  </sheetViews>
  <sheetFormatPr defaultColWidth="11.42578125" defaultRowHeight="15"/>
  <cols>
    <col min="2" max="2" width="34.140625" customWidth="1"/>
    <col min="3" max="3" width="21.42578125" bestFit="1" customWidth="1"/>
    <col min="4" max="4" width="20.42578125" bestFit="1" customWidth="1"/>
    <col min="5" max="5" width="13" bestFit="1" customWidth="1"/>
    <col min="6" max="6" width="10.28515625" bestFit="1" customWidth="1"/>
    <col min="7" max="7" width="17.42578125" bestFit="1" customWidth="1"/>
    <col min="8" max="8" width="22" bestFit="1" customWidth="1"/>
    <col min="9" max="9" width="14.5703125" bestFit="1" customWidth="1"/>
    <col min="10" max="10" width="18.7109375" bestFit="1" customWidth="1"/>
    <col min="11" max="11" width="27.140625" customWidth="1"/>
    <col min="12" max="13" width="22.140625" bestFit="1" customWidth="1"/>
    <col min="14" max="14" width="17.5703125" bestFit="1" customWidth="1"/>
  </cols>
  <sheetData>
    <row r="1" spans="1:16">
      <c r="A1" s="65" t="s">
        <v>2</v>
      </c>
      <c r="B1" s="66"/>
      <c r="C1" s="66"/>
      <c r="D1" s="67"/>
      <c r="E1" s="68" t="s">
        <v>0</v>
      </c>
      <c r="F1" s="68"/>
      <c r="G1" s="68"/>
      <c r="H1" s="68"/>
      <c r="I1" s="69" t="s">
        <v>13</v>
      </c>
      <c r="J1" s="69"/>
      <c r="K1" s="63" t="s">
        <v>209</v>
      </c>
      <c r="L1" s="63" t="s">
        <v>1</v>
      </c>
      <c r="M1" s="63"/>
      <c r="N1" s="63"/>
      <c r="O1" s="63"/>
      <c r="P1" s="63"/>
    </row>
    <row r="2" spans="1:16">
      <c r="A2" s="10" t="s">
        <v>3</v>
      </c>
      <c r="B2" s="10" t="s">
        <v>4</v>
      </c>
      <c r="C2" s="10" t="s">
        <v>5</v>
      </c>
      <c r="D2" s="10" t="s">
        <v>6</v>
      </c>
      <c r="E2" s="11" t="s">
        <v>7</v>
      </c>
      <c r="F2" s="11" t="s">
        <v>8</v>
      </c>
      <c r="G2" s="11" t="s">
        <v>9</v>
      </c>
      <c r="H2" s="11" t="s">
        <v>10</v>
      </c>
      <c r="I2" s="12" t="s">
        <v>11</v>
      </c>
      <c r="J2" s="12" t="s">
        <v>12</v>
      </c>
      <c r="K2" s="64" t="s">
        <v>209</v>
      </c>
      <c r="L2" s="64"/>
      <c r="M2" s="64"/>
      <c r="N2" s="64"/>
      <c r="O2" s="64"/>
      <c r="P2" s="64"/>
    </row>
    <row r="3" spans="1:16">
      <c r="A3" s="46" t="s">
        <v>15</v>
      </c>
      <c r="B3" s="46" t="s">
        <v>36</v>
      </c>
      <c r="C3" s="46" t="s">
        <v>22</v>
      </c>
      <c r="D3" s="46" t="s">
        <v>18</v>
      </c>
      <c r="E3" s="46" t="s">
        <v>37</v>
      </c>
      <c r="F3" s="46" t="s">
        <v>38</v>
      </c>
      <c r="G3" s="47">
        <v>43569</v>
      </c>
      <c r="H3" s="48">
        <v>50</v>
      </c>
      <c r="I3" s="46" t="s">
        <v>34</v>
      </c>
      <c r="J3" s="46" t="s">
        <v>31</v>
      </c>
      <c r="K3" s="43">
        <f>COUNTIF($L3:AG3,"&lt;&gt;")*$H3</f>
        <v>150</v>
      </c>
      <c r="L3" t="s">
        <v>210</v>
      </c>
      <c r="M3" t="s">
        <v>211</v>
      </c>
      <c r="N3" t="s">
        <v>212</v>
      </c>
    </row>
    <row r="4" spans="1:16">
      <c r="A4" s="46" t="s">
        <v>14</v>
      </c>
      <c r="B4" s="46" t="s">
        <v>39</v>
      </c>
      <c r="C4" s="46" t="s">
        <v>26</v>
      </c>
      <c r="D4" s="46" t="s">
        <v>18</v>
      </c>
      <c r="E4" s="46" t="s">
        <v>40</v>
      </c>
      <c r="F4" s="46" t="s">
        <v>38</v>
      </c>
      <c r="G4" s="47">
        <v>43848</v>
      </c>
      <c r="H4" s="48">
        <v>20</v>
      </c>
      <c r="I4" s="46" t="s">
        <v>33</v>
      </c>
      <c r="J4" s="46" t="s">
        <v>32</v>
      </c>
      <c r="K4" s="43">
        <f>COUNTIF($L4:AG4,"&lt;&gt;")*$H4</f>
        <v>60</v>
      </c>
      <c r="L4" t="s">
        <v>210</v>
      </c>
      <c r="M4" t="s">
        <v>211</v>
      </c>
      <c r="N4" t="s">
        <v>212</v>
      </c>
    </row>
    <row r="5" spans="1:16">
      <c r="A5" s="46" t="s">
        <v>15</v>
      </c>
      <c r="B5" s="46" t="s">
        <v>42</v>
      </c>
      <c r="C5" s="46" t="s">
        <v>19</v>
      </c>
      <c r="D5" s="46" t="s">
        <v>18</v>
      </c>
      <c r="E5" s="46" t="s">
        <v>43</v>
      </c>
      <c r="F5" s="46" t="s">
        <v>38</v>
      </c>
      <c r="G5" s="47">
        <v>43792</v>
      </c>
      <c r="H5" s="48">
        <v>10</v>
      </c>
      <c r="I5" s="46" t="s">
        <v>34</v>
      </c>
      <c r="J5" s="46" t="s">
        <v>31</v>
      </c>
      <c r="K5" s="43">
        <f>COUNTIF($L5:AG5,"&lt;&gt;")*$H5</f>
        <v>30</v>
      </c>
      <c r="L5" t="s">
        <v>210</v>
      </c>
      <c r="M5" t="s">
        <v>211</v>
      </c>
      <c r="N5" t="s">
        <v>212</v>
      </c>
    </row>
    <row r="6" spans="1:16">
      <c r="A6" t="s">
        <v>15</v>
      </c>
      <c r="B6" t="s">
        <v>36</v>
      </c>
      <c r="C6" t="s">
        <v>28</v>
      </c>
      <c r="D6" t="s">
        <v>17</v>
      </c>
      <c r="E6" t="s">
        <v>44</v>
      </c>
      <c r="F6" t="s">
        <v>38</v>
      </c>
      <c r="G6" s="47">
        <v>43903</v>
      </c>
      <c r="H6" s="43">
        <v>50</v>
      </c>
      <c r="I6" t="s">
        <v>34</v>
      </c>
      <c r="J6" t="s">
        <v>31</v>
      </c>
      <c r="K6" s="43">
        <f>COUNTIF($L6:AG6,"&lt;&gt;")*$H6</f>
        <v>150</v>
      </c>
      <c r="L6" t="s">
        <v>210</v>
      </c>
      <c r="M6" t="s">
        <v>211</v>
      </c>
      <c r="N6" t="s">
        <v>212</v>
      </c>
    </row>
    <row r="7" spans="1:16">
      <c r="A7" s="46" t="s">
        <v>15</v>
      </c>
      <c r="B7" s="46" t="s">
        <v>46</v>
      </c>
      <c r="C7" s="46" t="s">
        <v>29</v>
      </c>
      <c r="D7" s="46" t="s">
        <v>17</v>
      </c>
      <c r="E7" s="46" t="s">
        <v>47</v>
      </c>
      <c r="F7" s="46" t="s">
        <v>38</v>
      </c>
      <c r="G7" s="47">
        <v>43781</v>
      </c>
      <c r="H7" s="48">
        <v>52</v>
      </c>
      <c r="I7" s="46" t="s">
        <v>34</v>
      </c>
      <c r="J7" s="46" t="s">
        <v>31</v>
      </c>
      <c r="K7" s="43">
        <f>COUNTIF($L7:AG7,"&lt;&gt;")*$H7</f>
        <v>156</v>
      </c>
      <c r="L7" t="s">
        <v>210</v>
      </c>
      <c r="M7" t="s">
        <v>213</v>
      </c>
      <c r="N7" t="s">
        <v>214</v>
      </c>
    </row>
    <row r="8" spans="1:16">
      <c r="A8" s="46" t="s">
        <v>16</v>
      </c>
      <c r="B8" s="46" t="s">
        <v>215</v>
      </c>
      <c r="C8" s="46" t="s">
        <v>25</v>
      </c>
      <c r="D8" s="46" t="s">
        <v>18</v>
      </c>
      <c r="E8" s="46" t="s">
        <v>45</v>
      </c>
      <c r="F8" s="46" t="s">
        <v>38</v>
      </c>
      <c r="G8" s="47">
        <v>43876</v>
      </c>
      <c r="H8" s="48">
        <v>20</v>
      </c>
      <c r="I8" s="46" t="s">
        <v>33</v>
      </c>
      <c r="J8" s="46" t="s">
        <v>31</v>
      </c>
      <c r="K8" s="43">
        <f>COUNTIF($L8:AG8,"&lt;&gt;")*$H8</f>
        <v>60</v>
      </c>
      <c r="L8" t="s">
        <v>210</v>
      </c>
      <c r="M8" t="s">
        <v>211</v>
      </c>
      <c r="N8" t="s">
        <v>216</v>
      </c>
    </row>
    <row r="9" spans="1:16">
      <c r="A9" s="46" t="s">
        <v>14</v>
      </c>
      <c r="B9" s="46" t="s">
        <v>217</v>
      </c>
      <c r="C9" s="46" t="s">
        <v>21</v>
      </c>
      <c r="D9" s="46" t="s">
        <v>18</v>
      </c>
      <c r="E9" s="46" t="s">
        <v>40</v>
      </c>
      <c r="F9" s="46" t="s">
        <v>38</v>
      </c>
      <c r="G9" s="47">
        <v>43967</v>
      </c>
      <c r="H9" s="48">
        <v>5</v>
      </c>
      <c r="I9" s="46" t="s">
        <v>34</v>
      </c>
      <c r="J9" s="46" t="s">
        <v>41</v>
      </c>
      <c r="K9" s="43">
        <f>COUNTIF($L9:AG9,"&lt;&gt;")*$H9</f>
        <v>15</v>
      </c>
      <c r="L9" t="s">
        <v>210</v>
      </c>
      <c r="M9" t="s">
        <v>211</v>
      </c>
      <c r="N9" t="s">
        <v>212</v>
      </c>
    </row>
    <row r="10" spans="1:16">
      <c r="G10" s="49"/>
      <c r="H10" s="43"/>
      <c r="K10" s="43">
        <f>COUNTIF($L10:AG10,"&lt;&gt;")*$H10</f>
        <v>0</v>
      </c>
    </row>
    <row r="11" spans="1:16">
      <c r="G11" s="49"/>
      <c r="H11" s="43"/>
      <c r="K11" s="43">
        <f>COUNTIF($L11:AG11,"&lt;&gt;")*$H11</f>
        <v>0</v>
      </c>
    </row>
    <row r="12" spans="1:16">
      <c r="G12" s="49"/>
      <c r="H12" s="43"/>
      <c r="K12" s="43">
        <f>COUNTIF($L12:AG12,"&lt;&gt;")*$H12</f>
        <v>0</v>
      </c>
    </row>
    <row r="13" spans="1:16">
      <c r="G13" s="49"/>
      <c r="H13" s="43"/>
      <c r="K13" s="43">
        <f>COUNTIF($L13:AG13,"&lt;&gt;")*$H13</f>
        <v>0</v>
      </c>
    </row>
    <row r="14" spans="1:16">
      <c r="G14" s="49"/>
      <c r="H14" s="43"/>
      <c r="K14" s="43">
        <f>COUNTIF($L14:AG14,"&lt;&gt;")*$H14</f>
        <v>0</v>
      </c>
    </row>
    <row r="15" spans="1:16">
      <c r="G15" s="49"/>
      <c r="H15" s="43"/>
      <c r="K15" s="43">
        <f>COUNTIF($L15:AG15,"&lt;&gt;")*$H15</f>
        <v>0</v>
      </c>
    </row>
    <row r="16" spans="1:16">
      <c r="G16" s="49"/>
      <c r="H16" s="43"/>
      <c r="K16" s="43">
        <f>COUNTIF($L16:AG16,"&lt;&gt;")*$H16</f>
        <v>0</v>
      </c>
    </row>
    <row r="17" spans="7:11">
      <c r="G17" s="49"/>
      <c r="H17" s="43"/>
      <c r="K17" s="43">
        <f>COUNTIF($L17:AG17,"&lt;&gt;")*$H17</f>
        <v>0</v>
      </c>
    </row>
    <row r="18" spans="7:11">
      <c r="G18" s="49"/>
      <c r="H18" s="43"/>
      <c r="K18" s="43">
        <f>COUNTIF($L18:AG18,"&lt;&gt;")*$H18</f>
        <v>0</v>
      </c>
    </row>
    <row r="19" spans="7:11">
      <c r="G19" s="49"/>
      <c r="H19" s="43"/>
      <c r="K19" s="43">
        <f>COUNTIF($L19:AG19,"&lt;&gt;")*$H19</f>
        <v>0</v>
      </c>
    </row>
    <row r="20" spans="7:11">
      <c r="G20" s="49"/>
      <c r="H20" s="43"/>
      <c r="K20" s="43">
        <f>COUNTIF($L20:AG20,"&lt;&gt;")*$H20</f>
        <v>0</v>
      </c>
    </row>
    <row r="21" spans="7:11">
      <c r="G21" s="49"/>
      <c r="H21" s="43"/>
      <c r="K21" s="43">
        <f>COUNTIF($L21:AG21,"&lt;&gt;")*$H21</f>
        <v>0</v>
      </c>
    </row>
    <row r="22" spans="7:11">
      <c r="G22" s="49"/>
      <c r="H22" s="43"/>
      <c r="K22" s="43">
        <f>COUNTIF($L22:AG22,"&lt;&gt;")*$H22</f>
        <v>0</v>
      </c>
    </row>
    <row r="23" spans="7:11">
      <c r="G23" s="49"/>
      <c r="H23" s="43"/>
      <c r="K23" s="43">
        <f>COUNTIF($L23:AG23,"&lt;&gt;")*$H23</f>
        <v>0</v>
      </c>
    </row>
    <row r="24" spans="7:11">
      <c r="G24" s="49"/>
      <c r="H24" s="43"/>
      <c r="K24" s="43">
        <f>COUNTIF($L24:AG24,"&lt;&gt;")*$H24</f>
        <v>0</v>
      </c>
    </row>
    <row r="25" spans="7:11">
      <c r="G25" s="49"/>
      <c r="H25" s="43"/>
      <c r="K25" s="43">
        <f>COUNTIF($L25:AG25,"&lt;&gt;")*$H25</f>
        <v>0</v>
      </c>
    </row>
    <row r="26" spans="7:11">
      <c r="G26" s="49"/>
      <c r="H26" s="43"/>
      <c r="K26" s="43">
        <f>COUNTIF($L26:AG26,"&lt;&gt;")*$H26</f>
        <v>0</v>
      </c>
    </row>
    <row r="27" spans="7:11">
      <c r="G27" s="49"/>
      <c r="H27" s="43"/>
      <c r="K27" s="43">
        <f>COUNTIF($L27:AG27,"&lt;&gt;")*$H27</f>
        <v>0</v>
      </c>
    </row>
    <row r="28" spans="7:11">
      <c r="G28" s="49"/>
      <c r="H28" s="43"/>
      <c r="K28" s="43">
        <f>COUNTIF($L28:AG28,"&lt;&gt;")*$H28</f>
        <v>0</v>
      </c>
    </row>
    <row r="29" spans="7:11">
      <c r="G29" s="49"/>
      <c r="H29" s="43"/>
      <c r="K29" s="43">
        <f>COUNTIF($L29:AG29,"&lt;&gt;")*$H29</f>
        <v>0</v>
      </c>
    </row>
    <row r="30" spans="7:11">
      <c r="G30" s="49"/>
      <c r="H30" s="43"/>
      <c r="K30" s="43">
        <f>COUNTIF($L30:AG30,"&lt;&gt;")*$H30</f>
        <v>0</v>
      </c>
    </row>
    <row r="31" spans="7:11">
      <c r="G31" s="49"/>
      <c r="H31" s="43"/>
      <c r="K31" s="43">
        <f>COUNTIF($L31:AG31,"&lt;&gt;")*$H31</f>
        <v>0</v>
      </c>
    </row>
    <row r="32" spans="7:11">
      <c r="G32" s="49"/>
      <c r="H32" s="43"/>
      <c r="K32" s="43">
        <f>COUNTIF($L32:AG32,"&lt;&gt;")*$H32</f>
        <v>0</v>
      </c>
    </row>
    <row r="33" spans="7:11">
      <c r="G33" s="49"/>
      <c r="H33" s="43"/>
      <c r="K33" s="43">
        <f>COUNTIF($L33:AG33,"&lt;&gt;")*$H33</f>
        <v>0</v>
      </c>
    </row>
    <row r="34" spans="7:11">
      <c r="G34" s="49"/>
      <c r="H34" s="43"/>
      <c r="K34" s="43">
        <f>COUNTIF($L34:AG34,"&lt;&gt;")*$H34</f>
        <v>0</v>
      </c>
    </row>
    <row r="35" spans="7:11">
      <c r="G35" s="49"/>
      <c r="H35" s="43"/>
      <c r="K35" s="43">
        <f>COUNTIF($L35:AG35,"&lt;&gt;")*$H35</f>
        <v>0</v>
      </c>
    </row>
    <row r="36" spans="7:11">
      <c r="G36" s="49"/>
      <c r="H36" s="43"/>
      <c r="K36" s="43">
        <f>COUNTIF($L36:AG36,"&lt;&gt;")*$H36</f>
        <v>0</v>
      </c>
    </row>
    <row r="37" spans="7:11">
      <c r="G37" s="49"/>
      <c r="H37" s="43"/>
      <c r="K37" s="43">
        <f>COUNTIF($L37:AG37,"&lt;&gt;")*$H37</f>
        <v>0</v>
      </c>
    </row>
    <row r="38" spans="7:11">
      <c r="G38" s="49"/>
      <c r="H38" s="43"/>
      <c r="K38" s="43">
        <f>COUNTIF($L38:AG38,"&lt;&gt;")*$H38</f>
        <v>0</v>
      </c>
    </row>
    <row r="39" spans="7:11">
      <c r="G39" s="49"/>
      <c r="H39" s="43"/>
      <c r="K39" s="43">
        <f>COUNTIF($L39:AG39,"&lt;&gt;")*$H39</f>
        <v>0</v>
      </c>
    </row>
    <row r="40" spans="7:11">
      <c r="G40" s="49"/>
      <c r="H40" s="43"/>
      <c r="K40" s="43">
        <f>COUNTIF($L40:AG40,"&lt;&gt;")*$H40</f>
        <v>0</v>
      </c>
    </row>
    <row r="41" spans="7:11">
      <c r="G41" s="49"/>
      <c r="H41" s="43"/>
      <c r="K41" s="43">
        <f>COUNTIF($L41:AG41,"&lt;&gt;")*$H41</f>
        <v>0</v>
      </c>
    </row>
    <row r="42" spans="7:11">
      <c r="G42" s="49"/>
      <c r="H42" s="43"/>
      <c r="K42" s="43">
        <f>COUNTIF($L42:AG42,"&lt;&gt;")*$H42</f>
        <v>0</v>
      </c>
    </row>
    <row r="43" spans="7:11">
      <c r="G43" s="49"/>
      <c r="H43" s="43"/>
      <c r="K43" s="43">
        <f>COUNTIF($L43:AG43,"&lt;&gt;")*$H43</f>
        <v>0</v>
      </c>
    </row>
    <row r="44" spans="7:11">
      <c r="G44" s="49"/>
      <c r="H44" s="43"/>
      <c r="K44" s="43">
        <f>COUNTIF($L44:AG44,"&lt;&gt;")*$H44</f>
        <v>0</v>
      </c>
    </row>
    <row r="45" spans="7:11">
      <c r="G45" s="49"/>
      <c r="H45" s="43"/>
      <c r="K45" s="43">
        <f>COUNTIF($L45:AG45,"&lt;&gt;")*$H45</f>
        <v>0</v>
      </c>
    </row>
    <row r="46" spans="7:11">
      <c r="G46" s="49"/>
      <c r="H46" s="43"/>
      <c r="K46" s="43">
        <f>COUNTIF($L46:AG46,"&lt;&gt;")*$H46</f>
        <v>0</v>
      </c>
    </row>
    <row r="47" spans="7:11">
      <c r="G47" s="49"/>
      <c r="H47" s="43"/>
      <c r="K47" s="43">
        <f>COUNTIF($L47:AG47,"&lt;&gt;")*$H47</f>
        <v>0</v>
      </c>
    </row>
    <row r="48" spans="7:11">
      <c r="G48" s="49"/>
      <c r="H48" s="43"/>
      <c r="K48" s="43">
        <f>COUNTIF($L48:AG48,"&lt;&gt;")*$H48</f>
        <v>0</v>
      </c>
    </row>
    <row r="49" spans="7:11">
      <c r="G49" s="49"/>
      <c r="H49" s="43"/>
      <c r="K49" s="43">
        <f>COUNTIF($L49:AG49,"&lt;&gt;")*$H49</f>
        <v>0</v>
      </c>
    </row>
    <row r="50" spans="7:11">
      <c r="G50" s="49"/>
      <c r="H50" s="43"/>
      <c r="K50" s="43">
        <f>COUNTIF($L50:AG50,"&lt;&gt;")*$H50</f>
        <v>0</v>
      </c>
    </row>
    <row r="51" spans="7:11">
      <c r="G51" s="49"/>
      <c r="H51" s="43"/>
      <c r="K51" s="43">
        <f>COUNTIF($L51:AG51,"&lt;&gt;")*$H51</f>
        <v>0</v>
      </c>
    </row>
    <row r="52" spans="7:11">
      <c r="G52" s="49"/>
      <c r="H52" s="43"/>
      <c r="K52" s="43">
        <f>COUNTIF($L52:AG52,"&lt;&gt;")*$H52</f>
        <v>0</v>
      </c>
    </row>
    <row r="53" spans="7:11">
      <c r="G53" s="49"/>
      <c r="H53" s="43"/>
      <c r="K53" s="43">
        <f>COUNTIF($L53:AG53,"&lt;&gt;")*$H53</f>
        <v>0</v>
      </c>
    </row>
    <row r="54" spans="7:11">
      <c r="G54" s="49"/>
      <c r="H54" s="43"/>
      <c r="K54" s="43">
        <f>COUNTIF($L54:AG54,"&lt;&gt;")*$H54</f>
        <v>0</v>
      </c>
    </row>
    <row r="55" spans="7:11">
      <c r="G55" s="49"/>
      <c r="H55" s="43"/>
      <c r="K55" s="43">
        <f>COUNTIF($L55:AG55,"&lt;&gt;")*$H55</f>
        <v>0</v>
      </c>
    </row>
    <row r="56" spans="7:11">
      <c r="G56" s="49"/>
      <c r="H56" s="43"/>
      <c r="K56" s="43">
        <f>COUNTIF($L56:AG56,"&lt;&gt;")*$H56</f>
        <v>0</v>
      </c>
    </row>
    <row r="57" spans="7:11">
      <c r="G57" s="49"/>
      <c r="H57" s="43"/>
      <c r="K57" s="43">
        <f>COUNTIF($L57:AG57,"&lt;&gt;")*$H57</f>
        <v>0</v>
      </c>
    </row>
    <row r="58" spans="7:11">
      <c r="G58" s="49"/>
      <c r="H58" s="43"/>
      <c r="K58" s="43">
        <f>COUNTIF($L58:AG58,"&lt;&gt;")*$H58</f>
        <v>0</v>
      </c>
    </row>
    <row r="59" spans="7:11">
      <c r="G59" s="49"/>
      <c r="H59" s="43"/>
      <c r="K59" s="43">
        <f>COUNTIF($L59:AG59,"&lt;&gt;")*$H59</f>
        <v>0</v>
      </c>
    </row>
    <row r="60" spans="7:11">
      <c r="G60" s="49"/>
      <c r="H60" s="43"/>
      <c r="K60" s="43">
        <f>COUNTIF($L60:AG60,"&lt;&gt;")*$H60</f>
        <v>0</v>
      </c>
    </row>
    <row r="61" spans="7:11">
      <c r="G61" s="49"/>
      <c r="H61" s="43"/>
      <c r="K61" s="43">
        <f>COUNTIF($L61:AG61,"&lt;&gt;")*$H61</f>
        <v>0</v>
      </c>
    </row>
    <row r="62" spans="7:11">
      <c r="G62" s="49"/>
      <c r="H62" s="43"/>
      <c r="K62" s="43">
        <f>COUNTIF($L62:AG62,"&lt;&gt;")*$H62</f>
        <v>0</v>
      </c>
    </row>
    <row r="63" spans="7:11">
      <c r="G63" s="49"/>
      <c r="H63" s="43"/>
      <c r="K63" s="43">
        <f>COUNTIF($L63:AG63,"&lt;&gt;")*$H63</f>
        <v>0</v>
      </c>
    </row>
    <row r="64" spans="7:11">
      <c r="G64" s="49"/>
      <c r="H64" s="43"/>
      <c r="K64" s="43">
        <f>COUNTIF($L64:AG64,"&lt;&gt;")*$H64</f>
        <v>0</v>
      </c>
    </row>
    <row r="65" spans="7:11">
      <c r="G65" s="49"/>
      <c r="H65" s="43"/>
      <c r="K65" s="43">
        <f>COUNTIF($L65:AG65,"&lt;&gt;")*$H65</f>
        <v>0</v>
      </c>
    </row>
    <row r="66" spans="7:11">
      <c r="G66" s="49"/>
      <c r="H66" s="43"/>
      <c r="K66" s="43">
        <f>COUNTIF($L66:AG66,"&lt;&gt;")*$H66</f>
        <v>0</v>
      </c>
    </row>
    <row r="67" spans="7:11">
      <c r="G67" s="49"/>
      <c r="H67" s="43"/>
      <c r="K67" s="43">
        <f>COUNTIF($L67:AG67,"&lt;&gt;")*$H67</f>
        <v>0</v>
      </c>
    </row>
    <row r="68" spans="7:11">
      <c r="G68" s="49"/>
      <c r="H68" s="43"/>
      <c r="K68" s="43">
        <f>COUNTIF($L68:AG68,"&lt;&gt;")*$H68</f>
        <v>0</v>
      </c>
    </row>
    <row r="69" spans="7:11">
      <c r="G69" s="49"/>
      <c r="H69" s="43"/>
      <c r="K69" s="43">
        <f>COUNTIF($L69:AG69,"&lt;&gt;")*$H69</f>
        <v>0</v>
      </c>
    </row>
    <row r="70" spans="7:11">
      <c r="G70" s="49"/>
      <c r="H70" s="43"/>
      <c r="K70" s="43">
        <f>COUNTIF($L70:AG70,"&lt;&gt;")*$H70</f>
        <v>0</v>
      </c>
    </row>
    <row r="71" spans="7:11">
      <c r="G71" s="49"/>
      <c r="H71" s="43"/>
      <c r="K71" s="43">
        <f>COUNTIF($L71:AG71,"&lt;&gt;")*$H71</f>
        <v>0</v>
      </c>
    </row>
    <row r="72" spans="7:11">
      <c r="G72" s="49"/>
      <c r="H72" s="43"/>
      <c r="K72" s="43">
        <f>COUNTIF($L72:AG72,"&lt;&gt;")*$H72</f>
        <v>0</v>
      </c>
    </row>
    <row r="73" spans="7:11">
      <c r="G73" s="49"/>
      <c r="H73" s="43"/>
      <c r="K73" s="43">
        <f>COUNTIF($L73:AG73,"&lt;&gt;")*$H73</f>
        <v>0</v>
      </c>
    </row>
    <row r="74" spans="7:11">
      <c r="G74" s="49"/>
      <c r="H74" s="43"/>
      <c r="K74" s="43">
        <f>COUNTIF($L74:AG74,"&lt;&gt;")*$H74</f>
        <v>0</v>
      </c>
    </row>
    <row r="75" spans="7:11">
      <c r="G75" s="49"/>
      <c r="H75" s="43"/>
      <c r="K75" s="43">
        <f>COUNTIF($L75:AG75,"&lt;&gt;")*$H75</f>
        <v>0</v>
      </c>
    </row>
    <row r="76" spans="7:11">
      <c r="G76" s="49"/>
      <c r="H76" s="43"/>
      <c r="K76" s="43">
        <f>COUNTIF($L76:AG76,"&lt;&gt;")*$H76</f>
        <v>0</v>
      </c>
    </row>
    <row r="77" spans="7:11">
      <c r="G77" s="49"/>
      <c r="H77" s="43"/>
      <c r="K77" s="43">
        <f>COUNTIF($L77:AG77,"&lt;&gt;")*$H77</f>
        <v>0</v>
      </c>
    </row>
    <row r="78" spans="7:11">
      <c r="G78" s="49"/>
      <c r="H78" s="43"/>
      <c r="K78" s="43">
        <f>COUNTIF($L78:AG78,"&lt;&gt;")*$H78</f>
        <v>0</v>
      </c>
    </row>
    <row r="79" spans="7:11">
      <c r="G79" s="49"/>
      <c r="H79" s="43"/>
      <c r="K79" s="43">
        <f>COUNTIF($L79:AG79,"&lt;&gt;")*$H79</f>
        <v>0</v>
      </c>
    </row>
    <row r="80" spans="7:11">
      <c r="G80" s="49"/>
      <c r="H80" s="43"/>
      <c r="K80" s="43">
        <f>COUNTIF($L80:AG80,"&lt;&gt;")*$H80</f>
        <v>0</v>
      </c>
    </row>
    <row r="81" spans="7:11">
      <c r="G81" s="49"/>
      <c r="H81" s="43"/>
      <c r="K81" s="43">
        <f>COUNTIF($L81:AG81,"&lt;&gt;")*$H81</f>
        <v>0</v>
      </c>
    </row>
    <row r="82" spans="7:11">
      <c r="G82" s="49"/>
      <c r="H82" s="43"/>
      <c r="K82" s="43">
        <f>COUNTIF($L82:AG82,"&lt;&gt;")*$H82</f>
        <v>0</v>
      </c>
    </row>
    <row r="83" spans="7:11">
      <c r="G83" s="49"/>
      <c r="H83" s="43"/>
      <c r="K83" s="43">
        <f>COUNTIF($L83:AG83,"&lt;&gt;")*$H83</f>
        <v>0</v>
      </c>
    </row>
    <row r="84" spans="7:11">
      <c r="G84" s="49"/>
      <c r="H84" s="43"/>
      <c r="K84" s="43">
        <f>COUNTIF($L84:AG84,"&lt;&gt;")*$H84</f>
        <v>0</v>
      </c>
    </row>
    <row r="85" spans="7:11">
      <c r="G85" s="49"/>
      <c r="H85" s="43"/>
      <c r="K85" s="43">
        <f>COUNTIF($L85:AG85,"&lt;&gt;")*$H85</f>
        <v>0</v>
      </c>
    </row>
    <row r="86" spans="7:11">
      <c r="G86" s="49"/>
      <c r="H86" s="43"/>
      <c r="K86" s="43">
        <f>COUNTIF($L86:AG86,"&lt;&gt;")*$H86</f>
        <v>0</v>
      </c>
    </row>
    <row r="87" spans="7:11">
      <c r="G87" s="49"/>
      <c r="H87" s="43"/>
      <c r="K87" s="43">
        <f>COUNTIF($L87:AG87,"&lt;&gt;")*$H87</f>
        <v>0</v>
      </c>
    </row>
    <row r="88" spans="7:11">
      <c r="G88" s="49"/>
      <c r="H88" s="43"/>
      <c r="K88" s="43">
        <f>COUNTIF($L88:AG88,"&lt;&gt;")*$H88</f>
        <v>0</v>
      </c>
    </row>
    <row r="89" spans="7:11">
      <c r="G89" s="49"/>
      <c r="H89" s="43"/>
      <c r="K89" s="43">
        <f>COUNTIF($L89:AG89,"&lt;&gt;")*$H89</f>
        <v>0</v>
      </c>
    </row>
    <row r="90" spans="7:11">
      <c r="G90" s="49"/>
      <c r="H90" s="43"/>
      <c r="K90" s="43">
        <f>COUNTIF($L90:AG90,"&lt;&gt;")*$H90</f>
        <v>0</v>
      </c>
    </row>
    <row r="91" spans="7:11">
      <c r="G91" s="49"/>
      <c r="H91" s="43"/>
      <c r="K91" s="43">
        <f>COUNTIF($L91:AG91,"&lt;&gt;")*$H91</f>
        <v>0</v>
      </c>
    </row>
    <row r="92" spans="7:11">
      <c r="G92" s="49"/>
      <c r="H92" s="43"/>
      <c r="K92" s="43">
        <f>COUNTIF($L92:AG92,"&lt;&gt;")*$H92</f>
        <v>0</v>
      </c>
    </row>
    <row r="93" spans="7:11">
      <c r="G93" s="49"/>
      <c r="H93" s="43"/>
      <c r="K93" s="43">
        <f>COUNTIF($L93:AG93,"&lt;&gt;")*$H93</f>
        <v>0</v>
      </c>
    </row>
    <row r="94" spans="7:11">
      <c r="G94" s="49"/>
      <c r="H94" s="43"/>
      <c r="K94" s="43">
        <f>COUNTIF($L94:AG94,"&lt;&gt;")*$H94</f>
        <v>0</v>
      </c>
    </row>
    <row r="95" spans="7:11">
      <c r="G95" s="49"/>
      <c r="H95" s="43"/>
      <c r="K95" s="43">
        <f>COUNTIF($L95:AG95,"&lt;&gt;")*$H95</f>
        <v>0</v>
      </c>
    </row>
    <row r="96" spans="7:11">
      <c r="G96" s="49"/>
      <c r="H96" s="43"/>
      <c r="K96" s="43">
        <f>COUNTIF($L96:AG96,"&lt;&gt;")*$H96</f>
        <v>0</v>
      </c>
    </row>
    <row r="97" spans="7:11">
      <c r="G97" s="49"/>
      <c r="H97" s="43"/>
      <c r="K97" s="43">
        <f>COUNTIF($L97:AG97,"&lt;&gt;")*$H97</f>
        <v>0</v>
      </c>
    </row>
    <row r="98" spans="7:11">
      <c r="G98" s="49"/>
      <c r="H98" s="43"/>
      <c r="K98" s="43">
        <f>COUNTIF($L98:AG98,"&lt;&gt;")*$H98</f>
        <v>0</v>
      </c>
    </row>
    <row r="99" spans="7:11">
      <c r="G99" s="49"/>
      <c r="H99" s="43"/>
      <c r="K99" s="43">
        <f>COUNTIF($L99:AG99,"&lt;&gt;")*$H99</f>
        <v>0</v>
      </c>
    </row>
    <row r="100" spans="7:11">
      <c r="G100" s="49"/>
      <c r="H100" s="43"/>
      <c r="K100" s="43">
        <f>COUNTIF($L100:AG100,"&lt;&gt;")*$H100</f>
        <v>0</v>
      </c>
    </row>
    <row r="101" spans="7:11">
      <c r="G101" s="49"/>
      <c r="H101" s="43"/>
      <c r="K101" s="43">
        <f>COUNTIF($L101:AG101,"&lt;&gt;")*$H101</f>
        <v>0</v>
      </c>
    </row>
    <row r="102" spans="7:11">
      <c r="G102" s="49"/>
      <c r="H102" s="43"/>
      <c r="K102" s="43">
        <f>COUNTIF($L102:AG102,"&lt;&gt;")*$H102</f>
        <v>0</v>
      </c>
    </row>
    <row r="103" spans="7:11">
      <c r="G103" s="49"/>
      <c r="H103" s="43"/>
      <c r="K103" s="43">
        <f>COUNTIF($L103:AG103,"&lt;&gt;")*$H103</f>
        <v>0</v>
      </c>
    </row>
    <row r="104" spans="7:11">
      <c r="G104" s="49"/>
      <c r="H104" s="43"/>
      <c r="K104" s="43">
        <f>COUNTIF($L104:AG104,"&lt;&gt;")*$H104</f>
        <v>0</v>
      </c>
    </row>
    <row r="105" spans="7:11">
      <c r="G105" s="49"/>
      <c r="H105" s="43"/>
      <c r="K105" s="43">
        <f>COUNTIF($L105:AG105,"&lt;&gt;")*$H105</f>
        <v>0</v>
      </c>
    </row>
    <row r="106" spans="7:11">
      <c r="G106" s="49"/>
      <c r="K106" s="43">
        <f>COUNTIF($L106:AG106,"&lt;&gt;")*$H106</f>
        <v>0</v>
      </c>
    </row>
    <row r="107" spans="7:11">
      <c r="G107" s="49"/>
      <c r="K107" s="43">
        <f>COUNTIF($L107:AG107,"&lt;&gt;")*$H107</f>
        <v>0</v>
      </c>
    </row>
    <row r="108" spans="7:11">
      <c r="G108" s="49"/>
      <c r="K108" s="43">
        <f>COUNTIF($L108:AG108,"&lt;&gt;")*$H108</f>
        <v>0</v>
      </c>
    </row>
    <row r="109" spans="7:11">
      <c r="G109" s="49"/>
      <c r="K109" s="43">
        <f>COUNTIF($L109:AG109,"&lt;&gt;")*$H109</f>
        <v>0</v>
      </c>
    </row>
    <row r="110" spans="7:11">
      <c r="G110" s="49"/>
      <c r="K110" s="43">
        <f>COUNTIF($L110:AG110,"&lt;&gt;")*$H110</f>
        <v>0</v>
      </c>
    </row>
    <row r="111" spans="7:11">
      <c r="G111" s="49"/>
      <c r="K111" s="43">
        <f>COUNTIF($L111:AG111,"&lt;&gt;")*$H111</f>
        <v>0</v>
      </c>
    </row>
    <row r="112" spans="7:11">
      <c r="G112" s="49"/>
      <c r="K112" s="43">
        <f>COUNTIF($L112:AG112,"&lt;&gt;")*$H112</f>
        <v>0</v>
      </c>
    </row>
    <row r="113" spans="7:11">
      <c r="G113" s="49"/>
      <c r="K113" s="43">
        <f>COUNTIF($L113:AG113,"&lt;&gt;")*$H113</f>
        <v>0</v>
      </c>
    </row>
    <row r="114" spans="7:11">
      <c r="G114" s="49"/>
      <c r="K114" s="43">
        <f>COUNTIF($L114:AG114,"&lt;&gt;")*$H114</f>
        <v>0</v>
      </c>
    </row>
    <row r="115" spans="7:11">
      <c r="G115" s="49"/>
      <c r="K115" s="43">
        <f>COUNTIF($L115:AG115,"&lt;&gt;")*$H115</f>
        <v>0</v>
      </c>
    </row>
    <row r="116" spans="7:11">
      <c r="G116" s="49"/>
      <c r="K116" s="43">
        <f>COUNTIF($L116:AG116,"&lt;&gt;")*$H116</f>
        <v>0</v>
      </c>
    </row>
    <row r="117" spans="7:11">
      <c r="G117" s="49"/>
      <c r="K117" s="43">
        <f>COUNTIF($L117:AG117,"&lt;&gt;")*$H117</f>
        <v>0</v>
      </c>
    </row>
    <row r="118" spans="7:11">
      <c r="G118" s="49"/>
      <c r="K118" s="43">
        <f>COUNTIF($L118:AG118,"&lt;&gt;")*$H118</f>
        <v>0</v>
      </c>
    </row>
    <row r="119" spans="7:11">
      <c r="G119" s="49"/>
      <c r="K119" s="43">
        <f>COUNTIF($L119:AG119,"&lt;&gt;")*$H119</f>
        <v>0</v>
      </c>
    </row>
    <row r="120" spans="7:11">
      <c r="G120" s="49"/>
      <c r="K120" s="43">
        <f>COUNTIF($L120:AG120,"&lt;&gt;")*$H120</f>
        <v>0</v>
      </c>
    </row>
    <row r="121" spans="7:11">
      <c r="G121" s="49"/>
      <c r="K121" s="43">
        <f>COUNTIF($L121:AG121,"&lt;&gt;")*$H121</f>
        <v>0</v>
      </c>
    </row>
    <row r="122" spans="7:11">
      <c r="G122" s="49"/>
      <c r="K122" s="43">
        <f>COUNTIF($L122:AG122,"&lt;&gt;")*$H122</f>
        <v>0</v>
      </c>
    </row>
    <row r="123" spans="7:11">
      <c r="G123" s="49"/>
      <c r="K123" s="43">
        <f>COUNTIF($L123:AG123,"&lt;&gt;")*$H123</f>
        <v>0</v>
      </c>
    </row>
    <row r="124" spans="7:11">
      <c r="G124" s="49"/>
      <c r="K124" s="43">
        <f>COUNTIF($L124:AG124,"&lt;&gt;")*$H124</f>
        <v>0</v>
      </c>
    </row>
    <row r="125" spans="7:11">
      <c r="G125" s="49"/>
      <c r="K125" s="43">
        <f>COUNTIF($L125:AG125,"&lt;&gt;")*$H125</f>
        <v>0</v>
      </c>
    </row>
    <row r="126" spans="7:11">
      <c r="G126" s="49"/>
      <c r="K126" s="43">
        <f>COUNTIF($L126:AG126,"&lt;&gt;")*$H126</f>
        <v>0</v>
      </c>
    </row>
    <row r="127" spans="7:11">
      <c r="G127" s="49"/>
      <c r="K127" s="43">
        <f>COUNTIF($L127:AG127,"&lt;&gt;")*$H127</f>
        <v>0</v>
      </c>
    </row>
    <row r="128" spans="7:11">
      <c r="G128" s="49"/>
      <c r="K128" s="43">
        <f>COUNTIF($L128:AG128,"&lt;&gt;")*$H128</f>
        <v>0</v>
      </c>
    </row>
    <row r="129" spans="7:11">
      <c r="G129" s="49"/>
      <c r="K129" s="43">
        <f>COUNTIF($L129:AG129,"&lt;&gt;")*$H129</f>
        <v>0</v>
      </c>
    </row>
    <row r="130" spans="7:11">
      <c r="G130" s="49"/>
      <c r="K130" s="43">
        <f>COUNTIF($L130:AG130,"&lt;&gt;")*$H130</f>
        <v>0</v>
      </c>
    </row>
    <row r="131" spans="7:11">
      <c r="G131" s="49"/>
      <c r="K131" s="43">
        <f>COUNTIF($L131:AG131,"&lt;&gt;")*$H131</f>
        <v>0</v>
      </c>
    </row>
    <row r="132" spans="7:11">
      <c r="G132" s="49"/>
      <c r="K132" s="43">
        <f>COUNTIF($L132:AG132,"&lt;&gt;")*$H132</f>
        <v>0</v>
      </c>
    </row>
    <row r="133" spans="7:11">
      <c r="G133" s="49"/>
      <c r="K133" s="43">
        <f>COUNTIF($L133:AG133,"&lt;&gt;")*$H133</f>
        <v>0</v>
      </c>
    </row>
    <row r="134" spans="7:11">
      <c r="G134" s="49"/>
      <c r="K134" s="43">
        <f>COUNTIF($L134:AG134,"&lt;&gt;")*$H134</f>
        <v>0</v>
      </c>
    </row>
    <row r="135" spans="7:11">
      <c r="G135" s="49"/>
      <c r="K135" s="43">
        <f>COUNTIF($L135:AG135,"&lt;&gt;")*$H135</f>
        <v>0</v>
      </c>
    </row>
    <row r="136" spans="7:11">
      <c r="G136" s="49"/>
      <c r="K136" s="43">
        <f>COUNTIF($L136:AG136,"&lt;&gt;")*$H136</f>
        <v>0</v>
      </c>
    </row>
    <row r="137" spans="7:11">
      <c r="G137" s="49"/>
      <c r="K137" s="43">
        <f>COUNTIF($L137:AG137,"&lt;&gt;")*$H137</f>
        <v>0</v>
      </c>
    </row>
    <row r="138" spans="7:11">
      <c r="G138" s="49"/>
      <c r="K138" s="43">
        <f>COUNTIF($L138:AG138,"&lt;&gt;")*$H138</f>
        <v>0</v>
      </c>
    </row>
    <row r="139" spans="7:11">
      <c r="G139" s="49"/>
      <c r="K139" s="43">
        <f>COUNTIF($L139:AG139,"&lt;&gt;")*$H139</f>
        <v>0</v>
      </c>
    </row>
    <row r="140" spans="7:11">
      <c r="G140" s="49"/>
      <c r="K140" s="43">
        <f>COUNTIF($L140:AG140,"&lt;&gt;")*$H140</f>
        <v>0</v>
      </c>
    </row>
    <row r="141" spans="7:11">
      <c r="G141" s="49"/>
      <c r="K141" s="43">
        <f>COUNTIF($L141:AG141,"&lt;&gt;")*$H141</f>
        <v>0</v>
      </c>
    </row>
    <row r="142" spans="7:11">
      <c r="G142" s="49"/>
      <c r="K142" s="43">
        <f>COUNTIF($L142:AG142,"&lt;&gt;")*$H142</f>
        <v>0</v>
      </c>
    </row>
    <row r="143" spans="7:11">
      <c r="G143" s="49"/>
      <c r="K143" s="43">
        <f>COUNTIF($L143:AG143,"&lt;&gt;")*$H143</f>
        <v>0</v>
      </c>
    </row>
    <row r="144" spans="7:11">
      <c r="G144" s="49"/>
      <c r="K144" s="43">
        <f>COUNTIF($L144:AG144,"&lt;&gt;")*$H144</f>
        <v>0</v>
      </c>
    </row>
    <row r="145" spans="7:11">
      <c r="G145" s="49"/>
      <c r="K145" s="43">
        <f>COUNTIF($L145:AG145,"&lt;&gt;")*$H145</f>
        <v>0</v>
      </c>
    </row>
    <row r="146" spans="7:11">
      <c r="G146" s="49"/>
      <c r="K146" s="43">
        <f>COUNTIF($L146:AG146,"&lt;&gt;")*$H146</f>
        <v>0</v>
      </c>
    </row>
    <row r="147" spans="7:11">
      <c r="G147" s="49"/>
      <c r="K147" s="43">
        <f>COUNTIF($L147:AG147,"&lt;&gt;")*$H147</f>
        <v>0</v>
      </c>
    </row>
    <row r="148" spans="7:11">
      <c r="G148" s="49"/>
      <c r="K148" s="43">
        <f>COUNTIF($L148:AG148,"&lt;&gt;")*$H148</f>
        <v>0</v>
      </c>
    </row>
    <row r="149" spans="7:11">
      <c r="G149" s="49"/>
      <c r="K149" s="43">
        <f>COUNTIF($L149:AG149,"&lt;&gt;")*$H149</f>
        <v>0</v>
      </c>
    </row>
    <row r="150" spans="7:11">
      <c r="G150" s="49"/>
      <c r="K150" s="43">
        <f>COUNTIF($L150:AG150,"&lt;&gt;")*$H150</f>
        <v>0</v>
      </c>
    </row>
    <row r="151" spans="7:11">
      <c r="G151" s="49"/>
      <c r="K151" s="43">
        <f>COUNTIF($L151:AG151,"&lt;&gt;")*$H151</f>
        <v>0</v>
      </c>
    </row>
    <row r="152" spans="7:11">
      <c r="G152" s="49"/>
      <c r="K152" s="43">
        <f>COUNTIF($L152:AG152,"&lt;&gt;")*$H152</f>
        <v>0</v>
      </c>
    </row>
    <row r="153" spans="7:11">
      <c r="G153" s="49"/>
      <c r="K153" s="43">
        <f>COUNTIF($L153:AG153,"&lt;&gt;")*$H153</f>
        <v>0</v>
      </c>
    </row>
    <row r="154" spans="7:11">
      <c r="G154" s="49"/>
      <c r="K154" s="43">
        <f>COUNTIF($L154:AG154,"&lt;&gt;")*$H154</f>
        <v>0</v>
      </c>
    </row>
    <row r="155" spans="7:11">
      <c r="G155" s="49"/>
      <c r="K155" s="43">
        <f>COUNTIF($L155:AG155,"&lt;&gt;")*$H155</f>
        <v>0</v>
      </c>
    </row>
    <row r="156" spans="7:11">
      <c r="G156" s="49"/>
      <c r="K156" s="43">
        <f>COUNTIF($L156:AG156,"&lt;&gt;")*$H156</f>
        <v>0</v>
      </c>
    </row>
    <row r="157" spans="7:11">
      <c r="G157" s="49"/>
      <c r="K157" s="43">
        <f>COUNTIF($L157:AG157,"&lt;&gt;")*$H157</f>
        <v>0</v>
      </c>
    </row>
    <row r="158" spans="7:11">
      <c r="G158" s="49"/>
      <c r="K158" s="43">
        <f>COUNTIF($L158:AG158,"&lt;&gt;")*$H158</f>
        <v>0</v>
      </c>
    </row>
    <row r="159" spans="7:11">
      <c r="G159" s="49"/>
      <c r="K159" s="43">
        <f>COUNTIF($L159:AG159,"&lt;&gt;")*$H159</f>
        <v>0</v>
      </c>
    </row>
    <row r="160" spans="7:11">
      <c r="G160" s="49"/>
      <c r="K160" s="43">
        <f>COUNTIF($L160:AG160,"&lt;&gt;")*$H160</f>
        <v>0</v>
      </c>
    </row>
    <row r="161" spans="7:11">
      <c r="G161" s="49"/>
      <c r="K161" s="43">
        <f>COUNTIF($L161:AG161,"&lt;&gt;")*$H161</f>
        <v>0</v>
      </c>
    </row>
    <row r="162" spans="7:11">
      <c r="G162" s="49"/>
      <c r="K162" s="43">
        <f>COUNTIF($L162:AG162,"&lt;&gt;")*$H162</f>
        <v>0</v>
      </c>
    </row>
    <row r="163" spans="7:11">
      <c r="G163" s="49"/>
      <c r="K163" s="43">
        <f>COUNTIF($L163:AG163,"&lt;&gt;")*$H163</f>
        <v>0</v>
      </c>
    </row>
    <row r="164" spans="7:11">
      <c r="G164" s="49"/>
      <c r="K164" s="43">
        <f>COUNTIF($L164:AG164,"&lt;&gt;")*$H164</f>
        <v>0</v>
      </c>
    </row>
    <row r="165" spans="7:11">
      <c r="G165" s="49"/>
      <c r="K165" s="43">
        <f>COUNTIF($L165:AG165,"&lt;&gt;")*$H165</f>
        <v>0</v>
      </c>
    </row>
    <row r="166" spans="7:11">
      <c r="G166" s="49"/>
      <c r="K166" s="43">
        <f>COUNTIF($L166:AG166,"&lt;&gt;")*$H166</f>
        <v>0</v>
      </c>
    </row>
    <row r="167" spans="7:11">
      <c r="G167" s="49"/>
      <c r="K167" s="43">
        <f>COUNTIF($L167:AG167,"&lt;&gt;")*$H167</f>
        <v>0</v>
      </c>
    </row>
    <row r="168" spans="7:11">
      <c r="G168" s="49"/>
      <c r="K168" s="43">
        <f>COUNTIF($L168:AG168,"&lt;&gt;")*$H168</f>
        <v>0</v>
      </c>
    </row>
    <row r="169" spans="7:11">
      <c r="G169" s="49"/>
      <c r="K169" s="43">
        <f>COUNTIF($L169:AG169,"&lt;&gt;")*$H169</f>
        <v>0</v>
      </c>
    </row>
    <row r="170" spans="7:11">
      <c r="G170" s="49"/>
      <c r="K170" s="43">
        <f>COUNTIF($L170:AG170,"&lt;&gt;")*$H170</f>
        <v>0</v>
      </c>
    </row>
    <row r="171" spans="7:11">
      <c r="G171" s="49"/>
      <c r="K171" s="43">
        <f>COUNTIF($L171:AG171,"&lt;&gt;")*$H171</f>
        <v>0</v>
      </c>
    </row>
    <row r="172" spans="7:11">
      <c r="G172" s="49"/>
      <c r="K172" s="43">
        <f>COUNTIF($L172:AG172,"&lt;&gt;")*$H172</f>
        <v>0</v>
      </c>
    </row>
    <row r="173" spans="7:11">
      <c r="G173" s="49"/>
      <c r="K173" s="43">
        <f>COUNTIF($L173:AG173,"&lt;&gt;")*$H173</f>
        <v>0</v>
      </c>
    </row>
    <row r="174" spans="7:11">
      <c r="G174" s="49"/>
      <c r="K174" s="43">
        <f>COUNTIF($L174:AG174,"&lt;&gt;")*$H174</f>
        <v>0</v>
      </c>
    </row>
    <row r="175" spans="7:11">
      <c r="G175" s="49"/>
      <c r="K175" s="43">
        <f>COUNTIF($L175:AG175,"&lt;&gt;")*$H175</f>
        <v>0</v>
      </c>
    </row>
    <row r="176" spans="7:11">
      <c r="G176" s="49"/>
      <c r="K176" s="43">
        <f>COUNTIF($L176:AG176,"&lt;&gt;")*$H176</f>
        <v>0</v>
      </c>
    </row>
    <row r="177" spans="7:11">
      <c r="G177" s="49"/>
      <c r="K177" s="43">
        <f>COUNTIF($L177:AG177,"&lt;&gt;")*$H177</f>
        <v>0</v>
      </c>
    </row>
    <row r="178" spans="7:11">
      <c r="G178" s="49"/>
      <c r="K178" s="43">
        <f>COUNTIF($L178:AG178,"&lt;&gt;")*$H178</f>
        <v>0</v>
      </c>
    </row>
    <row r="179" spans="7:11">
      <c r="G179" s="49"/>
      <c r="K179" s="43">
        <f>COUNTIF($L179:AG179,"&lt;&gt;")*$H179</f>
        <v>0</v>
      </c>
    </row>
    <row r="180" spans="7:11">
      <c r="G180" s="49"/>
      <c r="K180" s="43">
        <f>COUNTIF($L180:AG180,"&lt;&gt;")*$H180</f>
        <v>0</v>
      </c>
    </row>
    <row r="181" spans="7:11">
      <c r="G181" s="49"/>
      <c r="K181" s="43">
        <f>COUNTIF($L181:AG181,"&lt;&gt;")*$H181</f>
        <v>0</v>
      </c>
    </row>
    <row r="182" spans="7:11">
      <c r="G182" s="49"/>
      <c r="K182" s="43">
        <f>COUNTIF($L182:AG182,"&lt;&gt;")*$H182</f>
        <v>0</v>
      </c>
    </row>
    <row r="183" spans="7:11">
      <c r="G183" s="49"/>
      <c r="K183" s="43">
        <f>COUNTIF($L183:AG183,"&lt;&gt;")*$H183</f>
        <v>0</v>
      </c>
    </row>
    <row r="184" spans="7:11">
      <c r="G184" s="49"/>
      <c r="K184" s="43">
        <f>COUNTIF($L184:AG184,"&lt;&gt;")*$H184</f>
        <v>0</v>
      </c>
    </row>
    <row r="185" spans="7:11">
      <c r="G185" s="49"/>
      <c r="K185" s="43">
        <f>COUNTIF($L185:AG185,"&lt;&gt;")*$H185</f>
        <v>0</v>
      </c>
    </row>
    <row r="186" spans="7:11">
      <c r="G186" s="49"/>
      <c r="K186" s="43">
        <f>COUNTIF($L186:AG186,"&lt;&gt;")*$H186</f>
        <v>0</v>
      </c>
    </row>
    <row r="187" spans="7:11">
      <c r="G187" s="49"/>
      <c r="K187" s="43">
        <f>COUNTIF($L187:AG187,"&lt;&gt;")*$H187</f>
        <v>0</v>
      </c>
    </row>
    <row r="188" spans="7:11">
      <c r="G188" s="49"/>
      <c r="K188" s="43">
        <f>COUNTIF($L188:AG188,"&lt;&gt;")*$H188</f>
        <v>0</v>
      </c>
    </row>
    <row r="189" spans="7:11">
      <c r="G189" s="49"/>
      <c r="K189" s="43">
        <f>COUNTIF($L189:AG189,"&lt;&gt;")*$H189</f>
        <v>0</v>
      </c>
    </row>
    <row r="190" spans="7:11">
      <c r="G190" s="49"/>
      <c r="K190" s="43">
        <f>COUNTIF($L190:AG190,"&lt;&gt;")*$H190</f>
        <v>0</v>
      </c>
    </row>
    <row r="191" spans="7:11">
      <c r="G191" s="49"/>
      <c r="K191" s="43">
        <f>COUNTIF($L191:AG191,"&lt;&gt;")*$H191</f>
        <v>0</v>
      </c>
    </row>
    <row r="192" spans="7:11">
      <c r="G192" s="49"/>
      <c r="K192" s="43">
        <f>COUNTIF($L192:AG192,"&lt;&gt;")*$H192</f>
        <v>0</v>
      </c>
    </row>
    <row r="193" spans="7:11">
      <c r="G193" s="49"/>
      <c r="K193" s="43">
        <f>COUNTIF($L193:AG193,"&lt;&gt;")*$H193</f>
        <v>0</v>
      </c>
    </row>
    <row r="194" spans="7:11">
      <c r="G194" s="49"/>
      <c r="K194" s="43">
        <f>COUNTIF($L194:AG194,"&lt;&gt;")*$H194</f>
        <v>0</v>
      </c>
    </row>
    <row r="195" spans="7:11">
      <c r="G195" s="49"/>
      <c r="K195" s="43">
        <f>COUNTIF($L195:AG195,"&lt;&gt;")*$H195</f>
        <v>0</v>
      </c>
    </row>
    <row r="196" spans="7:11">
      <c r="G196" s="49"/>
      <c r="K196" s="43">
        <f>COUNTIF($L196:AG196,"&lt;&gt;")*$H196</f>
        <v>0</v>
      </c>
    </row>
    <row r="197" spans="7:11">
      <c r="G197" s="49"/>
      <c r="K197" s="43">
        <f>COUNTIF($L197:AG197,"&lt;&gt;")*$H197</f>
        <v>0</v>
      </c>
    </row>
    <row r="198" spans="7:11">
      <c r="G198" s="49"/>
      <c r="K198" s="43">
        <f>COUNTIF($L198:AG198,"&lt;&gt;")*$H198</f>
        <v>0</v>
      </c>
    </row>
    <row r="199" spans="7:11">
      <c r="G199" s="49"/>
      <c r="K199" s="43">
        <f>COUNTIF($L199:AG199,"&lt;&gt;")*$H199</f>
        <v>0</v>
      </c>
    </row>
    <row r="200" spans="7:11">
      <c r="G200" s="49"/>
      <c r="K200" s="43">
        <f>COUNTIF($L200:AG200,"&lt;&gt;")*$H200</f>
        <v>0</v>
      </c>
    </row>
    <row r="201" spans="7:11">
      <c r="G201" s="49"/>
      <c r="K201" s="43">
        <f>COUNTIF($L201:AG201,"&lt;&gt;")*$H201</f>
        <v>0</v>
      </c>
    </row>
    <row r="202" spans="7:11">
      <c r="G202" s="49"/>
      <c r="K202" s="43">
        <f>COUNTIF($L202:AG202,"&lt;&gt;")*$H202</f>
        <v>0</v>
      </c>
    </row>
    <row r="203" spans="7:11">
      <c r="G203" s="49"/>
      <c r="K203" s="43">
        <f>COUNTIF($L203:AG203,"&lt;&gt;")*$H203</f>
        <v>0</v>
      </c>
    </row>
    <row r="204" spans="7:11">
      <c r="G204" s="49"/>
      <c r="K204" s="43">
        <f>COUNTIF($L204:AG204,"&lt;&gt;")*$H204</f>
        <v>0</v>
      </c>
    </row>
    <row r="205" spans="7:11">
      <c r="G205" s="49"/>
      <c r="K205" s="43">
        <f>COUNTIF($L205:AG205,"&lt;&gt;")*$H205</f>
        <v>0</v>
      </c>
    </row>
    <row r="206" spans="7:11">
      <c r="G206" s="49"/>
      <c r="K206" s="43">
        <f>COUNTIF($L206:AG206,"&lt;&gt;")*$H206</f>
        <v>0</v>
      </c>
    </row>
    <row r="207" spans="7:11">
      <c r="G207" s="49"/>
      <c r="K207" s="43">
        <f>COUNTIF($L207:AG207,"&lt;&gt;")*$H207</f>
        <v>0</v>
      </c>
    </row>
    <row r="208" spans="7:11">
      <c r="G208" s="49"/>
      <c r="K208" s="43">
        <f>COUNTIF($L208:AG208,"&lt;&gt;")*$H208</f>
        <v>0</v>
      </c>
    </row>
    <row r="209" spans="7:11">
      <c r="G209" s="49"/>
      <c r="K209" s="43">
        <f>COUNTIF($L209:AG209,"&lt;&gt;")*$H209</f>
        <v>0</v>
      </c>
    </row>
    <row r="210" spans="7:11">
      <c r="G210" s="49"/>
      <c r="K210" s="43">
        <f>COUNTIF($L210:AG210,"&lt;&gt;")*$H210</f>
        <v>0</v>
      </c>
    </row>
    <row r="211" spans="7:11">
      <c r="G211" s="49"/>
      <c r="K211" s="43">
        <f>COUNTIF($L211:AG211,"&lt;&gt;")*$H211</f>
        <v>0</v>
      </c>
    </row>
    <row r="212" spans="7:11">
      <c r="G212" s="49"/>
      <c r="K212" s="43">
        <f>COUNTIF($L212:AG212,"&lt;&gt;")*$H212</f>
        <v>0</v>
      </c>
    </row>
    <row r="213" spans="7:11">
      <c r="G213" s="49"/>
      <c r="K213" s="43">
        <f>COUNTIF($L213:AG213,"&lt;&gt;")*$H213</f>
        <v>0</v>
      </c>
    </row>
    <row r="214" spans="7:11">
      <c r="G214" s="49"/>
      <c r="K214" s="43">
        <f>COUNTIF($L214:AG214,"&lt;&gt;")*$H214</f>
        <v>0</v>
      </c>
    </row>
    <row r="215" spans="7:11">
      <c r="G215" s="49"/>
      <c r="K215" s="43">
        <f>COUNTIF($L215:AG215,"&lt;&gt;")*$H215</f>
        <v>0</v>
      </c>
    </row>
    <row r="216" spans="7:11">
      <c r="G216" s="49"/>
      <c r="K216" s="43">
        <f>COUNTIF($L216:AG216,"&lt;&gt;")*$H216</f>
        <v>0</v>
      </c>
    </row>
    <row r="217" spans="7:11">
      <c r="G217" s="49"/>
      <c r="K217" s="43">
        <f>COUNTIF($L217:AG217,"&lt;&gt;")*$H217</f>
        <v>0</v>
      </c>
    </row>
    <row r="218" spans="7:11">
      <c r="G218" s="49"/>
      <c r="K218" s="43">
        <f>COUNTIF($L218:AG218,"&lt;&gt;")*$H218</f>
        <v>0</v>
      </c>
    </row>
    <row r="219" spans="7:11">
      <c r="G219" s="49"/>
      <c r="K219" s="43">
        <f>COUNTIF($L219:AG219,"&lt;&gt;")*$H219</f>
        <v>0</v>
      </c>
    </row>
    <row r="220" spans="7:11">
      <c r="G220" s="49"/>
      <c r="K220" s="43">
        <f>COUNTIF($L220:AG220,"&lt;&gt;")*$H220</f>
        <v>0</v>
      </c>
    </row>
    <row r="221" spans="7:11">
      <c r="G221" s="49"/>
      <c r="K221" s="43">
        <f>COUNTIF($L221:AG221,"&lt;&gt;")*$H221</f>
        <v>0</v>
      </c>
    </row>
    <row r="222" spans="7:11">
      <c r="G222" s="49"/>
      <c r="K222" s="43">
        <f>COUNTIF($L222:AG222,"&lt;&gt;")*$H222</f>
        <v>0</v>
      </c>
    </row>
    <row r="223" spans="7:11">
      <c r="G223" s="49"/>
      <c r="K223" s="43">
        <f>COUNTIF($L223:AG223,"&lt;&gt;")*$H223</f>
        <v>0</v>
      </c>
    </row>
    <row r="224" spans="7:11">
      <c r="G224" s="49"/>
      <c r="K224" s="43">
        <f>COUNTIF($L224:AG224,"&lt;&gt;")*$H224</f>
        <v>0</v>
      </c>
    </row>
    <row r="225" spans="7:11">
      <c r="G225" s="49"/>
      <c r="K225" s="43">
        <f>COUNTIF($L225:AG225,"&lt;&gt;")*$H225</f>
        <v>0</v>
      </c>
    </row>
    <row r="226" spans="7:11">
      <c r="G226" s="49"/>
      <c r="K226" s="43">
        <f>COUNTIF($L226:AG226,"&lt;&gt;")*$H226</f>
        <v>0</v>
      </c>
    </row>
    <row r="227" spans="7:11">
      <c r="G227" s="49"/>
      <c r="K227" s="43">
        <f>COUNTIF($L227:AG227,"&lt;&gt;")*$H227</f>
        <v>0</v>
      </c>
    </row>
    <row r="228" spans="7:11">
      <c r="G228" s="49"/>
      <c r="K228" s="43">
        <f>COUNTIF($L228:AG228,"&lt;&gt;")*$H228</f>
        <v>0</v>
      </c>
    </row>
    <row r="229" spans="7:11">
      <c r="G229" s="49"/>
      <c r="K229" s="43">
        <f>COUNTIF($L229:AG229,"&lt;&gt;")*$H229</f>
        <v>0</v>
      </c>
    </row>
    <row r="230" spans="7:11">
      <c r="G230" s="49"/>
      <c r="K230" s="43">
        <f>COUNTIF($L230:AG230,"&lt;&gt;")*$H230</f>
        <v>0</v>
      </c>
    </row>
    <row r="231" spans="7:11">
      <c r="G231" s="49"/>
      <c r="K231" s="43">
        <f>COUNTIF($L231:AG231,"&lt;&gt;")*$H231</f>
        <v>0</v>
      </c>
    </row>
    <row r="232" spans="7:11">
      <c r="G232" s="49"/>
      <c r="K232" s="43">
        <f>COUNTIF($L232:AG232,"&lt;&gt;")*$H232</f>
        <v>0</v>
      </c>
    </row>
    <row r="233" spans="7:11">
      <c r="G233" s="49"/>
      <c r="K233" s="43">
        <f>COUNTIF($L233:AG233,"&lt;&gt;")*$H233</f>
        <v>0</v>
      </c>
    </row>
    <row r="234" spans="7:11">
      <c r="G234" s="49"/>
      <c r="K234" s="43">
        <f>COUNTIF($L234:AG234,"&lt;&gt;")*$H234</f>
        <v>0</v>
      </c>
    </row>
    <row r="235" spans="7:11">
      <c r="G235" s="49"/>
      <c r="K235" s="43">
        <f>COUNTIF($L235:AG235,"&lt;&gt;")*$H235</f>
        <v>0</v>
      </c>
    </row>
    <row r="236" spans="7:11">
      <c r="G236" s="49"/>
      <c r="K236" s="43">
        <f>COUNTIF($L236:AG236,"&lt;&gt;")*$H236</f>
        <v>0</v>
      </c>
    </row>
    <row r="237" spans="7:11">
      <c r="G237" s="49"/>
      <c r="K237" s="43">
        <f>COUNTIF($L237:AG237,"&lt;&gt;")*$H237</f>
        <v>0</v>
      </c>
    </row>
    <row r="238" spans="7:11">
      <c r="G238" s="49"/>
      <c r="K238" s="43">
        <f>COUNTIF($L238:AG238,"&lt;&gt;")*$H238</f>
        <v>0</v>
      </c>
    </row>
    <row r="239" spans="7:11">
      <c r="G239" s="49"/>
      <c r="K239" s="43">
        <f>COUNTIF($L239:AG239,"&lt;&gt;")*$H239</f>
        <v>0</v>
      </c>
    </row>
    <row r="240" spans="7:11">
      <c r="G240" s="49"/>
      <c r="K240" s="43">
        <f>COUNTIF($L240:AG240,"&lt;&gt;")*$H240</f>
        <v>0</v>
      </c>
    </row>
    <row r="241" spans="7:11">
      <c r="G241" s="49"/>
      <c r="K241" s="43">
        <f>COUNTIF($L241:AG241,"&lt;&gt;")*$H241</f>
        <v>0</v>
      </c>
    </row>
    <row r="242" spans="7:11">
      <c r="G242" s="49"/>
      <c r="K242" s="43">
        <f>COUNTIF($L242:AG242,"&lt;&gt;")*$H242</f>
        <v>0</v>
      </c>
    </row>
    <row r="243" spans="7:11">
      <c r="G243" s="49"/>
      <c r="K243" s="43">
        <f>COUNTIF($L243:AG243,"&lt;&gt;")*$H243</f>
        <v>0</v>
      </c>
    </row>
    <row r="244" spans="7:11">
      <c r="G244" s="49"/>
      <c r="K244" s="43">
        <f>COUNTIF($L244:AG244,"&lt;&gt;")*$H244</f>
        <v>0</v>
      </c>
    </row>
    <row r="245" spans="7:11">
      <c r="G245" s="49"/>
      <c r="K245" s="43">
        <f>COUNTIF($L245:AG245,"&lt;&gt;")*$H245</f>
        <v>0</v>
      </c>
    </row>
    <row r="246" spans="7:11">
      <c r="G246" s="49"/>
      <c r="K246" s="43">
        <f>COUNTIF($L246:AG246,"&lt;&gt;")*$H246</f>
        <v>0</v>
      </c>
    </row>
    <row r="247" spans="7:11">
      <c r="G247" s="49"/>
      <c r="K247" s="43">
        <f>COUNTIF($L247:AG247,"&lt;&gt;")*$H247</f>
        <v>0</v>
      </c>
    </row>
    <row r="248" spans="7:11">
      <c r="G248" s="49"/>
      <c r="K248" s="43">
        <f>COUNTIF($L248:AG248,"&lt;&gt;")*$H248</f>
        <v>0</v>
      </c>
    </row>
    <row r="249" spans="7:11">
      <c r="G249" s="49"/>
      <c r="K249" s="43">
        <f>COUNTIF($L249:AG249,"&lt;&gt;")*$H249</f>
        <v>0</v>
      </c>
    </row>
    <row r="250" spans="7:11">
      <c r="G250" s="49"/>
      <c r="K250" s="43">
        <f>COUNTIF($L250:AG250,"&lt;&gt;")*$H250</f>
        <v>0</v>
      </c>
    </row>
    <row r="251" spans="7:11">
      <c r="G251" s="49"/>
      <c r="K251" s="43">
        <f>COUNTIF($L251:AG251,"&lt;&gt;")*$H251</f>
        <v>0</v>
      </c>
    </row>
    <row r="252" spans="7:11">
      <c r="G252" s="49"/>
      <c r="K252" s="43">
        <f>COUNTIF($L252:AG252,"&lt;&gt;")*$H252</f>
        <v>0</v>
      </c>
    </row>
    <row r="253" spans="7:11">
      <c r="G253" s="49"/>
      <c r="K253" s="43">
        <f>COUNTIF($L253:AG253,"&lt;&gt;")*$H253</f>
        <v>0</v>
      </c>
    </row>
    <row r="254" spans="7:11">
      <c r="G254" s="49"/>
      <c r="K254" s="43">
        <f>COUNTIF($L254:AG254,"&lt;&gt;")*$H254</f>
        <v>0</v>
      </c>
    </row>
    <row r="255" spans="7:11">
      <c r="G255" s="49"/>
      <c r="K255" s="43">
        <f>COUNTIF($L255:AG255,"&lt;&gt;")*$H255</f>
        <v>0</v>
      </c>
    </row>
    <row r="256" spans="7:11">
      <c r="G256" s="49"/>
      <c r="K256" s="43">
        <f>COUNTIF($L256:AG256,"&lt;&gt;")*$H256</f>
        <v>0</v>
      </c>
    </row>
    <row r="257" spans="7:11">
      <c r="G257" s="49"/>
      <c r="K257" s="43">
        <f>COUNTIF($L257:AG257,"&lt;&gt;")*$H257</f>
        <v>0</v>
      </c>
    </row>
    <row r="258" spans="7:11">
      <c r="G258" s="49"/>
      <c r="K258" s="43">
        <f>COUNTIF($L258:AG258,"&lt;&gt;")*$H258</f>
        <v>0</v>
      </c>
    </row>
    <row r="259" spans="7:11">
      <c r="G259" s="49"/>
      <c r="K259" s="43">
        <f>COUNTIF($L259:AG259,"&lt;&gt;")*$H259</f>
        <v>0</v>
      </c>
    </row>
    <row r="260" spans="7:11">
      <c r="G260" s="49"/>
      <c r="K260" s="43">
        <f>COUNTIF($L260:AG260,"&lt;&gt;")*$H260</f>
        <v>0</v>
      </c>
    </row>
    <row r="261" spans="7:11">
      <c r="G261" s="49"/>
      <c r="K261" s="43">
        <f>COUNTIF($L261:AG261,"&lt;&gt;")*$H261</f>
        <v>0</v>
      </c>
    </row>
    <row r="262" spans="7:11">
      <c r="G262" s="49"/>
      <c r="K262" s="43">
        <f>COUNTIF($L262:AG262,"&lt;&gt;")*$H262</f>
        <v>0</v>
      </c>
    </row>
    <row r="263" spans="7:11">
      <c r="G263" s="49"/>
      <c r="K263" s="43">
        <f>COUNTIF($L263:AG263,"&lt;&gt;")*$H263</f>
        <v>0</v>
      </c>
    </row>
    <row r="264" spans="7:11">
      <c r="G264" s="49"/>
      <c r="K264" s="43">
        <f>COUNTIF($L264:AG264,"&lt;&gt;")*$H264</f>
        <v>0</v>
      </c>
    </row>
    <row r="265" spans="7:11">
      <c r="G265" s="49"/>
      <c r="K265" s="43">
        <f>COUNTIF($L265:AG265,"&lt;&gt;")*$H265</f>
        <v>0</v>
      </c>
    </row>
    <row r="266" spans="7:11">
      <c r="G266" s="49"/>
      <c r="K266" s="43">
        <f>COUNTIF($L266:AG266,"&lt;&gt;")*$H266</f>
        <v>0</v>
      </c>
    </row>
    <row r="267" spans="7:11">
      <c r="G267" s="49"/>
      <c r="K267" s="43">
        <f>COUNTIF($L267:AG267,"&lt;&gt;")*$H267</f>
        <v>0</v>
      </c>
    </row>
    <row r="268" spans="7:11">
      <c r="G268" s="49"/>
      <c r="K268" s="43">
        <f>COUNTIF($L268:AG268,"&lt;&gt;")*$H268</f>
        <v>0</v>
      </c>
    </row>
    <row r="269" spans="7:11">
      <c r="G269" s="49"/>
      <c r="K269" s="43">
        <f>COUNTIF($L269:AG269,"&lt;&gt;")*$H269</f>
        <v>0</v>
      </c>
    </row>
    <row r="270" spans="7:11">
      <c r="G270" s="49"/>
      <c r="K270" s="43">
        <f>COUNTIF($L270:AG270,"&lt;&gt;")*$H270</f>
        <v>0</v>
      </c>
    </row>
    <row r="271" spans="7:11">
      <c r="G271" s="49"/>
      <c r="K271" s="43">
        <f>COUNTIF($L271:AG271,"&lt;&gt;")*$H271</f>
        <v>0</v>
      </c>
    </row>
    <row r="272" spans="7:11">
      <c r="G272" s="49"/>
      <c r="K272" s="43">
        <f>COUNTIF($L272:AG272,"&lt;&gt;")*$H272</f>
        <v>0</v>
      </c>
    </row>
    <row r="273" spans="7:11">
      <c r="G273" s="49"/>
      <c r="K273" s="43">
        <f>COUNTIF($L273:AG273,"&lt;&gt;")*$H273</f>
        <v>0</v>
      </c>
    </row>
    <row r="274" spans="7:11">
      <c r="G274" s="49"/>
      <c r="K274" s="43">
        <f>COUNTIF($L274:AG274,"&lt;&gt;")*$H274</f>
        <v>0</v>
      </c>
    </row>
    <row r="275" spans="7:11">
      <c r="G275" s="49"/>
      <c r="K275" s="43">
        <f>COUNTIF($L275:AG275,"&lt;&gt;")*$H275</f>
        <v>0</v>
      </c>
    </row>
    <row r="276" spans="7:11">
      <c r="G276" s="49"/>
      <c r="K276" s="43">
        <f>COUNTIF($L276:AG276,"&lt;&gt;")*$H276</f>
        <v>0</v>
      </c>
    </row>
    <row r="277" spans="7:11">
      <c r="G277" s="49"/>
      <c r="K277" s="43">
        <f>COUNTIF($L277:AG277,"&lt;&gt;")*$H277</f>
        <v>0</v>
      </c>
    </row>
    <row r="278" spans="7:11">
      <c r="G278" s="49"/>
      <c r="K278" s="43">
        <f>COUNTIF($L278:AG278,"&lt;&gt;")*$H278</f>
        <v>0</v>
      </c>
    </row>
    <row r="279" spans="7:11">
      <c r="G279" s="49"/>
      <c r="K279" s="43">
        <f>COUNTIF($L279:AG279,"&lt;&gt;")*$H279</f>
        <v>0</v>
      </c>
    </row>
    <row r="280" spans="7:11">
      <c r="G280" s="49"/>
      <c r="K280" s="43">
        <f>COUNTIF($L280:AG280,"&lt;&gt;")*$H280</f>
        <v>0</v>
      </c>
    </row>
    <row r="281" spans="7:11">
      <c r="G281" s="49"/>
      <c r="K281" s="43">
        <f>COUNTIF($L281:AG281,"&lt;&gt;")*$H281</f>
        <v>0</v>
      </c>
    </row>
    <row r="282" spans="7:11">
      <c r="G282" s="49"/>
      <c r="K282" s="43">
        <f>COUNTIF($L282:AG282,"&lt;&gt;")*$H282</f>
        <v>0</v>
      </c>
    </row>
    <row r="283" spans="7:11">
      <c r="G283" s="49"/>
      <c r="K283" s="43">
        <f>COUNTIF($L283:AG283,"&lt;&gt;")*$H283</f>
        <v>0</v>
      </c>
    </row>
    <row r="284" spans="7:11">
      <c r="G284" s="49"/>
      <c r="K284" s="43">
        <f>COUNTIF($L284:AG284,"&lt;&gt;")*$H284</f>
        <v>0</v>
      </c>
    </row>
    <row r="285" spans="7:11">
      <c r="G285" s="49"/>
      <c r="K285" s="43">
        <f>COUNTIF($L285:AG285,"&lt;&gt;")*$H285</f>
        <v>0</v>
      </c>
    </row>
    <row r="286" spans="7:11">
      <c r="G286" s="49"/>
      <c r="K286" s="43">
        <f>COUNTIF($L286:AG286,"&lt;&gt;")*$H286</f>
        <v>0</v>
      </c>
    </row>
    <row r="287" spans="7:11">
      <c r="G287" s="49"/>
      <c r="K287" s="43">
        <f>COUNTIF($L287:AG287,"&lt;&gt;")*$H287</f>
        <v>0</v>
      </c>
    </row>
    <row r="288" spans="7:11">
      <c r="G288" s="49"/>
      <c r="K288" s="43">
        <f>COUNTIF($L288:AG288,"&lt;&gt;")*$H288</f>
        <v>0</v>
      </c>
    </row>
    <row r="289" spans="7:11">
      <c r="G289" s="49"/>
      <c r="K289" s="43">
        <f>COUNTIF($L289:AG289,"&lt;&gt;")*$H289</f>
        <v>0</v>
      </c>
    </row>
    <row r="290" spans="7:11">
      <c r="G290" s="49"/>
      <c r="K290" s="43">
        <f>COUNTIF($L290:AG290,"&lt;&gt;")*$H290</f>
        <v>0</v>
      </c>
    </row>
    <row r="291" spans="7:11">
      <c r="G291" s="49"/>
      <c r="K291" s="43">
        <f>COUNTIF($L291:AG291,"&lt;&gt;")*$H291</f>
        <v>0</v>
      </c>
    </row>
    <row r="292" spans="7:11">
      <c r="G292" s="49"/>
      <c r="K292" s="43">
        <f>COUNTIF($L292:AG292,"&lt;&gt;")*$H292</f>
        <v>0</v>
      </c>
    </row>
    <row r="293" spans="7:11">
      <c r="G293" s="49"/>
      <c r="K293" s="43">
        <f>COUNTIF($L293:AG293,"&lt;&gt;")*$H293</f>
        <v>0</v>
      </c>
    </row>
    <row r="294" spans="7:11">
      <c r="G294" s="49"/>
      <c r="K294" s="43">
        <f>COUNTIF($L294:AG294,"&lt;&gt;")*$H294</f>
        <v>0</v>
      </c>
    </row>
    <row r="295" spans="7:11">
      <c r="G295" s="49"/>
      <c r="K295" s="43">
        <f>COUNTIF($L295:AG295,"&lt;&gt;")*$H295</f>
        <v>0</v>
      </c>
    </row>
    <row r="296" spans="7:11">
      <c r="G296" s="49"/>
      <c r="K296" s="43">
        <f>COUNTIF($L296:AG296,"&lt;&gt;")*$H296</f>
        <v>0</v>
      </c>
    </row>
    <row r="297" spans="7:11">
      <c r="G297" s="49"/>
      <c r="K297" s="43">
        <f>COUNTIF($L297:AG297,"&lt;&gt;")*$H297</f>
        <v>0</v>
      </c>
    </row>
    <row r="298" spans="7:11">
      <c r="G298" s="49"/>
      <c r="K298" s="43">
        <f>COUNTIF($L298:AG298,"&lt;&gt;")*$H298</f>
        <v>0</v>
      </c>
    </row>
    <row r="299" spans="7:11">
      <c r="G299" s="49"/>
      <c r="K299" s="43">
        <f>COUNTIF($L299:AG299,"&lt;&gt;")*$H299</f>
        <v>0</v>
      </c>
    </row>
    <row r="300" spans="7:11">
      <c r="G300" s="49"/>
      <c r="K300" s="43">
        <f>COUNTIF($L300:AG300,"&lt;&gt;")*$H300</f>
        <v>0</v>
      </c>
    </row>
    <row r="301" spans="7:11">
      <c r="G301" s="49"/>
      <c r="K301" s="43">
        <f>COUNTIF($L301:AG301,"&lt;&gt;")*$H301</f>
        <v>0</v>
      </c>
    </row>
    <row r="302" spans="7:11">
      <c r="G302" s="49"/>
      <c r="K302" s="43">
        <f>COUNTIF($L302:AG302,"&lt;&gt;")*$H302</f>
        <v>0</v>
      </c>
    </row>
    <row r="303" spans="7:11">
      <c r="G303" s="49"/>
      <c r="K303" s="43">
        <f>COUNTIF($L303:AG303,"&lt;&gt;")*$H303</f>
        <v>0</v>
      </c>
    </row>
    <row r="304" spans="7:11">
      <c r="G304" s="49"/>
      <c r="K304" s="43">
        <f>COUNTIF($L304:AG304,"&lt;&gt;")*$H304</f>
        <v>0</v>
      </c>
    </row>
    <row r="305" spans="7:11">
      <c r="G305" s="49"/>
      <c r="K305" s="43">
        <f>COUNTIF($L305:AG305,"&lt;&gt;")*$H305</f>
        <v>0</v>
      </c>
    </row>
    <row r="306" spans="7:11">
      <c r="G306" s="49"/>
      <c r="K306" s="43">
        <f>COUNTIF($L306:AG306,"&lt;&gt;")*$H306</f>
        <v>0</v>
      </c>
    </row>
    <row r="307" spans="7:11">
      <c r="G307" s="49"/>
      <c r="K307" s="43">
        <f>COUNTIF($L307:AG307,"&lt;&gt;")*$H307</f>
        <v>0</v>
      </c>
    </row>
    <row r="308" spans="7:11">
      <c r="G308" s="49"/>
      <c r="K308" s="43">
        <f>COUNTIF($L308:AG308,"&lt;&gt;")*$H308</f>
        <v>0</v>
      </c>
    </row>
    <row r="309" spans="7:11">
      <c r="G309" s="49"/>
      <c r="K309" s="43">
        <f>COUNTIF($L309:AG309,"&lt;&gt;")*$H309</f>
        <v>0</v>
      </c>
    </row>
    <row r="310" spans="7:11">
      <c r="G310" s="49"/>
      <c r="K310" s="43">
        <f>COUNTIF($L310:AG310,"&lt;&gt;")*$H310</f>
        <v>0</v>
      </c>
    </row>
    <row r="311" spans="7:11">
      <c r="G311" s="49"/>
      <c r="K311" s="43">
        <f>COUNTIF($L311:AG311,"&lt;&gt;")*$H311</f>
        <v>0</v>
      </c>
    </row>
    <row r="312" spans="7:11">
      <c r="K312" s="43">
        <f>COUNTIF($L312:AG312,"&lt;&gt;")*$H312</f>
        <v>0</v>
      </c>
    </row>
    <row r="313" spans="7:11">
      <c r="K313" s="43">
        <f>COUNTIF($L313:AG313,"&lt;&gt;")*$H313</f>
        <v>0</v>
      </c>
    </row>
    <row r="314" spans="7:11">
      <c r="K314" s="43">
        <f>COUNTIF($L314:AG314,"&lt;&gt;")*$H314</f>
        <v>0</v>
      </c>
    </row>
    <row r="315" spans="7:11">
      <c r="K315" s="43">
        <f>COUNTIF($L315:AG315,"&lt;&gt;")*$H315</f>
        <v>0</v>
      </c>
    </row>
    <row r="316" spans="7:11">
      <c r="K316" s="43">
        <f>COUNTIF($L316:AG316,"&lt;&gt;")*$H316</f>
        <v>0</v>
      </c>
    </row>
    <row r="317" spans="7:11">
      <c r="K317" s="43">
        <f>COUNTIF($L317:AG317,"&lt;&gt;")*$H317</f>
        <v>0</v>
      </c>
    </row>
    <row r="318" spans="7:11">
      <c r="K318" s="43">
        <f>COUNTIF($L318:AG318,"&lt;&gt;")*$H318</f>
        <v>0</v>
      </c>
    </row>
    <row r="319" spans="7:11">
      <c r="K319" s="43">
        <f>COUNTIF($L319:AG319,"&lt;&gt;")*$H319</f>
        <v>0</v>
      </c>
    </row>
    <row r="320" spans="7:11">
      <c r="K320" s="43">
        <f>COUNTIF($L320:AG320,"&lt;&gt;")*$H320</f>
        <v>0</v>
      </c>
    </row>
    <row r="321" spans="11:11">
      <c r="K321" s="43">
        <f>COUNTIF($L321:AG321,"&lt;&gt;")*$H321</f>
        <v>0</v>
      </c>
    </row>
    <row r="322" spans="11:11">
      <c r="K322" s="43">
        <f>COUNTIF($L322:AG322,"&lt;&gt;")*$H322</f>
        <v>0</v>
      </c>
    </row>
    <row r="323" spans="11:11">
      <c r="K323" s="43">
        <f>COUNTIF($L323:AG323,"&lt;&gt;")*$H323</f>
        <v>0</v>
      </c>
    </row>
    <row r="324" spans="11:11">
      <c r="K324" s="43">
        <f>COUNTIF($L324:AG324,"&lt;&gt;")*$H324</f>
        <v>0</v>
      </c>
    </row>
    <row r="325" spans="11:11">
      <c r="K325" s="43">
        <f>COUNTIF($L325:AG325,"&lt;&gt;")*$H325</f>
        <v>0</v>
      </c>
    </row>
    <row r="326" spans="11:11">
      <c r="K326" s="43">
        <f>COUNTIF($L326:AG326,"&lt;&gt;")*$H326</f>
        <v>0</v>
      </c>
    </row>
    <row r="327" spans="11:11">
      <c r="K327" s="43">
        <f>COUNTIF($L327:AG327,"&lt;&gt;")*$H327</f>
        <v>0</v>
      </c>
    </row>
    <row r="328" spans="11:11">
      <c r="K328" s="43">
        <f>COUNTIF($L328:AG328,"&lt;&gt;")*$H328</f>
        <v>0</v>
      </c>
    </row>
    <row r="329" spans="11:11">
      <c r="K329" s="43">
        <f>COUNTIF($L329:AG329,"&lt;&gt;")*$H329</f>
        <v>0</v>
      </c>
    </row>
    <row r="330" spans="11:11">
      <c r="K330" s="43">
        <f>COUNTIF($L330:AG330,"&lt;&gt;")*$H330</f>
        <v>0</v>
      </c>
    </row>
    <row r="331" spans="11:11">
      <c r="K331" s="43">
        <f>COUNTIF($L331:AG331,"&lt;&gt;")*$H331</f>
        <v>0</v>
      </c>
    </row>
    <row r="332" spans="11:11">
      <c r="K332" s="43">
        <f>COUNTIF($L332:AG332,"&lt;&gt;")*$H332</f>
        <v>0</v>
      </c>
    </row>
    <row r="333" spans="11:11">
      <c r="K333" s="43">
        <f>COUNTIF($L333:AG333,"&lt;&gt;")*$H333</f>
        <v>0</v>
      </c>
    </row>
    <row r="334" spans="11:11">
      <c r="K334" s="43">
        <f>COUNTIF($L334:AG334,"&lt;&gt;")*$H334</f>
        <v>0</v>
      </c>
    </row>
    <row r="335" spans="11:11">
      <c r="K335" s="43">
        <f>COUNTIF($L335:AG335,"&lt;&gt;")*$H335</f>
        <v>0</v>
      </c>
    </row>
    <row r="336" spans="11:11">
      <c r="K336" s="43">
        <f>COUNTIF($L336:AG336,"&lt;&gt;")*$H336</f>
        <v>0</v>
      </c>
    </row>
    <row r="337" spans="11:11">
      <c r="K337" s="43">
        <f>COUNTIF($L337:AG337,"&lt;&gt;")*$H337</f>
        <v>0</v>
      </c>
    </row>
    <row r="338" spans="11:11">
      <c r="K338" s="43">
        <f>COUNTIF($L338:AG338,"&lt;&gt;")*$H338</f>
        <v>0</v>
      </c>
    </row>
    <row r="339" spans="11:11">
      <c r="K339" s="43">
        <f>COUNTIF($L339:AG339,"&lt;&gt;")*$H339</f>
        <v>0</v>
      </c>
    </row>
    <row r="340" spans="11:11">
      <c r="K340" s="43">
        <f>COUNTIF($L340:AG340,"&lt;&gt;")*$H340</f>
        <v>0</v>
      </c>
    </row>
    <row r="341" spans="11:11">
      <c r="K341" s="43">
        <f>COUNTIF($L341:AG341,"&lt;&gt;")*$H341</f>
        <v>0</v>
      </c>
    </row>
    <row r="342" spans="11:11">
      <c r="K342" s="43">
        <f>COUNTIF($L342:AG342,"&lt;&gt;")*$H342</f>
        <v>0</v>
      </c>
    </row>
    <row r="343" spans="11:11">
      <c r="K343" s="43">
        <f>COUNTIF($L343:AG343,"&lt;&gt;")*$H343</f>
        <v>0</v>
      </c>
    </row>
    <row r="344" spans="11:11">
      <c r="K344" s="43">
        <f>COUNTIF($L344:AG344,"&lt;&gt;")*$H344</f>
        <v>0</v>
      </c>
    </row>
    <row r="345" spans="11:11">
      <c r="K345" s="43">
        <f>COUNTIF($L345:AG345,"&lt;&gt;")*$H345</f>
        <v>0</v>
      </c>
    </row>
    <row r="346" spans="11:11">
      <c r="K346" s="43">
        <f>COUNTIF($L346:AG346,"&lt;&gt;")*$H346</f>
        <v>0</v>
      </c>
    </row>
    <row r="347" spans="11:11">
      <c r="K347" s="43">
        <f>COUNTIF($L347:AG347,"&lt;&gt;")*$H347</f>
        <v>0</v>
      </c>
    </row>
    <row r="348" spans="11:11">
      <c r="K348" s="43">
        <f>COUNTIF($L348:AG348,"&lt;&gt;")*$H348</f>
        <v>0</v>
      </c>
    </row>
    <row r="349" spans="11:11">
      <c r="K349" s="43">
        <f>COUNTIF($L349:AG349,"&lt;&gt;")*$H349</f>
        <v>0</v>
      </c>
    </row>
    <row r="350" spans="11:11">
      <c r="K350" s="43">
        <f>COUNTIF($L350:AG350,"&lt;&gt;")*$H350</f>
        <v>0</v>
      </c>
    </row>
    <row r="351" spans="11:11">
      <c r="K351" s="43">
        <f>COUNTIF($L351:AG351,"&lt;&gt;")*$H351</f>
        <v>0</v>
      </c>
    </row>
    <row r="352" spans="11:11">
      <c r="K352" s="43">
        <f>COUNTIF($L352:AG352,"&lt;&gt;")*$H352</f>
        <v>0</v>
      </c>
    </row>
    <row r="353" spans="11:11">
      <c r="K353" s="43"/>
    </row>
  </sheetData>
  <autoFilter ref="A2:K2"/>
  <mergeCells count="9">
    <mergeCell ref="N1:N2"/>
    <mergeCell ref="O1:O2"/>
    <mergeCell ref="P1:P2"/>
    <mergeCell ref="A1:D1"/>
    <mergeCell ref="E1:H1"/>
    <mergeCell ref="I1:J1"/>
    <mergeCell ref="K1:K2"/>
    <mergeCell ref="L1:L2"/>
    <mergeCell ref="M1:M2"/>
  </mergeCell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2">
    <tabColor rgb="FFFF0000"/>
  </sheetPr>
  <dimension ref="A2:D31"/>
  <sheetViews>
    <sheetView topLeftCell="A4" workbookViewId="0">
      <selection activeCell="L16" sqref="L16"/>
    </sheetView>
  </sheetViews>
  <sheetFormatPr defaultColWidth="11.42578125" defaultRowHeight="15"/>
  <cols>
    <col min="1" max="1" width="21.42578125" bestFit="1" customWidth="1"/>
    <col min="2" max="2" width="16.28515625" bestFit="1" customWidth="1"/>
    <col min="3" max="3" width="21.42578125" bestFit="1" customWidth="1"/>
  </cols>
  <sheetData>
    <row r="2" spans="1:4">
      <c r="A2" t="s">
        <v>3</v>
      </c>
      <c r="B2" t="s">
        <v>6</v>
      </c>
      <c r="C2" t="s">
        <v>30</v>
      </c>
      <c r="D2" t="s">
        <v>11</v>
      </c>
    </row>
    <row r="3" spans="1:4">
      <c r="A3" t="s">
        <v>14</v>
      </c>
      <c r="B3" t="s">
        <v>17</v>
      </c>
      <c r="C3" t="s">
        <v>31</v>
      </c>
      <c r="D3" t="s">
        <v>33</v>
      </c>
    </row>
    <row r="4" spans="1:4">
      <c r="A4" t="s">
        <v>15</v>
      </c>
      <c r="B4" t="s">
        <v>18</v>
      </c>
      <c r="C4" t="s">
        <v>32</v>
      </c>
      <c r="D4" t="s">
        <v>34</v>
      </c>
    </row>
    <row r="5" spans="1:4">
      <c r="A5" t="s">
        <v>16</v>
      </c>
      <c r="D5" t="s">
        <v>35</v>
      </c>
    </row>
    <row r="8" spans="1:4">
      <c r="A8" t="s">
        <v>5</v>
      </c>
    </row>
    <row r="9" spans="1:4">
      <c r="A9" t="s">
        <v>19</v>
      </c>
    </row>
    <row r="10" spans="1:4">
      <c r="A10" t="s">
        <v>20</v>
      </c>
    </row>
    <row r="11" spans="1:4">
      <c r="A11" t="s">
        <v>21</v>
      </c>
    </row>
    <row r="12" spans="1:4">
      <c r="A12" t="s">
        <v>22</v>
      </c>
    </row>
    <row r="13" spans="1:4">
      <c r="A13" t="s">
        <v>23</v>
      </c>
    </row>
    <row r="14" spans="1:4">
      <c r="A14" t="s">
        <v>24</v>
      </c>
    </row>
    <row r="15" spans="1:4">
      <c r="A15" t="s">
        <v>25</v>
      </c>
    </row>
    <row r="16" spans="1:4">
      <c r="A16" t="s">
        <v>26</v>
      </c>
    </row>
    <row r="17" spans="1:1">
      <c r="A17" t="s">
        <v>27</v>
      </c>
    </row>
    <row r="18" spans="1:1">
      <c r="A18" t="s">
        <v>28</v>
      </c>
    </row>
    <row r="19" spans="1:1">
      <c r="A19" t="s">
        <v>29</v>
      </c>
    </row>
    <row r="21" spans="1:1">
      <c r="A21" t="s">
        <v>3</v>
      </c>
    </row>
    <row r="22" spans="1:1">
      <c r="A22" t="s">
        <v>4</v>
      </c>
    </row>
    <row r="23" spans="1:1">
      <c r="A23" t="s">
        <v>5</v>
      </c>
    </row>
    <row r="24" spans="1:1">
      <c r="A24" t="s">
        <v>6</v>
      </c>
    </row>
    <row r="25" spans="1:1">
      <c r="A25" t="s">
        <v>7</v>
      </c>
    </row>
    <row r="26" spans="1:1">
      <c r="A26" t="s">
        <v>8</v>
      </c>
    </row>
    <row r="27" spans="1:1">
      <c r="A27" t="s">
        <v>9</v>
      </c>
    </row>
    <row r="28" spans="1:1">
      <c r="A28" t="s">
        <v>10</v>
      </c>
    </row>
    <row r="29" spans="1:1">
      <c r="A29" t="s">
        <v>11</v>
      </c>
    </row>
    <row r="30" spans="1:1">
      <c r="A30" t="s">
        <v>12</v>
      </c>
    </row>
    <row r="31" spans="1:1">
      <c r="A31" t="s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4">
    <tabColor rgb="FFFF0000"/>
  </sheetPr>
  <dimension ref="A3:D10"/>
  <sheetViews>
    <sheetView workbookViewId="0">
      <selection activeCell="A3" sqref="A3"/>
    </sheetView>
  </sheetViews>
  <sheetFormatPr defaultColWidth="11.42578125" defaultRowHeight="15"/>
  <cols>
    <col min="1" max="1" width="21.5703125" bestFit="1" customWidth="1"/>
    <col min="2" max="2" width="16.28515625" bestFit="1" customWidth="1"/>
    <col min="3" max="3" width="6.28515625" customWidth="1"/>
    <col min="4" max="4" width="11.28515625" bestFit="1" customWidth="1"/>
    <col min="5" max="5" width="11.7109375" customWidth="1"/>
    <col min="6" max="6" width="14.7109375" customWidth="1"/>
    <col min="7" max="7" width="12.5703125" customWidth="1"/>
  </cols>
  <sheetData>
    <row r="3" spans="1:4">
      <c r="A3" s="52" t="s">
        <v>218</v>
      </c>
      <c r="B3" s="52" t="s">
        <v>229</v>
      </c>
    </row>
    <row r="4" spans="1:4">
      <c r="A4" s="52" t="s">
        <v>230</v>
      </c>
      <c r="B4" t="s">
        <v>17</v>
      </c>
      <c r="C4" t="s">
        <v>18</v>
      </c>
      <c r="D4" t="s">
        <v>231</v>
      </c>
    </row>
    <row r="5" spans="1:4">
      <c r="A5" s="50" t="s">
        <v>26</v>
      </c>
      <c r="B5" s="51"/>
      <c r="C5" s="51">
        <v>1</v>
      </c>
      <c r="D5" s="51">
        <v>1</v>
      </c>
    </row>
    <row r="6" spans="1:4">
      <c r="A6" s="50" t="s">
        <v>28</v>
      </c>
      <c r="B6" s="51">
        <v>1</v>
      </c>
      <c r="C6" s="51"/>
      <c r="D6" s="51">
        <v>1</v>
      </c>
    </row>
    <row r="7" spans="1:4">
      <c r="A7" s="50" t="s">
        <v>29</v>
      </c>
      <c r="B7" s="51">
        <v>1</v>
      </c>
      <c r="C7" s="51"/>
      <c r="D7" s="51">
        <v>1</v>
      </c>
    </row>
    <row r="8" spans="1:4">
      <c r="A8" s="50" t="s">
        <v>22</v>
      </c>
      <c r="B8" s="51"/>
      <c r="C8" s="51">
        <v>1</v>
      </c>
      <c r="D8" s="51">
        <v>1</v>
      </c>
    </row>
    <row r="9" spans="1:4">
      <c r="A9" s="50" t="s">
        <v>19</v>
      </c>
      <c r="B9" s="51"/>
      <c r="C9" s="51">
        <v>1</v>
      </c>
      <c r="D9" s="51">
        <v>1</v>
      </c>
    </row>
    <row r="10" spans="1:4">
      <c r="A10" s="50" t="s">
        <v>231</v>
      </c>
      <c r="B10" s="51">
        <v>2</v>
      </c>
      <c r="C10" s="51">
        <v>3</v>
      </c>
      <c r="D10" s="51">
        <v>5</v>
      </c>
    </row>
  </sheetData>
  <pageMargins left="0.7" right="0.7" top="0.75" bottom="0.75" header="0.3" footer="0.3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Feuil8">
    <tabColor rgb="FFFF0000"/>
  </sheetPr>
  <dimension ref="A3:E12"/>
  <sheetViews>
    <sheetView workbookViewId="0">
      <selection activeCell="A3" sqref="A3:E12"/>
      <pivotSelection pane="bottomRight" showHeader="1" click="1" r:id="rId1">
        <pivotArea type="all" dataOnly="0" outline="0" fieldPosition="0"/>
      </pivotSelection>
    </sheetView>
  </sheetViews>
  <sheetFormatPr defaultColWidth="11.42578125" defaultRowHeight="15"/>
  <cols>
    <col min="1" max="1" width="21.5703125" bestFit="1" customWidth="1"/>
    <col min="2" max="2" width="16.28515625" bestFit="1" customWidth="1"/>
    <col min="3" max="3" width="9.85546875" customWidth="1"/>
    <col min="4" max="4" width="9.5703125" customWidth="1"/>
    <col min="5" max="5" width="11.28515625" bestFit="1" customWidth="1"/>
  </cols>
  <sheetData>
    <row r="3" spans="1:5">
      <c r="A3" s="52" t="s">
        <v>219</v>
      </c>
      <c r="B3" s="52" t="s">
        <v>229</v>
      </c>
    </row>
    <row r="4" spans="1:5">
      <c r="A4" s="52" t="s">
        <v>230</v>
      </c>
      <c r="B4" t="s">
        <v>15</v>
      </c>
      <c r="C4" t="s">
        <v>14</v>
      </c>
      <c r="D4" t="s">
        <v>16</v>
      </c>
      <c r="E4" t="s">
        <v>231</v>
      </c>
    </row>
    <row r="5" spans="1:5">
      <c r="A5" s="50" t="s">
        <v>26</v>
      </c>
      <c r="B5" s="51"/>
      <c r="C5" s="51">
        <v>1</v>
      </c>
      <c r="D5" s="51"/>
      <c r="E5" s="51">
        <v>1</v>
      </c>
    </row>
    <row r="6" spans="1:5">
      <c r="A6" s="50" t="s">
        <v>25</v>
      </c>
      <c r="B6" s="51"/>
      <c r="C6" s="51"/>
      <c r="D6" s="51">
        <v>1</v>
      </c>
      <c r="E6" s="51">
        <v>1</v>
      </c>
    </row>
    <row r="7" spans="1:5">
      <c r="A7" s="50" t="s">
        <v>28</v>
      </c>
      <c r="B7" s="51">
        <v>1</v>
      </c>
      <c r="C7" s="51"/>
      <c r="D7" s="51"/>
      <c r="E7" s="51">
        <v>1</v>
      </c>
    </row>
    <row r="8" spans="1:5">
      <c r="A8" s="50" t="s">
        <v>29</v>
      </c>
      <c r="B8" s="51">
        <v>1</v>
      </c>
      <c r="C8" s="51"/>
      <c r="D8" s="51"/>
      <c r="E8" s="51">
        <v>1</v>
      </c>
    </row>
    <row r="9" spans="1:5">
      <c r="A9" s="50" t="s">
        <v>21</v>
      </c>
      <c r="B9" s="51"/>
      <c r="C9" s="51">
        <v>1</v>
      </c>
      <c r="D9" s="51"/>
      <c r="E9" s="51">
        <v>1</v>
      </c>
    </row>
    <row r="10" spans="1:5">
      <c r="A10" s="50" t="s">
        <v>22</v>
      </c>
      <c r="B10" s="51">
        <v>1</v>
      </c>
      <c r="C10" s="51"/>
      <c r="D10" s="51"/>
      <c r="E10" s="51">
        <v>1</v>
      </c>
    </row>
    <row r="11" spans="1:5">
      <c r="A11" s="50" t="s">
        <v>19</v>
      </c>
      <c r="B11" s="51">
        <v>1</v>
      </c>
      <c r="C11" s="51"/>
      <c r="D11" s="51"/>
      <c r="E11" s="51">
        <v>1</v>
      </c>
    </row>
    <row r="12" spans="1:5">
      <c r="A12" s="50" t="s">
        <v>231</v>
      </c>
      <c r="B12" s="51">
        <v>4</v>
      </c>
      <c r="C12" s="51">
        <v>2</v>
      </c>
      <c r="D12" s="51">
        <v>1</v>
      </c>
      <c r="E12" s="51">
        <v>7</v>
      </c>
    </row>
  </sheetData>
  <pageMargins left="0.7" right="0.7" top="0.75" bottom="0.75" header="0.3" footer="0.3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">
    <tabColor rgb="FF00B0F0"/>
  </sheetPr>
  <dimension ref="A1:AB10"/>
  <sheetViews>
    <sheetView tabSelected="1" zoomScaleNormal="100" workbookViewId="0">
      <selection activeCell="C8" sqref="C8"/>
    </sheetView>
  </sheetViews>
  <sheetFormatPr defaultRowHeight="15"/>
  <cols>
    <col min="1" max="1" width="9.42578125" bestFit="1" customWidth="1"/>
    <col min="2" max="2" width="13.140625" bestFit="1" customWidth="1"/>
    <col min="3" max="3" width="17" bestFit="1" customWidth="1"/>
    <col min="5" max="5" width="34.28515625" bestFit="1" customWidth="1"/>
    <col min="6" max="6" width="10.42578125" bestFit="1" customWidth="1"/>
    <col min="7" max="7" width="9.42578125" bestFit="1" customWidth="1"/>
    <col min="8" max="8" width="21" bestFit="1" customWidth="1"/>
    <col min="9" max="9" width="12.5703125" style="8" bestFit="1" customWidth="1"/>
    <col min="10" max="10" width="12.5703125" bestFit="1" customWidth="1"/>
    <col min="11" max="11" width="21" style="6" bestFit="1" customWidth="1"/>
    <col min="12" max="12" width="15.5703125" bestFit="1" customWidth="1"/>
    <col min="13" max="13" width="15.5703125" customWidth="1"/>
    <col min="14" max="14" width="14" style="6" bestFit="1" customWidth="1"/>
    <col min="15" max="15" width="8.42578125" bestFit="1" customWidth="1"/>
    <col min="16" max="16" width="25.7109375" style="4" bestFit="1" customWidth="1"/>
    <col min="17" max="17" width="8.7109375" bestFit="1" customWidth="1"/>
    <col min="18" max="18" width="18.42578125" bestFit="1" customWidth="1"/>
    <col min="19" max="19" width="8.85546875" bestFit="1" customWidth="1"/>
    <col min="20" max="20" width="18.42578125" bestFit="1" customWidth="1"/>
    <col min="21" max="21" width="14" bestFit="1" customWidth="1"/>
    <col min="22" max="22" width="19.7109375" bestFit="1" customWidth="1"/>
    <col min="23" max="23" width="23.42578125" customWidth="1"/>
    <col min="24" max="24" width="14.7109375" bestFit="1" customWidth="1"/>
    <col min="25" max="25" width="20.85546875" bestFit="1" customWidth="1"/>
    <col min="26" max="26" width="18.28515625" bestFit="1" customWidth="1"/>
    <col min="27" max="27" width="11.140625" bestFit="1" customWidth="1"/>
    <col min="28" max="28" width="10.7109375" bestFit="1" customWidth="1"/>
  </cols>
  <sheetData>
    <row r="1" spans="1:28">
      <c r="A1" s="72" t="s">
        <v>57</v>
      </c>
      <c r="B1" s="72"/>
      <c r="C1" s="72"/>
      <c r="D1" s="72"/>
      <c r="E1" s="72"/>
      <c r="F1" s="72"/>
      <c r="G1" s="72"/>
      <c r="H1" s="72"/>
      <c r="I1" s="72"/>
      <c r="J1" s="72"/>
      <c r="K1" s="72"/>
      <c r="L1" s="73" t="s">
        <v>58</v>
      </c>
      <c r="M1" s="73"/>
      <c r="N1" s="73"/>
      <c r="O1" s="73"/>
      <c r="P1" s="74" t="s">
        <v>64</v>
      </c>
      <c r="Q1" s="74"/>
      <c r="R1" s="74"/>
      <c r="S1" s="74"/>
      <c r="T1" s="74"/>
      <c r="U1" s="74"/>
      <c r="V1" s="74"/>
      <c r="W1" s="74"/>
      <c r="X1" s="71" t="s">
        <v>66</v>
      </c>
      <c r="Y1" s="71"/>
      <c r="Z1" s="71"/>
      <c r="AA1" s="70" t="s">
        <v>71</v>
      </c>
      <c r="AB1" s="70"/>
    </row>
    <row r="2" spans="1:28" s="2" customFormat="1">
      <c r="A2" s="2" t="s">
        <v>4</v>
      </c>
      <c r="B2" s="2" t="s">
        <v>48</v>
      </c>
      <c r="C2" s="2" t="s">
        <v>51</v>
      </c>
      <c r="D2" s="2" t="s">
        <v>52</v>
      </c>
      <c r="E2" s="2" t="s">
        <v>50</v>
      </c>
      <c r="F2" s="2" t="s">
        <v>53</v>
      </c>
      <c r="G2" s="2" t="s">
        <v>54</v>
      </c>
      <c r="H2" s="2" t="s">
        <v>55</v>
      </c>
      <c r="I2" s="7" t="s">
        <v>56</v>
      </c>
      <c r="J2" s="2" t="s">
        <v>7</v>
      </c>
      <c r="K2" s="5" t="s">
        <v>49</v>
      </c>
      <c r="L2" s="2" t="s">
        <v>4</v>
      </c>
      <c r="M2" s="2" t="s">
        <v>48</v>
      </c>
      <c r="N2" s="5" t="s">
        <v>63</v>
      </c>
      <c r="O2" s="2" t="s">
        <v>67</v>
      </c>
      <c r="P2" s="3" t="s">
        <v>59</v>
      </c>
      <c r="Q2" s="2" t="s">
        <v>79</v>
      </c>
      <c r="R2" s="2" t="s">
        <v>60</v>
      </c>
      <c r="S2" s="2" t="s">
        <v>83</v>
      </c>
      <c r="T2" s="2" t="s">
        <v>60</v>
      </c>
      <c r="U2" s="2" t="s">
        <v>81</v>
      </c>
      <c r="V2" s="2" t="s">
        <v>60</v>
      </c>
      <c r="W2" s="2" t="s">
        <v>62</v>
      </c>
      <c r="X2" s="2" t="s">
        <v>65</v>
      </c>
      <c r="Y2" s="2" t="s">
        <v>61</v>
      </c>
      <c r="Z2" s="2" t="s">
        <v>68</v>
      </c>
      <c r="AA2" s="2" t="s">
        <v>69</v>
      </c>
      <c r="AB2" s="2" t="s">
        <v>70</v>
      </c>
    </row>
    <row r="3" spans="1:28">
      <c r="A3" t="s">
        <v>87</v>
      </c>
      <c r="B3" t="s">
        <v>88</v>
      </c>
      <c r="C3" s="1">
        <v>36009</v>
      </c>
      <c r="D3" t="s">
        <v>76</v>
      </c>
      <c r="E3" t="s">
        <v>89</v>
      </c>
      <c r="F3" t="s">
        <v>90</v>
      </c>
      <c r="G3" t="s">
        <v>77</v>
      </c>
      <c r="H3" t="s">
        <v>91</v>
      </c>
      <c r="I3" s="8">
        <v>60200</v>
      </c>
      <c r="J3" t="s">
        <v>92</v>
      </c>
      <c r="K3" s="6">
        <v>768267739</v>
      </c>
      <c r="L3" t="s">
        <v>93</v>
      </c>
      <c r="M3" t="s">
        <v>94</v>
      </c>
      <c r="N3" s="6">
        <v>658724714</v>
      </c>
      <c r="O3" t="s">
        <v>95</v>
      </c>
      <c r="P3" s="4">
        <v>208989923434354</v>
      </c>
      <c r="Q3" t="b">
        <v>1</v>
      </c>
      <c r="R3" t="s">
        <v>85</v>
      </c>
      <c r="S3" t="b">
        <v>0</v>
      </c>
      <c r="T3" t="s">
        <v>86</v>
      </c>
      <c r="U3" t="b">
        <v>1</v>
      </c>
      <c r="V3" t="s">
        <v>80</v>
      </c>
      <c r="W3" t="s">
        <v>96</v>
      </c>
      <c r="X3" t="s">
        <v>73</v>
      </c>
      <c r="Y3" t="s">
        <v>82</v>
      </c>
      <c r="Z3" t="s">
        <v>78</v>
      </c>
      <c r="AA3" t="s">
        <v>92</v>
      </c>
      <c r="AB3" s="1" t="s">
        <v>84</v>
      </c>
    </row>
    <row r="4" spans="1:28">
      <c r="A4" t="s">
        <v>93</v>
      </c>
      <c r="B4" t="s">
        <v>94</v>
      </c>
      <c r="C4" s="1">
        <v>36019</v>
      </c>
      <c r="D4" t="s">
        <v>76</v>
      </c>
      <c r="E4" t="s">
        <v>97</v>
      </c>
      <c r="F4" t="s">
        <v>90</v>
      </c>
      <c r="G4" t="s">
        <v>72</v>
      </c>
      <c r="H4" t="s">
        <v>91</v>
      </c>
      <c r="I4" s="8">
        <v>60200</v>
      </c>
      <c r="J4" t="s">
        <v>92</v>
      </c>
      <c r="K4" s="6">
        <v>658724714</v>
      </c>
      <c r="L4" t="s">
        <v>93</v>
      </c>
      <c r="M4" t="s">
        <v>98</v>
      </c>
      <c r="N4" s="6">
        <v>695428897</v>
      </c>
      <c r="O4" t="s">
        <v>99</v>
      </c>
      <c r="P4" s="4">
        <v>298089912345467</v>
      </c>
      <c r="Q4" t="b">
        <v>0</v>
      </c>
      <c r="S4" t="b">
        <v>1</v>
      </c>
      <c r="T4" t="s">
        <v>85</v>
      </c>
      <c r="U4" t="b">
        <v>0</v>
      </c>
      <c r="V4" t="s">
        <v>86</v>
      </c>
      <c r="W4" t="s">
        <v>100</v>
      </c>
      <c r="X4" t="s">
        <v>73</v>
      </c>
      <c r="Y4" t="s">
        <v>74</v>
      </c>
      <c r="Z4" t="s">
        <v>75</v>
      </c>
      <c r="AA4" t="s">
        <v>92</v>
      </c>
      <c r="AB4" t="s">
        <v>84</v>
      </c>
    </row>
    <row r="5" spans="1:28">
      <c r="A5" t="s">
        <v>93</v>
      </c>
      <c r="B5" t="s">
        <v>105</v>
      </c>
      <c r="C5" s="1">
        <v>36090</v>
      </c>
      <c r="D5" t="s">
        <v>102</v>
      </c>
      <c r="E5" t="s">
        <v>106</v>
      </c>
      <c r="F5" t="s">
        <v>90</v>
      </c>
      <c r="G5" t="s">
        <v>77</v>
      </c>
      <c r="H5" t="s">
        <v>91</v>
      </c>
      <c r="I5" s="8">
        <v>60200</v>
      </c>
      <c r="J5" t="s">
        <v>92</v>
      </c>
      <c r="K5" s="6">
        <v>769697916</v>
      </c>
      <c r="L5" t="s">
        <v>93</v>
      </c>
      <c r="M5" t="s">
        <v>107</v>
      </c>
      <c r="N5" s="6">
        <v>698593783</v>
      </c>
      <c r="O5" t="s">
        <v>108</v>
      </c>
      <c r="P5" s="4">
        <v>123456567890987</v>
      </c>
      <c r="Q5" t="b">
        <v>0</v>
      </c>
      <c r="S5" t="b">
        <v>1</v>
      </c>
      <c r="T5" t="s">
        <v>80</v>
      </c>
      <c r="U5" t="b">
        <v>1</v>
      </c>
      <c r="V5" t="s">
        <v>2</v>
      </c>
      <c r="W5" t="s">
        <v>107</v>
      </c>
      <c r="X5" t="s">
        <v>104</v>
      </c>
      <c r="Y5" t="s">
        <v>82</v>
      </c>
      <c r="Z5" t="s">
        <v>109</v>
      </c>
      <c r="AA5" t="s">
        <v>92</v>
      </c>
      <c r="AB5" t="s">
        <v>103</v>
      </c>
    </row>
    <row r="6" spans="1:28">
      <c r="A6" t="s">
        <v>93</v>
      </c>
      <c r="B6" t="s">
        <v>107</v>
      </c>
      <c r="C6" s="1">
        <v>35958</v>
      </c>
      <c r="D6" t="s">
        <v>102</v>
      </c>
      <c r="E6" t="s">
        <v>115</v>
      </c>
      <c r="F6" t="s">
        <v>90</v>
      </c>
      <c r="G6" t="s">
        <v>77</v>
      </c>
      <c r="H6" t="s">
        <v>91</v>
      </c>
      <c r="I6" s="8">
        <v>60200</v>
      </c>
      <c r="J6" t="s">
        <v>92</v>
      </c>
      <c r="K6" s="6">
        <v>698593783</v>
      </c>
      <c r="L6" t="s">
        <v>87</v>
      </c>
      <c r="M6" t="s">
        <v>100</v>
      </c>
      <c r="N6" s="6">
        <v>768267739</v>
      </c>
      <c r="O6" t="s">
        <v>113</v>
      </c>
      <c r="P6" s="4">
        <v>198990657463827</v>
      </c>
      <c r="Q6" t="b">
        <v>1</v>
      </c>
      <c r="R6" t="s">
        <v>85</v>
      </c>
      <c r="S6" t="b">
        <v>1</v>
      </c>
      <c r="T6" t="s">
        <v>80</v>
      </c>
      <c r="U6" t="b">
        <v>0</v>
      </c>
      <c r="V6" t="s">
        <v>86</v>
      </c>
      <c r="W6" t="s">
        <v>101</v>
      </c>
      <c r="X6" t="s">
        <v>73</v>
      </c>
      <c r="Y6" t="s">
        <v>82</v>
      </c>
      <c r="Z6" t="s">
        <v>75</v>
      </c>
      <c r="AA6" t="s">
        <v>101</v>
      </c>
      <c r="AB6" t="s">
        <v>103</v>
      </c>
    </row>
    <row r="7" spans="1:28">
      <c r="A7" t="s">
        <v>93</v>
      </c>
      <c r="B7" t="s">
        <v>98</v>
      </c>
      <c r="C7" s="1">
        <v>43786</v>
      </c>
      <c r="D7" t="s">
        <v>102</v>
      </c>
      <c r="E7" t="s">
        <v>116</v>
      </c>
      <c r="F7" t="s">
        <v>90</v>
      </c>
      <c r="G7" t="s">
        <v>72</v>
      </c>
      <c r="H7" t="s">
        <v>117</v>
      </c>
      <c r="I7" s="8">
        <v>94400</v>
      </c>
      <c r="J7" t="s">
        <v>117</v>
      </c>
      <c r="K7" s="6">
        <v>695428897</v>
      </c>
      <c r="L7" t="s">
        <v>93</v>
      </c>
      <c r="M7" t="s">
        <v>94</v>
      </c>
      <c r="N7" s="6">
        <v>658724714</v>
      </c>
      <c r="O7" t="s">
        <v>76</v>
      </c>
      <c r="P7" s="4">
        <v>198991223456789</v>
      </c>
      <c r="Q7" t="b">
        <v>1</v>
      </c>
      <c r="R7" t="s">
        <v>80</v>
      </c>
      <c r="S7" t="b">
        <v>0</v>
      </c>
      <c r="T7" t="s">
        <v>86</v>
      </c>
      <c r="U7" t="b">
        <v>1</v>
      </c>
      <c r="V7" t="s">
        <v>85</v>
      </c>
      <c r="W7" t="s">
        <v>96</v>
      </c>
      <c r="X7" t="s">
        <v>118</v>
      </c>
      <c r="Y7" t="s">
        <v>74</v>
      </c>
      <c r="Z7" t="s">
        <v>75</v>
      </c>
      <c r="AA7" t="s">
        <v>101</v>
      </c>
      <c r="AB7" t="s">
        <v>103</v>
      </c>
    </row>
    <row r="8" spans="1:28">
      <c r="A8" t="s">
        <v>93</v>
      </c>
      <c r="B8" t="s">
        <v>94</v>
      </c>
      <c r="C8" s="1">
        <v>43786</v>
      </c>
      <c r="D8" t="s">
        <v>76</v>
      </c>
      <c r="E8" t="s">
        <v>110</v>
      </c>
      <c r="F8" t="s">
        <v>111</v>
      </c>
      <c r="G8" t="s">
        <v>77</v>
      </c>
      <c r="H8" t="s">
        <v>112</v>
      </c>
      <c r="I8" s="8">
        <v>60200</v>
      </c>
      <c r="J8" t="s">
        <v>92</v>
      </c>
      <c r="K8" s="6">
        <v>658724714</v>
      </c>
      <c r="L8" t="s">
        <v>93</v>
      </c>
      <c r="M8" t="s">
        <v>105</v>
      </c>
      <c r="N8" s="6">
        <v>948375647</v>
      </c>
      <c r="O8" t="s">
        <v>113</v>
      </c>
      <c r="P8" s="4">
        <v>156473829405968</v>
      </c>
      <c r="Q8" t="b">
        <v>0</v>
      </c>
      <c r="S8" t="b">
        <v>0</v>
      </c>
      <c r="T8" t="s">
        <v>86</v>
      </c>
      <c r="U8" t="b">
        <v>1</v>
      </c>
      <c r="V8" t="s">
        <v>80</v>
      </c>
      <c r="W8" t="s">
        <v>105</v>
      </c>
      <c r="X8" t="s">
        <v>118</v>
      </c>
      <c r="Y8" t="s">
        <v>82</v>
      </c>
      <c r="Z8" t="s">
        <v>75</v>
      </c>
      <c r="AA8" t="s">
        <v>92</v>
      </c>
      <c r="AB8" t="s">
        <v>114</v>
      </c>
    </row>
    <row r="9" spans="1:28">
      <c r="A9" t="s">
        <v>220</v>
      </c>
      <c r="B9" t="s">
        <v>221</v>
      </c>
      <c r="C9" s="1">
        <v>36152</v>
      </c>
      <c r="D9" t="s">
        <v>76</v>
      </c>
      <c r="E9" t="s">
        <v>222</v>
      </c>
      <c r="F9" t="s">
        <v>223</v>
      </c>
      <c r="G9" t="s">
        <v>72</v>
      </c>
      <c r="H9" t="s">
        <v>224</v>
      </c>
      <c r="I9" s="8">
        <v>75022</v>
      </c>
      <c r="J9" t="s">
        <v>45</v>
      </c>
      <c r="K9" s="6">
        <v>695367483</v>
      </c>
      <c r="L9" t="s">
        <v>220</v>
      </c>
      <c r="M9" t="s">
        <v>225</v>
      </c>
      <c r="N9" s="6">
        <v>687563784</v>
      </c>
      <c r="O9" t="s">
        <v>226</v>
      </c>
      <c r="P9" s="4">
        <v>393374826349857</v>
      </c>
      <c r="Q9" t="b">
        <v>1</v>
      </c>
      <c r="R9" t="s">
        <v>80</v>
      </c>
      <c r="S9" t="b">
        <v>0</v>
      </c>
      <c r="T9" t="s">
        <v>86</v>
      </c>
      <c r="U9" t="b">
        <v>1</v>
      </c>
      <c r="V9" t="s">
        <v>80</v>
      </c>
      <c r="W9" t="s">
        <v>227</v>
      </c>
      <c r="X9" t="s">
        <v>118</v>
      </c>
      <c r="Y9" t="s">
        <v>74</v>
      </c>
      <c r="Z9" t="s">
        <v>78</v>
      </c>
      <c r="AA9" t="s">
        <v>45</v>
      </c>
      <c r="AB9" t="s">
        <v>228</v>
      </c>
    </row>
    <row r="10" spans="1:28">
      <c r="A10" t="s">
        <v>254</v>
      </c>
      <c r="B10" t="s">
        <v>255</v>
      </c>
      <c r="C10" s="1">
        <v>36111</v>
      </c>
      <c r="D10" t="s">
        <v>76</v>
      </c>
      <c r="E10" t="s">
        <v>256</v>
      </c>
      <c r="F10" t="s">
        <v>53</v>
      </c>
      <c r="G10" t="s">
        <v>77</v>
      </c>
      <c r="H10" t="s">
        <v>257</v>
      </c>
      <c r="I10" s="8">
        <v>60200</v>
      </c>
      <c r="J10" t="s">
        <v>92</v>
      </c>
      <c r="K10" s="6">
        <v>879273847</v>
      </c>
      <c r="L10" t="s">
        <v>258</v>
      </c>
      <c r="M10" t="s">
        <v>259</v>
      </c>
      <c r="N10" s="6">
        <v>878273849</v>
      </c>
      <c r="O10" t="s">
        <v>260</v>
      </c>
      <c r="P10" s="4">
        <v>123457685943847</v>
      </c>
      <c r="Q10" t="b">
        <v>0</v>
      </c>
      <c r="S10" t="b">
        <v>1</v>
      </c>
      <c r="T10" t="s">
        <v>80</v>
      </c>
      <c r="U10" t="b">
        <v>0</v>
      </c>
      <c r="V10" t="s">
        <v>86</v>
      </c>
      <c r="W10" t="s">
        <v>261</v>
      </c>
      <c r="X10" t="s">
        <v>118</v>
      </c>
      <c r="Y10" t="s">
        <v>82</v>
      </c>
      <c r="Z10" t="s">
        <v>78</v>
      </c>
      <c r="AA10" t="s">
        <v>92</v>
      </c>
      <c r="AB10" t="s">
        <v>228</v>
      </c>
    </row>
  </sheetData>
  <sheetProtection sheet="1" objects="1" scenarios="1"/>
  <mergeCells count="5">
    <mergeCell ref="AA1:AB1"/>
    <mergeCell ref="X1:Z1"/>
    <mergeCell ref="A1:K1"/>
    <mergeCell ref="L1:O1"/>
    <mergeCell ref="P1:W1"/>
  </mergeCell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">
    <tabColor rgb="FF00B050"/>
  </sheetPr>
  <dimension ref="A1:Q6"/>
  <sheetViews>
    <sheetView workbookViewId="0">
      <selection activeCell="I13" sqref="I13"/>
    </sheetView>
  </sheetViews>
  <sheetFormatPr defaultRowHeight="15"/>
  <cols>
    <col min="4" max="4" width="17" bestFit="1" customWidth="1"/>
    <col min="5" max="5" width="12.28515625" customWidth="1"/>
    <col min="6" max="6" width="19" bestFit="1" customWidth="1"/>
    <col min="7" max="7" width="10.42578125" bestFit="1" customWidth="1"/>
    <col min="8" max="8" width="20.7109375" bestFit="1" customWidth="1"/>
    <col min="9" max="9" width="12.5703125" style="8" bestFit="1" customWidth="1"/>
    <col min="10" max="10" width="10.85546875" bestFit="1" customWidth="1"/>
    <col min="11" max="11" width="21" style="6" bestFit="1" customWidth="1"/>
    <col min="12" max="12" width="10.85546875" bestFit="1" customWidth="1"/>
    <col min="13" max="14" width="10.7109375" bestFit="1" customWidth="1"/>
    <col min="15" max="15" width="58.85546875" bestFit="1" customWidth="1"/>
    <col min="16" max="16" width="11.140625" bestFit="1" customWidth="1"/>
    <col min="17" max="17" width="10.7109375" bestFit="1" customWidth="1"/>
  </cols>
  <sheetData>
    <row r="1" spans="1:17" s="2" customFormat="1">
      <c r="A1" s="72" t="s">
        <v>122</v>
      </c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5" t="s">
        <v>123</v>
      </c>
      <c r="N1" s="75"/>
      <c r="O1" s="75"/>
      <c r="P1" s="76" t="s">
        <v>71</v>
      </c>
      <c r="Q1" s="76"/>
    </row>
    <row r="2" spans="1:17" s="2" customFormat="1">
      <c r="A2" s="2" t="s">
        <v>124</v>
      </c>
      <c r="B2" s="2" t="s">
        <v>4</v>
      </c>
      <c r="C2" s="2" t="s">
        <v>48</v>
      </c>
      <c r="D2" s="2" t="s">
        <v>51</v>
      </c>
      <c r="E2" s="2" t="s">
        <v>52</v>
      </c>
      <c r="F2" s="2" t="s">
        <v>50</v>
      </c>
      <c r="G2" s="2" t="s">
        <v>53</v>
      </c>
      <c r="H2" s="2" t="s">
        <v>55</v>
      </c>
      <c r="I2" s="7" t="s">
        <v>56</v>
      </c>
      <c r="J2" s="2" t="s">
        <v>7</v>
      </c>
      <c r="K2" s="5" t="s">
        <v>49</v>
      </c>
      <c r="L2" s="2" t="s">
        <v>119</v>
      </c>
      <c r="M2" s="2" t="s">
        <v>120</v>
      </c>
      <c r="N2" s="2" t="s">
        <v>121</v>
      </c>
      <c r="O2" s="2" t="s">
        <v>143</v>
      </c>
      <c r="P2" s="2" t="s">
        <v>69</v>
      </c>
      <c r="Q2" s="2" t="s">
        <v>70</v>
      </c>
    </row>
    <row r="3" spans="1:17">
      <c r="A3">
        <v>1</v>
      </c>
      <c r="B3" t="s">
        <v>93</v>
      </c>
      <c r="C3" t="s">
        <v>94</v>
      </c>
      <c r="D3" s="1">
        <v>36019</v>
      </c>
      <c r="E3" t="s">
        <v>76</v>
      </c>
      <c r="F3" t="s">
        <v>97</v>
      </c>
      <c r="G3" t="s">
        <v>148</v>
      </c>
      <c r="H3" t="s">
        <v>141</v>
      </c>
      <c r="I3" s="8">
        <v>60200</v>
      </c>
      <c r="J3" t="s">
        <v>142</v>
      </c>
      <c r="K3" s="6">
        <v>658724714</v>
      </c>
      <c r="L3" t="s">
        <v>77</v>
      </c>
      <c r="M3" s="1">
        <v>43799</v>
      </c>
      <c r="N3" s="1">
        <v>43868</v>
      </c>
      <c r="O3" t="s">
        <v>147</v>
      </c>
      <c r="P3" t="s">
        <v>142</v>
      </c>
      <c r="Q3" t="s">
        <v>145</v>
      </c>
    </row>
    <row r="4" spans="1:17">
      <c r="A4">
        <v>2</v>
      </c>
      <c r="B4" t="s">
        <v>93</v>
      </c>
      <c r="C4" t="s">
        <v>107</v>
      </c>
      <c r="D4" s="1">
        <v>35958</v>
      </c>
      <c r="E4" t="s">
        <v>102</v>
      </c>
      <c r="F4" t="s">
        <v>115</v>
      </c>
      <c r="G4" t="s">
        <v>146</v>
      </c>
      <c r="H4" t="s">
        <v>141</v>
      </c>
      <c r="I4" s="8">
        <v>60200</v>
      </c>
      <c r="J4" t="s">
        <v>142</v>
      </c>
      <c r="K4" s="6">
        <v>698593783</v>
      </c>
      <c r="L4" t="s">
        <v>77</v>
      </c>
      <c r="M4" s="1">
        <v>43802</v>
      </c>
      <c r="N4" s="1">
        <v>43810</v>
      </c>
      <c r="O4" t="s">
        <v>144</v>
      </c>
      <c r="P4" t="s">
        <v>142</v>
      </c>
      <c r="Q4" t="s">
        <v>145</v>
      </c>
    </row>
    <row r="5" spans="1:17">
      <c r="A5">
        <v>3</v>
      </c>
      <c r="B5" t="s">
        <v>268</v>
      </c>
      <c r="C5" t="s">
        <v>269</v>
      </c>
      <c r="D5" s="1">
        <v>35083</v>
      </c>
      <c r="E5" t="s">
        <v>76</v>
      </c>
      <c r="F5" t="s">
        <v>270</v>
      </c>
      <c r="G5" t="s">
        <v>90</v>
      </c>
      <c r="H5" t="s">
        <v>271</v>
      </c>
      <c r="I5" s="8">
        <v>60200</v>
      </c>
      <c r="J5" t="s">
        <v>92</v>
      </c>
      <c r="K5" s="6">
        <v>657283746</v>
      </c>
      <c r="L5" t="s">
        <v>77</v>
      </c>
      <c r="M5" s="1">
        <v>43799</v>
      </c>
      <c r="N5" s="1">
        <v>43868</v>
      </c>
      <c r="O5" t="s">
        <v>272</v>
      </c>
      <c r="P5" t="s">
        <v>92</v>
      </c>
      <c r="Q5" t="s">
        <v>273</v>
      </c>
    </row>
    <row r="6" spans="1:17">
      <c r="A6">
        <v>4</v>
      </c>
      <c r="B6" t="s">
        <v>274</v>
      </c>
      <c r="C6" t="s">
        <v>275</v>
      </c>
      <c r="D6" s="1">
        <v>35339</v>
      </c>
      <c r="E6" t="s">
        <v>102</v>
      </c>
      <c r="F6" t="s">
        <v>276</v>
      </c>
      <c r="G6" t="s">
        <v>90</v>
      </c>
      <c r="H6" t="s">
        <v>277</v>
      </c>
      <c r="I6" s="8">
        <v>94000</v>
      </c>
      <c r="J6" t="s">
        <v>278</v>
      </c>
      <c r="K6" s="6">
        <v>768291097</v>
      </c>
      <c r="L6" t="s">
        <v>72</v>
      </c>
      <c r="M6" s="1">
        <v>43799</v>
      </c>
      <c r="N6" s="1">
        <v>44166</v>
      </c>
      <c r="O6" t="s">
        <v>279</v>
      </c>
      <c r="P6" t="s">
        <v>278</v>
      </c>
      <c r="Q6" t="s">
        <v>273</v>
      </c>
    </row>
  </sheetData>
  <sheetProtection sheet="1" objects="1" scenarios="1"/>
  <mergeCells count="3">
    <mergeCell ref="M1:O1"/>
    <mergeCell ref="P1:Q1"/>
    <mergeCell ref="A1:L1"/>
  </mergeCell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3">
    <tabColor rgb="FF00B050"/>
  </sheetPr>
  <dimension ref="A1:BI6"/>
  <sheetViews>
    <sheetView zoomScaleNormal="100" workbookViewId="0">
      <selection activeCell="A32" sqref="A32"/>
    </sheetView>
  </sheetViews>
  <sheetFormatPr defaultRowHeight="15"/>
  <cols>
    <col min="1" max="1" width="9.140625" style="9"/>
  </cols>
  <sheetData>
    <row r="1" spans="1:61">
      <c r="A1" s="9" t="s">
        <v>119</v>
      </c>
      <c r="B1" s="78" t="s">
        <v>135</v>
      </c>
      <c r="C1" s="78"/>
      <c r="D1" s="78"/>
      <c r="E1" s="78"/>
      <c r="F1" s="78"/>
      <c r="G1" s="78"/>
      <c r="H1" s="78"/>
      <c r="I1" s="78"/>
      <c r="J1" s="78"/>
      <c r="K1" s="78"/>
      <c r="L1" s="79" t="s">
        <v>136</v>
      </c>
      <c r="M1" s="79"/>
      <c r="N1" s="79"/>
      <c r="O1" s="79"/>
      <c r="P1" s="79"/>
      <c r="Q1" s="79"/>
      <c r="R1" s="79"/>
      <c r="S1" s="79"/>
      <c r="T1" s="79"/>
      <c r="U1" s="79"/>
      <c r="V1" s="82" t="s">
        <v>137</v>
      </c>
      <c r="W1" s="82"/>
      <c r="X1" s="82"/>
      <c r="Y1" s="82"/>
      <c r="Z1" s="82"/>
      <c r="AA1" s="82"/>
      <c r="AB1" s="82"/>
      <c r="AC1" s="82"/>
      <c r="AD1" s="82"/>
      <c r="AE1" s="82"/>
      <c r="AF1" s="80" t="s">
        <v>138</v>
      </c>
      <c r="AG1" s="80"/>
      <c r="AH1" s="80"/>
      <c r="AI1" s="80"/>
      <c r="AJ1" s="80"/>
      <c r="AK1" s="80"/>
      <c r="AL1" s="80"/>
      <c r="AM1" s="80"/>
      <c r="AN1" s="80"/>
      <c r="AO1" s="80"/>
      <c r="AP1" s="81" t="s">
        <v>139</v>
      </c>
      <c r="AQ1" s="81"/>
      <c r="AR1" s="81"/>
      <c r="AS1" s="81"/>
      <c r="AT1" s="81"/>
      <c r="AU1" s="81"/>
      <c r="AV1" s="81"/>
      <c r="AW1" s="81"/>
      <c r="AX1" s="81"/>
      <c r="AY1" s="81"/>
      <c r="AZ1" s="77" t="s">
        <v>140</v>
      </c>
      <c r="BA1" s="77"/>
      <c r="BB1" s="77"/>
      <c r="BC1" s="77"/>
      <c r="BD1" s="77"/>
      <c r="BE1" s="77"/>
      <c r="BF1" s="77"/>
      <c r="BG1" s="77"/>
      <c r="BH1" s="77"/>
      <c r="BI1" s="77"/>
    </row>
    <row r="2" spans="1:61">
      <c r="A2" s="9" t="s">
        <v>119</v>
      </c>
      <c r="B2" t="s">
        <v>125</v>
      </c>
      <c r="C2" t="s">
        <v>126</v>
      </c>
      <c r="D2" t="s">
        <v>127</v>
      </c>
      <c r="E2" t="s">
        <v>128</v>
      </c>
      <c r="F2" t="s">
        <v>129</v>
      </c>
      <c r="G2" t="s">
        <v>130</v>
      </c>
      <c r="H2" t="s">
        <v>131</v>
      </c>
      <c r="I2" t="s">
        <v>132</v>
      </c>
      <c r="J2" t="s">
        <v>133</v>
      </c>
      <c r="K2" t="s">
        <v>134</v>
      </c>
      <c r="L2" t="s">
        <v>125</v>
      </c>
      <c r="M2" t="s">
        <v>126</v>
      </c>
      <c r="N2" t="s">
        <v>127</v>
      </c>
      <c r="O2" t="s">
        <v>128</v>
      </c>
      <c r="P2" t="s">
        <v>129</v>
      </c>
      <c r="Q2" t="s">
        <v>130</v>
      </c>
      <c r="R2" t="s">
        <v>131</v>
      </c>
      <c r="S2" t="s">
        <v>132</v>
      </c>
      <c r="T2" t="s">
        <v>133</v>
      </c>
      <c r="U2" t="s">
        <v>134</v>
      </c>
      <c r="V2" t="s">
        <v>125</v>
      </c>
      <c r="W2" t="s">
        <v>126</v>
      </c>
      <c r="X2" t="s">
        <v>127</v>
      </c>
      <c r="Y2" t="s">
        <v>128</v>
      </c>
      <c r="Z2" t="s">
        <v>129</v>
      </c>
      <c r="AA2" t="s">
        <v>130</v>
      </c>
      <c r="AB2" t="s">
        <v>131</v>
      </c>
      <c r="AC2" t="s">
        <v>132</v>
      </c>
      <c r="AD2" t="s">
        <v>133</v>
      </c>
      <c r="AE2" t="s">
        <v>134</v>
      </c>
      <c r="AF2" t="s">
        <v>125</v>
      </c>
      <c r="AG2" t="s">
        <v>126</v>
      </c>
      <c r="AH2" t="s">
        <v>127</v>
      </c>
      <c r="AI2" t="s">
        <v>128</v>
      </c>
      <c r="AJ2" t="s">
        <v>129</v>
      </c>
      <c r="AK2" t="s">
        <v>130</v>
      </c>
      <c r="AL2" t="s">
        <v>131</v>
      </c>
      <c r="AM2" t="s">
        <v>132</v>
      </c>
      <c r="AN2" t="s">
        <v>133</v>
      </c>
      <c r="AO2" t="s">
        <v>134</v>
      </c>
      <c r="AP2" t="s">
        <v>125</v>
      </c>
      <c r="AQ2" t="s">
        <v>126</v>
      </c>
      <c r="AR2" t="s">
        <v>127</v>
      </c>
      <c r="AS2" t="s">
        <v>128</v>
      </c>
      <c r="AT2" t="s">
        <v>129</v>
      </c>
      <c r="AU2" t="s">
        <v>130</v>
      </c>
      <c r="AV2" t="s">
        <v>131</v>
      </c>
      <c r="AW2" t="s">
        <v>132</v>
      </c>
      <c r="AX2" t="s">
        <v>133</v>
      </c>
      <c r="AY2" t="s">
        <v>134</v>
      </c>
      <c r="AZ2" t="s">
        <v>125</v>
      </c>
      <c r="BA2" t="s">
        <v>126</v>
      </c>
      <c r="BB2" t="s">
        <v>127</v>
      </c>
      <c r="BC2" t="s">
        <v>128</v>
      </c>
      <c r="BD2" t="s">
        <v>129</v>
      </c>
      <c r="BE2" t="s">
        <v>130</v>
      </c>
      <c r="BF2" t="s">
        <v>131</v>
      </c>
      <c r="BG2" t="s">
        <v>132</v>
      </c>
      <c r="BH2" t="s">
        <v>133</v>
      </c>
      <c r="BI2" t="s">
        <v>134</v>
      </c>
    </row>
    <row r="3" spans="1:61">
      <c r="A3" s="9" t="s">
        <v>119</v>
      </c>
      <c r="B3">
        <v>1</v>
      </c>
      <c r="D3">
        <v>1</v>
      </c>
      <c r="N3">
        <v>1</v>
      </c>
      <c r="P3">
        <v>1</v>
      </c>
      <c r="Y3">
        <v>1</v>
      </c>
      <c r="AB3">
        <v>1</v>
      </c>
      <c r="AI3">
        <v>1</v>
      </c>
      <c r="AK3">
        <v>1</v>
      </c>
      <c r="AR3">
        <v>1</v>
      </c>
      <c r="AT3">
        <v>1</v>
      </c>
      <c r="BA3">
        <v>1</v>
      </c>
      <c r="BB3">
        <v>1</v>
      </c>
    </row>
    <row r="4" spans="1:61">
      <c r="A4" s="9" t="s">
        <v>119</v>
      </c>
      <c r="C4">
        <v>2</v>
      </c>
      <c r="G4">
        <v>2</v>
      </c>
      <c r="I4">
        <v>2</v>
      </c>
      <c r="N4">
        <v>2</v>
      </c>
      <c r="P4">
        <v>2</v>
      </c>
      <c r="Y4">
        <v>2</v>
      </c>
      <c r="AJ4">
        <v>2</v>
      </c>
      <c r="AK4">
        <v>2</v>
      </c>
      <c r="AR4">
        <v>2</v>
      </c>
      <c r="AV4">
        <v>2</v>
      </c>
      <c r="BC4">
        <v>2</v>
      </c>
      <c r="BG4">
        <v>2</v>
      </c>
    </row>
    <row r="5" spans="1:61">
      <c r="A5" s="9" t="s">
        <v>119</v>
      </c>
      <c r="F5">
        <v>3</v>
      </c>
      <c r="N5">
        <v>3</v>
      </c>
      <c r="R5">
        <v>3</v>
      </c>
      <c r="V5">
        <v>3</v>
      </c>
      <c r="W5">
        <v>3</v>
      </c>
      <c r="AI5">
        <v>3</v>
      </c>
      <c r="AK5">
        <v>3</v>
      </c>
      <c r="AQ5">
        <v>3</v>
      </c>
      <c r="AS5">
        <v>3</v>
      </c>
      <c r="BA5">
        <v>3</v>
      </c>
      <c r="BE5">
        <v>3</v>
      </c>
      <c r="BH5">
        <v>3</v>
      </c>
    </row>
    <row r="6" spans="1:61">
      <c r="A6" s="9" t="s">
        <v>119</v>
      </c>
      <c r="E6">
        <v>4</v>
      </c>
      <c r="H6">
        <v>4</v>
      </c>
      <c r="K6">
        <v>4</v>
      </c>
      <c r="O6">
        <v>4</v>
      </c>
      <c r="T6">
        <v>4</v>
      </c>
      <c r="X6">
        <v>4</v>
      </c>
      <c r="AB6">
        <v>4</v>
      </c>
      <c r="AF6">
        <v>4</v>
      </c>
      <c r="AK6">
        <v>4</v>
      </c>
    </row>
  </sheetData>
  <sheetProtection sheet="1" objects="1" scenarios="1"/>
  <mergeCells count="6">
    <mergeCell ref="AZ1:BI1"/>
    <mergeCell ref="B1:K1"/>
    <mergeCell ref="L1:U1"/>
    <mergeCell ref="AF1:AO1"/>
    <mergeCell ref="AP1:AY1"/>
    <mergeCell ref="V1:AE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4">
    <tabColor rgb="FF00B050"/>
  </sheetPr>
  <dimension ref="A1:A2"/>
  <sheetViews>
    <sheetView workbookViewId="0">
      <selection activeCell="E5" sqref="E5"/>
    </sheetView>
  </sheetViews>
  <sheetFormatPr defaultRowHeight="15"/>
  <sheetData>
    <row r="1" spans="1:1">
      <c r="A1">
        <v>3</v>
      </c>
    </row>
    <row r="2" spans="1:1">
      <c r="A2">
        <v>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Feuil7">
    <tabColor rgb="FFFFFF00"/>
  </sheetPr>
  <dimension ref="A1:T32"/>
  <sheetViews>
    <sheetView workbookViewId="0">
      <selection activeCell="B10" sqref="B10"/>
    </sheetView>
  </sheetViews>
  <sheetFormatPr defaultColWidth="11.42578125" defaultRowHeight="15"/>
  <cols>
    <col min="1" max="1" width="15.85546875" bestFit="1" customWidth="1"/>
    <col min="2" max="2" width="44.28515625" customWidth="1"/>
    <col min="8" max="8" width="24.85546875" customWidth="1"/>
    <col min="10" max="10" width="15.85546875" bestFit="1" customWidth="1"/>
    <col min="11" max="11" width="13.28515625" bestFit="1" customWidth="1"/>
  </cols>
  <sheetData>
    <row r="1" spans="1:20" ht="15.75">
      <c r="A1" s="85" t="s">
        <v>149</v>
      </c>
      <c r="B1" s="86"/>
      <c r="C1" s="86"/>
      <c r="D1" s="86"/>
      <c r="E1" s="13"/>
      <c r="F1" s="14" t="s">
        <v>150</v>
      </c>
      <c r="G1" s="14">
        <f ca="1">MONTH(TODAY())</f>
        <v>11</v>
      </c>
      <c r="H1" s="15"/>
      <c r="I1" s="16"/>
      <c r="J1" s="17"/>
      <c r="K1" s="17"/>
      <c r="L1" s="17"/>
      <c r="M1" s="17"/>
      <c r="N1" s="17"/>
      <c r="O1" s="18"/>
      <c r="P1" s="18"/>
      <c r="Q1" s="18"/>
      <c r="R1" s="18"/>
      <c r="S1" s="18"/>
      <c r="T1" s="19"/>
    </row>
    <row r="2" spans="1:20" ht="15.75">
      <c r="A2" s="87" t="s">
        <v>151</v>
      </c>
      <c r="B2" s="88"/>
      <c r="C2" s="88"/>
      <c r="D2" s="88"/>
      <c r="E2" s="20"/>
      <c r="F2" s="20"/>
      <c r="G2" s="20"/>
      <c r="H2" s="20"/>
      <c r="I2" s="21"/>
      <c r="J2" s="20"/>
      <c r="K2" s="20"/>
      <c r="L2" s="20"/>
      <c r="M2" s="20"/>
      <c r="N2" s="20"/>
      <c r="O2" s="22"/>
      <c r="P2" s="22"/>
      <c r="Q2" s="22"/>
      <c r="R2" s="22"/>
      <c r="S2" s="22"/>
      <c r="T2" s="23"/>
    </row>
    <row r="3" spans="1:20" ht="15.75">
      <c r="A3" s="24"/>
      <c r="B3" s="20"/>
      <c r="C3" s="20"/>
      <c r="D3" s="20"/>
      <c r="E3" s="20"/>
      <c r="F3" s="20"/>
      <c r="G3" s="20"/>
      <c r="H3" s="53"/>
      <c r="I3" s="21"/>
      <c r="J3" s="89" t="s">
        <v>152</v>
      </c>
      <c r="K3" s="90"/>
      <c r="L3" s="90"/>
      <c r="M3" s="90"/>
      <c r="N3" s="20"/>
      <c r="O3" s="22"/>
      <c r="P3" s="22"/>
      <c r="Q3" s="22"/>
      <c r="R3" s="22"/>
      <c r="S3" s="22"/>
      <c r="T3" s="23"/>
    </row>
    <row r="4" spans="1:20" ht="15.75">
      <c r="A4" s="24"/>
      <c r="B4" s="83" t="s">
        <v>153</v>
      </c>
      <c r="C4" s="91"/>
      <c r="D4" s="91"/>
      <c r="E4" s="20"/>
      <c r="F4" s="20"/>
      <c r="G4" s="20"/>
      <c r="H4" s="54"/>
      <c r="I4" s="21"/>
      <c r="J4" s="20"/>
      <c r="K4" s="26"/>
      <c r="L4" s="20"/>
      <c r="M4" s="20"/>
      <c r="N4" s="20"/>
      <c r="O4" s="22"/>
      <c r="P4" s="22"/>
      <c r="Q4" s="22"/>
      <c r="R4" s="22"/>
      <c r="S4" s="22"/>
      <c r="T4" s="23"/>
    </row>
    <row r="5" spans="1:20" ht="15.75">
      <c r="A5" s="27" t="s">
        <v>154</v>
      </c>
      <c r="B5" s="28">
        <f>SUMIF('Matériel Gestion'!F:F,"A racheter",'Matériel Gestion'!H:H)</f>
        <v>225</v>
      </c>
      <c r="C5" s="20"/>
      <c r="D5" s="29" t="s">
        <v>155</v>
      </c>
      <c r="E5" s="29"/>
      <c r="F5" s="29"/>
      <c r="G5" s="29"/>
      <c r="H5" s="55"/>
      <c r="I5" s="20"/>
      <c r="J5" s="30" t="s">
        <v>154</v>
      </c>
      <c r="K5" s="31">
        <f ca="1">($B$5/$B$13)</f>
        <v>1</v>
      </c>
      <c r="L5" s="20"/>
      <c r="M5" s="20"/>
      <c r="N5" s="20"/>
      <c r="O5" s="22"/>
      <c r="P5" s="22"/>
      <c r="Q5" s="22"/>
      <c r="R5" s="22"/>
      <c r="S5" s="22"/>
      <c r="T5" s="23"/>
    </row>
    <row r="6" spans="1:20" ht="15.75">
      <c r="A6" s="27" t="s">
        <v>156</v>
      </c>
      <c r="B6" s="28">
        <f ca="1">SUMIF('Compétitions Gestion'!G3:G348,MONTH('Compétitions Gestion'!G3:G346)=G1,'Compétitions Gestion'!K:K)</f>
        <v>0</v>
      </c>
      <c r="C6" s="20"/>
      <c r="D6" s="83" t="s">
        <v>157</v>
      </c>
      <c r="E6" s="92"/>
      <c r="F6" s="92"/>
      <c r="G6" s="20"/>
      <c r="H6" s="20"/>
      <c r="I6" s="21"/>
      <c r="J6" s="30" t="s">
        <v>156</v>
      </c>
      <c r="K6" s="31">
        <f ca="1">($B$6/$B$13)</f>
        <v>0</v>
      </c>
      <c r="L6" s="20"/>
      <c r="M6" s="20"/>
      <c r="N6" s="20"/>
      <c r="O6" s="22"/>
      <c r="P6" s="22"/>
      <c r="Q6" s="22"/>
      <c r="R6" s="22"/>
      <c r="S6" s="22"/>
      <c r="T6" s="23"/>
    </row>
    <row r="7" spans="1:20" ht="15.75">
      <c r="A7" s="32"/>
      <c r="B7" s="20"/>
      <c r="C7" s="20"/>
      <c r="D7" s="20"/>
      <c r="E7" s="20"/>
      <c r="F7" s="20"/>
      <c r="G7" s="20"/>
      <c r="H7" s="20"/>
      <c r="I7" s="21"/>
      <c r="J7" s="30" t="s">
        <v>158</v>
      </c>
      <c r="K7" s="31">
        <f ca="1">$B$10/$B$13</f>
        <v>0</v>
      </c>
      <c r="L7" s="20"/>
      <c r="M7" s="20"/>
      <c r="N7" s="20"/>
      <c r="O7" s="22"/>
      <c r="P7" s="22"/>
      <c r="Q7" s="22"/>
      <c r="R7" s="22"/>
      <c r="S7" s="22"/>
      <c r="T7" s="23"/>
    </row>
    <row r="8" spans="1:20" ht="15.75">
      <c r="A8" s="32"/>
      <c r="B8" s="20"/>
      <c r="C8" s="20"/>
      <c r="D8" s="20"/>
      <c r="E8" s="20"/>
      <c r="F8" s="20"/>
      <c r="G8" s="20"/>
      <c r="H8" s="20"/>
      <c r="I8" s="21"/>
      <c r="J8" s="30" t="s">
        <v>159</v>
      </c>
      <c r="K8" s="31">
        <f ca="1">$B$11/$B$13</f>
        <v>0</v>
      </c>
      <c r="L8" s="20"/>
      <c r="M8" s="20"/>
      <c r="N8" s="20"/>
      <c r="O8" s="22"/>
      <c r="P8" s="22"/>
      <c r="Q8" s="22"/>
      <c r="R8" s="22"/>
      <c r="S8" s="22"/>
      <c r="T8" s="23"/>
    </row>
    <row r="9" spans="1:20" ht="15.75">
      <c r="A9" s="32"/>
      <c r="B9" s="83" t="s">
        <v>160</v>
      </c>
      <c r="C9" s="84"/>
      <c r="D9" s="84"/>
      <c r="E9" s="20"/>
      <c r="F9" s="20"/>
      <c r="G9" s="20"/>
      <c r="H9" s="20"/>
      <c r="I9" s="21"/>
      <c r="J9" s="20"/>
      <c r="K9" s="20"/>
      <c r="L9" s="20"/>
      <c r="M9" s="20"/>
      <c r="N9" s="20"/>
      <c r="O9" s="22"/>
      <c r="P9" s="22"/>
      <c r="Q9" s="22"/>
      <c r="R9" s="22"/>
      <c r="S9" s="22"/>
      <c r="T9" s="23"/>
    </row>
    <row r="10" spans="1:20" ht="15.75">
      <c r="A10" s="32" t="s">
        <v>158</v>
      </c>
      <c r="B10" s="34">
        <v>0</v>
      </c>
      <c r="C10" s="20"/>
      <c r="D10" s="20"/>
      <c r="E10" s="20"/>
      <c r="F10" s="20"/>
      <c r="G10" s="20"/>
      <c r="H10" s="20"/>
      <c r="I10" s="21"/>
      <c r="J10" s="20"/>
      <c r="K10" s="20"/>
      <c r="L10" s="20"/>
      <c r="M10" s="20"/>
      <c r="N10" s="20"/>
      <c r="O10" s="22"/>
      <c r="P10" s="22"/>
      <c r="Q10" s="22"/>
      <c r="R10" s="22"/>
      <c r="S10" s="22"/>
      <c r="T10" s="23"/>
    </row>
    <row r="11" spans="1:20" ht="15.75">
      <c r="A11" s="32" t="s">
        <v>159</v>
      </c>
      <c r="B11" s="34">
        <v>0</v>
      </c>
      <c r="C11" s="20"/>
      <c r="D11" s="20"/>
      <c r="E11" s="20"/>
      <c r="F11" s="20"/>
      <c r="G11" s="20"/>
      <c r="H11" s="20"/>
      <c r="I11" s="21"/>
      <c r="J11" s="20"/>
      <c r="K11" s="20"/>
      <c r="L11" s="20"/>
      <c r="M11" s="20"/>
      <c r="N11" s="20"/>
      <c r="O11" s="22"/>
      <c r="P11" s="22"/>
      <c r="Q11" s="22"/>
      <c r="R11" s="22"/>
      <c r="S11" s="22"/>
      <c r="T11" s="23"/>
    </row>
    <row r="12" spans="1:20" ht="15.75">
      <c r="A12" s="32"/>
      <c r="B12" s="20"/>
      <c r="C12" s="20"/>
      <c r="D12" s="20"/>
      <c r="E12" s="20"/>
      <c r="F12" s="20"/>
      <c r="G12" s="20"/>
      <c r="H12" s="20"/>
      <c r="I12" s="21"/>
      <c r="J12" s="20"/>
      <c r="K12" s="20"/>
      <c r="L12" s="20"/>
      <c r="M12" s="20"/>
      <c r="N12" s="20"/>
      <c r="O12" s="22"/>
      <c r="P12" s="22"/>
      <c r="Q12" s="22"/>
      <c r="R12" s="22"/>
      <c r="S12" s="22"/>
      <c r="T12" s="23"/>
    </row>
    <row r="13" spans="1:20" ht="15.75">
      <c r="A13" s="32" t="s">
        <v>161</v>
      </c>
      <c r="B13" s="35">
        <f ca="1">SUM(B5,B10,B6,B11)</f>
        <v>225</v>
      </c>
      <c r="C13" s="20"/>
      <c r="D13" s="20"/>
      <c r="E13" s="20"/>
      <c r="F13" s="20"/>
      <c r="G13" s="20"/>
      <c r="H13" s="20"/>
      <c r="I13" s="21"/>
      <c r="J13" s="20"/>
      <c r="K13" s="20"/>
      <c r="L13" s="20"/>
      <c r="M13" s="20"/>
      <c r="N13" s="20"/>
      <c r="O13" s="22"/>
      <c r="P13" s="22"/>
      <c r="Q13" s="22"/>
      <c r="R13" s="22"/>
      <c r="S13" s="22"/>
      <c r="T13" s="23"/>
    </row>
    <row r="14" spans="1:20" ht="15.75">
      <c r="A14" s="24"/>
      <c r="B14" s="36"/>
      <c r="C14" s="20"/>
      <c r="D14" s="20"/>
      <c r="E14" s="20"/>
      <c r="F14" s="20"/>
      <c r="G14" s="36"/>
      <c r="H14" s="20"/>
      <c r="I14" s="21"/>
      <c r="J14" s="20"/>
      <c r="K14" s="20"/>
      <c r="L14" s="20"/>
      <c r="M14" s="20"/>
      <c r="N14" s="20"/>
      <c r="O14" s="22"/>
      <c r="P14" s="22"/>
      <c r="Q14" s="22"/>
      <c r="R14" s="22"/>
      <c r="S14" s="22"/>
      <c r="T14" s="23"/>
    </row>
    <row r="15" spans="1:20" ht="15.75">
      <c r="A15" s="17"/>
      <c r="B15" s="37"/>
      <c r="C15" s="17"/>
      <c r="D15" s="17"/>
      <c r="E15" s="17"/>
      <c r="F15" s="17"/>
      <c r="G15" s="37"/>
      <c r="H15" s="17"/>
      <c r="I15" s="21"/>
      <c r="J15" s="20"/>
      <c r="K15" s="20"/>
      <c r="L15" s="20"/>
      <c r="M15" s="20"/>
      <c r="N15" s="20"/>
      <c r="O15" s="22"/>
      <c r="P15" s="22"/>
      <c r="Q15" s="22"/>
      <c r="R15" s="22"/>
      <c r="S15" s="22"/>
      <c r="T15" s="23"/>
    </row>
    <row r="16" spans="1:20" ht="15.75">
      <c r="A16" s="37"/>
      <c r="B16" s="37"/>
      <c r="C16" s="37"/>
      <c r="D16" s="37"/>
      <c r="E16" s="37"/>
      <c r="F16" s="37"/>
      <c r="G16" s="37"/>
      <c r="H16" s="37"/>
      <c r="I16" s="21"/>
      <c r="J16" s="20"/>
      <c r="K16" s="20"/>
      <c r="L16" s="20"/>
      <c r="M16" s="20"/>
      <c r="N16" s="20"/>
      <c r="O16" s="22"/>
      <c r="P16" s="22"/>
      <c r="Q16" s="22"/>
      <c r="R16" s="22"/>
      <c r="S16" s="22"/>
      <c r="T16" s="23"/>
    </row>
    <row r="17" spans="1:20" ht="15.75">
      <c r="A17" s="37"/>
      <c r="B17" s="37"/>
      <c r="C17" s="37"/>
      <c r="D17" s="37"/>
      <c r="E17" s="37"/>
      <c r="F17" s="37"/>
      <c r="G17" s="37"/>
      <c r="H17" s="37"/>
      <c r="I17" s="21"/>
      <c r="J17" s="20"/>
      <c r="K17" s="20"/>
      <c r="L17" s="20"/>
      <c r="M17" s="20"/>
      <c r="N17" s="20"/>
      <c r="O17" s="22"/>
      <c r="P17" s="22"/>
      <c r="Q17" s="22"/>
      <c r="R17" s="22"/>
      <c r="S17" s="22"/>
      <c r="T17" s="23"/>
    </row>
    <row r="18" spans="1:20" ht="15.75">
      <c r="A18" s="37"/>
      <c r="B18" s="37"/>
      <c r="C18" s="37"/>
      <c r="D18" s="37"/>
      <c r="E18" s="37"/>
      <c r="F18" s="37"/>
      <c r="G18" s="37"/>
      <c r="H18" s="37"/>
      <c r="I18" s="21"/>
      <c r="J18" s="20"/>
      <c r="K18" s="20"/>
      <c r="L18" s="20"/>
      <c r="M18" s="20"/>
      <c r="N18" s="20"/>
      <c r="O18" s="22"/>
      <c r="P18" s="22"/>
      <c r="Q18" s="22"/>
      <c r="R18" s="22"/>
      <c r="S18" s="22"/>
      <c r="T18" s="23"/>
    </row>
    <row r="19" spans="1:20" ht="15.75">
      <c r="A19" s="37"/>
      <c r="B19" s="37"/>
      <c r="C19" s="37"/>
      <c r="D19" s="37"/>
      <c r="E19" s="37"/>
      <c r="F19" s="37"/>
      <c r="G19" s="37"/>
      <c r="H19" s="37"/>
      <c r="I19" s="21"/>
      <c r="J19" s="20"/>
      <c r="K19" s="20"/>
      <c r="L19" s="20"/>
      <c r="M19" s="20"/>
      <c r="N19" s="20"/>
      <c r="O19" s="22"/>
      <c r="P19" s="22"/>
      <c r="Q19" s="22"/>
      <c r="R19" s="22"/>
      <c r="S19" s="22"/>
      <c r="T19" s="23"/>
    </row>
    <row r="20" spans="1:20" ht="15.75">
      <c r="A20" s="37"/>
      <c r="B20" s="37"/>
      <c r="C20" s="37"/>
      <c r="D20" s="37"/>
      <c r="E20" s="37"/>
      <c r="F20" s="37"/>
      <c r="G20" s="37"/>
      <c r="H20" s="37"/>
      <c r="I20" s="21"/>
      <c r="J20" s="20"/>
      <c r="K20" s="20"/>
      <c r="L20" s="20"/>
      <c r="M20" s="20"/>
      <c r="N20" s="20"/>
      <c r="O20" s="22"/>
      <c r="P20" s="22"/>
      <c r="Q20" s="22"/>
      <c r="R20" s="22"/>
      <c r="S20" s="22"/>
      <c r="T20" s="23"/>
    </row>
    <row r="21" spans="1:20" ht="15.75">
      <c r="A21" s="37"/>
      <c r="B21" s="37"/>
      <c r="C21" s="37"/>
      <c r="D21" s="37"/>
      <c r="E21" s="37"/>
      <c r="F21" s="37"/>
      <c r="G21" s="37"/>
      <c r="H21" s="37"/>
      <c r="I21" s="21"/>
      <c r="J21" s="20"/>
      <c r="K21" s="20"/>
      <c r="L21" s="20"/>
      <c r="M21" s="20"/>
      <c r="N21" s="20"/>
      <c r="O21" s="22"/>
      <c r="P21" s="22"/>
      <c r="Q21" s="22"/>
      <c r="R21" s="22"/>
      <c r="S21" s="22"/>
      <c r="T21" s="23"/>
    </row>
    <row r="22" spans="1:20" ht="15.75">
      <c r="A22" s="37"/>
      <c r="B22" s="37"/>
      <c r="C22" s="37"/>
      <c r="D22" s="37"/>
      <c r="E22" s="37"/>
      <c r="F22" s="37"/>
      <c r="G22" s="37"/>
      <c r="H22" s="37"/>
      <c r="I22" s="21"/>
      <c r="J22" s="20"/>
      <c r="K22" s="20"/>
      <c r="L22" s="20"/>
      <c r="M22" s="20"/>
      <c r="N22" s="20"/>
      <c r="O22" s="22"/>
      <c r="P22" s="22"/>
      <c r="Q22" s="22"/>
      <c r="R22" s="22"/>
      <c r="S22" s="22"/>
      <c r="T22" s="23"/>
    </row>
    <row r="23" spans="1:20" ht="15.75">
      <c r="A23" s="37"/>
      <c r="B23" s="37"/>
      <c r="C23" s="37"/>
      <c r="D23" s="37"/>
      <c r="E23" s="37"/>
      <c r="F23" s="37"/>
      <c r="G23" s="37"/>
      <c r="H23" s="37"/>
      <c r="I23" s="21"/>
      <c r="J23" s="20"/>
      <c r="K23" s="20"/>
      <c r="L23" s="20"/>
      <c r="M23" s="20"/>
      <c r="N23" s="20"/>
      <c r="O23" s="22"/>
      <c r="P23" s="22"/>
      <c r="Q23" s="22"/>
      <c r="R23" s="22"/>
      <c r="S23" s="22"/>
      <c r="T23" s="23"/>
    </row>
    <row r="24" spans="1:20" ht="15.75">
      <c r="A24" s="37"/>
      <c r="B24" s="37"/>
      <c r="C24" s="37"/>
      <c r="D24" s="37"/>
      <c r="E24" s="37"/>
      <c r="F24" s="37"/>
      <c r="G24" s="37"/>
      <c r="H24" s="37"/>
      <c r="I24" s="21"/>
      <c r="J24" s="20"/>
      <c r="K24" s="20"/>
      <c r="L24" s="20"/>
      <c r="M24" s="20"/>
      <c r="N24" s="20"/>
      <c r="O24" s="22"/>
      <c r="P24" s="22"/>
      <c r="Q24" s="22"/>
      <c r="R24" s="22"/>
      <c r="S24" s="22"/>
      <c r="T24" s="23"/>
    </row>
    <row r="25" spans="1:20" ht="15.75">
      <c r="A25" s="37"/>
      <c r="B25" s="37"/>
      <c r="C25" s="37"/>
      <c r="D25" s="37"/>
      <c r="E25" s="37"/>
      <c r="F25" s="37"/>
      <c r="G25" s="37"/>
      <c r="H25" s="37"/>
      <c r="I25" s="21"/>
      <c r="J25" s="20"/>
      <c r="K25" s="20"/>
      <c r="L25" s="20"/>
      <c r="M25" s="20"/>
      <c r="N25" s="20"/>
      <c r="O25" s="22"/>
      <c r="P25" s="22"/>
      <c r="Q25" s="22"/>
      <c r="R25" s="22"/>
      <c r="S25" s="22"/>
      <c r="T25" s="23"/>
    </row>
    <row r="26" spans="1:20" ht="15.75">
      <c r="A26" s="37"/>
      <c r="B26" s="37"/>
      <c r="C26" s="37"/>
      <c r="D26" s="37"/>
      <c r="E26" s="37"/>
      <c r="F26" s="37"/>
      <c r="G26" s="37"/>
      <c r="H26" s="37"/>
      <c r="I26" s="38"/>
      <c r="J26" s="36"/>
      <c r="K26" s="36"/>
      <c r="L26" s="36"/>
      <c r="M26" s="36"/>
      <c r="N26" s="36"/>
      <c r="O26" s="39"/>
      <c r="P26" s="39"/>
      <c r="Q26" s="39"/>
      <c r="R26" s="39"/>
      <c r="S26" s="39"/>
      <c r="T26" s="40"/>
    </row>
    <row r="27" spans="1:20" ht="15.75">
      <c r="A27" s="37"/>
      <c r="B27" s="37"/>
      <c r="C27" s="37"/>
      <c r="D27" s="37"/>
      <c r="E27" s="37"/>
      <c r="F27" s="37"/>
      <c r="G27" s="37"/>
      <c r="H27" s="37"/>
      <c r="I27" s="37"/>
      <c r="J27" s="37"/>
      <c r="K27" s="37"/>
      <c r="L27" s="37"/>
      <c r="M27" s="37"/>
      <c r="N27" s="37"/>
    </row>
    <row r="28" spans="1:20" ht="15.75">
      <c r="A28" s="37"/>
      <c r="B28" s="37"/>
      <c r="C28" s="37"/>
      <c r="D28" s="37"/>
      <c r="E28" s="37"/>
      <c r="F28" s="37"/>
      <c r="G28" s="37"/>
      <c r="H28" s="37"/>
      <c r="I28" s="37"/>
      <c r="J28" s="37"/>
      <c r="K28" s="37"/>
      <c r="L28" s="37"/>
      <c r="M28" s="37"/>
      <c r="N28" s="37"/>
    </row>
    <row r="29" spans="1:20" ht="15.75">
      <c r="A29" s="37"/>
      <c r="B29" s="37"/>
      <c r="C29" s="37"/>
      <c r="D29" s="37"/>
      <c r="E29" s="37"/>
      <c r="F29" s="37"/>
      <c r="G29" s="37"/>
      <c r="H29" s="37"/>
      <c r="I29" s="37"/>
      <c r="J29" s="37"/>
      <c r="K29" s="37"/>
      <c r="L29" s="37"/>
      <c r="M29" s="37"/>
      <c r="N29" s="37"/>
    </row>
    <row r="30" spans="1:20" ht="15.75">
      <c r="A30" s="37"/>
      <c r="B30" s="37"/>
      <c r="C30" s="37"/>
      <c r="D30" s="37"/>
      <c r="E30" s="37"/>
      <c r="F30" s="37"/>
      <c r="G30" s="37"/>
      <c r="H30" s="37"/>
      <c r="I30" s="37"/>
      <c r="J30" s="37"/>
      <c r="K30" s="37"/>
      <c r="L30" s="37"/>
      <c r="M30" s="37"/>
      <c r="N30" s="37"/>
    </row>
    <row r="31" spans="1:20" ht="15.75">
      <c r="A31" s="37"/>
      <c r="B31" s="37"/>
      <c r="C31" s="37"/>
      <c r="D31" s="37"/>
      <c r="E31" s="37"/>
      <c r="F31" s="37"/>
      <c r="G31" s="37"/>
      <c r="H31" s="37"/>
      <c r="I31" s="37"/>
      <c r="J31" s="37"/>
      <c r="K31" s="37"/>
      <c r="L31" s="37"/>
      <c r="M31" s="37"/>
      <c r="N31" s="37"/>
    </row>
    <row r="32" spans="1:20" ht="15.75">
      <c r="A32" s="37"/>
      <c r="B32" s="37"/>
      <c r="C32" s="37"/>
      <c r="D32" s="37"/>
      <c r="E32" s="37"/>
      <c r="F32" s="37"/>
      <c r="G32" s="37"/>
      <c r="H32" s="37"/>
      <c r="I32" s="37"/>
      <c r="J32" s="37"/>
      <c r="K32" s="37"/>
      <c r="L32" s="37"/>
      <c r="M32" s="37"/>
      <c r="N32" s="37"/>
    </row>
  </sheetData>
  <mergeCells count="6">
    <mergeCell ref="B9:D9"/>
    <mergeCell ref="A1:D1"/>
    <mergeCell ref="A2:D2"/>
    <mergeCell ref="J3:M3"/>
    <mergeCell ref="B4:D4"/>
    <mergeCell ref="D6:F6"/>
  </mergeCells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6">
    <tabColor rgb="FFFFFF00"/>
  </sheetPr>
  <dimension ref="A1:T32"/>
  <sheetViews>
    <sheetView workbookViewId="0">
      <selection activeCell="B6" sqref="B6"/>
    </sheetView>
  </sheetViews>
  <sheetFormatPr defaultColWidth="11.42578125" defaultRowHeight="15"/>
  <cols>
    <col min="1" max="1" width="15.85546875" bestFit="1" customWidth="1"/>
    <col min="2" max="2" width="44.28515625" customWidth="1"/>
    <col min="8" max="8" width="24.85546875" customWidth="1"/>
    <col min="9" max="9" width="4.85546875" customWidth="1"/>
    <col min="10" max="10" width="15.85546875" bestFit="1" customWidth="1"/>
    <col min="11" max="11" width="13.28515625" bestFit="1" customWidth="1"/>
  </cols>
  <sheetData>
    <row r="1" spans="1:20" ht="15.75">
      <c r="A1" s="85" t="s">
        <v>149</v>
      </c>
      <c r="B1" s="86"/>
      <c r="C1" s="86"/>
      <c r="D1" s="86"/>
      <c r="E1" s="13"/>
      <c r="F1" s="14" t="s">
        <v>150</v>
      </c>
      <c r="G1" s="14">
        <f ca="1">MONTH(TODAY())</f>
        <v>11</v>
      </c>
      <c r="H1" s="15"/>
      <c r="I1" s="16"/>
      <c r="J1" s="17"/>
      <c r="K1" s="17"/>
      <c r="L1" s="17"/>
      <c r="M1" s="17"/>
      <c r="N1" s="17"/>
      <c r="O1" s="18"/>
      <c r="P1" s="18"/>
      <c r="Q1" s="18"/>
      <c r="R1" s="18"/>
      <c r="S1" s="18"/>
      <c r="T1" s="19"/>
    </row>
    <row r="2" spans="1:20" ht="15.75">
      <c r="A2" s="95" t="s">
        <v>232</v>
      </c>
      <c r="B2" s="96"/>
      <c r="C2" s="96"/>
      <c r="D2" s="96"/>
      <c r="E2" s="20"/>
      <c r="F2" s="20"/>
      <c r="G2" s="20"/>
      <c r="H2" s="20"/>
      <c r="I2" s="21"/>
      <c r="J2" s="20"/>
      <c r="K2" s="20"/>
      <c r="L2" s="20"/>
      <c r="M2" s="20"/>
      <c r="N2" s="20"/>
      <c r="O2" s="22"/>
      <c r="P2" s="22"/>
      <c r="Q2" s="22"/>
      <c r="R2" s="22"/>
      <c r="S2" s="22"/>
      <c r="T2" s="23"/>
    </row>
    <row r="3" spans="1:20" ht="15.75">
      <c r="A3" s="24"/>
      <c r="B3" s="20"/>
      <c r="C3" s="20"/>
      <c r="D3" s="20"/>
      <c r="E3" s="20"/>
      <c r="F3" s="20"/>
      <c r="G3" s="20"/>
      <c r="H3" s="53"/>
      <c r="I3" s="21"/>
      <c r="J3" s="89" t="s">
        <v>235</v>
      </c>
      <c r="K3" s="90"/>
      <c r="L3" s="90"/>
      <c r="M3" s="90"/>
      <c r="N3" s="20"/>
      <c r="O3" s="22"/>
      <c r="P3" s="22"/>
      <c r="Q3" s="22"/>
      <c r="R3" s="22"/>
      <c r="S3" s="22"/>
      <c r="T3" s="23"/>
    </row>
    <row r="4" spans="1:20" ht="15.75">
      <c r="A4" s="24"/>
      <c r="B4" s="83" t="s">
        <v>153</v>
      </c>
      <c r="C4" s="91"/>
      <c r="D4" s="91"/>
      <c r="E4" s="20"/>
      <c r="F4" s="20"/>
      <c r="G4" s="20"/>
      <c r="H4" s="54"/>
      <c r="I4" s="21"/>
      <c r="J4" s="20"/>
      <c r="K4" s="26"/>
      <c r="L4" s="20"/>
      <c r="M4" s="20"/>
      <c r="N4" s="20"/>
      <c r="O4" s="22"/>
      <c r="P4" s="22"/>
      <c r="Q4" s="22"/>
      <c r="R4" s="22"/>
      <c r="S4" s="22"/>
      <c r="T4" s="23"/>
    </row>
    <row r="5" spans="1:20" ht="15.75">
      <c r="A5" s="27"/>
      <c r="B5" s="28"/>
      <c r="C5" s="20"/>
      <c r="D5" s="29"/>
      <c r="E5" s="29"/>
      <c r="F5" s="29"/>
      <c r="G5" s="29"/>
      <c r="H5" s="55"/>
      <c r="I5" s="20"/>
      <c r="J5" s="30" t="s">
        <v>233</v>
      </c>
      <c r="K5" s="31">
        <f>($B$6/$B$12)</f>
        <v>0.17785234899328858</v>
      </c>
      <c r="L5" s="20"/>
      <c r="M5" s="20"/>
      <c r="N5" s="20"/>
      <c r="O5" s="22"/>
      <c r="P5" s="22"/>
      <c r="Q5" s="22"/>
      <c r="R5" s="22"/>
      <c r="S5" s="22"/>
      <c r="T5" s="23"/>
    </row>
    <row r="6" spans="1:20" ht="15.75">
      <c r="A6" s="27" t="s">
        <v>233</v>
      </c>
      <c r="B6" s="28">
        <v>530</v>
      </c>
      <c r="C6" s="20"/>
      <c r="D6" s="93" t="s">
        <v>236</v>
      </c>
      <c r="E6" s="93"/>
      <c r="F6" s="93"/>
      <c r="G6" s="93"/>
      <c r="H6" s="94"/>
      <c r="I6" s="21"/>
      <c r="J6" s="30" t="s">
        <v>234</v>
      </c>
      <c r="K6" s="31">
        <f>($B$10/$B$12)</f>
        <v>0.82214765100671139</v>
      </c>
      <c r="L6" s="20"/>
      <c r="M6" s="20"/>
      <c r="N6" s="20"/>
      <c r="O6" s="22"/>
      <c r="P6" s="22"/>
      <c r="Q6" s="22"/>
      <c r="R6" s="22"/>
      <c r="S6" s="22"/>
      <c r="T6" s="23"/>
    </row>
    <row r="7" spans="1:20" ht="15.75">
      <c r="A7" s="32"/>
      <c r="B7" s="20"/>
      <c r="C7" s="20"/>
      <c r="D7" s="93" t="s">
        <v>237</v>
      </c>
      <c r="E7" s="93"/>
      <c r="F7" s="93"/>
      <c r="G7" s="93"/>
      <c r="H7" s="94"/>
      <c r="I7" s="21"/>
      <c r="J7" s="30"/>
      <c r="K7" s="31"/>
      <c r="L7" s="20"/>
      <c r="M7" s="20"/>
      <c r="N7" s="20"/>
      <c r="O7" s="22"/>
      <c r="P7" s="22"/>
      <c r="Q7" s="22"/>
      <c r="R7" s="22"/>
      <c r="S7" s="22"/>
      <c r="T7" s="23"/>
    </row>
    <row r="8" spans="1:20" ht="15.75">
      <c r="A8" s="32"/>
      <c r="B8" s="20"/>
      <c r="C8" s="20"/>
      <c r="D8" s="20"/>
      <c r="E8" s="20"/>
      <c r="F8" s="20"/>
      <c r="G8" s="20"/>
      <c r="H8" s="20"/>
      <c r="I8" s="21"/>
      <c r="J8" s="30"/>
      <c r="K8" s="31"/>
      <c r="L8" s="20"/>
      <c r="M8" s="20"/>
      <c r="N8" s="20"/>
      <c r="O8" s="22"/>
      <c r="P8" s="22"/>
      <c r="Q8" s="22"/>
      <c r="R8" s="22"/>
      <c r="S8" s="22"/>
      <c r="T8" s="23"/>
    </row>
    <row r="9" spans="1:20" ht="15.75">
      <c r="A9" s="32"/>
      <c r="B9" s="25" t="s">
        <v>160</v>
      </c>
      <c r="C9" s="33"/>
      <c r="D9" s="33"/>
      <c r="E9" s="20"/>
      <c r="F9" s="20"/>
      <c r="G9" s="20"/>
      <c r="H9" s="20"/>
      <c r="I9" s="21"/>
      <c r="J9" s="20"/>
      <c r="K9" s="20"/>
      <c r="L9" s="20"/>
      <c r="M9" s="20"/>
      <c r="N9" s="20"/>
      <c r="O9" s="22"/>
      <c r="P9" s="22"/>
      <c r="Q9" s="22"/>
      <c r="R9" s="22"/>
      <c r="S9" s="22"/>
      <c r="T9" s="23"/>
    </row>
    <row r="10" spans="1:20" ht="15.75">
      <c r="A10" s="32" t="s">
        <v>234</v>
      </c>
      <c r="B10" s="34">
        <v>2450</v>
      </c>
      <c r="C10" s="20"/>
      <c r="D10" s="20"/>
      <c r="E10" s="20"/>
      <c r="F10" s="20"/>
      <c r="G10" s="20"/>
      <c r="H10" s="20"/>
      <c r="I10" s="21"/>
      <c r="J10" s="20"/>
      <c r="K10" s="20"/>
      <c r="L10" s="20"/>
      <c r="M10" s="20"/>
      <c r="N10" s="20"/>
      <c r="O10" s="22"/>
      <c r="P10" s="22"/>
      <c r="Q10" s="22"/>
      <c r="R10" s="22"/>
      <c r="S10" s="22"/>
      <c r="T10" s="23"/>
    </row>
    <row r="11" spans="1:20" ht="15.75">
      <c r="A11" s="32"/>
      <c r="B11" s="20"/>
      <c r="C11" s="20"/>
      <c r="D11" s="20"/>
      <c r="E11" s="20"/>
      <c r="F11" s="20"/>
      <c r="G11" s="20"/>
      <c r="H11" s="20"/>
      <c r="I11" s="21"/>
      <c r="J11" s="20"/>
      <c r="K11" s="20"/>
      <c r="L11" s="20"/>
      <c r="M11" s="20"/>
      <c r="N11" s="20"/>
      <c r="O11" s="22"/>
      <c r="P11" s="22"/>
      <c r="Q11" s="22"/>
      <c r="R11" s="22"/>
      <c r="S11" s="22"/>
      <c r="T11" s="23"/>
    </row>
    <row r="12" spans="1:20" ht="15.75">
      <c r="A12" s="32" t="s">
        <v>161</v>
      </c>
      <c r="B12" s="35">
        <f>SUM(B6,B10)</f>
        <v>2980</v>
      </c>
      <c r="C12" s="20"/>
      <c r="D12" s="20"/>
      <c r="E12" s="20"/>
      <c r="F12" s="20"/>
      <c r="G12" s="20"/>
      <c r="H12" s="20"/>
      <c r="I12" s="21"/>
      <c r="J12" s="20"/>
      <c r="K12" s="20"/>
      <c r="L12" s="20"/>
      <c r="M12" s="20"/>
      <c r="N12" s="20"/>
      <c r="O12" s="22"/>
      <c r="P12" s="22"/>
      <c r="Q12" s="22"/>
      <c r="R12" s="22"/>
      <c r="S12" s="22"/>
      <c r="T12" s="23"/>
    </row>
    <row r="13" spans="1:20" ht="15.75">
      <c r="C13" s="20"/>
      <c r="D13" s="20"/>
      <c r="E13" s="20"/>
      <c r="F13" s="20"/>
      <c r="G13" s="20"/>
      <c r="H13" s="20"/>
      <c r="I13" s="21"/>
      <c r="J13" s="20"/>
      <c r="K13" s="20"/>
      <c r="L13" s="20"/>
      <c r="M13" s="20"/>
      <c r="N13" s="20"/>
      <c r="O13" s="22"/>
      <c r="P13" s="22"/>
      <c r="Q13" s="22"/>
      <c r="R13" s="22"/>
      <c r="S13" s="22"/>
      <c r="T13" s="23"/>
    </row>
    <row r="14" spans="1:20" ht="15.75">
      <c r="A14" s="20"/>
      <c r="B14" s="36"/>
      <c r="C14" s="20"/>
      <c r="D14" s="20"/>
      <c r="E14" s="20"/>
      <c r="F14" s="20"/>
      <c r="G14" s="36"/>
      <c r="H14" s="20"/>
      <c r="I14" s="21"/>
      <c r="J14" s="20"/>
      <c r="K14" s="20"/>
      <c r="L14" s="20"/>
      <c r="M14" s="20"/>
      <c r="N14" s="20"/>
      <c r="O14" s="22"/>
      <c r="P14" s="22"/>
      <c r="Q14" s="22"/>
      <c r="R14" s="22"/>
      <c r="S14" s="22"/>
      <c r="T14" s="23"/>
    </row>
    <row r="15" spans="1:20" ht="15.75">
      <c r="A15" s="37"/>
      <c r="B15" s="37"/>
      <c r="C15" s="17"/>
      <c r="D15" s="17"/>
      <c r="E15" s="17"/>
      <c r="F15" s="17"/>
      <c r="G15" s="37"/>
      <c r="H15" s="17"/>
      <c r="I15" s="21"/>
      <c r="J15" s="20"/>
      <c r="K15" s="20"/>
      <c r="L15" s="20"/>
      <c r="M15" s="20"/>
      <c r="N15" s="20"/>
      <c r="O15" s="22"/>
      <c r="P15" s="22"/>
      <c r="Q15" s="22"/>
      <c r="R15" s="22"/>
      <c r="S15" s="22"/>
      <c r="T15" s="23"/>
    </row>
    <row r="16" spans="1:20" ht="15.75">
      <c r="A16" s="37"/>
      <c r="B16" s="37"/>
      <c r="C16" s="37"/>
      <c r="D16" s="37"/>
      <c r="E16" s="37"/>
      <c r="F16" s="37"/>
      <c r="G16" s="37"/>
      <c r="H16" s="37"/>
      <c r="I16" s="21"/>
      <c r="J16" s="20"/>
      <c r="K16" s="20"/>
      <c r="L16" s="20"/>
      <c r="M16" s="20"/>
      <c r="N16" s="20"/>
      <c r="O16" s="22"/>
      <c r="P16" s="22"/>
      <c r="Q16" s="22"/>
      <c r="R16" s="22"/>
      <c r="S16" s="22"/>
      <c r="T16" s="23"/>
    </row>
    <row r="17" spans="1:20" ht="15.75">
      <c r="A17" s="37"/>
      <c r="B17" s="37"/>
      <c r="C17" s="37"/>
      <c r="D17" s="37"/>
      <c r="E17" s="37"/>
      <c r="F17" s="37"/>
      <c r="G17" s="37"/>
      <c r="H17" s="37"/>
      <c r="I17" s="21"/>
      <c r="J17" s="20"/>
      <c r="K17" s="20"/>
      <c r="L17" s="20"/>
      <c r="M17" s="20"/>
      <c r="N17" s="20"/>
      <c r="O17" s="22"/>
      <c r="P17" s="22"/>
      <c r="Q17" s="22"/>
      <c r="R17" s="22"/>
      <c r="S17" s="22"/>
      <c r="T17" s="23"/>
    </row>
    <row r="18" spans="1:20" ht="15.75">
      <c r="A18" s="37"/>
      <c r="B18" s="37"/>
      <c r="C18" s="37"/>
      <c r="D18" s="37"/>
      <c r="E18" s="37"/>
      <c r="F18" s="37"/>
      <c r="G18" s="37"/>
      <c r="H18" s="37"/>
      <c r="I18" s="21"/>
      <c r="J18" s="20"/>
      <c r="K18" s="20"/>
      <c r="L18" s="20"/>
      <c r="M18" s="20"/>
      <c r="N18" s="20"/>
      <c r="O18" s="22"/>
      <c r="P18" s="22"/>
      <c r="Q18" s="22"/>
      <c r="R18" s="22"/>
      <c r="S18" s="22"/>
      <c r="T18" s="23"/>
    </row>
    <row r="19" spans="1:20" ht="15.75">
      <c r="A19" s="37"/>
      <c r="B19" s="37"/>
      <c r="C19" s="37"/>
      <c r="D19" s="37"/>
      <c r="E19" s="37"/>
      <c r="F19" s="37"/>
      <c r="G19" s="37"/>
      <c r="H19" s="37"/>
      <c r="I19" s="21"/>
      <c r="J19" s="20"/>
      <c r="K19" s="20"/>
      <c r="L19" s="20"/>
      <c r="M19" s="20"/>
      <c r="N19" s="20"/>
      <c r="O19" s="22"/>
      <c r="P19" s="22"/>
      <c r="Q19" s="22"/>
      <c r="R19" s="22"/>
      <c r="S19" s="22"/>
      <c r="T19" s="23"/>
    </row>
    <row r="20" spans="1:20" ht="15.75">
      <c r="A20" s="37"/>
      <c r="B20" s="37"/>
      <c r="C20" s="37"/>
      <c r="D20" s="37"/>
      <c r="E20" s="37"/>
      <c r="F20" s="37"/>
      <c r="G20" s="37"/>
      <c r="H20" s="37"/>
      <c r="I20" s="21"/>
      <c r="J20" s="20"/>
      <c r="K20" s="20"/>
      <c r="L20" s="20"/>
      <c r="M20" s="20"/>
      <c r="N20" s="20"/>
      <c r="O20" s="22"/>
      <c r="P20" s="22"/>
      <c r="Q20" s="22"/>
      <c r="R20" s="22"/>
      <c r="S20" s="22"/>
      <c r="T20" s="23"/>
    </row>
    <row r="21" spans="1:20" ht="15.75">
      <c r="A21" s="37"/>
      <c r="B21" s="37"/>
      <c r="C21" s="37"/>
      <c r="D21" s="37"/>
      <c r="E21" s="37"/>
      <c r="F21" s="37"/>
      <c r="G21" s="37"/>
      <c r="H21" s="37"/>
      <c r="I21" s="21"/>
      <c r="J21" s="20"/>
      <c r="K21" s="20"/>
      <c r="L21" s="20"/>
      <c r="M21" s="20"/>
      <c r="N21" s="20"/>
      <c r="O21" s="22"/>
      <c r="P21" s="22"/>
      <c r="Q21" s="22"/>
      <c r="R21" s="22"/>
      <c r="S21" s="22"/>
      <c r="T21" s="23"/>
    </row>
    <row r="22" spans="1:20" ht="15.75">
      <c r="A22" s="37"/>
      <c r="B22" s="37"/>
      <c r="C22" s="37"/>
      <c r="D22" s="37"/>
      <c r="E22" s="37"/>
      <c r="F22" s="37"/>
      <c r="G22" s="37"/>
      <c r="H22" s="37"/>
      <c r="I22" s="21"/>
      <c r="J22" s="20"/>
      <c r="K22" s="20"/>
      <c r="L22" s="20"/>
      <c r="M22" s="20"/>
      <c r="N22" s="20"/>
      <c r="O22" s="22"/>
      <c r="P22" s="22"/>
      <c r="Q22" s="22"/>
      <c r="R22" s="22"/>
      <c r="S22" s="22"/>
      <c r="T22" s="23"/>
    </row>
    <row r="23" spans="1:20" ht="15.75">
      <c r="A23" s="37"/>
      <c r="B23" s="37"/>
      <c r="C23" s="37"/>
      <c r="D23" s="37"/>
      <c r="E23" s="37"/>
      <c r="F23" s="37"/>
      <c r="G23" s="37"/>
      <c r="H23" s="37"/>
      <c r="I23" s="21"/>
      <c r="J23" s="20"/>
      <c r="K23" s="20"/>
      <c r="L23" s="20"/>
      <c r="M23" s="20"/>
      <c r="N23" s="20"/>
      <c r="O23" s="22"/>
      <c r="P23" s="22"/>
      <c r="Q23" s="22"/>
      <c r="R23" s="22"/>
      <c r="S23" s="22"/>
      <c r="T23" s="23"/>
    </row>
    <row r="24" spans="1:20" ht="15.75">
      <c r="A24" s="37"/>
      <c r="B24" s="37"/>
      <c r="C24" s="37"/>
      <c r="D24" s="37"/>
      <c r="E24" s="37"/>
      <c r="F24" s="37"/>
      <c r="G24" s="37"/>
      <c r="H24" s="37"/>
      <c r="I24" s="21"/>
      <c r="J24" s="20"/>
      <c r="K24" s="20"/>
      <c r="L24" s="20"/>
      <c r="M24" s="20"/>
      <c r="N24" s="20"/>
      <c r="O24" s="22"/>
      <c r="P24" s="22"/>
      <c r="Q24" s="22"/>
      <c r="R24" s="22"/>
      <c r="S24" s="22"/>
      <c r="T24" s="23"/>
    </row>
    <row r="25" spans="1:20" ht="15.75">
      <c r="A25" s="37"/>
      <c r="B25" s="37"/>
      <c r="C25" s="37"/>
      <c r="D25" s="37"/>
      <c r="E25" s="37"/>
      <c r="F25" s="37"/>
      <c r="G25" s="37"/>
      <c r="H25" s="37"/>
      <c r="I25" s="21"/>
      <c r="J25" s="20"/>
      <c r="K25" s="20"/>
      <c r="L25" s="20"/>
      <c r="M25" s="20"/>
      <c r="N25" s="20"/>
      <c r="O25" s="22"/>
      <c r="P25" s="22"/>
      <c r="Q25" s="22"/>
      <c r="R25" s="22"/>
      <c r="S25" s="22"/>
      <c r="T25" s="23"/>
    </row>
    <row r="26" spans="1:20" ht="15.75">
      <c r="A26" s="37"/>
      <c r="B26" s="37"/>
      <c r="C26" s="37"/>
      <c r="D26" s="37"/>
      <c r="E26" s="37"/>
      <c r="F26" s="37"/>
      <c r="G26" s="37"/>
      <c r="H26" s="37"/>
      <c r="I26" s="38"/>
      <c r="J26" s="36"/>
      <c r="K26" s="36"/>
      <c r="L26" s="36"/>
      <c r="M26" s="36"/>
      <c r="N26" s="36"/>
      <c r="O26" s="39"/>
      <c r="P26" s="39"/>
      <c r="Q26" s="39"/>
      <c r="R26" s="39"/>
      <c r="S26" s="39"/>
      <c r="T26" s="40"/>
    </row>
    <row r="27" spans="1:20" ht="15.75">
      <c r="A27" s="37"/>
      <c r="B27" s="37"/>
      <c r="C27" s="37"/>
      <c r="D27" s="37"/>
      <c r="E27" s="37"/>
      <c r="F27" s="37"/>
      <c r="G27" s="37"/>
      <c r="H27" s="37"/>
      <c r="I27" s="37"/>
      <c r="J27" s="37"/>
      <c r="K27" s="37"/>
      <c r="L27" s="37"/>
      <c r="M27" s="37"/>
      <c r="N27" s="37"/>
    </row>
    <row r="28" spans="1:20" ht="15.75">
      <c r="A28" s="37"/>
      <c r="B28" s="37"/>
      <c r="C28" s="37"/>
      <c r="D28" s="37"/>
      <c r="E28" s="37"/>
      <c r="F28" s="37"/>
      <c r="G28" s="37"/>
      <c r="H28" s="37"/>
      <c r="I28" s="37"/>
      <c r="J28" s="37"/>
      <c r="K28" s="37"/>
      <c r="L28" s="37"/>
      <c r="M28" s="37"/>
      <c r="N28" s="37"/>
    </row>
    <row r="29" spans="1:20" ht="15.75">
      <c r="A29" s="37"/>
      <c r="B29" s="37"/>
      <c r="C29" s="37"/>
      <c r="D29" s="37"/>
      <c r="E29" s="37"/>
      <c r="F29" s="37"/>
      <c r="G29" s="37"/>
      <c r="H29" s="37"/>
      <c r="I29" s="37"/>
      <c r="J29" s="37"/>
      <c r="K29" s="37"/>
      <c r="L29" s="37"/>
      <c r="M29" s="37"/>
      <c r="N29" s="37"/>
    </row>
    <row r="30" spans="1:20" ht="15.75">
      <c r="A30" s="37"/>
      <c r="B30" s="37"/>
      <c r="C30" s="37"/>
      <c r="D30" s="37"/>
      <c r="E30" s="37"/>
      <c r="F30" s="37"/>
      <c r="G30" s="37"/>
      <c r="H30" s="37"/>
      <c r="I30" s="37"/>
      <c r="J30" s="37"/>
      <c r="K30" s="37"/>
      <c r="L30" s="37"/>
      <c r="M30" s="37"/>
      <c r="N30" s="37"/>
    </row>
    <row r="31" spans="1:20" ht="15.75">
      <c r="A31" s="37"/>
      <c r="B31" s="37"/>
      <c r="C31" s="37"/>
      <c r="D31" s="37"/>
      <c r="E31" s="37"/>
      <c r="F31" s="37"/>
      <c r="G31" s="37"/>
      <c r="H31" s="37"/>
      <c r="I31" s="37"/>
      <c r="J31" s="37"/>
      <c r="K31" s="37"/>
      <c r="L31" s="37"/>
      <c r="M31" s="37"/>
      <c r="N31" s="37"/>
    </row>
    <row r="32" spans="1:20" ht="15.75">
      <c r="C32" s="37"/>
      <c r="D32" s="37"/>
      <c r="E32" s="37"/>
      <c r="F32" s="37"/>
      <c r="G32" s="37"/>
      <c r="H32" s="37"/>
      <c r="I32" s="37"/>
      <c r="J32" s="37"/>
      <c r="K32" s="37"/>
      <c r="L32" s="37"/>
      <c r="M32" s="37"/>
      <c r="N32" s="37"/>
    </row>
  </sheetData>
  <mergeCells count="6">
    <mergeCell ref="D6:H6"/>
    <mergeCell ref="D7:H7"/>
    <mergeCell ref="A1:D1"/>
    <mergeCell ref="A2:D2"/>
    <mergeCell ref="J3:M3"/>
    <mergeCell ref="B4:D4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8">
    <tabColor rgb="FFFFFF00"/>
  </sheetPr>
  <dimension ref="A1:M15"/>
  <sheetViews>
    <sheetView workbookViewId="0">
      <selection activeCell="I24" sqref="I24"/>
    </sheetView>
  </sheetViews>
  <sheetFormatPr defaultRowHeight="15"/>
  <cols>
    <col min="1" max="1" width="13.140625" bestFit="1" customWidth="1"/>
    <col min="10" max="10" width="10.85546875" bestFit="1" customWidth="1"/>
    <col min="12" max="12" width="10.42578125" bestFit="1" customWidth="1"/>
    <col min="13" max="13" width="10.140625" bestFit="1" customWidth="1"/>
  </cols>
  <sheetData>
    <row r="1" spans="1:13">
      <c r="A1" s="56" t="s">
        <v>241</v>
      </c>
      <c r="B1">
        <f ca="1">YEAR(TODAY())</f>
        <v>2019</v>
      </c>
    </row>
    <row r="3" spans="1:13">
      <c r="A3" s="57" t="s">
        <v>150</v>
      </c>
      <c r="B3" t="s">
        <v>242</v>
      </c>
      <c r="C3" t="s">
        <v>243</v>
      </c>
      <c r="D3" t="s">
        <v>244</v>
      </c>
      <c r="E3" t="s">
        <v>245</v>
      </c>
      <c r="F3" t="s">
        <v>246</v>
      </c>
      <c r="G3" t="s">
        <v>247</v>
      </c>
      <c r="H3" t="s">
        <v>248</v>
      </c>
      <c r="I3" t="s">
        <v>249</v>
      </c>
      <c r="J3" t="s">
        <v>250</v>
      </c>
      <c r="K3" t="s">
        <v>251</v>
      </c>
      <c r="L3" t="s">
        <v>252</v>
      </c>
      <c r="M3" t="s">
        <v>253</v>
      </c>
    </row>
    <row r="4" spans="1:13">
      <c r="A4" t="s">
        <v>264</v>
      </c>
      <c r="B4" s="60">
        <v>0</v>
      </c>
      <c r="C4" s="60">
        <v>100</v>
      </c>
      <c r="D4" s="60">
        <v>0</v>
      </c>
      <c r="E4" s="60">
        <v>50</v>
      </c>
      <c r="F4" s="60">
        <v>0</v>
      </c>
      <c r="G4" s="60">
        <v>10</v>
      </c>
      <c r="H4" s="60">
        <v>50</v>
      </c>
      <c r="I4" s="60">
        <v>100</v>
      </c>
      <c r="J4" s="60">
        <v>0</v>
      </c>
      <c r="K4" s="60">
        <v>100</v>
      </c>
      <c r="L4" s="60">
        <v>2555</v>
      </c>
      <c r="M4" s="60">
        <v>600</v>
      </c>
    </row>
    <row r="5" spans="1:13">
      <c r="A5" t="s">
        <v>265</v>
      </c>
      <c r="B5" s="60">
        <v>0</v>
      </c>
      <c r="C5" s="60">
        <v>0</v>
      </c>
      <c r="D5" s="60">
        <v>0</v>
      </c>
      <c r="E5" s="60">
        <v>50</v>
      </c>
      <c r="F5" s="60">
        <v>0</v>
      </c>
      <c r="G5" s="60">
        <v>100</v>
      </c>
      <c r="H5" s="60">
        <v>50</v>
      </c>
      <c r="I5" s="60">
        <v>0</v>
      </c>
      <c r="J5" s="60">
        <v>50</v>
      </c>
      <c r="K5" s="60">
        <v>100</v>
      </c>
      <c r="L5" s="60">
        <v>2110</v>
      </c>
      <c r="M5" s="60">
        <v>100</v>
      </c>
    </row>
    <row r="6" spans="1:13">
      <c r="A6" t="s">
        <v>267</v>
      </c>
      <c r="B6" s="60">
        <v>100</v>
      </c>
      <c r="C6" s="60">
        <v>100</v>
      </c>
      <c r="D6" s="60">
        <v>100</v>
      </c>
      <c r="E6" s="60">
        <v>100</v>
      </c>
      <c r="F6" s="60">
        <v>100</v>
      </c>
      <c r="G6" s="60">
        <v>100</v>
      </c>
      <c r="H6" s="60">
        <v>100</v>
      </c>
      <c r="I6" s="60">
        <v>100</v>
      </c>
      <c r="J6" s="60">
        <v>100</v>
      </c>
      <c r="K6" s="60">
        <v>100</v>
      </c>
      <c r="L6" s="60">
        <v>0</v>
      </c>
      <c r="M6" s="60">
        <v>100</v>
      </c>
    </row>
    <row r="7" spans="1:13">
      <c r="A7" t="s">
        <v>266</v>
      </c>
      <c r="B7" s="60">
        <v>100</v>
      </c>
      <c r="C7" s="60">
        <v>100</v>
      </c>
      <c r="D7" s="60">
        <v>100</v>
      </c>
      <c r="E7" s="60">
        <v>100</v>
      </c>
      <c r="F7" s="60">
        <v>100</v>
      </c>
      <c r="G7" s="60">
        <v>100</v>
      </c>
      <c r="H7" s="60">
        <v>100</v>
      </c>
      <c r="I7" s="60">
        <v>100</v>
      </c>
      <c r="J7" s="60">
        <v>100</v>
      </c>
      <c r="K7" s="60">
        <v>100</v>
      </c>
      <c r="L7" s="60">
        <v>0</v>
      </c>
      <c r="M7" s="60">
        <v>100</v>
      </c>
    </row>
    <row r="8" spans="1:13">
      <c r="A8" t="s">
        <v>263</v>
      </c>
      <c r="B8" s="60">
        <f>SUM(B4:B7)</f>
        <v>200</v>
      </c>
      <c r="C8" s="60">
        <f t="shared" ref="C8:M8" si="0">SUM(C4:C7)</f>
        <v>300</v>
      </c>
      <c r="D8" s="60">
        <f t="shared" si="0"/>
        <v>200</v>
      </c>
      <c r="E8" s="60">
        <f t="shared" si="0"/>
        <v>300</v>
      </c>
      <c r="F8" s="60">
        <f t="shared" si="0"/>
        <v>200</v>
      </c>
      <c r="G8" s="60">
        <f t="shared" si="0"/>
        <v>310</v>
      </c>
      <c r="H8" s="60">
        <f t="shared" si="0"/>
        <v>300</v>
      </c>
      <c r="I8" s="60">
        <f t="shared" si="0"/>
        <v>300</v>
      </c>
      <c r="J8" s="60">
        <f t="shared" si="0"/>
        <v>250</v>
      </c>
      <c r="K8" s="60">
        <f t="shared" si="0"/>
        <v>400</v>
      </c>
      <c r="L8" s="60">
        <f t="shared" si="0"/>
        <v>4665</v>
      </c>
      <c r="M8" s="60">
        <f t="shared" si="0"/>
        <v>900</v>
      </c>
    </row>
    <row r="9" spans="1:13">
      <c r="B9" s="60"/>
      <c r="C9" s="60"/>
      <c r="D9" s="60"/>
      <c r="E9" s="60"/>
      <c r="F9" s="60"/>
      <c r="G9" s="60"/>
      <c r="H9" s="60"/>
      <c r="I9" s="60"/>
      <c r="J9" s="60"/>
      <c r="K9" s="60"/>
      <c r="L9" s="60"/>
      <c r="M9" s="60"/>
    </row>
    <row r="11" spans="1:13">
      <c r="A11" s="58" t="s">
        <v>262</v>
      </c>
    </row>
    <row r="12" spans="1:13">
      <c r="A12" t="s">
        <v>264</v>
      </c>
      <c r="B12" s="59">
        <f t="shared" ref="B12:M12" si="1">B4/B8</f>
        <v>0</v>
      </c>
      <c r="C12" s="59">
        <f t="shared" si="1"/>
        <v>0.33333333333333331</v>
      </c>
      <c r="D12" s="59">
        <f t="shared" si="1"/>
        <v>0</v>
      </c>
      <c r="E12" s="59">
        <f t="shared" si="1"/>
        <v>0.16666666666666666</v>
      </c>
      <c r="F12" s="59">
        <f t="shared" si="1"/>
        <v>0</v>
      </c>
      <c r="G12" s="59">
        <f t="shared" si="1"/>
        <v>3.2258064516129031E-2</v>
      </c>
      <c r="H12" s="59">
        <f t="shared" si="1"/>
        <v>0.16666666666666666</v>
      </c>
      <c r="I12" s="59">
        <f t="shared" si="1"/>
        <v>0.33333333333333331</v>
      </c>
      <c r="J12" s="59">
        <f t="shared" si="1"/>
        <v>0</v>
      </c>
      <c r="K12" s="59">
        <f t="shared" si="1"/>
        <v>0.25</v>
      </c>
      <c r="L12" s="59">
        <f t="shared" si="1"/>
        <v>0.54769560557341912</v>
      </c>
      <c r="M12" s="59">
        <f t="shared" si="1"/>
        <v>0.66666666666666663</v>
      </c>
    </row>
    <row r="13" spans="1:13">
      <c r="A13" t="s">
        <v>265</v>
      </c>
      <c r="B13" s="59">
        <f t="shared" ref="B13:M13" si="2">B5/B8</f>
        <v>0</v>
      </c>
      <c r="C13" s="59">
        <f t="shared" si="2"/>
        <v>0</v>
      </c>
      <c r="D13" s="59">
        <f t="shared" si="2"/>
        <v>0</v>
      </c>
      <c r="E13" s="59">
        <f t="shared" si="2"/>
        <v>0.16666666666666666</v>
      </c>
      <c r="F13" s="59">
        <f t="shared" si="2"/>
        <v>0</v>
      </c>
      <c r="G13" s="59">
        <f t="shared" si="2"/>
        <v>0.32258064516129031</v>
      </c>
      <c r="H13" s="59">
        <f t="shared" si="2"/>
        <v>0.16666666666666666</v>
      </c>
      <c r="I13" s="59">
        <f t="shared" si="2"/>
        <v>0</v>
      </c>
      <c r="J13" s="59">
        <f t="shared" si="2"/>
        <v>0.2</v>
      </c>
      <c r="K13" s="59">
        <f t="shared" si="2"/>
        <v>0.25</v>
      </c>
      <c r="L13" s="59">
        <f t="shared" si="2"/>
        <v>0.45230439442658094</v>
      </c>
      <c r="M13" s="59">
        <f t="shared" si="2"/>
        <v>0.1111111111111111</v>
      </c>
    </row>
    <row r="14" spans="1:13">
      <c r="A14" t="s">
        <v>267</v>
      </c>
      <c r="B14" s="59">
        <f t="shared" ref="B14:M14" si="3">B6/B8</f>
        <v>0.5</v>
      </c>
      <c r="C14" s="59">
        <f t="shared" si="3"/>
        <v>0.33333333333333331</v>
      </c>
      <c r="D14" s="59">
        <f t="shared" si="3"/>
        <v>0.5</v>
      </c>
      <c r="E14" s="59">
        <f t="shared" si="3"/>
        <v>0.33333333333333331</v>
      </c>
      <c r="F14" s="59">
        <f t="shared" si="3"/>
        <v>0.5</v>
      </c>
      <c r="G14" s="59">
        <f t="shared" si="3"/>
        <v>0.32258064516129031</v>
      </c>
      <c r="H14" s="59">
        <f t="shared" si="3"/>
        <v>0.33333333333333331</v>
      </c>
      <c r="I14" s="59">
        <f t="shared" si="3"/>
        <v>0.33333333333333331</v>
      </c>
      <c r="J14" s="59">
        <f t="shared" si="3"/>
        <v>0.4</v>
      </c>
      <c r="K14" s="59">
        <f t="shared" si="3"/>
        <v>0.25</v>
      </c>
      <c r="L14" s="59">
        <f t="shared" si="3"/>
        <v>0</v>
      </c>
      <c r="M14" s="59">
        <f t="shared" si="3"/>
        <v>0.1111111111111111</v>
      </c>
    </row>
    <row r="15" spans="1:13">
      <c r="A15" t="s">
        <v>266</v>
      </c>
      <c r="B15" s="59">
        <f t="shared" ref="B15:M15" si="4">B7/B8</f>
        <v>0.5</v>
      </c>
      <c r="C15" s="59">
        <f t="shared" si="4"/>
        <v>0.33333333333333331</v>
      </c>
      <c r="D15" s="59">
        <f t="shared" si="4"/>
        <v>0.5</v>
      </c>
      <c r="E15" s="59">
        <f t="shared" si="4"/>
        <v>0.33333333333333331</v>
      </c>
      <c r="F15" s="59">
        <f t="shared" si="4"/>
        <v>0.5</v>
      </c>
      <c r="G15" s="59">
        <f t="shared" si="4"/>
        <v>0.32258064516129031</v>
      </c>
      <c r="H15" s="59">
        <f t="shared" si="4"/>
        <v>0.33333333333333331</v>
      </c>
      <c r="I15" s="59">
        <f t="shared" si="4"/>
        <v>0.33333333333333331</v>
      </c>
      <c r="J15" s="59">
        <f t="shared" si="4"/>
        <v>0.4</v>
      </c>
      <c r="K15" s="59">
        <f t="shared" si="4"/>
        <v>0.25</v>
      </c>
      <c r="L15" s="59">
        <f t="shared" si="4"/>
        <v>0</v>
      </c>
      <c r="M15" s="59">
        <f t="shared" si="4"/>
        <v>0.1111111111111111</v>
      </c>
    </row>
  </sheetData>
  <pageMargins left="0.7" right="0.7" top="0.75" bottom="0.75" header="0.3" footer="0.3"/>
  <drawing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7">
    <tabColor rgb="FFFFFF00"/>
  </sheetPr>
  <dimension ref="A1:M10"/>
  <sheetViews>
    <sheetView workbookViewId="0">
      <selection activeCell="K25" sqref="K25"/>
    </sheetView>
  </sheetViews>
  <sheetFormatPr defaultRowHeight="15"/>
  <cols>
    <col min="1" max="1" width="12.140625" bestFit="1" customWidth="1"/>
    <col min="2" max="9" width="9.28515625" bestFit="1" customWidth="1"/>
    <col min="10" max="10" width="11" bestFit="1" customWidth="1"/>
    <col min="11" max="11" width="9.140625" bestFit="1" customWidth="1"/>
    <col min="12" max="12" width="10.5703125" bestFit="1" customWidth="1"/>
    <col min="13" max="13" width="10.28515625" bestFit="1" customWidth="1"/>
  </cols>
  <sheetData>
    <row r="1" spans="1:13">
      <c r="A1" s="56" t="s">
        <v>241</v>
      </c>
      <c r="B1">
        <f ca="1">YEAR(TODAY())</f>
        <v>2019</v>
      </c>
    </row>
    <row r="3" spans="1:13">
      <c r="A3" s="57" t="s">
        <v>150</v>
      </c>
      <c r="B3" t="s">
        <v>242</v>
      </c>
      <c r="C3" t="s">
        <v>243</v>
      </c>
      <c r="D3" t="s">
        <v>244</v>
      </c>
      <c r="E3" t="s">
        <v>245</v>
      </c>
      <c r="F3" t="s">
        <v>246</v>
      </c>
      <c r="G3" t="s">
        <v>247</v>
      </c>
      <c r="H3" t="s">
        <v>248</v>
      </c>
      <c r="I3" t="s">
        <v>249</v>
      </c>
      <c r="J3" t="s">
        <v>250</v>
      </c>
      <c r="K3" t="s">
        <v>251</v>
      </c>
      <c r="L3" t="s">
        <v>252</v>
      </c>
      <c r="M3" t="s">
        <v>253</v>
      </c>
    </row>
    <row r="4" spans="1:13">
      <c r="A4" t="s">
        <v>233</v>
      </c>
      <c r="B4" s="60">
        <v>1000</v>
      </c>
      <c r="C4" s="60">
        <v>300</v>
      </c>
      <c r="D4" s="60">
        <v>120</v>
      </c>
      <c r="E4" s="60">
        <v>260</v>
      </c>
      <c r="F4" s="60">
        <v>1000</v>
      </c>
      <c r="G4" s="60">
        <v>240</v>
      </c>
      <c r="H4" s="60">
        <v>160</v>
      </c>
      <c r="I4" s="60">
        <v>250</v>
      </c>
      <c r="J4" s="60">
        <v>170</v>
      </c>
      <c r="K4" s="60">
        <v>1600</v>
      </c>
      <c r="L4" s="60">
        <v>530</v>
      </c>
      <c r="M4" s="60">
        <v>600</v>
      </c>
    </row>
    <row r="5" spans="1:13">
      <c r="A5" t="s">
        <v>234</v>
      </c>
      <c r="B5" s="60">
        <v>200</v>
      </c>
      <c r="C5" s="60">
        <v>240</v>
      </c>
      <c r="D5" s="60">
        <v>150</v>
      </c>
      <c r="E5" s="60">
        <v>400</v>
      </c>
      <c r="F5" s="60">
        <v>430</v>
      </c>
      <c r="G5" s="60">
        <v>150</v>
      </c>
      <c r="H5" s="60">
        <v>150</v>
      </c>
      <c r="I5" s="60">
        <v>160</v>
      </c>
      <c r="J5" s="60">
        <v>250</v>
      </c>
      <c r="K5" s="60">
        <v>200</v>
      </c>
      <c r="L5" s="60">
        <v>2250</v>
      </c>
      <c r="M5" s="60">
        <v>100</v>
      </c>
    </row>
    <row r="6" spans="1:13">
      <c r="A6" t="s">
        <v>263</v>
      </c>
      <c r="B6" s="60">
        <f>SUM(B4:B5)</f>
        <v>1200</v>
      </c>
      <c r="C6" s="60">
        <f t="shared" ref="C6:M6" si="0">SUM(C4:C5)</f>
        <v>540</v>
      </c>
      <c r="D6" s="60">
        <f t="shared" si="0"/>
        <v>270</v>
      </c>
      <c r="E6" s="60">
        <f t="shared" si="0"/>
        <v>660</v>
      </c>
      <c r="F6" s="60">
        <f t="shared" si="0"/>
        <v>1430</v>
      </c>
      <c r="G6" s="60">
        <f t="shared" si="0"/>
        <v>390</v>
      </c>
      <c r="H6" s="60">
        <f t="shared" si="0"/>
        <v>310</v>
      </c>
      <c r="I6" s="60">
        <f t="shared" si="0"/>
        <v>410</v>
      </c>
      <c r="J6" s="60">
        <f t="shared" si="0"/>
        <v>420</v>
      </c>
      <c r="K6" s="60">
        <f t="shared" si="0"/>
        <v>1800</v>
      </c>
      <c r="L6" s="60">
        <f t="shared" si="0"/>
        <v>2780</v>
      </c>
      <c r="M6" s="60">
        <f t="shared" si="0"/>
        <v>700</v>
      </c>
    </row>
    <row r="8" spans="1:13">
      <c r="A8" s="58" t="s">
        <v>262</v>
      </c>
    </row>
    <row r="9" spans="1:13">
      <c r="A9" t="s">
        <v>233</v>
      </c>
      <c r="B9" s="59">
        <f t="shared" ref="B9:K9" si="1">B4/B6</f>
        <v>0.83333333333333337</v>
      </c>
      <c r="C9" s="59">
        <f t="shared" si="1"/>
        <v>0.55555555555555558</v>
      </c>
      <c r="D9" s="59">
        <f t="shared" si="1"/>
        <v>0.44444444444444442</v>
      </c>
      <c r="E9" s="59">
        <f t="shared" si="1"/>
        <v>0.39393939393939392</v>
      </c>
      <c r="F9" s="59">
        <f t="shared" si="1"/>
        <v>0.69930069930069927</v>
      </c>
      <c r="G9" s="59">
        <f t="shared" si="1"/>
        <v>0.61538461538461542</v>
      </c>
      <c r="H9" s="59">
        <f t="shared" si="1"/>
        <v>0.5161290322580645</v>
      </c>
      <c r="I9" s="59">
        <f t="shared" si="1"/>
        <v>0.6097560975609756</v>
      </c>
      <c r="J9" s="59">
        <f>J4/J6</f>
        <v>0.40476190476190477</v>
      </c>
      <c r="K9" s="59">
        <f t="shared" si="1"/>
        <v>0.88888888888888884</v>
      </c>
      <c r="L9" s="59">
        <f>L4/L6</f>
        <v>0.1906474820143885</v>
      </c>
      <c r="M9" s="59">
        <f>M4/M6</f>
        <v>0.8571428571428571</v>
      </c>
    </row>
    <row r="10" spans="1:13">
      <c r="A10" t="s">
        <v>234</v>
      </c>
      <c r="B10" s="59">
        <f t="shared" ref="B10:K10" si="2">B5/B6</f>
        <v>0.16666666666666666</v>
      </c>
      <c r="C10" s="59">
        <f t="shared" si="2"/>
        <v>0.44444444444444442</v>
      </c>
      <c r="D10" s="59">
        <f t="shared" si="2"/>
        <v>0.55555555555555558</v>
      </c>
      <c r="E10" s="59">
        <f t="shared" si="2"/>
        <v>0.60606060606060608</v>
      </c>
      <c r="F10" s="59">
        <f t="shared" si="2"/>
        <v>0.30069930069930068</v>
      </c>
      <c r="G10" s="59">
        <f t="shared" si="2"/>
        <v>0.38461538461538464</v>
      </c>
      <c r="H10" s="59">
        <f t="shared" si="2"/>
        <v>0.4838709677419355</v>
      </c>
      <c r="I10" s="59">
        <f t="shared" si="2"/>
        <v>0.3902439024390244</v>
      </c>
      <c r="J10" s="59">
        <f t="shared" si="2"/>
        <v>0.59523809523809523</v>
      </c>
      <c r="K10" s="59">
        <f t="shared" si="2"/>
        <v>0.1111111111111111</v>
      </c>
      <c r="L10" s="59">
        <f>L5/L6</f>
        <v>0.80935251798561147</v>
      </c>
      <c r="M10" s="59">
        <f>M5/M6</f>
        <v>0.14285714285714285</v>
      </c>
    </row>
  </sheetData>
  <pageMargins left="0.7" right="0.7" top="0.75" bottom="0.75" header="0.3" footer="0.3"/>
  <drawing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5">
    <tabColor rgb="FFFFFF00"/>
  </sheetPr>
  <dimension ref="A1:D13"/>
  <sheetViews>
    <sheetView workbookViewId="0">
      <selection activeCell="I26" sqref="I26"/>
    </sheetView>
  </sheetViews>
  <sheetFormatPr defaultRowHeight="15"/>
  <cols>
    <col min="1" max="1" width="10.85546875" bestFit="1" customWidth="1"/>
    <col min="2" max="3" width="9.140625" style="60"/>
    <col min="4" max="4" width="15.28515625" style="60" bestFit="1" customWidth="1"/>
  </cols>
  <sheetData>
    <row r="1" spans="1:4">
      <c r="A1" t="s">
        <v>150</v>
      </c>
      <c r="B1" s="60" t="s">
        <v>238</v>
      </c>
      <c r="C1" s="60" t="s">
        <v>239</v>
      </c>
      <c r="D1" s="60" t="s">
        <v>240</v>
      </c>
    </row>
    <row r="2" spans="1:4">
      <c r="A2" t="s">
        <v>242</v>
      </c>
      <c r="B2" s="60">
        <f>'Budget -Recettes Annuelle'!B6</f>
        <v>1200</v>
      </c>
      <c r="C2" s="60">
        <f>'Budget -Depenses Annuelles'!B8</f>
        <v>200</v>
      </c>
      <c r="D2" s="60">
        <f>B2-C2</f>
        <v>1000</v>
      </c>
    </row>
    <row r="3" spans="1:4">
      <c r="A3" t="s">
        <v>243</v>
      </c>
      <c r="B3" s="60">
        <f>'Budget -Recettes Annuelle'!C6</f>
        <v>540</v>
      </c>
      <c r="C3" s="60">
        <f>'Budget -Depenses Annuelles'!C8</f>
        <v>300</v>
      </c>
      <c r="D3" s="60">
        <f t="shared" ref="D3:D13" si="0">B3-C3</f>
        <v>240</v>
      </c>
    </row>
    <row r="4" spans="1:4">
      <c r="A4" t="s">
        <v>244</v>
      </c>
      <c r="B4" s="60">
        <f>'Budget -Recettes Annuelle'!D6</f>
        <v>270</v>
      </c>
      <c r="C4" s="60">
        <f>'Budget -Depenses Annuelles'!D8</f>
        <v>200</v>
      </c>
      <c r="D4" s="60">
        <f t="shared" si="0"/>
        <v>70</v>
      </c>
    </row>
    <row r="5" spans="1:4">
      <c r="A5" t="s">
        <v>245</v>
      </c>
      <c r="B5" s="60">
        <f>'Budget -Recettes Annuelle'!E6</f>
        <v>660</v>
      </c>
      <c r="C5" s="60">
        <f>'Budget -Depenses Annuelles'!E8</f>
        <v>300</v>
      </c>
      <c r="D5" s="60">
        <f t="shared" si="0"/>
        <v>360</v>
      </c>
    </row>
    <row r="6" spans="1:4">
      <c r="A6" t="s">
        <v>246</v>
      </c>
      <c r="B6" s="60">
        <f>'Budget -Recettes Annuelle'!F6</f>
        <v>1430</v>
      </c>
      <c r="C6" s="60">
        <f>'Budget -Depenses Annuelles'!F8</f>
        <v>200</v>
      </c>
      <c r="D6" s="60">
        <f t="shared" si="0"/>
        <v>1230</v>
      </c>
    </row>
    <row r="7" spans="1:4">
      <c r="A7" t="s">
        <v>247</v>
      </c>
      <c r="B7" s="60">
        <f>'Budget -Recettes Annuelle'!G6</f>
        <v>390</v>
      </c>
      <c r="C7" s="60">
        <f>'Budget -Depenses Annuelles'!G8</f>
        <v>310</v>
      </c>
      <c r="D7" s="60">
        <f t="shared" si="0"/>
        <v>80</v>
      </c>
    </row>
    <row r="8" spans="1:4">
      <c r="A8" t="s">
        <v>248</v>
      </c>
      <c r="B8" s="60">
        <f>'Budget -Recettes Annuelle'!H6</f>
        <v>310</v>
      </c>
      <c r="C8" s="60">
        <f>'Budget -Depenses Annuelles'!H8</f>
        <v>300</v>
      </c>
      <c r="D8" s="60">
        <f t="shared" si="0"/>
        <v>10</v>
      </c>
    </row>
    <row r="9" spans="1:4">
      <c r="A9" t="s">
        <v>249</v>
      </c>
      <c r="B9" s="60">
        <f>'Budget -Recettes Annuelle'!I6</f>
        <v>410</v>
      </c>
      <c r="C9" s="60">
        <f>'Budget -Depenses Annuelles'!I8</f>
        <v>300</v>
      </c>
      <c r="D9" s="60">
        <f t="shared" si="0"/>
        <v>110</v>
      </c>
    </row>
    <row r="10" spans="1:4">
      <c r="A10" t="s">
        <v>250</v>
      </c>
      <c r="B10" s="60">
        <f>'Budget -Recettes Annuelle'!J6</f>
        <v>420</v>
      </c>
      <c r="C10" s="60">
        <f>'Budget -Depenses Annuelles'!J8</f>
        <v>250</v>
      </c>
      <c r="D10" s="60">
        <f t="shared" si="0"/>
        <v>170</v>
      </c>
    </row>
    <row r="11" spans="1:4">
      <c r="A11" t="s">
        <v>251</v>
      </c>
      <c r="B11" s="60">
        <f>'Budget -Recettes Annuelle'!K6</f>
        <v>1800</v>
      </c>
      <c r="C11" s="60">
        <f>'Budget -Depenses Annuelles'!K8</f>
        <v>400</v>
      </c>
      <c r="D11" s="60">
        <f t="shared" si="0"/>
        <v>1400</v>
      </c>
    </row>
    <row r="12" spans="1:4">
      <c r="A12" t="s">
        <v>252</v>
      </c>
      <c r="B12" s="60">
        <f>'Budget -Recettes Annuelle'!L6</f>
        <v>2780</v>
      </c>
      <c r="C12" s="60">
        <f>'Budget -Depenses Annuelles'!L8</f>
        <v>4665</v>
      </c>
      <c r="D12" s="60">
        <f t="shared" si="0"/>
        <v>-1885</v>
      </c>
    </row>
    <row r="13" spans="1:4">
      <c r="A13" t="s">
        <v>253</v>
      </c>
      <c r="B13" s="60">
        <f>'Budget -Recettes Annuelle'!M6</f>
        <v>700</v>
      </c>
      <c r="C13" s="60">
        <f>'Budget -Depenses Annuelles'!M8</f>
        <v>900</v>
      </c>
      <c r="D13" s="60">
        <f t="shared" si="0"/>
        <v>-200</v>
      </c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>
  <sheetPr codeName="Feuil5">
    <tabColor rgb="FF002060"/>
  </sheetPr>
  <dimension ref="A1:H1145"/>
  <sheetViews>
    <sheetView zoomScale="110" zoomScaleNormal="110" workbookViewId="0">
      <selection activeCell="D22" sqref="D22"/>
    </sheetView>
  </sheetViews>
  <sheetFormatPr defaultColWidth="11.42578125" defaultRowHeight="15"/>
  <cols>
    <col min="1" max="1" width="25.42578125" bestFit="1" customWidth="1"/>
    <col min="2" max="2" width="21.28515625" bestFit="1" customWidth="1"/>
    <col min="3" max="3" width="18.5703125" bestFit="1" customWidth="1"/>
    <col min="4" max="4" width="16.7109375" bestFit="1" customWidth="1"/>
    <col min="5" max="5" width="31.85546875" bestFit="1" customWidth="1"/>
    <col min="6" max="6" width="10.42578125" bestFit="1" customWidth="1"/>
    <col min="7" max="7" width="18.28515625" bestFit="1" customWidth="1"/>
    <col min="8" max="8" width="15.85546875" bestFit="1" customWidth="1"/>
  </cols>
  <sheetData>
    <row r="1" spans="1:8" ht="15.75">
      <c r="A1" s="41" t="s">
        <v>162</v>
      </c>
      <c r="B1" s="41" t="s">
        <v>163</v>
      </c>
      <c r="C1" s="41" t="s">
        <v>164</v>
      </c>
      <c r="D1" s="41" t="s">
        <v>165</v>
      </c>
      <c r="E1" s="41" t="s">
        <v>166</v>
      </c>
      <c r="F1" s="41" t="s">
        <v>167</v>
      </c>
      <c r="G1" s="41" t="s">
        <v>168</v>
      </c>
      <c r="H1" s="41" t="s">
        <v>169</v>
      </c>
    </row>
    <row r="2" spans="1:8">
      <c r="A2" s="61" t="s">
        <v>170</v>
      </c>
      <c r="B2" s="61" t="s">
        <v>171</v>
      </c>
      <c r="C2" s="61" t="s">
        <v>172</v>
      </c>
      <c r="D2" s="61" t="s">
        <v>173</v>
      </c>
      <c r="E2" s="61">
        <v>15</v>
      </c>
      <c r="F2" s="61" t="s">
        <v>174</v>
      </c>
      <c r="G2" s="62">
        <v>15</v>
      </c>
      <c r="H2" s="48">
        <f t="shared" ref="H2:H65" si="0">E2*G2</f>
        <v>225</v>
      </c>
    </row>
    <row r="3" spans="1:8">
      <c r="A3" s="42"/>
      <c r="E3" s="42"/>
      <c r="G3" s="43"/>
      <c r="H3" s="43">
        <f t="shared" si="0"/>
        <v>0</v>
      </c>
    </row>
    <row r="4" spans="1:8">
      <c r="E4" s="42"/>
      <c r="G4" s="43"/>
      <c r="H4" s="43">
        <f t="shared" si="0"/>
        <v>0</v>
      </c>
    </row>
    <row r="5" spans="1:8">
      <c r="E5" s="42"/>
      <c r="G5" s="43"/>
      <c r="H5" s="43">
        <f t="shared" si="0"/>
        <v>0</v>
      </c>
    </row>
    <row r="6" spans="1:8">
      <c r="E6" s="42"/>
      <c r="G6" s="43"/>
      <c r="H6" s="43">
        <f t="shared" si="0"/>
        <v>0</v>
      </c>
    </row>
    <row r="7" spans="1:8">
      <c r="E7" s="42"/>
      <c r="G7" s="43"/>
      <c r="H7" s="43">
        <f t="shared" si="0"/>
        <v>0</v>
      </c>
    </row>
    <row r="8" spans="1:8">
      <c r="E8" s="42"/>
      <c r="G8" s="43"/>
      <c r="H8" s="43">
        <f t="shared" si="0"/>
        <v>0</v>
      </c>
    </row>
    <row r="9" spans="1:8">
      <c r="E9" s="42"/>
      <c r="G9" s="43"/>
      <c r="H9" s="43">
        <f t="shared" si="0"/>
        <v>0</v>
      </c>
    </row>
    <row r="10" spans="1:8">
      <c r="E10" s="42"/>
      <c r="G10" s="43"/>
      <c r="H10" s="43">
        <f t="shared" si="0"/>
        <v>0</v>
      </c>
    </row>
    <row r="11" spans="1:8">
      <c r="E11" s="42"/>
      <c r="G11" s="43"/>
      <c r="H11" s="43">
        <f t="shared" si="0"/>
        <v>0</v>
      </c>
    </row>
    <row r="12" spans="1:8">
      <c r="E12" s="42"/>
      <c r="G12" s="43"/>
      <c r="H12" s="43">
        <f t="shared" si="0"/>
        <v>0</v>
      </c>
    </row>
    <row r="13" spans="1:8">
      <c r="E13" s="42"/>
      <c r="G13" s="43"/>
      <c r="H13" s="43">
        <f t="shared" si="0"/>
        <v>0</v>
      </c>
    </row>
    <row r="14" spans="1:8">
      <c r="E14" s="42"/>
      <c r="G14" s="43"/>
      <c r="H14" s="43">
        <f t="shared" si="0"/>
        <v>0</v>
      </c>
    </row>
    <row r="15" spans="1:8">
      <c r="E15" s="42"/>
      <c r="G15" s="43"/>
      <c r="H15" s="43">
        <f t="shared" si="0"/>
        <v>0</v>
      </c>
    </row>
    <row r="16" spans="1:8">
      <c r="E16" s="42"/>
      <c r="G16" s="43"/>
      <c r="H16" s="43">
        <f t="shared" si="0"/>
        <v>0</v>
      </c>
    </row>
    <row r="17" spans="5:8">
      <c r="E17" s="42"/>
      <c r="G17" s="43"/>
      <c r="H17" s="43">
        <f t="shared" si="0"/>
        <v>0</v>
      </c>
    </row>
    <row r="18" spans="5:8">
      <c r="E18" s="42"/>
      <c r="G18" s="43"/>
      <c r="H18" s="43">
        <f t="shared" si="0"/>
        <v>0</v>
      </c>
    </row>
    <row r="19" spans="5:8">
      <c r="E19" s="42"/>
      <c r="G19" s="43"/>
      <c r="H19" s="43">
        <f t="shared" si="0"/>
        <v>0</v>
      </c>
    </row>
    <row r="20" spans="5:8">
      <c r="E20" s="42"/>
      <c r="G20" s="43"/>
      <c r="H20" s="43">
        <f t="shared" si="0"/>
        <v>0</v>
      </c>
    </row>
    <row r="21" spans="5:8">
      <c r="E21" s="42"/>
      <c r="G21" s="43"/>
      <c r="H21" s="43">
        <f t="shared" si="0"/>
        <v>0</v>
      </c>
    </row>
    <row r="22" spans="5:8">
      <c r="E22" s="42"/>
      <c r="G22" s="43"/>
      <c r="H22" s="43">
        <f t="shared" si="0"/>
        <v>0</v>
      </c>
    </row>
    <row r="23" spans="5:8">
      <c r="E23" s="42"/>
      <c r="G23" s="43"/>
      <c r="H23" s="43">
        <f t="shared" si="0"/>
        <v>0</v>
      </c>
    </row>
    <row r="24" spans="5:8">
      <c r="E24" s="42"/>
      <c r="G24" s="43"/>
      <c r="H24" s="43">
        <f t="shared" si="0"/>
        <v>0</v>
      </c>
    </row>
    <row r="25" spans="5:8">
      <c r="E25" s="42"/>
      <c r="G25" s="43"/>
      <c r="H25" s="43">
        <f t="shared" si="0"/>
        <v>0</v>
      </c>
    </row>
    <row r="26" spans="5:8">
      <c r="E26" s="42"/>
      <c r="G26" s="43"/>
      <c r="H26" s="43">
        <f t="shared" si="0"/>
        <v>0</v>
      </c>
    </row>
    <row r="27" spans="5:8">
      <c r="E27" s="42"/>
      <c r="G27" s="43"/>
      <c r="H27" s="43">
        <f t="shared" si="0"/>
        <v>0</v>
      </c>
    </row>
    <row r="28" spans="5:8">
      <c r="E28" s="42"/>
      <c r="G28" s="43"/>
      <c r="H28" s="43">
        <f t="shared" si="0"/>
        <v>0</v>
      </c>
    </row>
    <row r="29" spans="5:8">
      <c r="E29" s="42"/>
      <c r="G29" s="43"/>
      <c r="H29" s="43">
        <f t="shared" si="0"/>
        <v>0</v>
      </c>
    </row>
    <row r="30" spans="5:8">
      <c r="E30" s="42"/>
      <c r="G30" s="43"/>
      <c r="H30" s="43">
        <f t="shared" si="0"/>
        <v>0</v>
      </c>
    </row>
    <row r="31" spans="5:8">
      <c r="E31" s="42"/>
      <c r="G31" s="43"/>
      <c r="H31" s="43">
        <f t="shared" si="0"/>
        <v>0</v>
      </c>
    </row>
    <row r="32" spans="5:8">
      <c r="E32" s="42"/>
      <c r="G32" s="43"/>
      <c r="H32" s="43">
        <f t="shared" si="0"/>
        <v>0</v>
      </c>
    </row>
    <row r="33" spans="5:8">
      <c r="E33" s="42"/>
      <c r="G33" s="43"/>
      <c r="H33" s="43">
        <f t="shared" si="0"/>
        <v>0</v>
      </c>
    </row>
    <row r="34" spans="5:8">
      <c r="E34" s="42"/>
      <c r="G34" s="43"/>
      <c r="H34" s="43">
        <f t="shared" si="0"/>
        <v>0</v>
      </c>
    </row>
    <row r="35" spans="5:8">
      <c r="E35" s="42"/>
      <c r="G35" s="43"/>
      <c r="H35" s="43">
        <f t="shared" si="0"/>
        <v>0</v>
      </c>
    </row>
    <row r="36" spans="5:8">
      <c r="E36" s="42"/>
      <c r="G36" s="43"/>
      <c r="H36" s="43">
        <f t="shared" si="0"/>
        <v>0</v>
      </c>
    </row>
    <row r="37" spans="5:8">
      <c r="E37" s="42"/>
      <c r="G37" s="43"/>
      <c r="H37" s="43">
        <f t="shared" si="0"/>
        <v>0</v>
      </c>
    </row>
    <row r="38" spans="5:8">
      <c r="E38" s="42"/>
      <c r="G38" s="43"/>
      <c r="H38" s="43">
        <f t="shared" si="0"/>
        <v>0</v>
      </c>
    </row>
    <row r="39" spans="5:8">
      <c r="E39" s="42"/>
      <c r="G39" s="43"/>
      <c r="H39" s="43">
        <f t="shared" si="0"/>
        <v>0</v>
      </c>
    </row>
    <row r="40" spans="5:8">
      <c r="E40" s="42"/>
      <c r="G40" s="43"/>
      <c r="H40" s="43">
        <f t="shared" si="0"/>
        <v>0</v>
      </c>
    </row>
    <row r="41" spans="5:8">
      <c r="E41" s="42"/>
      <c r="G41" s="43"/>
      <c r="H41" s="43">
        <f t="shared" si="0"/>
        <v>0</v>
      </c>
    </row>
    <row r="42" spans="5:8">
      <c r="E42" s="42"/>
      <c r="G42" s="43"/>
      <c r="H42" s="43">
        <f t="shared" si="0"/>
        <v>0</v>
      </c>
    </row>
    <row r="43" spans="5:8">
      <c r="E43" s="42"/>
      <c r="G43" s="43"/>
      <c r="H43" s="43">
        <f t="shared" si="0"/>
        <v>0</v>
      </c>
    </row>
    <row r="44" spans="5:8">
      <c r="E44" s="42"/>
      <c r="G44" s="43"/>
      <c r="H44" s="43">
        <f t="shared" si="0"/>
        <v>0</v>
      </c>
    </row>
    <row r="45" spans="5:8">
      <c r="E45" s="42"/>
      <c r="G45" s="43"/>
      <c r="H45" s="43">
        <f t="shared" si="0"/>
        <v>0</v>
      </c>
    </row>
    <row r="46" spans="5:8">
      <c r="E46" s="42"/>
      <c r="G46" s="43"/>
      <c r="H46" s="43">
        <f t="shared" si="0"/>
        <v>0</v>
      </c>
    </row>
    <row r="47" spans="5:8">
      <c r="E47" s="42"/>
      <c r="G47" s="43"/>
      <c r="H47" s="43">
        <f t="shared" si="0"/>
        <v>0</v>
      </c>
    </row>
    <row r="48" spans="5:8">
      <c r="E48" s="42"/>
      <c r="G48" s="43"/>
      <c r="H48" s="43">
        <f t="shared" si="0"/>
        <v>0</v>
      </c>
    </row>
    <row r="49" spans="5:8">
      <c r="E49" s="42"/>
      <c r="G49" s="43"/>
      <c r="H49" s="43">
        <f t="shared" si="0"/>
        <v>0</v>
      </c>
    </row>
    <row r="50" spans="5:8">
      <c r="E50" s="42"/>
      <c r="G50" s="43"/>
      <c r="H50" s="43">
        <f t="shared" si="0"/>
        <v>0</v>
      </c>
    </row>
    <row r="51" spans="5:8">
      <c r="E51" s="42"/>
      <c r="G51" s="43"/>
      <c r="H51" s="43">
        <f t="shared" si="0"/>
        <v>0</v>
      </c>
    </row>
    <row r="52" spans="5:8">
      <c r="E52" s="42"/>
      <c r="G52" s="43"/>
      <c r="H52" s="43">
        <f t="shared" si="0"/>
        <v>0</v>
      </c>
    </row>
    <row r="53" spans="5:8">
      <c r="E53" s="42"/>
      <c r="G53" s="43"/>
      <c r="H53" s="43">
        <f t="shared" si="0"/>
        <v>0</v>
      </c>
    </row>
    <row r="54" spans="5:8">
      <c r="E54" s="42"/>
      <c r="G54" s="43"/>
      <c r="H54" s="43">
        <f t="shared" si="0"/>
        <v>0</v>
      </c>
    </row>
    <row r="55" spans="5:8">
      <c r="E55" s="42"/>
      <c r="G55" s="43"/>
      <c r="H55" s="43">
        <f t="shared" si="0"/>
        <v>0</v>
      </c>
    </row>
    <row r="56" spans="5:8">
      <c r="E56" s="42"/>
      <c r="G56" s="43"/>
      <c r="H56" s="43">
        <f t="shared" si="0"/>
        <v>0</v>
      </c>
    </row>
    <row r="57" spans="5:8">
      <c r="E57" s="42"/>
      <c r="G57" s="43"/>
      <c r="H57" s="43">
        <f t="shared" si="0"/>
        <v>0</v>
      </c>
    </row>
    <row r="58" spans="5:8">
      <c r="E58" s="42"/>
      <c r="G58" s="43"/>
      <c r="H58" s="43">
        <f t="shared" si="0"/>
        <v>0</v>
      </c>
    </row>
    <row r="59" spans="5:8">
      <c r="E59" s="42"/>
      <c r="G59" s="43"/>
      <c r="H59" s="43">
        <f t="shared" si="0"/>
        <v>0</v>
      </c>
    </row>
    <row r="60" spans="5:8">
      <c r="E60" s="42"/>
      <c r="G60" s="43"/>
      <c r="H60" s="43">
        <f t="shared" si="0"/>
        <v>0</v>
      </c>
    </row>
    <row r="61" spans="5:8">
      <c r="E61" s="42"/>
      <c r="G61" s="43"/>
      <c r="H61" s="43">
        <f t="shared" si="0"/>
        <v>0</v>
      </c>
    </row>
    <row r="62" spans="5:8">
      <c r="E62" s="42"/>
      <c r="G62" s="43"/>
      <c r="H62" s="43">
        <f t="shared" si="0"/>
        <v>0</v>
      </c>
    </row>
    <row r="63" spans="5:8">
      <c r="E63" s="42"/>
      <c r="G63" s="43"/>
      <c r="H63" s="43">
        <f t="shared" si="0"/>
        <v>0</v>
      </c>
    </row>
    <row r="64" spans="5:8">
      <c r="E64" s="42"/>
      <c r="G64" s="43"/>
      <c r="H64" s="43">
        <f t="shared" si="0"/>
        <v>0</v>
      </c>
    </row>
    <row r="65" spans="5:8">
      <c r="E65" s="42"/>
      <c r="G65" s="43"/>
      <c r="H65" s="43">
        <f t="shared" si="0"/>
        <v>0</v>
      </c>
    </row>
    <row r="66" spans="5:8">
      <c r="E66" s="42"/>
      <c r="G66" s="43"/>
      <c r="H66" s="43">
        <f t="shared" ref="H66:H129" si="1">E66*G66</f>
        <v>0</v>
      </c>
    </row>
    <row r="67" spans="5:8">
      <c r="E67" s="42"/>
      <c r="G67" s="43"/>
      <c r="H67" s="43">
        <f t="shared" si="1"/>
        <v>0</v>
      </c>
    </row>
    <row r="68" spans="5:8">
      <c r="E68" s="42"/>
      <c r="G68" s="43"/>
      <c r="H68" s="43">
        <f t="shared" si="1"/>
        <v>0</v>
      </c>
    </row>
    <row r="69" spans="5:8">
      <c r="E69" s="42"/>
      <c r="G69" s="43"/>
      <c r="H69" s="43">
        <f t="shared" si="1"/>
        <v>0</v>
      </c>
    </row>
    <row r="70" spans="5:8">
      <c r="E70" s="42"/>
      <c r="G70" s="43"/>
      <c r="H70" s="43">
        <f t="shared" si="1"/>
        <v>0</v>
      </c>
    </row>
    <row r="71" spans="5:8">
      <c r="E71" s="42"/>
      <c r="G71" s="43"/>
      <c r="H71" s="43">
        <f t="shared" si="1"/>
        <v>0</v>
      </c>
    </row>
    <row r="72" spans="5:8">
      <c r="E72" s="42"/>
      <c r="G72" s="43"/>
      <c r="H72" s="43">
        <f t="shared" si="1"/>
        <v>0</v>
      </c>
    </row>
    <row r="73" spans="5:8">
      <c r="E73" s="42"/>
      <c r="G73" s="43"/>
      <c r="H73" s="43">
        <f t="shared" si="1"/>
        <v>0</v>
      </c>
    </row>
    <row r="74" spans="5:8">
      <c r="E74" s="42"/>
      <c r="G74" s="43"/>
      <c r="H74" s="43">
        <f t="shared" si="1"/>
        <v>0</v>
      </c>
    </row>
    <row r="75" spans="5:8">
      <c r="E75" s="42"/>
      <c r="G75" s="43"/>
      <c r="H75" s="43">
        <f t="shared" si="1"/>
        <v>0</v>
      </c>
    </row>
    <row r="76" spans="5:8">
      <c r="E76" s="42"/>
      <c r="G76" s="43"/>
      <c r="H76" s="43">
        <f t="shared" si="1"/>
        <v>0</v>
      </c>
    </row>
    <row r="77" spans="5:8">
      <c r="E77" s="42"/>
      <c r="G77" s="43"/>
      <c r="H77" s="43">
        <f t="shared" si="1"/>
        <v>0</v>
      </c>
    </row>
    <row r="78" spans="5:8">
      <c r="E78" s="42"/>
      <c r="G78" s="43"/>
      <c r="H78" s="43">
        <f t="shared" si="1"/>
        <v>0</v>
      </c>
    </row>
    <row r="79" spans="5:8">
      <c r="E79" s="42"/>
      <c r="G79" s="43"/>
      <c r="H79" s="43">
        <f t="shared" si="1"/>
        <v>0</v>
      </c>
    </row>
    <row r="80" spans="5:8">
      <c r="E80" s="42"/>
      <c r="G80" s="43"/>
      <c r="H80" s="43">
        <f t="shared" si="1"/>
        <v>0</v>
      </c>
    </row>
    <row r="81" spans="5:8">
      <c r="E81" s="42"/>
      <c r="G81" s="43"/>
      <c r="H81" s="43">
        <f t="shared" si="1"/>
        <v>0</v>
      </c>
    </row>
    <row r="82" spans="5:8">
      <c r="E82" s="42"/>
      <c r="G82" s="43"/>
      <c r="H82" s="43">
        <f t="shared" si="1"/>
        <v>0</v>
      </c>
    </row>
    <row r="83" spans="5:8">
      <c r="E83" s="42"/>
      <c r="G83" s="43"/>
      <c r="H83" s="43">
        <f t="shared" si="1"/>
        <v>0</v>
      </c>
    </row>
    <row r="84" spans="5:8">
      <c r="E84" s="42"/>
      <c r="G84" s="43"/>
      <c r="H84" s="43">
        <f t="shared" si="1"/>
        <v>0</v>
      </c>
    </row>
    <row r="85" spans="5:8">
      <c r="E85" s="42"/>
      <c r="G85" s="43"/>
      <c r="H85" s="43">
        <f t="shared" si="1"/>
        <v>0</v>
      </c>
    </row>
    <row r="86" spans="5:8">
      <c r="E86" s="42"/>
      <c r="G86" s="43"/>
      <c r="H86" s="43">
        <f t="shared" si="1"/>
        <v>0</v>
      </c>
    </row>
    <row r="87" spans="5:8">
      <c r="E87" s="42"/>
      <c r="G87" s="43"/>
      <c r="H87" s="43">
        <f t="shared" si="1"/>
        <v>0</v>
      </c>
    </row>
    <row r="88" spans="5:8">
      <c r="E88" s="42"/>
      <c r="G88" s="43"/>
      <c r="H88" s="43">
        <f t="shared" si="1"/>
        <v>0</v>
      </c>
    </row>
    <row r="89" spans="5:8">
      <c r="E89" s="42"/>
      <c r="G89" s="43"/>
      <c r="H89" s="43">
        <f t="shared" si="1"/>
        <v>0</v>
      </c>
    </row>
    <row r="90" spans="5:8">
      <c r="E90" s="42"/>
      <c r="G90" s="43"/>
      <c r="H90" s="43">
        <f t="shared" si="1"/>
        <v>0</v>
      </c>
    </row>
    <row r="91" spans="5:8">
      <c r="E91" s="42"/>
      <c r="G91" s="43"/>
      <c r="H91" s="43">
        <f t="shared" si="1"/>
        <v>0</v>
      </c>
    </row>
    <row r="92" spans="5:8">
      <c r="E92" s="42"/>
      <c r="G92" s="43"/>
      <c r="H92" s="43">
        <f t="shared" si="1"/>
        <v>0</v>
      </c>
    </row>
    <row r="93" spans="5:8">
      <c r="E93" s="42"/>
      <c r="G93" s="43"/>
      <c r="H93" s="43">
        <f t="shared" si="1"/>
        <v>0</v>
      </c>
    </row>
    <row r="94" spans="5:8">
      <c r="E94" s="42"/>
      <c r="G94" s="43"/>
      <c r="H94" s="43">
        <f t="shared" si="1"/>
        <v>0</v>
      </c>
    </row>
    <row r="95" spans="5:8">
      <c r="E95" s="42"/>
      <c r="G95" s="43"/>
      <c r="H95" s="43">
        <f t="shared" si="1"/>
        <v>0</v>
      </c>
    </row>
    <row r="96" spans="5:8">
      <c r="E96" s="42"/>
      <c r="G96" s="43"/>
      <c r="H96" s="43">
        <f t="shared" si="1"/>
        <v>0</v>
      </c>
    </row>
    <row r="97" spans="5:8">
      <c r="E97" s="42"/>
      <c r="G97" s="43"/>
      <c r="H97" s="43">
        <f t="shared" si="1"/>
        <v>0</v>
      </c>
    </row>
    <row r="98" spans="5:8">
      <c r="E98" s="42"/>
      <c r="G98" s="43"/>
      <c r="H98" s="43">
        <f t="shared" si="1"/>
        <v>0</v>
      </c>
    </row>
    <row r="99" spans="5:8">
      <c r="E99" s="42"/>
      <c r="G99" s="43"/>
      <c r="H99" s="43">
        <f t="shared" si="1"/>
        <v>0</v>
      </c>
    </row>
    <row r="100" spans="5:8">
      <c r="E100" s="42"/>
      <c r="G100" s="43"/>
      <c r="H100" s="43">
        <f t="shared" si="1"/>
        <v>0</v>
      </c>
    </row>
    <row r="101" spans="5:8">
      <c r="E101" s="42"/>
      <c r="G101" s="43"/>
      <c r="H101" s="43">
        <f t="shared" si="1"/>
        <v>0</v>
      </c>
    </row>
    <row r="102" spans="5:8">
      <c r="E102" s="42"/>
      <c r="G102" s="43"/>
      <c r="H102" s="43">
        <f t="shared" si="1"/>
        <v>0</v>
      </c>
    </row>
    <row r="103" spans="5:8">
      <c r="E103" s="42"/>
      <c r="G103" s="43"/>
      <c r="H103" s="43">
        <f t="shared" si="1"/>
        <v>0</v>
      </c>
    </row>
    <row r="104" spans="5:8">
      <c r="E104" s="42"/>
      <c r="G104" s="43"/>
      <c r="H104" s="43">
        <f t="shared" si="1"/>
        <v>0</v>
      </c>
    </row>
    <row r="105" spans="5:8">
      <c r="E105" s="42"/>
      <c r="G105" s="43"/>
      <c r="H105" s="43">
        <f t="shared" si="1"/>
        <v>0</v>
      </c>
    </row>
    <row r="106" spans="5:8">
      <c r="E106" s="42"/>
      <c r="G106" s="43"/>
      <c r="H106" s="43">
        <f t="shared" si="1"/>
        <v>0</v>
      </c>
    </row>
    <row r="107" spans="5:8">
      <c r="E107" s="42"/>
      <c r="G107" s="43"/>
      <c r="H107" s="43">
        <f t="shared" si="1"/>
        <v>0</v>
      </c>
    </row>
    <row r="108" spans="5:8">
      <c r="E108" s="42"/>
      <c r="G108" s="43"/>
      <c r="H108" s="43">
        <f t="shared" si="1"/>
        <v>0</v>
      </c>
    </row>
    <row r="109" spans="5:8">
      <c r="E109" s="42"/>
      <c r="G109" s="43"/>
      <c r="H109" s="43">
        <f t="shared" si="1"/>
        <v>0</v>
      </c>
    </row>
    <row r="110" spans="5:8">
      <c r="E110" s="42"/>
      <c r="G110" s="43"/>
      <c r="H110" s="43">
        <f t="shared" si="1"/>
        <v>0</v>
      </c>
    </row>
    <row r="111" spans="5:8">
      <c r="E111" s="42"/>
      <c r="G111" s="43"/>
      <c r="H111" s="43">
        <f t="shared" si="1"/>
        <v>0</v>
      </c>
    </row>
    <row r="112" spans="5:8">
      <c r="E112" s="42"/>
      <c r="G112" s="43"/>
      <c r="H112" s="43">
        <f t="shared" si="1"/>
        <v>0</v>
      </c>
    </row>
    <row r="113" spans="5:8">
      <c r="E113" s="42"/>
      <c r="G113" s="43"/>
      <c r="H113" s="43">
        <f t="shared" si="1"/>
        <v>0</v>
      </c>
    </row>
    <row r="114" spans="5:8">
      <c r="E114" s="42"/>
      <c r="G114" s="43"/>
      <c r="H114" s="43">
        <f t="shared" si="1"/>
        <v>0</v>
      </c>
    </row>
    <row r="115" spans="5:8">
      <c r="E115" s="42"/>
      <c r="G115" s="43"/>
      <c r="H115" s="43">
        <f t="shared" si="1"/>
        <v>0</v>
      </c>
    </row>
    <row r="116" spans="5:8">
      <c r="E116" s="42"/>
      <c r="G116" s="43"/>
      <c r="H116" s="43">
        <f t="shared" si="1"/>
        <v>0</v>
      </c>
    </row>
    <row r="117" spans="5:8">
      <c r="E117" s="42"/>
      <c r="G117" s="43"/>
      <c r="H117" s="43">
        <f t="shared" si="1"/>
        <v>0</v>
      </c>
    </row>
    <row r="118" spans="5:8">
      <c r="E118" s="42"/>
      <c r="G118" s="43"/>
      <c r="H118" s="43">
        <f t="shared" si="1"/>
        <v>0</v>
      </c>
    </row>
    <row r="119" spans="5:8">
      <c r="E119" s="42"/>
      <c r="G119" s="43"/>
      <c r="H119" s="43">
        <f t="shared" si="1"/>
        <v>0</v>
      </c>
    </row>
    <row r="120" spans="5:8">
      <c r="E120" s="42"/>
      <c r="G120" s="43"/>
      <c r="H120" s="43">
        <f t="shared" si="1"/>
        <v>0</v>
      </c>
    </row>
    <row r="121" spans="5:8">
      <c r="E121" s="42"/>
      <c r="G121" s="43"/>
      <c r="H121" s="43">
        <f t="shared" si="1"/>
        <v>0</v>
      </c>
    </row>
    <row r="122" spans="5:8">
      <c r="E122" s="42"/>
      <c r="G122" s="43"/>
      <c r="H122" s="43">
        <f t="shared" si="1"/>
        <v>0</v>
      </c>
    </row>
    <row r="123" spans="5:8">
      <c r="E123" s="42"/>
      <c r="G123" s="43"/>
      <c r="H123" s="43">
        <f t="shared" si="1"/>
        <v>0</v>
      </c>
    </row>
    <row r="124" spans="5:8">
      <c r="E124" s="42"/>
      <c r="G124" s="43"/>
      <c r="H124" s="43">
        <f t="shared" si="1"/>
        <v>0</v>
      </c>
    </row>
    <row r="125" spans="5:8">
      <c r="E125" s="42"/>
      <c r="G125" s="43"/>
      <c r="H125" s="43">
        <f t="shared" si="1"/>
        <v>0</v>
      </c>
    </row>
    <row r="126" spans="5:8">
      <c r="E126" s="42"/>
      <c r="G126" s="43"/>
      <c r="H126" s="43">
        <f t="shared" si="1"/>
        <v>0</v>
      </c>
    </row>
    <row r="127" spans="5:8">
      <c r="E127" s="42"/>
      <c r="G127" s="43"/>
      <c r="H127" s="43">
        <f t="shared" si="1"/>
        <v>0</v>
      </c>
    </row>
    <row r="128" spans="5:8">
      <c r="E128" s="42"/>
      <c r="G128" s="43"/>
      <c r="H128" s="43">
        <f t="shared" si="1"/>
        <v>0</v>
      </c>
    </row>
    <row r="129" spans="5:8">
      <c r="E129" s="42"/>
      <c r="G129" s="43"/>
      <c r="H129" s="43">
        <f t="shared" si="1"/>
        <v>0</v>
      </c>
    </row>
    <row r="130" spans="5:8">
      <c r="E130" s="42"/>
      <c r="G130" s="43"/>
      <c r="H130" s="43">
        <f t="shared" ref="H130:H193" si="2">E130*G130</f>
        <v>0</v>
      </c>
    </row>
    <row r="131" spans="5:8">
      <c r="E131" s="42"/>
      <c r="G131" s="43"/>
      <c r="H131" s="43">
        <f t="shared" si="2"/>
        <v>0</v>
      </c>
    </row>
    <row r="132" spans="5:8">
      <c r="E132" s="42"/>
      <c r="G132" s="43"/>
      <c r="H132" s="43">
        <f t="shared" si="2"/>
        <v>0</v>
      </c>
    </row>
    <row r="133" spans="5:8">
      <c r="E133" s="42"/>
      <c r="G133" s="43"/>
      <c r="H133" s="43">
        <f t="shared" si="2"/>
        <v>0</v>
      </c>
    </row>
    <row r="134" spans="5:8">
      <c r="E134" s="42"/>
      <c r="G134" s="43"/>
      <c r="H134" s="43">
        <f t="shared" si="2"/>
        <v>0</v>
      </c>
    </row>
    <row r="135" spans="5:8">
      <c r="E135" s="42"/>
      <c r="G135" s="43"/>
      <c r="H135" s="43">
        <f t="shared" si="2"/>
        <v>0</v>
      </c>
    </row>
    <row r="136" spans="5:8">
      <c r="E136" s="42"/>
      <c r="G136" s="43"/>
      <c r="H136" s="43">
        <f t="shared" si="2"/>
        <v>0</v>
      </c>
    </row>
    <row r="137" spans="5:8">
      <c r="E137" s="42"/>
      <c r="G137" s="43"/>
      <c r="H137" s="43">
        <f t="shared" si="2"/>
        <v>0</v>
      </c>
    </row>
    <row r="138" spans="5:8">
      <c r="E138" s="42"/>
      <c r="G138" s="43"/>
      <c r="H138" s="43">
        <f t="shared" si="2"/>
        <v>0</v>
      </c>
    </row>
    <row r="139" spans="5:8">
      <c r="E139" s="42"/>
      <c r="G139" s="43"/>
      <c r="H139" s="43">
        <f t="shared" si="2"/>
        <v>0</v>
      </c>
    </row>
    <row r="140" spans="5:8">
      <c r="E140" s="42"/>
      <c r="G140" s="43"/>
      <c r="H140" s="43">
        <f t="shared" si="2"/>
        <v>0</v>
      </c>
    </row>
    <row r="141" spans="5:8">
      <c r="E141" s="42"/>
      <c r="G141" s="43"/>
      <c r="H141" s="43">
        <f t="shared" si="2"/>
        <v>0</v>
      </c>
    </row>
    <row r="142" spans="5:8">
      <c r="E142" s="42"/>
      <c r="G142" s="43"/>
      <c r="H142" s="43">
        <f t="shared" si="2"/>
        <v>0</v>
      </c>
    </row>
    <row r="143" spans="5:8">
      <c r="E143" s="42"/>
      <c r="G143" s="43"/>
      <c r="H143" s="43">
        <f t="shared" si="2"/>
        <v>0</v>
      </c>
    </row>
    <row r="144" spans="5:8">
      <c r="E144" s="42"/>
      <c r="G144" s="43"/>
      <c r="H144" s="43">
        <f t="shared" si="2"/>
        <v>0</v>
      </c>
    </row>
    <row r="145" spans="5:8">
      <c r="E145" s="42"/>
      <c r="G145" s="43"/>
      <c r="H145" s="43">
        <f t="shared" si="2"/>
        <v>0</v>
      </c>
    </row>
    <row r="146" spans="5:8">
      <c r="E146" s="42"/>
      <c r="G146" s="43"/>
      <c r="H146" s="43">
        <f t="shared" si="2"/>
        <v>0</v>
      </c>
    </row>
    <row r="147" spans="5:8">
      <c r="E147" s="42"/>
      <c r="G147" s="43"/>
      <c r="H147" s="43">
        <f t="shared" si="2"/>
        <v>0</v>
      </c>
    </row>
    <row r="148" spans="5:8">
      <c r="E148" s="42"/>
      <c r="G148" s="43"/>
      <c r="H148" s="43">
        <f t="shared" si="2"/>
        <v>0</v>
      </c>
    </row>
    <row r="149" spans="5:8">
      <c r="E149" s="42"/>
      <c r="G149" s="43"/>
      <c r="H149" s="43">
        <f t="shared" si="2"/>
        <v>0</v>
      </c>
    </row>
    <row r="150" spans="5:8">
      <c r="E150" s="42"/>
      <c r="G150" s="43"/>
      <c r="H150" s="43">
        <f t="shared" si="2"/>
        <v>0</v>
      </c>
    </row>
    <row r="151" spans="5:8">
      <c r="E151" s="42"/>
      <c r="G151" s="43"/>
      <c r="H151" s="43">
        <f t="shared" si="2"/>
        <v>0</v>
      </c>
    </row>
    <row r="152" spans="5:8">
      <c r="E152" s="42"/>
      <c r="G152" s="43"/>
      <c r="H152" s="43">
        <f t="shared" si="2"/>
        <v>0</v>
      </c>
    </row>
    <row r="153" spans="5:8">
      <c r="E153" s="42"/>
      <c r="G153" s="43"/>
      <c r="H153" s="43">
        <f t="shared" si="2"/>
        <v>0</v>
      </c>
    </row>
    <row r="154" spans="5:8">
      <c r="E154" s="42"/>
      <c r="G154" s="43"/>
      <c r="H154" s="43">
        <f t="shared" si="2"/>
        <v>0</v>
      </c>
    </row>
    <row r="155" spans="5:8">
      <c r="E155" s="42"/>
      <c r="G155" s="43"/>
      <c r="H155" s="43">
        <f t="shared" si="2"/>
        <v>0</v>
      </c>
    </row>
    <row r="156" spans="5:8">
      <c r="E156" s="42"/>
      <c r="G156" s="43"/>
      <c r="H156" s="43">
        <f t="shared" si="2"/>
        <v>0</v>
      </c>
    </row>
    <row r="157" spans="5:8">
      <c r="E157" s="42"/>
      <c r="G157" s="43"/>
      <c r="H157" s="43">
        <f t="shared" si="2"/>
        <v>0</v>
      </c>
    </row>
    <row r="158" spans="5:8">
      <c r="E158" s="42"/>
      <c r="G158" s="43"/>
      <c r="H158" s="43">
        <f t="shared" si="2"/>
        <v>0</v>
      </c>
    </row>
    <row r="159" spans="5:8">
      <c r="E159" s="42"/>
      <c r="G159" s="43"/>
      <c r="H159" s="43">
        <f t="shared" si="2"/>
        <v>0</v>
      </c>
    </row>
    <row r="160" spans="5:8">
      <c r="E160" s="42"/>
      <c r="G160" s="43"/>
      <c r="H160" s="43">
        <f t="shared" si="2"/>
        <v>0</v>
      </c>
    </row>
    <row r="161" spans="5:8">
      <c r="E161" s="42"/>
      <c r="G161" s="43"/>
      <c r="H161" s="43">
        <f t="shared" si="2"/>
        <v>0</v>
      </c>
    </row>
    <row r="162" spans="5:8">
      <c r="E162" s="42"/>
      <c r="G162" s="43"/>
      <c r="H162" s="43">
        <f t="shared" si="2"/>
        <v>0</v>
      </c>
    </row>
    <row r="163" spans="5:8">
      <c r="E163" s="42"/>
      <c r="G163" s="43"/>
      <c r="H163" s="43">
        <f t="shared" si="2"/>
        <v>0</v>
      </c>
    </row>
    <row r="164" spans="5:8">
      <c r="E164" s="42"/>
      <c r="G164" s="43"/>
      <c r="H164" s="43">
        <f t="shared" si="2"/>
        <v>0</v>
      </c>
    </row>
    <row r="165" spans="5:8">
      <c r="E165" s="42"/>
      <c r="G165" s="43"/>
      <c r="H165" s="43">
        <f t="shared" si="2"/>
        <v>0</v>
      </c>
    </row>
    <row r="166" spans="5:8">
      <c r="E166" s="42"/>
      <c r="G166" s="43"/>
      <c r="H166" s="43">
        <f t="shared" si="2"/>
        <v>0</v>
      </c>
    </row>
    <row r="167" spans="5:8">
      <c r="E167" s="42"/>
      <c r="G167" s="43"/>
      <c r="H167" s="43">
        <f t="shared" si="2"/>
        <v>0</v>
      </c>
    </row>
    <row r="168" spans="5:8">
      <c r="E168" s="42"/>
      <c r="G168" s="43"/>
      <c r="H168" s="43">
        <f t="shared" si="2"/>
        <v>0</v>
      </c>
    </row>
    <row r="169" spans="5:8">
      <c r="E169" s="42"/>
      <c r="G169" s="43"/>
      <c r="H169" s="43">
        <f t="shared" si="2"/>
        <v>0</v>
      </c>
    </row>
    <row r="170" spans="5:8">
      <c r="E170" s="42"/>
      <c r="G170" s="43"/>
      <c r="H170" s="43">
        <f t="shared" si="2"/>
        <v>0</v>
      </c>
    </row>
    <row r="171" spans="5:8">
      <c r="E171" s="42"/>
      <c r="G171" s="43"/>
      <c r="H171" s="43">
        <f t="shared" si="2"/>
        <v>0</v>
      </c>
    </row>
    <row r="172" spans="5:8">
      <c r="E172" s="42"/>
      <c r="G172" s="43"/>
      <c r="H172" s="43">
        <f t="shared" si="2"/>
        <v>0</v>
      </c>
    </row>
    <row r="173" spans="5:8">
      <c r="E173" s="42"/>
      <c r="G173" s="43"/>
      <c r="H173" s="43">
        <f t="shared" si="2"/>
        <v>0</v>
      </c>
    </row>
    <row r="174" spans="5:8">
      <c r="E174" s="42"/>
      <c r="G174" s="43"/>
      <c r="H174" s="43">
        <f t="shared" si="2"/>
        <v>0</v>
      </c>
    </row>
    <row r="175" spans="5:8">
      <c r="E175" s="42"/>
      <c r="G175" s="43"/>
      <c r="H175" s="43">
        <f t="shared" si="2"/>
        <v>0</v>
      </c>
    </row>
    <row r="176" spans="5:8">
      <c r="E176" s="42"/>
      <c r="G176" s="43"/>
      <c r="H176" s="43">
        <f t="shared" si="2"/>
        <v>0</v>
      </c>
    </row>
    <row r="177" spans="5:8">
      <c r="E177" s="42"/>
      <c r="G177" s="43"/>
      <c r="H177" s="43">
        <f t="shared" si="2"/>
        <v>0</v>
      </c>
    </row>
    <row r="178" spans="5:8">
      <c r="E178" s="42"/>
      <c r="G178" s="43"/>
      <c r="H178" s="43">
        <f t="shared" si="2"/>
        <v>0</v>
      </c>
    </row>
    <row r="179" spans="5:8">
      <c r="E179" s="42"/>
      <c r="G179" s="43"/>
      <c r="H179" s="43">
        <f t="shared" si="2"/>
        <v>0</v>
      </c>
    </row>
    <row r="180" spans="5:8">
      <c r="E180" s="42"/>
      <c r="G180" s="43"/>
      <c r="H180" s="43">
        <f t="shared" si="2"/>
        <v>0</v>
      </c>
    </row>
    <row r="181" spans="5:8">
      <c r="E181" s="42"/>
      <c r="G181" s="43"/>
      <c r="H181" s="43">
        <f t="shared" si="2"/>
        <v>0</v>
      </c>
    </row>
    <row r="182" spans="5:8">
      <c r="E182" s="42"/>
      <c r="G182" s="43"/>
      <c r="H182" s="43">
        <f t="shared" si="2"/>
        <v>0</v>
      </c>
    </row>
    <row r="183" spans="5:8">
      <c r="E183" s="42"/>
      <c r="G183" s="43"/>
      <c r="H183" s="43">
        <f t="shared" si="2"/>
        <v>0</v>
      </c>
    </row>
    <row r="184" spans="5:8">
      <c r="E184" s="42"/>
      <c r="G184" s="43"/>
      <c r="H184" s="43">
        <f t="shared" si="2"/>
        <v>0</v>
      </c>
    </row>
    <row r="185" spans="5:8">
      <c r="E185" s="42"/>
      <c r="G185" s="43"/>
      <c r="H185" s="43">
        <f t="shared" si="2"/>
        <v>0</v>
      </c>
    </row>
    <row r="186" spans="5:8">
      <c r="E186" s="42"/>
      <c r="G186" s="43"/>
      <c r="H186" s="43">
        <f t="shared" si="2"/>
        <v>0</v>
      </c>
    </row>
    <row r="187" spans="5:8">
      <c r="E187" s="42"/>
      <c r="G187" s="43"/>
      <c r="H187" s="43">
        <f t="shared" si="2"/>
        <v>0</v>
      </c>
    </row>
    <row r="188" spans="5:8">
      <c r="E188" s="42"/>
      <c r="G188" s="43"/>
      <c r="H188" s="43">
        <f t="shared" si="2"/>
        <v>0</v>
      </c>
    </row>
    <row r="189" spans="5:8">
      <c r="E189" s="42"/>
      <c r="G189" s="43"/>
      <c r="H189" s="43">
        <f t="shared" si="2"/>
        <v>0</v>
      </c>
    </row>
    <row r="190" spans="5:8">
      <c r="E190" s="42"/>
      <c r="G190" s="43"/>
      <c r="H190" s="43">
        <f t="shared" si="2"/>
        <v>0</v>
      </c>
    </row>
    <row r="191" spans="5:8">
      <c r="E191" s="42"/>
      <c r="G191" s="43"/>
      <c r="H191" s="43">
        <f t="shared" si="2"/>
        <v>0</v>
      </c>
    </row>
    <row r="192" spans="5:8">
      <c r="E192" s="42"/>
      <c r="G192" s="43"/>
      <c r="H192" s="43">
        <f t="shared" si="2"/>
        <v>0</v>
      </c>
    </row>
    <row r="193" spans="5:8">
      <c r="E193" s="42"/>
      <c r="G193" s="43"/>
      <c r="H193" s="43">
        <f t="shared" si="2"/>
        <v>0</v>
      </c>
    </row>
    <row r="194" spans="5:8">
      <c r="E194" s="42"/>
      <c r="G194" s="43"/>
      <c r="H194" s="43">
        <f t="shared" ref="H194:H257" si="3">E194*G194</f>
        <v>0</v>
      </c>
    </row>
    <row r="195" spans="5:8">
      <c r="E195" s="42"/>
      <c r="G195" s="43"/>
      <c r="H195" s="43">
        <f t="shared" si="3"/>
        <v>0</v>
      </c>
    </row>
    <row r="196" spans="5:8">
      <c r="E196" s="42"/>
      <c r="G196" s="43"/>
      <c r="H196" s="43">
        <f t="shared" si="3"/>
        <v>0</v>
      </c>
    </row>
    <row r="197" spans="5:8">
      <c r="E197" s="42"/>
      <c r="G197" s="43"/>
      <c r="H197" s="43">
        <f t="shared" si="3"/>
        <v>0</v>
      </c>
    </row>
    <row r="198" spans="5:8">
      <c r="E198" s="42"/>
      <c r="G198" s="43"/>
      <c r="H198" s="43">
        <f t="shared" si="3"/>
        <v>0</v>
      </c>
    </row>
    <row r="199" spans="5:8">
      <c r="E199" s="42"/>
      <c r="G199" s="43"/>
      <c r="H199" s="43">
        <f t="shared" si="3"/>
        <v>0</v>
      </c>
    </row>
    <row r="200" spans="5:8">
      <c r="E200" s="42"/>
      <c r="G200" s="43"/>
      <c r="H200" s="43">
        <f t="shared" si="3"/>
        <v>0</v>
      </c>
    </row>
    <row r="201" spans="5:8">
      <c r="E201" s="42"/>
      <c r="G201" s="43"/>
      <c r="H201" s="43">
        <f t="shared" si="3"/>
        <v>0</v>
      </c>
    </row>
    <row r="202" spans="5:8">
      <c r="E202" s="42"/>
      <c r="G202" s="43"/>
      <c r="H202" s="43">
        <f t="shared" si="3"/>
        <v>0</v>
      </c>
    </row>
    <row r="203" spans="5:8">
      <c r="E203" s="42"/>
      <c r="G203" s="43"/>
      <c r="H203" s="43">
        <f t="shared" si="3"/>
        <v>0</v>
      </c>
    </row>
    <row r="204" spans="5:8">
      <c r="E204" s="42"/>
      <c r="G204" s="43"/>
      <c r="H204" s="43">
        <f t="shared" si="3"/>
        <v>0</v>
      </c>
    </row>
    <row r="205" spans="5:8">
      <c r="E205" s="42"/>
      <c r="G205" s="43"/>
      <c r="H205" s="43">
        <f t="shared" si="3"/>
        <v>0</v>
      </c>
    </row>
    <row r="206" spans="5:8">
      <c r="E206" s="42"/>
      <c r="G206" s="43"/>
      <c r="H206" s="43">
        <f t="shared" si="3"/>
        <v>0</v>
      </c>
    </row>
    <row r="207" spans="5:8">
      <c r="E207" s="42"/>
      <c r="G207" s="43"/>
      <c r="H207" s="43">
        <f t="shared" si="3"/>
        <v>0</v>
      </c>
    </row>
    <row r="208" spans="5:8">
      <c r="E208" s="42"/>
      <c r="G208" s="43"/>
      <c r="H208" s="43">
        <f t="shared" si="3"/>
        <v>0</v>
      </c>
    </row>
    <row r="209" spans="5:8">
      <c r="E209" s="42"/>
      <c r="G209" s="43"/>
      <c r="H209" s="43">
        <f t="shared" si="3"/>
        <v>0</v>
      </c>
    </row>
    <row r="210" spans="5:8">
      <c r="E210" s="42"/>
      <c r="G210" s="43"/>
      <c r="H210" s="43">
        <f t="shared" si="3"/>
        <v>0</v>
      </c>
    </row>
    <row r="211" spans="5:8">
      <c r="E211" s="42"/>
      <c r="G211" s="43"/>
      <c r="H211" s="43">
        <f t="shared" si="3"/>
        <v>0</v>
      </c>
    </row>
    <row r="212" spans="5:8">
      <c r="E212" s="42"/>
      <c r="G212" s="43"/>
      <c r="H212" s="43">
        <f t="shared" si="3"/>
        <v>0</v>
      </c>
    </row>
    <row r="213" spans="5:8">
      <c r="E213" s="42"/>
      <c r="G213" s="43"/>
      <c r="H213" s="43">
        <f t="shared" si="3"/>
        <v>0</v>
      </c>
    </row>
    <row r="214" spans="5:8">
      <c r="E214" s="42"/>
      <c r="G214" s="43"/>
      <c r="H214" s="43">
        <f t="shared" si="3"/>
        <v>0</v>
      </c>
    </row>
    <row r="215" spans="5:8">
      <c r="E215" s="42"/>
      <c r="G215" s="43"/>
      <c r="H215" s="43">
        <f t="shared" si="3"/>
        <v>0</v>
      </c>
    </row>
    <row r="216" spans="5:8">
      <c r="E216" s="42"/>
      <c r="G216" s="43"/>
      <c r="H216" s="43">
        <f t="shared" si="3"/>
        <v>0</v>
      </c>
    </row>
    <row r="217" spans="5:8">
      <c r="E217" s="42"/>
      <c r="G217" s="43"/>
      <c r="H217" s="43">
        <f t="shared" si="3"/>
        <v>0</v>
      </c>
    </row>
    <row r="218" spans="5:8">
      <c r="E218" s="42"/>
      <c r="G218" s="43"/>
      <c r="H218" s="43">
        <f t="shared" si="3"/>
        <v>0</v>
      </c>
    </row>
    <row r="219" spans="5:8">
      <c r="E219" s="42"/>
      <c r="G219" s="43"/>
      <c r="H219" s="43">
        <f t="shared" si="3"/>
        <v>0</v>
      </c>
    </row>
    <row r="220" spans="5:8">
      <c r="E220" s="42"/>
      <c r="G220" s="43"/>
      <c r="H220" s="43">
        <f t="shared" si="3"/>
        <v>0</v>
      </c>
    </row>
    <row r="221" spans="5:8">
      <c r="E221" s="42"/>
      <c r="G221" s="43"/>
      <c r="H221" s="43">
        <f t="shared" si="3"/>
        <v>0</v>
      </c>
    </row>
    <row r="222" spans="5:8">
      <c r="E222" s="42"/>
      <c r="G222" s="43"/>
      <c r="H222" s="43">
        <f t="shared" si="3"/>
        <v>0</v>
      </c>
    </row>
    <row r="223" spans="5:8">
      <c r="E223" s="42"/>
      <c r="G223" s="43"/>
      <c r="H223" s="43">
        <f t="shared" si="3"/>
        <v>0</v>
      </c>
    </row>
    <row r="224" spans="5:8">
      <c r="E224" s="42"/>
      <c r="G224" s="43"/>
      <c r="H224" s="43">
        <f t="shared" si="3"/>
        <v>0</v>
      </c>
    </row>
    <row r="225" spans="5:8">
      <c r="E225" s="42"/>
      <c r="G225" s="43"/>
      <c r="H225" s="43">
        <f t="shared" si="3"/>
        <v>0</v>
      </c>
    </row>
    <row r="226" spans="5:8">
      <c r="E226" s="42"/>
      <c r="G226" s="43"/>
      <c r="H226" s="43">
        <f t="shared" si="3"/>
        <v>0</v>
      </c>
    </row>
    <row r="227" spans="5:8">
      <c r="E227" s="42"/>
      <c r="G227" s="43"/>
      <c r="H227" s="43">
        <f t="shared" si="3"/>
        <v>0</v>
      </c>
    </row>
    <row r="228" spans="5:8">
      <c r="E228" s="42"/>
      <c r="G228" s="43"/>
      <c r="H228" s="43">
        <f t="shared" si="3"/>
        <v>0</v>
      </c>
    </row>
    <row r="229" spans="5:8">
      <c r="E229" s="42"/>
      <c r="G229" s="43"/>
      <c r="H229" s="43">
        <f t="shared" si="3"/>
        <v>0</v>
      </c>
    </row>
    <row r="230" spans="5:8">
      <c r="E230" s="42"/>
      <c r="G230" s="43"/>
      <c r="H230" s="43">
        <f t="shared" si="3"/>
        <v>0</v>
      </c>
    </row>
    <row r="231" spans="5:8">
      <c r="E231" s="42"/>
      <c r="G231" s="43"/>
      <c r="H231" s="43">
        <f t="shared" si="3"/>
        <v>0</v>
      </c>
    </row>
    <row r="232" spans="5:8">
      <c r="E232" s="42"/>
      <c r="G232" s="43"/>
      <c r="H232" s="43">
        <f t="shared" si="3"/>
        <v>0</v>
      </c>
    </row>
    <row r="233" spans="5:8">
      <c r="E233" s="42"/>
      <c r="G233" s="43"/>
      <c r="H233" s="43">
        <f t="shared" si="3"/>
        <v>0</v>
      </c>
    </row>
    <row r="234" spans="5:8">
      <c r="E234" s="42"/>
      <c r="G234" s="43"/>
      <c r="H234" s="43">
        <f t="shared" si="3"/>
        <v>0</v>
      </c>
    </row>
    <row r="235" spans="5:8">
      <c r="E235" s="42"/>
      <c r="G235" s="43"/>
      <c r="H235" s="43">
        <f t="shared" si="3"/>
        <v>0</v>
      </c>
    </row>
    <row r="236" spans="5:8">
      <c r="E236" s="42"/>
      <c r="G236" s="43"/>
      <c r="H236" s="43">
        <f t="shared" si="3"/>
        <v>0</v>
      </c>
    </row>
    <row r="237" spans="5:8">
      <c r="E237" s="42"/>
      <c r="G237" s="43"/>
      <c r="H237" s="43">
        <f t="shared" si="3"/>
        <v>0</v>
      </c>
    </row>
    <row r="238" spans="5:8">
      <c r="E238" s="42"/>
      <c r="G238" s="43"/>
      <c r="H238" s="43">
        <f t="shared" si="3"/>
        <v>0</v>
      </c>
    </row>
    <row r="239" spans="5:8">
      <c r="E239" s="42"/>
      <c r="G239" s="43"/>
      <c r="H239" s="43">
        <f t="shared" si="3"/>
        <v>0</v>
      </c>
    </row>
    <row r="240" spans="5:8">
      <c r="E240" s="42"/>
      <c r="G240" s="43"/>
      <c r="H240" s="43">
        <f t="shared" si="3"/>
        <v>0</v>
      </c>
    </row>
    <row r="241" spans="5:8">
      <c r="E241" s="42"/>
      <c r="G241" s="43"/>
      <c r="H241" s="43">
        <f t="shared" si="3"/>
        <v>0</v>
      </c>
    </row>
    <row r="242" spans="5:8">
      <c r="E242" s="42"/>
      <c r="G242" s="43"/>
      <c r="H242" s="43">
        <f t="shared" si="3"/>
        <v>0</v>
      </c>
    </row>
    <row r="243" spans="5:8">
      <c r="E243" s="42"/>
      <c r="G243" s="43"/>
      <c r="H243" s="43">
        <f t="shared" si="3"/>
        <v>0</v>
      </c>
    </row>
    <row r="244" spans="5:8">
      <c r="E244" s="42"/>
      <c r="G244" s="43"/>
      <c r="H244" s="43">
        <f t="shared" si="3"/>
        <v>0</v>
      </c>
    </row>
    <row r="245" spans="5:8">
      <c r="E245" s="42"/>
      <c r="G245" s="43"/>
      <c r="H245" s="43">
        <f t="shared" si="3"/>
        <v>0</v>
      </c>
    </row>
    <row r="246" spans="5:8">
      <c r="E246" s="42"/>
      <c r="G246" s="43"/>
      <c r="H246" s="43">
        <f t="shared" si="3"/>
        <v>0</v>
      </c>
    </row>
    <row r="247" spans="5:8">
      <c r="E247" s="42"/>
      <c r="G247" s="43"/>
      <c r="H247" s="43">
        <f t="shared" si="3"/>
        <v>0</v>
      </c>
    </row>
    <row r="248" spans="5:8">
      <c r="E248" s="42"/>
      <c r="G248" s="43"/>
      <c r="H248" s="43">
        <f t="shared" si="3"/>
        <v>0</v>
      </c>
    </row>
    <row r="249" spans="5:8">
      <c r="E249" s="42"/>
      <c r="G249" s="43"/>
      <c r="H249" s="43">
        <f t="shared" si="3"/>
        <v>0</v>
      </c>
    </row>
    <row r="250" spans="5:8">
      <c r="E250" s="42"/>
      <c r="G250" s="43"/>
      <c r="H250" s="43">
        <f t="shared" si="3"/>
        <v>0</v>
      </c>
    </row>
    <row r="251" spans="5:8">
      <c r="E251" s="42"/>
      <c r="G251" s="43"/>
      <c r="H251" s="43">
        <f t="shared" si="3"/>
        <v>0</v>
      </c>
    </row>
    <row r="252" spans="5:8">
      <c r="E252" s="42"/>
      <c r="G252" s="43"/>
      <c r="H252" s="43">
        <f t="shared" si="3"/>
        <v>0</v>
      </c>
    </row>
    <row r="253" spans="5:8">
      <c r="E253" s="42"/>
      <c r="G253" s="43"/>
      <c r="H253" s="43">
        <f t="shared" si="3"/>
        <v>0</v>
      </c>
    </row>
    <row r="254" spans="5:8">
      <c r="E254" s="42"/>
      <c r="G254" s="43"/>
      <c r="H254" s="43">
        <f t="shared" si="3"/>
        <v>0</v>
      </c>
    </row>
    <row r="255" spans="5:8">
      <c r="E255" s="42"/>
      <c r="G255" s="43"/>
      <c r="H255" s="43">
        <f t="shared" si="3"/>
        <v>0</v>
      </c>
    </row>
    <row r="256" spans="5:8">
      <c r="E256" s="42"/>
      <c r="G256" s="43"/>
      <c r="H256" s="43">
        <f t="shared" si="3"/>
        <v>0</v>
      </c>
    </row>
    <row r="257" spans="5:8">
      <c r="E257" s="42"/>
      <c r="G257" s="43"/>
      <c r="H257" s="43">
        <f t="shared" si="3"/>
        <v>0</v>
      </c>
    </row>
    <row r="258" spans="5:8">
      <c r="E258" s="42"/>
      <c r="G258" s="43"/>
      <c r="H258" s="43">
        <f t="shared" ref="H258:H321" si="4">E258*G258</f>
        <v>0</v>
      </c>
    </row>
    <row r="259" spans="5:8">
      <c r="E259" s="42"/>
      <c r="G259" s="43"/>
      <c r="H259" s="43">
        <f t="shared" si="4"/>
        <v>0</v>
      </c>
    </row>
    <row r="260" spans="5:8">
      <c r="E260" s="42"/>
      <c r="G260" s="43"/>
      <c r="H260" s="43">
        <f t="shared" si="4"/>
        <v>0</v>
      </c>
    </row>
    <row r="261" spans="5:8">
      <c r="E261" s="42"/>
      <c r="G261" s="43"/>
      <c r="H261" s="43">
        <f t="shared" si="4"/>
        <v>0</v>
      </c>
    </row>
    <row r="262" spans="5:8">
      <c r="E262" s="42"/>
      <c r="G262" s="43"/>
      <c r="H262" s="43">
        <f t="shared" si="4"/>
        <v>0</v>
      </c>
    </row>
    <row r="263" spans="5:8">
      <c r="E263" s="42"/>
      <c r="G263" s="43"/>
      <c r="H263" s="43">
        <f t="shared" si="4"/>
        <v>0</v>
      </c>
    </row>
    <row r="264" spans="5:8">
      <c r="E264" s="42"/>
      <c r="G264" s="43"/>
      <c r="H264" s="43">
        <f t="shared" si="4"/>
        <v>0</v>
      </c>
    </row>
    <row r="265" spans="5:8">
      <c r="E265" s="42"/>
      <c r="G265" s="43"/>
      <c r="H265" s="43">
        <f t="shared" si="4"/>
        <v>0</v>
      </c>
    </row>
    <row r="266" spans="5:8">
      <c r="E266" s="42"/>
      <c r="G266" s="43"/>
      <c r="H266" s="43">
        <f t="shared" si="4"/>
        <v>0</v>
      </c>
    </row>
    <row r="267" spans="5:8">
      <c r="E267" s="42"/>
      <c r="G267" s="43"/>
      <c r="H267" s="43">
        <f t="shared" si="4"/>
        <v>0</v>
      </c>
    </row>
    <row r="268" spans="5:8">
      <c r="E268" s="42"/>
      <c r="G268" s="43"/>
      <c r="H268" s="43">
        <f t="shared" si="4"/>
        <v>0</v>
      </c>
    </row>
    <row r="269" spans="5:8">
      <c r="E269" s="42"/>
      <c r="G269" s="43"/>
      <c r="H269" s="43">
        <f t="shared" si="4"/>
        <v>0</v>
      </c>
    </row>
    <row r="270" spans="5:8">
      <c r="E270" s="42"/>
      <c r="G270" s="43"/>
      <c r="H270" s="43">
        <f t="shared" si="4"/>
        <v>0</v>
      </c>
    </row>
    <row r="271" spans="5:8">
      <c r="E271" s="42"/>
      <c r="G271" s="43"/>
      <c r="H271" s="43">
        <f t="shared" si="4"/>
        <v>0</v>
      </c>
    </row>
    <row r="272" spans="5:8">
      <c r="E272" s="42"/>
      <c r="G272" s="43"/>
      <c r="H272" s="43">
        <f t="shared" si="4"/>
        <v>0</v>
      </c>
    </row>
    <row r="273" spans="5:8">
      <c r="E273" s="42"/>
      <c r="G273" s="43"/>
      <c r="H273" s="43">
        <f t="shared" si="4"/>
        <v>0</v>
      </c>
    </row>
    <row r="274" spans="5:8">
      <c r="E274" s="42"/>
      <c r="G274" s="43"/>
      <c r="H274" s="43">
        <f t="shared" si="4"/>
        <v>0</v>
      </c>
    </row>
    <row r="275" spans="5:8">
      <c r="E275" s="42"/>
      <c r="G275" s="43"/>
      <c r="H275" s="43">
        <f t="shared" si="4"/>
        <v>0</v>
      </c>
    </row>
    <row r="276" spans="5:8">
      <c r="E276" s="42"/>
      <c r="G276" s="43"/>
      <c r="H276" s="43">
        <f t="shared" si="4"/>
        <v>0</v>
      </c>
    </row>
    <row r="277" spans="5:8">
      <c r="E277" s="42"/>
      <c r="G277" s="43"/>
      <c r="H277" s="43">
        <f t="shared" si="4"/>
        <v>0</v>
      </c>
    </row>
    <row r="278" spans="5:8">
      <c r="E278" s="42"/>
      <c r="G278" s="43"/>
      <c r="H278" s="43">
        <f t="shared" si="4"/>
        <v>0</v>
      </c>
    </row>
    <row r="279" spans="5:8">
      <c r="E279" s="42"/>
      <c r="G279" s="43"/>
      <c r="H279" s="43">
        <f t="shared" si="4"/>
        <v>0</v>
      </c>
    </row>
    <row r="280" spans="5:8">
      <c r="E280" s="42"/>
      <c r="G280" s="43"/>
      <c r="H280" s="43">
        <f t="shared" si="4"/>
        <v>0</v>
      </c>
    </row>
    <row r="281" spans="5:8">
      <c r="E281" s="42"/>
      <c r="G281" s="43"/>
      <c r="H281" s="43">
        <f t="shared" si="4"/>
        <v>0</v>
      </c>
    </row>
    <row r="282" spans="5:8">
      <c r="E282" s="42"/>
      <c r="G282" s="43"/>
      <c r="H282" s="43">
        <f t="shared" si="4"/>
        <v>0</v>
      </c>
    </row>
    <row r="283" spans="5:8">
      <c r="E283" s="42"/>
      <c r="G283" s="43"/>
      <c r="H283" s="43">
        <f t="shared" si="4"/>
        <v>0</v>
      </c>
    </row>
    <row r="284" spans="5:8">
      <c r="E284" s="42"/>
      <c r="G284" s="43"/>
      <c r="H284" s="43">
        <f t="shared" si="4"/>
        <v>0</v>
      </c>
    </row>
    <row r="285" spans="5:8">
      <c r="E285" s="42"/>
      <c r="G285" s="43"/>
      <c r="H285" s="43">
        <f t="shared" si="4"/>
        <v>0</v>
      </c>
    </row>
    <row r="286" spans="5:8">
      <c r="E286" s="42"/>
      <c r="G286" s="43"/>
      <c r="H286" s="43">
        <f t="shared" si="4"/>
        <v>0</v>
      </c>
    </row>
    <row r="287" spans="5:8">
      <c r="E287" s="42"/>
      <c r="G287" s="43"/>
      <c r="H287" s="43">
        <f t="shared" si="4"/>
        <v>0</v>
      </c>
    </row>
    <row r="288" spans="5:8">
      <c r="E288" s="42"/>
      <c r="G288" s="43"/>
      <c r="H288" s="43">
        <f t="shared" si="4"/>
        <v>0</v>
      </c>
    </row>
    <row r="289" spans="5:8">
      <c r="E289" s="42"/>
      <c r="G289" s="43"/>
      <c r="H289" s="43">
        <f t="shared" si="4"/>
        <v>0</v>
      </c>
    </row>
    <row r="290" spans="5:8">
      <c r="E290" s="42"/>
      <c r="G290" s="43"/>
      <c r="H290" s="43">
        <f t="shared" si="4"/>
        <v>0</v>
      </c>
    </row>
    <row r="291" spans="5:8">
      <c r="E291" s="42"/>
      <c r="G291" s="43"/>
      <c r="H291" s="43">
        <f t="shared" si="4"/>
        <v>0</v>
      </c>
    </row>
    <row r="292" spans="5:8">
      <c r="E292" s="42"/>
      <c r="G292" s="43"/>
      <c r="H292" s="43">
        <f t="shared" si="4"/>
        <v>0</v>
      </c>
    </row>
    <row r="293" spans="5:8">
      <c r="E293" s="42"/>
      <c r="G293" s="43"/>
      <c r="H293" s="43">
        <f t="shared" si="4"/>
        <v>0</v>
      </c>
    </row>
    <row r="294" spans="5:8">
      <c r="E294" s="42"/>
      <c r="G294" s="43"/>
      <c r="H294" s="43">
        <f t="shared" si="4"/>
        <v>0</v>
      </c>
    </row>
    <row r="295" spans="5:8">
      <c r="E295" s="42"/>
      <c r="G295" s="43"/>
      <c r="H295" s="43">
        <f t="shared" si="4"/>
        <v>0</v>
      </c>
    </row>
    <row r="296" spans="5:8">
      <c r="E296" s="42"/>
      <c r="G296" s="43"/>
      <c r="H296" s="43">
        <f t="shared" si="4"/>
        <v>0</v>
      </c>
    </row>
    <row r="297" spans="5:8">
      <c r="E297" s="42"/>
      <c r="G297" s="43"/>
      <c r="H297" s="43">
        <f t="shared" si="4"/>
        <v>0</v>
      </c>
    </row>
    <row r="298" spans="5:8">
      <c r="E298" s="42"/>
      <c r="G298" s="43"/>
      <c r="H298" s="43">
        <f t="shared" si="4"/>
        <v>0</v>
      </c>
    </row>
    <row r="299" spans="5:8">
      <c r="E299" s="42"/>
      <c r="G299" s="43"/>
      <c r="H299" s="43">
        <f t="shared" si="4"/>
        <v>0</v>
      </c>
    </row>
    <row r="300" spans="5:8">
      <c r="E300" s="42"/>
      <c r="G300" s="43"/>
      <c r="H300" s="43">
        <f t="shared" si="4"/>
        <v>0</v>
      </c>
    </row>
    <row r="301" spans="5:8">
      <c r="E301" s="42"/>
      <c r="G301" s="43"/>
      <c r="H301" s="43">
        <f t="shared" si="4"/>
        <v>0</v>
      </c>
    </row>
    <row r="302" spans="5:8">
      <c r="E302" s="42"/>
      <c r="G302" s="43"/>
      <c r="H302" s="43">
        <f t="shared" si="4"/>
        <v>0</v>
      </c>
    </row>
    <row r="303" spans="5:8">
      <c r="E303" s="42"/>
      <c r="G303" s="43"/>
      <c r="H303" s="43">
        <f t="shared" si="4"/>
        <v>0</v>
      </c>
    </row>
    <row r="304" spans="5:8">
      <c r="E304" s="42"/>
      <c r="G304" s="43"/>
      <c r="H304" s="43">
        <f t="shared" si="4"/>
        <v>0</v>
      </c>
    </row>
    <row r="305" spans="5:8">
      <c r="E305" s="42"/>
      <c r="G305" s="43"/>
      <c r="H305" s="43">
        <f t="shared" si="4"/>
        <v>0</v>
      </c>
    </row>
    <row r="306" spans="5:8">
      <c r="E306" s="42"/>
      <c r="G306" s="43"/>
      <c r="H306" s="43">
        <f t="shared" si="4"/>
        <v>0</v>
      </c>
    </row>
    <row r="307" spans="5:8">
      <c r="E307" s="42"/>
      <c r="G307" s="43"/>
      <c r="H307" s="43">
        <f t="shared" si="4"/>
        <v>0</v>
      </c>
    </row>
    <row r="308" spans="5:8">
      <c r="E308" s="42"/>
      <c r="G308" s="43"/>
      <c r="H308" s="43">
        <f t="shared" si="4"/>
        <v>0</v>
      </c>
    </row>
    <row r="309" spans="5:8">
      <c r="E309" s="42"/>
      <c r="G309" s="43"/>
      <c r="H309" s="43">
        <f t="shared" si="4"/>
        <v>0</v>
      </c>
    </row>
    <row r="310" spans="5:8">
      <c r="E310" s="42"/>
      <c r="G310" s="43"/>
      <c r="H310" s="43">
        <f t="shared" si="4"/>
        <v>0</v>
      </c>
    </row>
    <row r="311" spans="5:8">
      <c r="E311" s="42"/>
      <c r="G311" s="43"/>
      <c r="H311" s="43">
        <f t="shared" si="4"/>
        <v>0</v>
      </c>
    </row>
    <row r="312" spans="5:8">
      <c r="E312" s="42"/>
      <c r="G312" s="43"/>
      <c r="H312" s="43">
        <f t="shared" si="4"/>
        <v>0</v>
      </c>
    </row>
    <row r="313" spans="5:8">
      <c r="E313" s="42"/>
      <c r="G313" s="43"/>
      <c r="H313" s="43">
        <f t="shared" si="4"/>
        <v>0</v>
      </c>
    </row>
    <row r="314" spans="5:8">
      <c r="E314" s="42"/>
      <c r="G314" s="43"/>
      <c r="H314" s="43">
        <f t="shared" si="4"/>
        <v>0</v>
      </c>
    </row>
    <row r="315" spans="5:8">
      <c r="E315" s="42"/>
      <c r="G315" s="43"/>
      <c r="H315" s="43">
        <f t="shared" si="4"/>
        <v>0</v>
      </c>
    </row>
    <row r="316" spans="5:8">
      <c r="E316" s="42"/>
      <c r="G316" s="43"/>
      <c r="H316" s="43">
        <f t="shared" si="4"/>
        <v>0</v>
      </c>
    </row>
    <row r="317" spans="5:8">
      <c r="E317" s="42"/>
      <c r="G317" s="43"/>
      <c r="H317" s="43">
        <f t="shared" si="4"/>
        <v>0</v>
      </c>
    </row>
    <row r="318" spans="5:8">
      <c r="E318" s="42"/>
      <c r="G318" s="43"/>
      <c r="H318" s="43">
        <f t="shared" si="4"/>
        <v>0</v>
      </c>
    </row>
    <row r="319" spans="5:8">
      <c r="E319" s="42"/>
      <c r="G319" s="43"/>
      <c r="H319" s="43">
        <f t="shared" si="4"/>
        <v>0</v>
      </c>
    </row>
    <row r="320" spans="5:8">
      <c r="E320" s="42"/>
      <c r="G320" s="43"/>
      <c r="H320" s="43">
        <f t="shared" si="4"/>
        <v>0</v>
      </c>
    </row>
    <row r="321" spans="5:8">
      <c r="E321" s="42"/>
      <c r="G321" s="43"/>
      <c r="H321" s="43">
        <f t="shared" si="4"/>
        <v>0</v>
      </c>
    </row>
    <row r="322" spans="5:8">
      <c r="E322" s="42"/>
      <c r="G322" s="43"/>
      <c r="H322" s="43">
        <f t="shared" ref="H322:H385" si="5">E322*G322</f>
        <v>0</v>
      </c>
    </row>
    <row r="323" spans="5:8">
      <c r="E323" s="42"/>
      <c r="G323" s="43"/>
      <c r="H323" s="43">
        <f t="shared" si="5"/>
        <v>0</v>
      </c>
    </row>
    <row r="324" spans="5:8">
      <c r="E324" s="42"/>
      <c r="G324" s="43"/>
      <c r="H324" s="43">
        <f t="shared" si="5"/>
        <v>0</v>
      </c>
    </row>
    <row r="325" spans="5:8">
      <c r="E325" s="42"/>
      <c r="G325" s="43"/>
      <c r="H325" s="43">
        <f t="shared" si="5"/>
        <v>0</v>
      </c>
    </row>
    <row r="326" spans="5:8">
      <c r="E326" s="42"/>
      <c r="G326" s="43"/>
      <c r="H326" s="43">
        <f t="shared" si="5"/>
        <v>0</v>
      </c>
    </row>
    <row r="327" spans="5:8">
      <c r="E327" s="42"/>
      <c r="G327" s="43"/>
      <c r="H327" s="43">
        <f t="shared" si="5"/>
        <v>0</v>
      </c>
    </row>
    <row r="328" spans="5:8">
      <c r="E328" s="42"/>
      <c r="G328" s="43"/>
      <c r="H328" s="43">
        <f t="shared" si="5"/>
        <v>0</v>
      </c>
    </row>
    <row r="329" spans="5:8">
      <c r="E329" s="42"/>
      <c r="G329" s="43"/>
      <c r="H329" s="43">
        <f t="shared" si="5"/>
        <v>0</v>
      </c>
    </row>
    <row r="330" spans="5:8">
      <c r="E330" s="42"/>
      <c r="G330" s="43"/>
      <c r="H330" s="43">
        <f t="shared" si="5"/>
        <v>0</v>
      </c>
    </row>
    <row r="331" spans="5:8">
      <c r="E331" s="42"/>
      <c r="G331" s="43"/>
      <c r="H331" s="43">
        <f t="shared" si="5"/>
        <v>0</v>
      </c>
    </row>
    <row r="332" spans="5:8">
      <c r="E332" s="42"/>
      <c r="G332" s="43"/>
      <c r="H332" s="43">
        <f t="shared" si="5"/>
        <v>0</v>
      </c>
    </row>
    <row r="333" spans="5:8">
      <c r="E333" s="42"/>
      <c r="G333" s="43"/>
      <c r="H333" s="43">
        <f t="shared" si="5"/>
        <v>0</v>
      </c>
    </row>
    <row r="334" spans="5:8">
      <c r="E334" s="42"/>
      <c r="G334" s="43"/>
      <c r="H334" s="43">
        <f t="shared" si="5"/>
        <v>0</v>
      </c>
    </row>
    <row r="335" spans="5:8">
      <c r="E335" s="42"/>
      <c r="G335" s="43"/>
      <c r="H335" s="43">
        <f t="shared" si="5"/>
        <v>0</v>
      </c>
    </row>
    <row r="336" spans="5:8">
      <c r="E336" s="42"/>
      <c r="G336" s="43"/>
      <c r="H336" s="43">
        <f t="shared" si="5"/>
        <v>0</v>
      </c>
    </row>
    <row r="337" spans="5:8">
      <c r="E337" s="42"/>
      <c r="G337" s="43"/>
      <c r="H337" s="43">
        <f t="shared" si="5"/>
        <v>0</v>
      </c>
    </row>
    <row r="338" spans="5:8">
      <c r="E338" s="42"/>
      <c r="G338" s="43"/>
      <c r="H338" s="43">
        <f t="shared" si="5"/>
        <v>0</v>
      </c>
    </row>
    <row r="339" spans="5:8">
      <c r="E339" s="42"/>
      <c r="G339" s="43"/>
      <c r="H339" s="43">
        <f t="shared" si="5"/>
        <v>0</v>
      </c>
    </row>
    <row r="340" spans="5:8">
      <c r="E340" s="42"/>
      <c r="G340" s="43"/>
      <c r="H340" s="43">
        <f t="shared" si="5"/>
        <v>0</v>
      </c>
    </row>
    <row r="341" spans="5:8">
      <c r="E341" s="42"/>
      <c r="G341" s="43"/>
      <c r="H341" s="43">
        <f t="shared" si="5"/>
        <v>0</v>
      </c>
    </row>
    <row r="342" spans="5:8">
      <c r="E342" s="42"/>
      <c r="G342" s="43"/>
      <c r="H342" s="43">
        <f t="shared" si="5"/>
        <v>0</v>
      </c>
    </row>
    <row r="343" spans="5:8">
      <c r="E343" s="42"/>
      <c r="G343" s="43"/>
      <c r="H343" s="43">
        <f t="shared" si="5"/>
        <v>0</v>
      </c>
    </row>
    <row r="344" spans="5:8">
      <c r="E344" s="42"/>
      <c r="G344" s="43"/>
      <c r="H344" s="43">
        <f t="shared" si="5"/>
        <v>0</v>
      </c>
    </row>
    <row r="345" spans="5:8">
      <c r="E345" s="42"/>
      <c r="G345" s="43"/>
      <c r="H345" s="43">
        <f t="shared" si="5"/>
        <v>0</v>
      </c>
    </row>
    <row r="346" spans="5:8">
      <c r="E346" s="42"/>
      <c r="G346" s="43"/>
      <c r="H346" s="43">
        <f t="shared" si="5"/>
        <v>0</v>
      </c>
    </row>
    <row r="347" spans="5:8">
      <c r="E347" s="42"/>
      <c r="G347" s="43"/>
      <c r="H347" s="43">
        <f t="shared" si="5"/>
        <v>0</v>
      </c>
    </row>
    <row r="348" spans="5:8">
      <c r="E348" s="42"/>
      <c r="G348" s="43"/>
      <c r="H348" s="43">
        <f t="shared" si="5"/>
        <v>0</v>
      </c>
    </row>
    <row r="349" spans="5:8">
      <c r="E349" s="42"/>
      <c r="G349" s="43"/>
      <c r="H349" s="43">
        <f t="shared" si="5"/>
        <v>0</v>
      </c>
    </row>
    <row r="350" spans="5:8">
      <c r="E350" s="42"/>
      <c r="G350" s="43"/>
      <c r="H350" s="43">
        <f t="shared" si="5"/>
        <v>0</v>
      </c>
    </row>
    <row r="351" spans="5:8">
      <c r="E351" s="42"/>
      <c r="G351" s="43"/>
      <c r="H351" s="43">
        <f t="shared" si="5"/>
        <v>0</v>
      </c>
    </row>
    <row r="352" spans="5:8">
      <c r="E352" s="42"/>
      <c r="G352" s="43"/>
      <c r="H352" s="43">
        <f t="shared" si="5"/>
        <v>0</v>
      </c>
    </row>
    <row r="353" spans="5:8">
      <c r="E353" s="42"/>
      <c r="G353" s="43"/>
      <c r="H353" s="43">
        <f t="shared" si="5"/>
        <v>0</v>
      </c>
    </row>
    <row r="354" spans="5:8">
      <c r="E354" s="42"/>
      <c r="G354" s="43"/>
      <c r="H354" s="43">
        <f t="shared" si="5"/>
        <v>0</v>
      </c>
    </row>
    <row r="355" spans="5:8">
      <c r="E355" s="42"/>
      <c r="G355" s="43"/>
      <c r="H355" s="43">
        <f t="shared" si="5"/>
        <v>0</v>
      </c>
    </row>
    <row r="356" spans="5:8">
      <c r="E356" s="42"/>
      <c r="G356" s="43"/>
      <c r="H356" s="43">
        <f t="shared" si="5"/>
        <v>0</v>
      </c>
    </row>
    <row r="357" spans="5:8">
      <c r="E357" s="42"/>
      <c r="G357" s="43"/>
      <c r="H357" s="43">
        <f t="shared" si="5"/>
        <v>0</v>
      </c>
    </row>
    <row r="358" spans="5:8">
      <c r="E358" s="42"/>
      <c r="G358" s="43"/>
      <c r="H358" s="43">
        <f t="shared" si="5"/>
        <v>0</v>
      </c>
    </row>
    <row r="359" spans="5:8">
      <c r="E359" s="42"/>
      <c r="G359" s="43"/>
      <c r="H359" s="43">
        <f t="shared" si="5"/>
        <v>0</v>
      </c>
    </row>
    <row r="360" spans="5:8">
      <c r="E360" s="42"/>
      <c r="G360" s="43"/>
      <c r="H360" s="43">
        <f t="shared" si="5"/>
        <v>0</v>
      </c>
    </row>
    <row r="361" spans="5:8">
      <c r="E361" s="42"/>
      <c r="G361" s="43"/>
      <c r="H361" s="43">
        <f t="shared" si="5"/>
        <v>0</v>
      </c>
    </row>
    <row r="362" spans="5:8">
      <c r="E362" s="42"/>
      <c r="G362" s="43"/>
      <c r="H362" s="43">
        <f t="shared" si="5"/>
        <v>0</v>
      </c>
    </row>
    <row r="363" spans="5:8">
      <c r="E363" s="42"/>
      <c r="G363" s="43"/>
      <c r="H363" s="43">
        <f t="shared" si="5"/>
        <v>0</v>
      </c>
    </row>
    <row r="364" spans="5:8">
      <c r="E364" s="42"/>
      <c r="G364" s="43"/>
      <c r="H364" s="43">
        <f t="shared" si="5"/>
        <v>0</v>
      </c>
    </row>
    <row r="365" spans="5:8">
      <c r="E365" s="42"/>
      <c r="G365" s="43"/>
      <c r="H365" s="43">
        <f t="shared" si="5"/>
        <v>0</v>
      </c>
    </row>
    <row r="366" spans="5:8">
      <c r="E366" s="42"/>
      <c r="G366" s="43"/>
      <c r="H366" s="43">
        <f t="shared" si="5"/>
        <v>0</v>
      </c>
    </row>
    <row r="367" spans="5:8">
      <c r="E367" s="42"/>
      <c r="G367" s="43"/>
      <c r="H367" s="43">
        <f t="shared" si="5"/>
        <v>0</v>
      </c>
    </row>
    <row r="368" spans="5:8">
      <c r="E368" s="42"/>
      <c r="G368" s="43"/>
      <c r="H368" s="43">
        <f t="shared" si="5"/>
        <v>0</v>
      </c>
    </row>
    <row r="369" spans="5:8">
      <c r="E369" s="42"/>
      <c r="G369" s="43"/>
      <c r="H369" s="43">
        <f t="shared" si="5"/>
        <v>0</v>
      </c>
    </row>
    <row r="370" spans="5:8">
      <c r="E370" s="42"/>
      <c r="G370" s="43"/>
      <c r="H370" s="43">
        <f t="shared" si="5"/>
        <v>0</v>
      </c>
    </row>
    <row r="371" spans="5:8">
      <c r="E371" s="42"/>
      <c r="G371" s="43"/>
      <c r="H371" s="43">
        <f t="shared" si="5"/>
        <v>0</v>
      </c>
    </row>
    <row r="372" spans="5:8">
      <c r="E372" s="42"/>
      <c r="G372" s="43"/>
      <c r="H372" s="43">
        <f t="shared" si="5"/>
        <v>0</v>
      </c>
    </row>
    <row r="373" spans="5:8">
      <c r="E373" s="42"/>
      <c r="G373" s="43"/>
      <c r="H373" s="43">
        <f t="shared" si="5"/>
        <v>0</v>
      </c>
    </row>
    <row r="374" spans="5:8">
      <c r="E374" s="42"/>
      <c r="G374" s="43"/>
      <c r="H374" s="43">
        <f t="shared" si="5"/>
        <v>0</v>
      </c>
    </row>
    <row r="375" spans="5:8">
      <c r="E375" s="42"/>
      <c r="G375" s="43"/>
      <c r="H375" s="43">
        <f t="shared" si="5"/>
        <v>0</v>
      </c>
    </row>
    <row r="376" spans="5:8">
      <c r="E376" s="42"/>
      <c r="G376" s="43"/>
      <c r="H376" s="43">
        <f t="shared" si="5"/>
        <v>0</v>
      </c>
    </row>
    <row r="377" spans="5:8">
      <c r="E377" s="42"/>
      <c r="G377" s="43"/>
      <c r="H377" s="43">
        <f t="shared" si="5"/>
        <v>0</v>
      </c>
    </row>
    <row r="378" spans="5:8">
      <c r="E378" s="42"/>
      <c r="G378" s="43"/>
      <c r="H378" s="43">
        <f t="shared" si="5"/>
        <v>0</v>
      </c>
    </row>
    <row r="379" spans="5:8">
      <c r="E379" s="42"/>
      <c r="G379" s="43"/>
      <c r="H379" s="43">
        <f t="shared" si="5"/>
        <v>0</v>
      </c>
    </row>
    <row r="380" spans="5:8">
      <c r="E380" s="42"/>
      <c r="G380" s="43"/>
      <c r="H380" s="43">
        <f t="shared" si="5"/>
        <v>0</v>
      </c>
    </row>
    <row r="381" spans="5:8">
      <c r="E381" s="42"/>
      <c r="G381" s="43"/>
      <c r="H381" s="43">
        <f t="shared" si="5"/>
        <v>0</v>
      </c>
    </row>
    <row r="382" spans="5:8">
      <c r="E382" s="42"/>
      <c r="G382" s="43"/>
      <c r="H382" s="43">
        <f t="shared" si="5"/>
        <v>0</v>
      </c>
    </row>
    <row r="383" spans="5:8">
      <c r="E383" s="42"/>
      <c r="G383" s="43"/>
      <c r="H383" s="43">
        <f t="shared" si="5"/>
        <v>0</v>
      </c>
    </row>
    <row r="384" spans="5:8">
      <c r="E384" s="42"/>
      <c r="G384" s="43"/>
      <c r="H384" s="43">
        <f t="shared" si="5"/>
        <v>0</v>
      </c>
    </row>
    <row r="385" spans="5:8">
      <c r="E385" s="42"/>
      <c r="G385" s="43"/>
      <c r="H385" s="43">
        <f t="shared" si="5"/>
        <v>0</v>
      </c>
    </row>
    <row r="386" spans="5:8">
      <c r="E386" s="42"/>
      <c r="G386" s="43"/>
      <c r="H386" s="43">
        <f t="shared" ref="H386:H449" si="6">E386*G386</f>
        <v>0</v>
      </c>
    </row>
    <row r="387" spans="5:8">
      <c r="E387" s="42"/>
      <c r="G387" s="43"/>
      <c r="H387" s="43">
        <f t="shared" si="6"/>
        <v>0</v>
      </c>
    </row>
    <row r="388" spans="5:8">
      <c r="E388" s="42"/>
      <c r="G388" s="43"/>
      <c r="H388" s="43">
        <f t="shared" si="6"/>
        <v>0</v>
      </c>
    </row>
    <row r="389" spans="5:8">
      <c r="E389" s="42"/>
      <c r="G389" s="43"/>
      <c r="H389" s="43">
        <f t="shared" si="6"/>
        <v>0</v>
      </c>
    </row>
    <row r="390" spans="5:8">
      <c r="E390" s="42"/>
      <c r="G390" s="43"/>
      <c r="H390" s="43">
        <f t="shared" si="6"/>
        <v>0</v>
      </c>
    </row>
    <row r="391" spans="5:8">
      <c r="E391" s="42"/>
      <c r="G391" s="43"/>
      <c r="H391" s="43">
        <f t="shared" si="6"/>
        <v>0</v>
      </c>
    </row>
    <row r="392" spans="5:8">
      <c r="E392" s="42"/>
      <c r="G392" s="43"/>
      <c r="H392" s="43">
        <f t="shared" si="6"/>
        <v>0</v>
      </c>
    </row>
    <row r="393" spans="5:8">
      <c r="E393" s="42"/>
      <c r="G393" s="43"/>
      <c r="H393" s="43">
        <f t="shared" si="6"/>
        <v>0</v>
      </c>
    </row>
    <row r="394" spans="5:8">
      <c r="E394" s="42"/>
      <c r="G394" s="43"/>
      <c r="H394" s="43">
        <f t="shared" si="6"/>
        <v>0</v>
      </c>
    </row>
    <row r="395" spans="5:8">
      <c r="E395" s="42"/>
      <c r="G395" s="43"/>
      <c r="H395" s="43">
        <f t="shared" si="6"/>
        <v>0</v>
      </c>
    </row>
    <row r="396" spans="5:8">
      <c r="E396" s="42"/>
      <c r="G396" s="43"/>
      <c r="H396" s="43">
        <f t="shared" si="6"/>
        <v>0</v>
      </c>
    </row>
    <row r="397" spans="5:8">
      <c r="E397" s="42"/>
      <c r="G397" s="43"/>
      <c r="H397" s="43">
        <f t="shared" si="6"/>
        <v>0</v>
      </c>
    </row>
    <row r="398" spans="5:8">
      <c r="E398" s="42"/>
      <c r="G398" s="43"/>
      <c r="H398" s="43">
        <f t="shared" si="6"/>
        <v>0</v>
      </c>
    </row>
    <row r="399" spans="5:8">
      <c r="E399" s="42"/>
      <c r="G399" s="43"/>
      <c r="H399" s="43">
        <f t="shared" si="6"/>
        <v>0</v>
      </c>
    </row>
    <row r="400" spans="5:8">
      <c r="E400" s="42"/>
      <c r="G400" s="43"/>
      <c r="H400" s="43">
        <f t="shared" si="6"/>
        <v>0</v>
      </c>
    </row>
    <row r="401" spans="5:8">
      <c r="E401" s="42"/>
      <c r="G401" s="43"/>
      <c r="H401" s="43">
        <f t="shared" si="6"/>
        <v>0</v>
      </c>
    </row>
    <row r="402" spans="5:8">
      <c r="E402" s="42"/>
      <c r="G402" s="43"/>
      <c r="H402" s="43">
        <f t="shared" si="6"/>
        <v>0</v>
      </c>
    </row>
    <row r="403" spans="5:8">
      <c r="E403" s="42"/>
      <c r="G403" s="43"/>
      <c r="H403" s="43">
        <f t="shared" si="6"/>
        <v>0</v>
      </c>
    </row>
    <row r="404" spans="5:8">
      <c r="E404" s="42"/>
      <c r="G404" s="43"/>
      <c r="H404" s="43">
        <f t="shared" si="6"/>
        <v>0</v>
      </c>
    </row>
    <row r="405" spans="5:8">
      <c r="E405" s="42"/>
      <c r="G405" s="43"/>
      <c r="H405" s="43">
        <f t="shared" si="6"/>
        <v>0</v>
      </c>
    </row>
    <row r="406" spans="5:8">
      <c r="E406" s="42"/>
      <c r="G406" s="43"/>
      <c r="H406" s="43">
        <f t="shared" si="6"/>
        <v>0</v>
      </c>
    </row>
    <row r="407" spans="5:8">
      <c r="E407" s="42"/>
      <c r="G407" s="43"/>
      <c r="H407" s="43">
        <f t="shared" si="6"/>
        <v>0</v>
      </c>
    </row>
    <row r="408" spans="5:8">
      <c r="E408" s="42"/>
      <c r="G408" s="43"/>
      <c r="H408" s="43">
        <f t="shared" si="6"/>
        <v>0</v>
      </c>
    </row>
    <row r="409" spans="5:8">
      <c r="E409" s="42"/>
      <c r="G409" s="43"/>
      <c r="H409" s="43">
        <f t="shared" si="6"/>
        <v>0</v>
      </c>
    </row>
    <row r="410" spans="5:8">
      <c r="E410" s="42"/>
      <c r="G410" s="43"/>
      <c r="H410" s="43">
        <f t="shared" si="6"/>
        <v>0</v>
      </c>
    </row>
    <row r="411" spans="5:8">
      <c r="E411" s="42"/>
      <c r="G411" s="43"/>
      <c r="H411" s="43">
        <f t="shared" si="6"/>
        <v>0</v>
      </c>
    </row>
    <row r="412" spans="5:8">
      <c r="E412" s="42"/>
      <c r="G412" s="43"/>
      <c r="H412" s="43">
        <f t="shared" si="6"/>
        <v>0</v>
      </c>
    </row>
    <row r="413" spans="5:8">
      <c r="E413" s="42"/>
      <c r="G413" s="43"/>
      <c r="H413" s="43">
        <f t="shared" si="6"/>
        <v>0</v>
      </c>
    </row>
    <row r="414" spans="5:8">
      <c r="E414" s="42"/>
      <c r="G414" s="43"/>
      <c r="H414" s="43">
        <f t="shared" si="6"/>
        <v>0</v>
      </c>
    </row>
    <row r="415" spans="5:8">
      <c r="E415" s="42"/>
      <c r="G415" s="43"/>
      <c r="H415" s="43">
        <f t="shared" si="6"/>
        <v>0</v>
      </c>
    </row>
    <row r="416" spans="5:8">
      <c r="E416" s="42"/>
      <c r="G416" s="43"/>
      <c r="H416" s="43">
        <f t="shared" si="6"/>
        <v>0</v>
      </c>
    </row>
    <row r="417" spans="5:8">
      <c r="E417" s="42"/>
      <c r="G417" s="43"/>
      <c r="H417" s="43">
        <f t="shared" si="6"/>
        <v>0</v>
      </c>
    </row>
    <row r="418" spans="5:8">
      <c r="E418" s="42"/>
      <c r="G418" s="43"/>
      <c r="H418" s="43">
        <f t="shared" si="6"/>
        <v>0</v>
      </c>
    </row>
    <row r="419" spans="5:8">
      <c r="E419" s="42"/>
      <c r="G419" s="43"/>
      <c r="H419" s="43">
        <f t="shared" si="6"/>
        <v>0</v>
      </c>
    </row>
    <row r="420" spans="5:8">
      <c r="E420" s="42"/>
      <c r="G420" s="43"/>
      <c r="H420" s="43">
        <f t="shared" si="6"/>
        <v>0</v>
      </c>
    </row>
    <row r="421" spans="5:8">
      <c r="E421" s="42"/>
      <c r="G421" s="43"/>
      <c r="H421" s="43">
        <f t="shared" si="6"/>
        <v>0</v>
      </c>
    </row>
    <row r="422" spans="5:8">
      <c r="E422" s="42"/>
      <c r="G422" s="43"/>
      <c r="H422" s="43">
        <f t="shared" si="6"/>
        <v>0</v>
      </c>
    </row>
    <row r="423" spans="5:8">
      <c r="E423" s="42"/>
      <c r="G423" s="43"/>
      <c r="H423" s="43">
        <f t="shared" si="6"/>
        <v>0</v>
      </c>
    </row>
    <row r="424" spans="5:8">
      <c r="E424" s="42"/>
      <c r="G424" s="43"/>
      <c r="H424" s="43">
        <f t="shared" si="6"/>
        <v>0</v>
      </c>
    </row>
    <row r="425" spans="5:8">
      <c r="E425" s="42"/>
      <c r="G425" s="43"/>
      <c r="H425" s="43">
        <f t="shared" si="6"/>
        <v>0</v>
      </c>
    </row>
    <row r="426" spans="5:8">
      <c r="E426" s="42"/>
      <c r="G426" s="43"/>
      <c r="H426" s="43">
        <f t="shared" si="6"/>
        <v>0</v>
      </c>
    </row>
    <row r="427" spans="5:8">
      <c r="E427" s="42"/>
      <c r="G427" s="43"/>
      <c r="H427" s="43">
        <f t="shared" si="6"/>
        <v>0</v>
      </c>
    </row>
    <row r="428" spans="5:8">
      <c r="E428" s="42"/>
      <c r="G428" s="43"/>
      <c r="H428" s="43">
        <f t="shared" si="6"/>
        <v>0</v>
      </c>
    </row>
    <row r="429" spans="5:8">
      <c r="E429" s="42"/>
      <c r="G429" s="43"/>
      <c r="H429" s="43">
        <f t="shared" si="6"/>
        <v>0</v>
      </c>
    </row>
    <row r="430" spans="5:8">
      <c r="E430" s="42"/>
      <c r="G430" s="43"/>
      <c r="H430" s="43">
        <f t="shared" si="6"/>
        <v>0</v>
      </c>
    </row>
    <row r="431" spans="5:8">
      <c r="E431" s="42"/>
      <c r="G431" s="43"/>
      <c r="H431" s="43">
        <f t="shared" si="6"/>
        <v>0</v>
      </c>
    </row>
    <row r="432" spans="5:8">
      <c r="E432" s="42"/>
      <c r="G432" s="43"/>
      <c r="H432" s="43">
        <f t="shared" si="6"/>
        <v>0</v>
      </c>
    </row>
    <row r="433" spans="5:8">
      <c r="E433" s="42"/>
      <c r="G433" s="43"/>
      <c r="H433" s="43">
        <f t="shared" si="6"/>
        <v>0</v>
      </c>
    </row>
    <row r="434" spans="5:8">
      <c r="E434" s="42"/>
      <c r="G434" s="43"/>
      <c r="H434" s="43">
        <f t="shared" si="6"/>
        <v>0</v>
      </c>
    </row>
    <row r="435" spans="5:8">
      <c r="E435" s="42"/>
      <c r="G435" s="43"/>
      <c r="H435" s="43">
        <f t="shared" si="6"/>
        <v>0</v>
      </c>
    </row>
    <row r="436" spans="5:8">
      <c r="E436" s="42"/>
      <c r="G436" s="43"/>
      <c r="H436" s="43">
        <f t="shared" si="6"/>
        <v>0</v>
      </c>
    </row>
    <row r="437" spans="5:8">
      <c r="E437" s="42"/>
      <c r="G437" s="43"/>
      <c r="H437" s="43">
        <f t="shared" si="6"/>
        <v>0</v>
      </c>
    </row>
    <row r="438" spans="5:8">
      <c r="E438" s="42"/>
      <c r="G438" s="43"/>
      <c r="H438" s="43">
        <f t="shared" si="6"/>
        <v>0</v>
      </c>
    </row>
    <row r="439" spans="5:8">
      <c r="E439" s="42"/>
      <c r="G439" s="43"/>
      <c r="H439" s="43">
        <f t="shared" si="6"/>
        <v>0</v>
      </c>
    </row>
    <row r="440" spans="5:8">
      <c r="E440" s="42"/>
      <c r="G440" s="43"/>
      <c r="H440" s="43">
        <f t="shared" si="6"/>
        <v>0</v>
      </c>
    </row>
    <row r="441" spans="5:8">
      <c r="E441" s="42"/>
      <c r="G441" s="43"/>
      <c r="H441" s="43">
        <f t="shared" si="6"/>
        <v>0</v>
      </c>
    </row>
    <row r="442" spans="5:8">
      <c r="E442" s="42"/>
      <c r="G442" s="43"/>
      <c r="H442" s="43">
        <f t="shared" si="6"/>
        <v>0</v>
      </c>
    </row>
    <row r="443" spans="5:8">
      <c r="E443" s="42"/>
      <c r="G443" s="43"/>
      <c r="H443" s="43">
        <f t="shared" si="6"/>
        <v>0</v>
      </c>
    </row>
    <row r="444" spans="5:8">
      <c r="E444" s="42"/>
      <c r="G444" s="43"/>
      <c r="H444" s="43">
        <f t="shared" si="6"/>
        <v>0</v>
      </c>
    </row>
    <row r="445" spans="5:8">
      <c r="E445" s="42"/>
      <c r="G445" s="43"/>
      <c r="H445" s="43">
        <f t="shared" si="6"/>
        <v>0</v>
      </c>
    </row>
    <row r="446" spans="5:8">
      <c r="E446" s="42"/>
      <c r="G446" s="43"/>
      <c r="H446" s="43">
        <f t="shared" si="6"/>
        <v>0</v>
      </c>
    </row>
    <row r="447" spans="5:8">
      <c r="E447" s="42"/>
      <c r="G447" s="43"/>
      <c r="H447" s="43">
        <f t="shared" si="6"/>
        <v>0</v>
      </c>
    </row>
    <row r="448" spans="5:8">
      <c r="E448" s="42"/>
      <c r="G448" s="43"/>
      <c r="H448" s="43">
        <f t="shared" si="6"/>
        <v>0</v>
      </c>
    </row>
    <row r="449" spans="5:8">
      <c r="E449" s="42"/>
      <c r="G449" s="43"/>
      <c r="H449" s="43">
        <f t="shared" si="6"/>
        <v>0</v>
      </c>
    </row>
    <row r="450" spans="5:8">
      <c r="E450" s="42"/>
      <c r="G450" s="43"/>
      <c r="H450" s="43">
        <f t="shared" ref="H450:H513" si="7">E450*G450</f>
        <v>0</v>
      </c>
    </row>
    <row r="451" spans="5:8">
      <c r="E451" s="42"/>
      <c r="G451" s="43"/>
      <c r="H451" s="43">
        <f t="shared" si="7"/>
        <v>0</v>
      </c>
    </row>
    <row r="452" spans="5:8">
      <c r="E452" s="42"/>
      <c r="G452" s="43"/>
      <c r="H452" s="43">
        <f t="shared" si="7"/>
        <v>0</v>
      </c>
    </row>
    <row r="453" spans="5:8">
      <c r="E453" s="42"/>
      <c r="G453" s="43"/>
      <c r="H453" s="43">
        <f t="shared" si="7"/>
        <v>0</v>
      </c>
    </row>
    <row r="454" spans="5:8">
      <c r="E454" s="42"/>
      <c r="G454" s="43"/>
      <c r="H454" s="43">
        <f t="shared" si="7"/>
        <v>0</v>
      </c>
    </row>
    <row r="455" spans="5:8">
      <c r="E455" s="42"/>
      <c r="G455" s="43"/>
      <c r="H455" s="43">
        <f t="shared" si="7"/>
        <v>0</v>
      </c>
    </row>
    <row r="456" spans="5:8">
      <c r="E456" s="42"/>
      <c r="G456" s="43"/>
      <c r="H456" s="43">
        <f t="shared" si="7"/>
        <v>0</v>
      </c>
    </row>
    <row r="457" spans="5:8">
      <c r="E457" s="42"/>
      <c r="G457" s="43"/>
      <c r="H457" s="43">
        <f t="shared" si="7"/>
        <v>0</v>
      </c>
    </row>
    <row r="458" spans="5:8">
      <c r="E458" s="42"/>
      <c r="G458" s="43"/>
      <c r="H458" s="43">
        <f t="shared" si="7"/>
        <v>0</v>
      </c>
    </row>
    <row r="459" spans="5:8">
      <c r="E459" s="42"/>
      <c r="G459" s="43"/>
      <c r="H459" s="43">
        <f t="shared" si="7"/>
        <v>0</v>
      </c>
    </row>
    <row r="460" spans="5:8">
      <c r="E460" s="42"/>
      <c r="G460" s="43"/>
      <c r="H460" s="43">
        <f t="shared" si="7"/>
        <v>0</v>
      </c>
    </row>
    <row r="461" spans="5:8">
      <c r="E461" s="42"/>
      <c r="G461" s="43"/>
      <c r="H461" s="43">
        <f t="shared" si="7"/>
        <v>0</v>
      </c>
    </row>
    <row r="462" spans="5:8">
      <c r="E462" s="42"/>
      <c r="G462" s="43"/>
      <c r="H462" s="43">
        <f t="shared" si="7"/>
        <v>0</v>
      </c>
    </row>
    <row r="463" spans="5:8">
      <c r="E463" s="42"/>
      <c r="G463" s="43"/>
      <c r="H463" s="43">
        <f t="shared" si="7"/>
        <v>0</v>
      </c>
    </row>
    <row r="464" spans="5:8">
      <c r="E464" s="42"/>
      <c r="G464" s="43"/>
      <c r="H464" s="43">
        <f t="shared" si="7"/>
        <v>0</v>
      </c>
    </row>
    <row r="465" spans="5:8">
      <c r="E465" s="42"/>
      <c r="G465" s="43"/>
      <c r="H465" s="43">
        <f t="shared" si="7"/>
        <v>0</v>
      </c>
    </row>
    <row r="466" spans="5:8">
      <c r="E466" s="42"/>
      <c r="G466" s="43"/>
      <c r="H466" s="43">
        <f t="shared" si="7"/>
        <v>0</v>
      </c>
    </row>
    <row r="467" spans="5:8">
      <c r="E467" s="42"/>
      <c r="G467" s="43"/>
      <c r="H467" s="43">
        <f t="shared" si="7"/>
        <v>0</v>
      </c>
    </row>
    <row r="468" spans="5:8">
      <c r="E468" s="42"/>
      <c r="G468" s="43"/>
      <c r="H468" s="43">
        <f t="shared" si="7"/>
        <v>0</v>
      </c>
    </row>
    <row r="469" spans="5:8">
      <c r="E469" s="42"/>
      <c r="G469" s="43"/>
      <c r="H469" s="43">
        <f t="shared" si="7"/>
        <v>0</v>
      </c>
    </row>
    <row r="470" spans="5:8">
      <c r="E470" s="42"/>
      <c r="G470" s="43"/>
      <c r="H470" s="43">
        <f t="shared" si="7"/>
        <v>0</v>
      </c>
    </row>
    <row r="471" spans="5:8">
      <c r="E471" s="42"/>
      <c r="G471" s="43"/>
      <c r="H471" s="43">
        <f t="shared" si="7"/>
        <v>0</v>
      </c>
    </row>
    <row r="472" spans="5:8">
      <c r="E472" s="42"/>
      <c r="G472" s="43"/>
      <c r="H472" s="43">
        <f t="shared" si="7"/>
        <v>0</v>
      </c>
    </row>
    <row r="473" spans="5:8">
      <c r="E473" s="42"/>
      <c r="G473" s="43"/>
      <c r="H473" s="43">
        <f t="shared" si="7"/>
        <v>0</v>
      </c>
    </row>
    <row r="474" spans="5:8">
      <c r="E474" s="42"/>
      <c r="G474" s="43"/>
      <c r="H474" s="43">
        <f t="shared" si="7"/>
        <v>0</v>
      </c>
    </row>
    <row r="475" spans="5:8">
      <c r="E475" s="42"/>
      <c r="G475" s="43"/>
      <c r="H475" s="43">
        <f t="shared" si="7"/>
        <v>0</v>
      </c>
    </row>
    <row r="476" spans="5:8">
      <c r="E476" s="42"/>
      <c r="G476" s="43"/>
      <c r="H476" s="43">
        <f t="shared" si="7"/>
        <v>0</v>
      </c>
    </row>
    <row r="477" spans="5:8">
      <c r="E477" s="42"/>
      <c r="G477" s="43"/>
      <c r="H477" s="43">
        <f t="shared" si="7"/>
        <v>0</v>
      </c>
    </row>
    <row r="478" spans="5:8">
      <c r="E478" s="42"/>
      <c r="G478" s="43"/>
      <c r="H478" s="43">
        <f t="shared" si="7"/>
        <v>0</v>
      </c>
    </row>
    <row r="479" spans="5:8">
      <c r="E479" s="42"/>
      <c r="G479" s="43"/>
      <c r="H479" s="43">
        <f t="shared" si="7"/>
        <v>0</v>
      </c>
    </row>
    <row r="480" spans="5:8">
      <c r="E480" s="42"/>
      <c r="G480" s="43"/>
      <c r="H480" s="43">
        <f t="shared" si="7"/>
        <v>0</v>
      </c>
    </row>
    <row r="481" spans="5:8">
      <c r="E481" s="42"/>
      <c r="G481" s="43"/>
      <c r="H481" s="43">
        <f t="shared" si="7"/>
        <v>0</v>
      </c>
    </row>
    <row r="482" spans="5:8">
      <c r="E482" s="42"/>
      <c r="G482" s="43"/>
      <c r="H482" s="43">
        <f t="shared" si="7"/>
        <v>0</v>
      </c>
    </row>
    <row r="483" spans="5:8">
      <c r="E483" s="42"/>
      <c r="G483" s="43"/>
      <c r="H483" s="43">
        <f t="shared" si="7"/>
        <v>0</v>
      </c>
    </row>
    <row r="484" spans="5:8">
      <c r="E484" s="42"/>
      <c r="G484" s="43"/>
      <c r="H484" s="43">
        <f t="shared" si="7"/>
        <v>0</v>
      </c>
    </row>
    <row r="485" spans="5:8">
      <c r="E485" s="42"/>
      <c r="G485" s="43"/>
      <c r="H485" s="43">
        <f t="shared" si="7"/>
        <v>0</v>
      </c>
    </row>
    <row r="486" spans="5:8">
      <c r="E486" s="42"/>
      <c r="G486" s="43"/>
      <c r="H486" s="43">
        <f t="shared" si="7"/>
        <v>0</v>
      </c>
    </row>
    <row r="487" spans="5:8">
      <c r="E487" s="42"/>
      <c r="G487" s="43"/>
      <c r="H487" s="43">
        <f t="shared" si="7"/>
        <v>0</v>
      </c>
    </row>
    <row r="488" spans="5:8">
      <c r="E488" s="42"/>
      <c r="G488" s="43"/>
      <c r="H488" s="43">
        <f t="shared" si="7"/>
        <v>0</v>
      </c>
    </row>
    <row r="489" spans="5:8">
      <c r="E489" s="42"/>
      <c r="G489" s="43"/>
      <c r="H489" s="43">
        <f t="shared" si="7"/>
        <v>0</v>
      </c>
    </row>
    <row r="490" spans="5:8">
      <c r="E490" s="42"/>
      <c r="G490" s="43"/>
      <c r="H490" s="43">
        <f t="shared" si="7"/>
        <v>0</v>
      </c>
    </row>
    <row r="491" spans="5:8">
      <c r="E491" s="42"/>
      <c r="G491" s="43"/>
      <c r="H491" s="43">
        <f t="shared" si="7"/>
        <v>0</v>
      </c>
    </row>
    <row r="492" spans="5:8">
      <c r="E492" s="42"/>
      <c r="G492" s="43"/>
      <c r="H492" s="43">
        <f t="shared" si="7"/>
        <v>0</v>
      </c>
    </row>
    <row r="493" spans="5:8">
      <c r="E493" s="42"/>
      <c r="G493" s="43"/>
      <c r="H493" s="43">
        <f t="shared" si="7"/>
        <v>0</v>
      </c>
    </row>
    <row r="494" spans="5:8">
      <c r="E494" s="42"/>
      <c r="G494" s="43"/>
      <c r="H494" s="43">
        <f t="shared" si="7"/>
        <v>0</v>
      </c>
    </row>
    <row r="495" spans="5:8">
      <c r="E495" s="42"/>
      <c r="G495" s="43"/>
      <c r="H495" s="43">
        <f t="shared" si="7"/>
        <v>0</v>
      </c>
    </row>
    <row r="496" spans="5:8">
      <c r="E496" s="42"/>
      <c r="G496" s="43"/>
      <c r="H496" s="43">
        <f t="shared" si="7"/>
        <v>0</v>
      </c>
    </row>
    <row r="497" spans="5:8">
      <c r="E497" s="42"/>
      <c r="G497" s="43"/>
      <c r="H497" s="43">
        <f t="shared" si="7"/>
        <v>0</v>
      </c>
    </row>
    <row r="498" spans="5:8">
      <c r="E498" s="42"/>
      <c r="G498" s="43"/>
      <c r="H498" s="43">
        <f t="shared" si="7"/>
        <v>0</v>
      </c>
    </row>
    <row r="499" spans="5:8">
      <c r="E499" s="42"/>
      <c r="G499" s="43"/>
      <c r="H499" s="43">
        <f t="shared" si="7"/>
        <v>0</v>
      </c>
    </row>
    <row r="500" spans="5:8">
      <c r="E500" s="42"/>
      <c r="G500" s="43"/>
      <c r="H500" s="43">
        <f t="shared" si="7"/>
        <v>0</v>
      </c>
    </row>
    <row r="501" spans="5:8">
      <c r="E501" s="42"/>
      <c r="G501" s="43"/>
      <c r="H501" s="43">
        <f t="shared" si="7"/>
        <v>0</v>
      </c>
    </row>
    <row r="502" spans="5:8">
      <c r="E502" s="42"/>
      <c r="G502" s="43"/>
      <c r="H502" s="43">
        <f t="shared" si="7"/>
        <v>0</v>
      </c>
    </row>
    <row r="503" spans="5:8">
      <c r="E503" s="42"/>
      <c r="G503" s="43"/>
      <c r="H503" s="43">
        <f t="shared" si="7"/>
        <v>0</v>
      </c>
    </row>
    <row r="504" spans="5:8">
      <c r="E504" s="42"/>
      <c r="G504" s="43"/>
      <c r="H504" s="43">
        <f t="shared" si="7"/>
        <v>0</v>
      </c>
    </row>
    <row r="505" spans="5:8">
      <c r="E505" s="42"/>
      <c r="G505" s="43"/>
      <c r="H505" s="43">
        <f t="shared" si="7"/>
        <v>0</v>
      </c>
    </row>
    <row r="506" spans="5:8">
      <c r="E506" s="42"/>
      <c r="G506" s="43"/>
      <c r="H506" s="43">
        <f t="shared" si="7"/>
        <v>0</v>
      </c>
    </row>
    <row r="507" spans="5:8">
      <c r="E507" s="42"/>
      <c r="G507" s="43"/>
      <c r="H507" s="43">
        <f t="shared" si="7"/>
        <v>0</v>
      </c>
    </row>
    <row r="508" spans="5:8">
      <c r="E508" s="42"/>
      <c r="G508" s="43"/>
      <c r="H508" s="43">
        <f t="shared" si="7"/>
        <v>0</v>
      </c>
    </row>
    <row r="509" spans="5:8">
      <c r="E509" s="42"/>
      <c r="G509" s="43"/>
      <c r="H509" s="43">
        <f t="shared" si="7"/>
        <v>0</v>
      </c>
    </row>
    <row r="510" spans="5:8">
      <c r="E510" s="42"/>
      <c r="G510" s="43"/>
      <c r="H510" s="43">
        <f t="shared" si="7"/>
        <v>0</v>
      </c>
    </row>
    <row r="511" spans="5:8">
      <c r="E511" s="42"/>
      <c r="G511" s="43"/>
      <c r="H511" s="43">
        <f t="shared" si="7"/>
        <v>0</v>
      </c>
    </row>
    <row r="512" spans="5:8">
      <c r="E512" s="42"/>
      <c r="G512" s="43"/>
      <c r="H512" s="43">
        <f t="shared" si="7"/>
        <v>0</v>
      </c>
    </row>
    <row r="513" spans="5:8">
      <c r="E513" s="42"/>
      <c r="G513" s="43"/>
      <c r="H513" s="43">
        <f t="shared" si="7"/>
        <v>0</v>
      </c>
    </row>
    <row r="514" spans="5:8">
      <c r="E514" s="42"/>
      <c r="G514" s="43"/>
      <c r="H514" s="43">
        <f t="shared" ref="H514:H577" si="8">E514*G514</f>
        <v>0</v>
      </c>
    </row>
    <row r="515" spans="5:8">
      <c r="E515" s="42"/>
      <c r="G515" s="43"/>
      <c r="H515" s="43">
        <f t="shared" si="8"/>
        <v>0</v>
      </c>
    </row>
    <row r="516" spans="5:8">
      <c r="E516" s="42"/>
      <c r="G516" s="43"/>
      <c r="H516" s="43">
        <f t="shared" si="8"/>
        <v>0</v>
      </c>
    </row>
    <row r="517" spans="5:8">
      <c r="E517" s="42"/>
      <c r="G517" s="43"/>
      <c r="H517" s="43">
        <f t="shared" si="8"/>
        <v>0</v>
      </c>
    </row>
    <row r="518" spans="5:8">
      <c r="E518" s="42"/>
      <c r="G518" s="43"/>
      <c r="H518" s="43">
        <f t="shared" si="8"/>
        <v>0</v>
      </c>
    </row>
    <row r="519" spans="5:8">
      <c r="E519" s="42"/>
      <c r="G519" s="43"/>
      <c r="H519" s="43">
        <f t="shared" si="8"/>
        <v>0</v>
      </c>
    </row>
    <row r="520" spans="5:8">
      <c r="E520" s="42"/>
      <c r="G520" s="43"/>
      <c r="H520" s="43">
        <f t="shared" si="8"/>
        <v>0</v>
      </c>
    </row>
    <row r="521" spans="5:8">
      <c r="E521" s="42"/>
      <c r="G521" s="43"/>
      <c r="H521" s="43">
        <f t="shared" si="8"/>
        <v>0</v>
      </c>
    </row>
    <row r="522" spans="5:8">
      <c r="E522" s="42"/>
      <c r="G522" s="43"/>
      <c r="H522" s="43">
        <f t="shared" si="8"/>
        <v>0</v>
      </c>
    </row>
    <row r="523" spans="5:8">
      <c r="E523" s="42"/>
      <c r="G523" s="43"/>
      <c r="H523" s="43">
        <f t="shared" si="8"/>
        <v>0</v>
      </c>
    </row>
    <row r="524" spans="5:8">
      <c r="E524" s="42"/>
      <c r="G524" s="43"/>
      <c r="H524" s="43">
        <f t="shared" si="8"/>
        <v>0</v>
      </c>
    </row>
    <row r="525" spans="5:8">
      <c r="E525" s="42"/>
      <c r="G525" s="43"/>
      <c r="H525" s="43">
        <f t="shared" si="8"/>
        <v>0</v>
      </c>
    </row>
    <row r="526" spans="5:8">
      <c r="E526" s="42"/>
      <c r="G526" s="43"/>
      <c r="H526" s="43">
        <f t="shared" si="8"/>
        <v>0</v>
      </c>
    </row>
    <row r="527" spans="5:8">
      <c r="E527" s="42"/>
      <c r="G527" s="43"/>
      <c r="H527" s="43">
        <f t="shared" si="8"/>
        <v>0</v>
      </c>
    </row>
    <row r="528" spans="5:8">
      <c r="E528" s="42"/>
      <c r="G528" s="43"/>
      <c r="H528" s="43">
        <f t="shared" si="8"/>
        <v>0</v>
      </c>
    </row>
    <row r="529" spans="5:8">
      <c r="E529" s="42"/>
      <c r="G529" s="43"/>
      <c r="H529" s="43">
        <f t="shared" si="8"/>
        <v>0</v>
      </c>
    </row>
    <row r="530" spans="5:8">
      <c r="E530" s="42"/>
      <c r="G530" s="43"/>
      <c r="H530" s="43">
        <f t="shared" si="8"/>
        <v>0</v>
      </c>
    </row>
    <row r="531" spans="5:8">
      <c r="E531" s="42"/>
      <c r="G531" s="43"/>
      <c r="H531" s="43">
        <f t="shared" si="8"/>
        <v>0</v>
      </c>
    </row>
    <row r="532" spans="5:8">
      <c r="E532" s="42"/>
      <c r="G532" s="43"/>
      <c r="H532" s="43">
        <f t="shared" si="8"/>
        <v>0</v>
      </c>
    </row>
    <row r="533" spans="5:8">
      <c r="E533" s="42"/>
      <c r="G533" s="43"/>
      <c r="H533" s="43">
        <f t="shared" si="8"/>
        <v>0</v>
      </c>
    </row>
    <row r="534" spans="5:8">
      <c r="E534" s="42"/>
      <c r="G534" s="43"/>
      <c r="H534" s="43">
        <f t="shared" si="8"/>
        <v>0</v>
      </c>
    </row>
    <row r="535" spans="5:8">
      <c r="E535" s="42"/>
      <c r="G535" s="43"/>
      <c r="H535" s="43">
        <f t="shared" si="8"/>
        <v>0</v>
      </c>
    </row>
    <row r="536" spans="5:8">
      <c r="E536" s="42"/>
      <c r="G536" s="43"/>
      <c r="H536" s="43">
        <f t="shared" si="8"/>
        <v>0</v>
      </c>
    </row>
    <row r="537" spans="5:8">
      <c r="E537" s="42"/>
      <c r="G537" s="43"/>
      <c r="H537" s="43">
        <f t="shared" si="8"/>
        <v>0</v>
      </c>
    </row>
    <row r="538" spans="5:8">
      <c r="E538" s="42"/>
      <c r="G538" s="43"/>
      <c r="H538" s="43">
        <f t="shared" si="8"/>
        <v>0</v>
      </c>
    </row>
    <row r="539" spans="5:8">
      <c r="E539" s="42"/>
      <c r="G539" s="43"/>
      <c r="H539" s="43">
        <f t="shared" si="8"/>
        <v>0</v>
      </c>
    </row>
    <row r="540" spans="5:8">
      <c r="E540" s="42"/>
      <c r="G540" s="43"/>
      <c r="H540" s="43">
        <f t="shared" si="8"/>
        <v>0</v>
      </c>
    </row>
    <row r="541" spans="5:8">
      <c r="E541" s="42"/>
      <c r="G541" s="43"/>
      <c r="H541" s="43">
        <f t="shared" si="8"/>
        <v>0</v>
      </c>
    </row>
    <row r="542" spans="5:8">
      <c r="E542" s="42"/>
      <c r="G542" s="43"/>
      <c r="H542" s="43">
        <f t="shared" si="8"/>
        <v>0</v>
      </c>
    </row>
    <row r="543" spans="5:8">
      <c r="E543" s="42"/>
      <c r="G543" s="43"/>
      <c r="H543" s="43">
        <f t="shared" si="8"/>
        <v>0</v>
      </c>
    </row>
    <row r="544" spans="5:8">
      <c r="E544" s="42"/>
      <c r="G544" s="43"/>
      <c r="H544" s="43">
        <f t="shared" si="8"/>
        <v>0</v>
      </c>
    </row>
    <row r="545" spans="5:8">
      <c r="E545" s="42"/>
      <c r="G545" s="43"/>
      <c r="H545" s="43">
        <f t="shared" si="8"/>
        <v>0</v>
      </c>
    </row>
    <row r="546" spans="5:8">
      <c r="E546" s="42"/>
      <c r="G546" s="43"/>
      <c r="H546" s="43">
        <f t="shared" si="8"/>
        <v>0</v>
      </c>
    </row>
    <row r="547" spans="5:8">
      <c r="E547" s="42"/>
      <c r="G547" s="43"/>
      <c r="H547" s="43">
        <f t="shared" si="8"/>
        <v>0</v>
      </c>
    </row>
    <row r="548" spans="5:8">
      <c r="E548" s="42"/>
      <c r="G548" s="43"/>
      <c r="H548" s="43">
        <f t="shared" si="8"/>
        <v>0</v>
      </c>
    </row>
    <row r="549" spans="5:8">
      <c r="E549" s="42"/>
      <c r="G549" s="43"/>
      <c r="H549" s="43">
        <f t="shared" si="8"/>
        <v>0</v>
      </c>
    </row>
    <row r="550" spans="5:8">
      <c r="E550" s="42"/>
      <c r="G550" s="43"/>
      <c r="H550" s="43">
        <f t="shared" si="8"/>
        <v>0</v>
      </c>
    </row>
    <row r="551" spans="5:8">
      <c r="E551" s="42"/>
      <c r="G551" s="43"/>
      <c r="H551" s="43">
        <f t="shared" si="8"/>
        <v>0</v>
      </c>
    </row>
    <row r="552" spans="5:8">
      <c r="E552" s="42"/>
      <c r="G552" s="43"/>
      <c r="H552" s="43">
        <f t="shared" si="8"/>
        <v>0</v>
      </c>
    </row>
    <row r="553" spans="5:8">
      <c r="E553" s="42"/>
      <c r="G553" s="43"/>
      <c r="H553" s="43">
        <f t="shared" si="8"/>
        <v>0</v>
      </c>
    </row>
    <row r="554" spans="5:8">
      <c r="E554" s="42"/>
      <c r="G554" s="43"/>
      <c r="H554" s="43">
        <f t="shared" si="8"/>
        <v>0</v>
      </c>
    </row>
    <row r="555" spans="5:8">
      <c r="E555" s="42"/>
      <c r="G555" s="43"/>
      <c r="H555" s="43">
        <f t="shared" si="8"/>
        <v>0</v>
      </c>
    </row>
    <row r="556" spans="5:8">
      <c r="E556" s="42"/>
      <c r="G556" s="43"/>
      <c r="H556" s="43">
        <f t="shared" si="8"/>
        <v>0</v>
      </c>
    </row>
    <row r="557" spans="5:8">
      <c r="E557" s="42"/>
      <c r="G557" s="43"/>
      <c r="H557" s="43">
        <f t="shared" si="8"/>
        <v>0</v>
      </c>
    </row>
    <row r="558" spans="5:8">
      <c r="E558" s="42"/>
      <c r="G558" s="43"/>
      <c r="H558" s="43">
        <f t="shared" si="8"/>
        <v>0</v>
      </c>
    </row>
    <row r="559" spans="5:8">
      <c r="E559" s="42"/>
      <c r="G559" s="43"/>
      <c r="H559" s="43">
        <f t="shared" si="8"/>
        <v>0</v>
      </c>
    </row>
    <row r="560" spans="5:8">
      <c r="E560" s="42"/>
      <c r="G560" s="43"/>
      <c r="H560" s="43">
        <f t="shared" si="8"/>
        <v>0</v>
      </c>
    </row>
    <row r="561" spans="5:8">
      <c r="E561" s="42"/>
      <c r="G561" s="43"/>
      <c r="H561" s="43">
        <f t="shared" si="8"/>
        <v>0</v>
      </c>
    </row>
    <row r="562" spans="5:8">
      <c r="E562" s="42"/>
      <c r="G562" s="43"/>
      <c r="H562" s="43">
        <f t="shared" si="8"/>
        <v>0</v>
      </c>
    </row>
    <row r="563" spans="5:8">
      <c r="E563" s="42"/>
      <c r="G563" s="43"/>
      <c r="H563" s="43">
        <f t="shared" si="8"/>
        <v>0</v>
      </c>
    </row>
    <row r="564" spans="5:8">
      <c r="E564" s="42"/>
      <c r="G564" s="43"/>
      <c r="H564" s="43">
        <f t="shared" si="8"/>
        <v>0</v>
      </c>
    </row>
    <row r="565" spans="5:8">
      <c r="E565" s="42"/>
      <c r="G565" s="43"/>
      <c r="H565" s="43">
        <f t="shared" si="8"/>
        <v>0</v>
      </c>
    </row>
    <row r="566" spans="5:8">
      <c r="E566" s="42"/>
      <c r="G566" s="43"/>
      <c r="H566" s="43">
        <f t="shared" si="8"/>
        <v>0</v>
      </c>
    </row>
    <row r="567" spans="5:8">
      <c r="E567" s="42"/>
      <c r="G567" s="43"/>
      <c r="H567" s="43">
        <f t="shared" si="8"/>
        <v>0</v>
      </c>
    </row>
    <row r="568" spans="5:8">
      <c r="E568" s="42"/>
      <c r="G568" s="43"/>
      <c r="H568" s="43">
        <f t="shared" si="8"/>
        <v>0</v>
      </c>
    </row>
    <row r="569" spans="5:8">
      <c r="E569" s="42"/>
      <c r="G569" s="43"/>
      <c r="H569" s="43">
        <f t="shared" si="8"/>
        <v>0</v>
      </c>
    </row>
    <row r="570" spans="5:8">
      <c r="E570" s="42"/>
      <c r="G570" s="43"/>
      <c r="H570" s="43">
        <f t="shared" si="8"/>
        <v>0</v>
      </c>
    </row>
    <row r="571" spans="5:8">
      <c r="E571" s="42"/>
      <c r="G571" s="43"/>
      <c r="H571" s="43">
        <f t="shared" si="8"/>
        <v>0</v>
      </c>
    </row>
    <row r="572" spans="5:8">
      <c r="E572" s="42"/>
      <c r="G572" s="43"/>
      <c r="H572" s="43">
        <f t="shared" si="8"/>
        <v>0</v>
      </c>
    </row>
    <row r="573" spans="5:8">
      <c r="E573" s="42"/>
      <c r="G573" s="43"/>
      <c r="H573" s="43">
        <f t="shared" si="8"/>
        <v>0</v>
      </c>
    </row>
    <row r="574" spans="5:8">
      <c r="E574" s="42"/>
      <c r="G574" s="43"/>
      <c r="H574" s="43">
        <f t="shared" si="8"/>
        <v>0</v>
      </c>
    </row>
    <row r="575" spans="5:8">
      <c r="E575" s="42"/>
      <c r="G575" s="43"/>
      <c r="H575" s="43">
        <f t="shared" si="8"/>
        <v>0</v>
      </c>
    </row>
    <row r="576" spans="5:8">
      <c r="E576" s="42"/>
      <c r="G576" s="43"/>
      <c r="H576" s="43">
        <f t="shared" si="8"/>
        <v>0</v>
      </c>
    </row>
    <row r="577" spans="5:8">
      <c r="E577" s="42"/>
      <c r="G577" s="43"/>
      <c r="H577" s="43">
        <f t="shared" si="8"/>
        <v>0</v>
      </c>
    </row>
    <row r="578" spans="5:8">
      <c r="E578" s="42"/>
      <c r="G578" s="43"/>
      <c r="H578" s="43">
        <f t="shared" ref="H578:H641" si="9">E578*G578</f>
        <v>0</v>
      </c>
    </row>
    <row r="579" spans="5:8">
      <c r="E579" s="42"/>
      <c r="G579" s="43"/>
      <c r="H579" s="43">
        <f t="shared" si="9"/>
        <v>0</v>
      </c>
    </row>
    <row r="580" spans="5:8">
      <c r="E580" s="42"/>
      <c r="G580" s="43"/>
      <c r="H580" s="43">
        <f t="shared" si="9"/>
        <v>0</v>
      </c>
    </row>
    <row r="581" spans="5:8">
      <c r="E581" s="42"/>
      <c r="G581" s="43"/>
      <c r="H581" s="43">
        <f t="shared" si="9"/>
        <v>0</v>
      </c>
    </row>
    <row r="582" spans="5:8">
      <c r="E582" s="42"/>
      <c r="G582" s="43"/>
      <c r="H582" s="43">
        <f t="shared" si="9"/>
        <v>0</v>
      </c>
    </row>
    <row r="583" spans="5:8">
      <c r="E583" s="42"/>
      <c r="G583" s="43"/>
      <c r="H583" s="43">
        <f t="shared" si="9"/>
        <v>0</v>
      </c>
    </row>
    <row r="584" spans="5:8">
      <c r="E584" s="42"/>
      <c r="G584" s="43"/>
      <c r="H584" s="43">
        <f t="shared" si="9"/>
        <v>0</v>
      </c>
    </row>
    <row r="585" spans="5:8">
      <c r="E585" s="42"/>
      <c r="G585" s="43"/>
      <c r="H585" s="43">
        <f t="shared" si="9"/>
        <v>0</v>
      </c>
    </row>
    <row r="586" spans="5:8">
      <c r="E586" s="42"/>
      <c r="G586" s="43"/>
      <c r="H586" s="43">
        <f t="shared" si="9"/>
        <v>0</v>
      </c>
    </row>
    <row r="587" spans="5:8">
      <c r="E587" s="42"/>
      <c r="G587" s="43"/>
      <c r="H587" s="43">
        <f t="shared" si="9"/>
        <v>0</v>
      </c>
    </row>
    <row r="588" spans="5:8">
      <c r="E588" s="42"/>
      <c r="G588" s="43"/>
      <c r="H588" s="43">
        <f t="shared" si="9"/>
        <v>0</v>
      </c>
    </row>
    <row r="589" spans="5:8">
      <c r="E589" s="42"/>
      <c r="G589" s="43"/>
      <c r="H589" s="43">
        <f t="shared" si="9"/>
        <v>0</v>
      </c>
    </row>
    <row r="590" spans="5:8">
      <c r="E590" s="42"/>
      <c r="G590" s="43"/>
      <c r="H590" s="43">
        <f t="shared" si="9"/>
        <v>0</v>
      </c>
    </row>
    <row r="591" spans="5:8">
      <c r="E591" s="42"/>
      <c r="G591" s="43"/>
      <c r="H591" s="43">
        <f t="shared" si="9"/>
        <v>0</v>
      </c>
    </row>
    <row r="592" spans="5:8">
      <c r="E592" s="42"/>
      <c r="G592" s="43"/>
      <c r="H592" s="43">
        <f t="shared" si="9"/>
        <v>0</v>
      </c>
    </row>
    <row r="593" spans="5:8">
      <c r="E593" s="42"/>
      <c r="G593" s="43"/>
      <c r="H593" s="43">
        <f t="shared" si="9"/>
        <v>0</v>
      </c>
    </row>
    <row r="594" spans="5:8">
      <c r="E594" s="42"/>
      <c r="G594" s="43"/>
      <c r="H594" s="43">
        <f t="shared" si="9"/>
        <v>0</v>
      </c>
    </row>
    <row r="595" spans="5:8">
      <c r="E595" s="42"/>
      <c r="G595" s="43"/>
      <c r="H595" s="43">
        <f t="shared" si="9"/>
        <v>0</v>
      </c>
    </row>
    <row r="596" spans="5:8">
      <c r="E596" s="42"/>
      <c r="G596" s="43"/>
      <c r="H596" s="43">
        <f t="shared" si="9"/>
        <v>0</v>
      </c>
    </row>
    <row r="597" spans="5:8">
      <c r="E597" s="42"/>
      <c r="G597" s="43"/>
      <c r="H597" s="43">
        <f t="shared" si="9"/>
        <v>0</v>
      </c>
    </row>
    <row r="598" spans="5:8">
      <c r="E598" s="42"/>
      <c r="G598" s="43"/>
      <c r="H598" s="43">
        <f t="shared" si="9"/>
        <v>0</v>
      </c>
    </row>
    <row r="599" spans="5:8">
      <c r="E599" s="42"/>
      <c r="G599" s="43"/>
      <c r="H599" s="43">
        <f t="shared" si="9"/>
        <v>0</v>
      </c>
    </row>
    <row r="600" spans="5:8">
      <c r="E600" s="42"/>
      <c r="G600" s="43"/>
      <c r="H600" s="43">
        <f t="shared" si="9"/>
        <v>0</v>
      </c>
    </row>
    <row r="601" spans="5:8">
      <c r="E601" s="42"/>
      <c r="G601" s="43"/>
      <c r="H601" s="43">
        <f t="shared" si="9"/>
        <v>0</v>
      </c>
    </row>
    <row r="602" spans="5:8">
      <c r="E602" s="42"/>
      <c r="G602" s="43"/>
      <c r="H602" s="43">
        <f t="shared" si="9"/>
        <v>0</v>
      </c>
    </row>
    <row r="603" spans="5:8">
      <c r="E603" s="42"/>
      <c r="G603" s="43"/>
      <c r="H603" s="43">
        <f t="shared" si="9"/>
        <v>0</v>
      </c>
    </row>
    <row r="604" spans="5:8">
      <c r="E604" s="42"/>
      <c r="G604" s="43"/>
      <c r="H604" s="43">
        <f t="shared" si="9"/>
        <v>0</v>
      </c>
    </row>
    <row r="605" spans="5:8">
      <c r="E605" s="42"/>
      <c r="G605" s="43"/>
      <c r="H605" s="43">
        <f t="shared" si="9"/>
        <v>0</v>
      </c>
    </row>
    <row r="606" spans="5:8">
      <c r="E606" s="42"/>
      <c r="G606" s="43"/>
      <c r="H606" s="43">
        <f t="shared" si="9"/>
        <v>0</v>
      </c>
    </row>
    <row r="607" spans="5:8">
      <c r="E607" s="42"/>
      <c r="G607" s="43"/>
      <c r="H607" s="43">
        <f t="shared" si="9"/>
        <v>0</v>
      </c>
    </row>
    <row r="608" spans="5:8">
      <c r="E608" s="42"/>
      <c r="G608" s="43"/>
      <c r="H608" s="43">
        <f t="shared" si="9"/>
        <v>0</v>
      </c>
    </row>
    <row r="609" spans="5:8">
      <c r="E609" s="42"/>
      <c r="G609" s="43"/>
      <c r="H609" s="43">
        <f t="shared" si="9"/>
        <v>0</v>
      </c>
    </row>
    <row r="610" spans="5:8">
      <c r="E610" s="42"/>
      <c r="G610" s="43"/>
      <c r="H610" s="43">
        <f t="shared" si="9"/>
        <v>0</v>
      </c>
    </row>
    <row r="611" spans="5:8">
      <c r="E611" s="42"/>
      <c r="G611" s="43"/>
      <c r="H611" s="43">
        <f t="shared" si="9"/>
        <v>0</v>
      </c>
    </row>
    <row r="612" spans="5:8">
      <c r="E612" s="42"/>
      <c r="G612" s="43"/>
      <c r="H612" s="43">
        <f t="shared" si="9"/>
        <v>0</v>
      </c>
    </row>
    <row r="613" spans="5:8">
      <c r="E613" s="42"/>
      <c r="G613" s="43"/>
      <c r="H613" s="43">
        <f t="shared" si="9"/>
        <v>0</v>
      </c>
    </row>
    <row r="614" spans="5:8">
      <c r="E614" s="42"/>
      <c r="G614" s="43"/>
      <c r="H614" s="43">
        <f t="shared" si="9"/>
        <v>0</v>
      </c>
    </row>
    <row r="615" spans="5:8">
      <c r="E615" s="42"/>
      <c r="G615" s="43"/>
      <c r="H615" s="43">
        <f t="shared" si="9"/>
        <v>0</v>
      </c>
    </row>
    <row r="616" spans="5:8">
      <c r="E616" s="42"/>
      <c r="G616" s="43"/>
      <c r="H616" s="43">
        <f t="shared" si="9"/>
        <v>0</v>
      </c>
    </row>
    <row r="617" spans="5:8">
      <c r="E617" s="42"/>
      <c r="G617" s="43"/>
      <c r="H617" s="43">
        <f t="shared" si="9"/>
        <v>0</v>
      </c>
    </row>
    <row r="618" spans="5:8">
      <c r="E618" s="42"/>
      <c r="G618" s="43"/>
      <c r="H618" s="43">
        <f t="shared" si="9"/>
        <v>0</v>
      </c>
    </row>
    <row r="619" spans="5:8">
      <c r="E619" s="42"/>
      <c r="G619" s="43"/>
      <c r="H619" s="43">
        <f t="shared" si="9"/>
        <v>0</v>
      </c>
    </row>
    <row r="620" spans="5:8">
      <c r="E620" s="42"/>
      <c r="G620" s="43"/>
      <c r="H620" s="43">
        <f t="shared" si="9"/>
        <v>0</v>
      </c>
    </row>
    <row r="621" spans="5:8">
      <c r="E621" s="42"/>
      <c r="G621" s="43"/>
      <c r="H621" s="43">
        <f t="shared" si="9"/>
        <v>0</v>
      </c>
    </row>
    <row r="622" spans="5:8">
      <c r="E622" s="42"/>
      <c r="G622" s="43"/>
      <c r="H622" s="43">
        <f t="shared" si="9"/>
        <v>0</v>
      </c>
    </row>
    <row r="623" spans="5:8">
      <c r="E623" s="42"/>
      <c r="G623" s="43"/>
      <c r="H623" s="43">
        <f t="shared" si="9"/>
        <v>0</v>
      </c>
    </row>
    <row r="624" spans="5:8">
      <c r="E624" s="42"/>
      <c r="G624" s="43"/>
      <c r="H624" s="43">
        <f t="shared" si="9"/>
        <v>0</v>
      </c>
    </row>
    <row r="625" spans="5:8">
      <c r="E625" s="42"/>
      <c r="G625" s="43"/>
      <c r="H625" s="43">
        <f t="shared" si="9"/>
        <v>0</v>
      </c>
    </row>
    <row r="626" spans="5:8">
      <c r="E626" s="42"/>
      <c r="G626" s="43"/>
      <c r="H626" s="43">
        <f t="shared" si="9"/>
        <v>0</v>
      </c>
    </row>
    <row r="627" spans="5:8">
      <c r="E627" s="42"/>
      <c r="G627" s="43"/>
      <c r="H627" s="43">
        <f t="shared" si="9"/>
        <v>0</v>
      </c>
    </row>
    <row r="628" spans="5:8">
      <c r="E628" s="42"/>
      <c r="G628" s="43"/>
      <c r="H628" s="43">
        <f t="shared" si="9"/>
        <v>0</v>
      </c>
    </row>
    <row r="629" spans="5:8">
      <c r="E629" s="42"/>
      <c r="G629" s="43"/>
      <c r="H629" s="43">
        <f t="shared" si="9"/>
        <v>0</v>
      </c>
    </row>
    <row r="630" spans="5:8">
      <c r="E630" s="42"/>
      <c r="G630" s="43"/>
      <c r="H630" s="43">
        <f t="shared" si="9"/>
        <v>0</v>
      </c>
    </row>
    <row r="631" spans="5:8">
      <c r="E631" s="42"/>
      <c r="G631" s="43"/>
      <c r="H631" s="43">
        <f t="shared" si="9"/>
        <v>0</v>
      </c>
    </row>
    <row r="632" spans="5:8">
      <c r="E632" s="42"/>
      <c r="G632" s="43"/>
      <c r="H632" s="43">
        <f t="shared" si="9"/>
        <v>0</v>
      </c>
    </row>
    <row r="633" spans="5:8">
      <c r="E633" s="42"/>
      <c r="G633" s="43"/>
      <c r="H633" s="43">
        <f t="shared" si="9"/>
        <v>0</v>
      </c>
    </row>
    <row r="634" spans="5:8">
      <c r="E634" s="42"/>
      <c r="G634" s="43"/>
      <c r="H634" s="43">
        <f t="shared" si="9"/>
        <v>0</v>
      </c>
    </row>
    <row r="635" spans="5:8">
      <c r="E635" s="42"/>
      <c r="G635" s="43"/>
      <c r="H635" s="43">
        <f t="shared" si="9"/>
        <v>0</v>
      </c>
    </row>
    <row r="636" spans="5:8">
      <c r="E636" s="42"/>
      <c r="G636" s="43"/>
      <c r="H636" s="43">
        <f t="shared" si="9"/>
        <v>0</v>
      </c>
    </row>
    <row r="637" spans="5:8">
      <c r="E637" s="42"/>
      <c r="G637" s="43"/>
      <c r="H637" s="43">
        <f t="shared" si="9"/>
        <v>0</v>
      </c>
    </row>
    <row r="638" spans="5:8">
      <c r="E638" s="42"/>
      <c r="G638" s="43"/>
      <c r="H638" s="43">
        <f t="shared" si="9"/>
        <v>0</v>
      </c>
    </row>
    <row r="639" spans="5:8">
      <c r="E639" s="42"/>
      <c r="G639" s="43"/>
      <c r="H639" s="43">
        <f t="shared" si="9"/>
        <v>0</v>
      </c>
    </row>
    <row r="640" spans="5:8">
      <c r="E640" s="42"/>
      <c r="G640" s="43"/>
      <c r="H640" s="43">
        <f t="shared" si="9"/>
        <v>0</v>
      </c>
    </row>
    <row r="641" spans="5:8">
      <c r="E641" s="42"/>
      <c r="G641" s="43"/>
      <c r="H641" s="43">
        <f t="shared" si="9"/>
        <v>0</v>
      </c>
    </row>
    <row r="642" spans="5:8">
      <c r="E642" s="42"/>
      <c r="G642" s="43"/>
      <c r="H642" s="43">
        <f t="shared" ref="H642:H705" si="10">E642*G642</f>
        <v>0</v>
      </c>
    </row>
    <row r="643" spans="5:8">
      <c r="E643" s="42"/>
      <c r="G643" s="43"/>
      <c r="H643" s="43">
        <f t="shared" si="10"/>
        <v>0</v>
      </c>
    </row>
    <row r="644" spans="5:8">
      <c r="E644" s="42"/>
      <c r="G644" s="43"/>
      <c r="H644" s="43">
        <f t="shared" si="10"/>
        <v>0</v>
      </c>
    </row>
    <row r="645" spans="5:8">
      <c r="E645" s="42"/>
      <c r="G645" s="43"/>
      <c r="H645" s="43">
        <f t="shared" si="10"/>
        <v>0</v>
      </c>
    </row>
    <row r="646" spans="5:8">
      <c r="E646" s="42"/>
      <c r="G646" s="43"/>
      <c r="H646" s="43">
        <f t="shared" si="10"/>
        <v>0</v>
      </c>
    </row>
    <row r="647" spans="5:8">
      <c r="E647" s="42"/>
      <c r="G647" s="43"/>
      <c r="H647" s="43">
        <f t="shared" si="10"/>
        <v>0</v>
      </c>
    </row>
    <row r="648" spans="5:8">
      <c r="E648" s="42"/>
      <c r="G648" s="43"/>
      <c r="H648" s="43">
        <f t="shared" si="10"/>
        <v>0</v>
      </c>
    </row>
    <row r="649" spans="5:8">
      <c r="E649" s="42"/>
      <c r="G649" s="43"/>
      <c r="H649" s="43">
        <f t="shared" si="10"/>
        <v>0</v>
      </c>
    </row>
    <row r="650" spans="5:8">
      <c r="E650" s="42"/>
      <c r="G650" s="43"/>
      <c r="H650" s="43">
        <f t="shared" si="10"/>
        <v>0</v>
      </c>
    </row>
    <row r="651" spans="5:8">
      <c r="E651" s="42"/>
      <c r="G651" s="43"/>
      <c r="H651" s="43">
        <f t="shared" si="10"/>
        <v>0</v>
      </c>
    </row>
    <row r="652" spans="5:8">
      <c r="E652" s="42"/>
      <c r="G652" s="43"/>
      <c r="H652" s="43">
        <f t="shared" si="10"/>
        <v>0</v>
      </c>
    </row>
    <row r="653" spans="5:8">
      <c r="E653" s="42"/>
      <c r="G653" s="43"/>
      <c r="H653" s="43">
        <f t="shared" si="10"/>
        <v>0</v>
      </c>
    </row>
    <row r="654" spans="5:8">
      <c r="E654" s="42"/>
      <c r="G654" s="43"/>
      <c r="H654" s="43">
        <f t="shared" si="10"/>
        <v>0</v>
      </c>
    </row>
    <row r="655" spans="5:8">
      <c r="E655" s="42"/>
      <c r="G655" s="43"/>
      <c r="H655" s="43">
        <f t="shared" si="10"/>
        <v>0</v>
      </c>
    </row>
    <row r="656" spans="5:8">
      <c r="E656" s="42"/>
      <c r="G656" s="43"/>
      <c r="H656" s="43">
        <f t="shared" si="10"/>
        <v>0</v>
      </c>
    </row>
    <row r="657" spans="5:8">
      <c r="E657" s="42"/>
      <c r="G657" s="43"/>
      <c r="H657" s="43">
        <f t="shared" si="10"/>
        <v>0</v>
      </c>
    </row>
    <row r="658" spans="5:8">
      <c r="E658" s="42"/>
      <c r="G658" s="43"/>
      <c r="H658" s="43">
        <f t="shared" si="10"/>
        <v>0</v>
      </c>
    </row>
    <row r="659" spans="5:8">
      <c r="E659" s="42"/>
      <c r="G659" s="43"/>
      <c r="H659" s="43">
        <f t="shared" si="10"/>
        <v>0</v>
      </c>
    </row>
    <row r="660" spans="5:8">
      <c r="E660" s="42"/>
      <c r="G660" s="43"/>
      <c r="H660" s="43">
        <f t="shared" si="10"/>
        <v>0</v>
      </c>
    </row>
    <row r="661" spans="5:8">
      <c r="E661" s="42"/>
      <c r="G661" s="43"/>
      <c r="H661" s="43">
        <f t="shared" si="10"/>
        <v>0</v>
      </c>
    </row>
    <row r="662" spans="5:8">
      <c r="E662" s="42"/>
      <c r="G662" s="43"/>
      <c r="H662" s="43">
        <f t="shared" si="10"/>
        <v>0</v>
      </c>
    </row>
    <row r="663" spans="5:8">
      <c r="E663" s="42"/>
      <c r="G663" s="43"/>
      <c r="H663" s="43">
        <f t="shared" si="10"/>
        <v>0</v>
      </c>
    </row>
    <row r="664" spans="5:8">
      <c r="E664" s="42"/>
      <c r="G664" s="43"/>
      <c r="H664" s="43">
        <f t="shared" si="10"/>
        <v>0</v>
      </c>
    </row>
    <row r="665" spans="5:8">
      <c r="E665" s="42"/>
      <c r="G665" s="43"/>
      <c r="H665" s="43">
        <f t="shared" si="10"/>
        <v>0</v>
      </c>
    </row>
    <row r="666" spans="5:8">
      <c r="E666" s="42"/>
      <c r="G666" s="43"/>
      <c r="H666" s="43">
        <f t="shared" si="10"/>
        <v>0</v>
      </c>
    </row>
    <row r="667" spans="5:8">
      <c r="E667" s="42"/>
      <c r="G667" s="43"/>
      <c r="H667" s="43">
        <f t="shared" si="10"/>
        <v>0</v>
      </c>
    </row>
    <row r="668" spans="5:8">
      <c r="E668" s="42"/>
      <c r="G668" s="43"/>
      <c r="H668" s="43">
        <f t="shared" si="10"/>
        <v>0</v>
      </c>
    </row>
    <row r="669" spans="5:8">
      <c r="E669" s="42"/>
      <c r="G669" s="43"/>
      <c r="H669" s="43">
        <f t="shared" si="10"/>
        <v>0</v>
      </c>
    </row>
    <row r="670" spans="5:8">
      <c r="E670" s="42"/>
      <c r="G670" s="43"/>
      <c r="H670" s="43">
        <f t="shared" si="10"/>
        <v>0</v>
      </c>
    </row>
    <row r="671" spans="5:8">
      <c r="E671" s="42"/>
      <c r="G671" s="43"/>
      <c r="H671" s="43">
        <f t="shared" si="10"/>
        <v>0</v>
      </c>
    </row>
    <row r="672" spans="5:8">
      <c r="E672" s="42"/>
      <c r="G672" s="43"/>
      <c r="H672" s="43">
        <f t="shared" si="10"/>
        <v>0</v>
      </c>
    </row>
    <row r="673" spans="5:8">
      <c r="E673" s="42"/>
      <c r="G673" s="43"/>
      <c r="H673" s="43">
        <f t="shared" si="10"/>
        <v>0</v>
      </c>
    </row>
    <row r="674" spans="5:8">
      <c r="E674" s="42"/>
      <c r="G674" s="43"/>
      <c r="H674" s="43">
        <f t="shared" si="10"/>
        <v>0</v>
      </c>
    </row>
    <row r="675" spans="5:8">
      <c r="E675" s="42"/>
      <c r="G675" s="43"/>
      <c r="H675" s="43">
        <f t="shared" si="10"/>
        <v>0</v>
      </c>
    </row>
    <row r="676" spans="5:8">
      <c r="E676" s="42"/>
      <c r="G676" s="43"/>
      <c r="H676" s="43">
        <f t="shared" si="10"/>
        <v>0</v>
      </c>
    </row>
    <row r="677" spans="5:8">
      <c r="E677" s="42"/>
      <c r="G677" s="43"/>
      <c r="H677" s="43">
        <f t="shared" si="10"/>
        <v>0</v>
      </c>
    </row>
    <row r="678" spans="5:8">
      <c r="E678" s="42"/>
      <c r="G678" s="43"/>
      <c r="H678" s="43">
        <f t="shared" si="10"/>
        <v>0</v>
      </c>
    </row>
    <row r="679" spans="5:8">
      <c r="E679" s="42"/>
      <c r="G679" s="43"/>
      <c r="H679" s="43">
        <f t="shared" si="10"/>
        <v>0</v>
      </c>
    </row>
    <row r="680" spans="5:8">
      <c r="E680" s="42"/>
      <c r="G680" s="43"/>
      <c r="H680" s="43">
        <f t="shared" si="10"/>
        <v>0</v>
      </c>
    </row>
    <row r="681" spans="5:8">
      <c r="E681" s="42"/>
      <c r="G681" s="43"/>
      <c r="H681" s="43">
        <f t="shared" si="10"/>
        <v>0</v>
      </c>
    </row>
    <row r="682" spans="5:8">
      <c r="E682" s="42"/>
      <c r="G682" s="43"/>
      <c r="H682" s="43">
        <f t="shared" si="10"/>
        <v>0</v>
      </c>
    </row>
    <row r="683" spans="5:8">
      <c r="E683" s="42"/>
      <c r="G683" s="43"/>
      <c r="H683" s="43">
        <f t="shared" si="10"/>
        <v>0</v>
      </c>
    </row>
    <row r="684" spans="5:8">
      <c r="E684" s="42"/>
      <c r="G684" s="43"/>
      <c r="H684" s="43">
        <f t="shared" si="10"/>
        <v>0</v>
      </c>
    </row>
    <row r="685" spans="5:8">
      <c r="E685" s="42"/>
      <c r="G685" s="43"/>
      <c r="H685" s="43">
        <f t="shared" si="10"/>
        <v>0</v>
      </c>
    </row>
    <row r="686" spans="5:8">
      <c r="E686" s="42"/>
      <c r="G686" s="43"/>
      <c r="H686" s="43">
        <f t="shared" si="10"/>
        <v>0</v>
      </c>
    </row>
    <row r="687" spans="5:8">
      <c r="E687" s="42"/>
      <c r="G687" s="43"/>
      <c r="H687" s="43">
        <f t="shared" si="10"/>
        <v>0</v>
      </c>
    </row>
    <row r="688" spans="5:8">
      <c r="E688" s="42"/>
      <c r="G688" s="43"/>
      <c r="H688" s="43">
        <f t="shared" si="10"/>
        <v>0</v>
      </c>
    </row>
    <row r="689" spans="5:8">
      <c r="E689" s="42"/>
      <c r="G689" s="43"/>
      <c r="H689" s="43">
        <f t="shared" si="10"/>
        <v>0</v>
      </c>
    </row>
    <row r="690" spans="5:8">
      <c r="E690" s="42"/>
      <c r="G690" s="43"/>
      <c r="H690" s="43">
        <f t="shared" si="10"/>
        <v>0</v>
      </c>
    </row>
    <row r="691" spans="5:8">
      <c r="E691" s="42"/>
      <c r="G691" s="43"/>
      <c r="H691" s="43">
        <f t="shared" si="10"/>
        <v>0</v>
      </c>
    </row>
    <row r="692" spans="5:8">
      <c r="E692" s="42"/>
      <c r="G692" s="43"/>
      <c r="H692" s="43">
        <f t="shared" si="10"/>
        <v>0</v>
      </c>
    </row>
    <row r="693" spans="5:8">
      <c r="E693" s="42"/>
      <c r="G693" s="43"/>
      <c r="H693" s="43">
        <f t="shared" si="10"/>
        <v>0</v>
      </c>
    </row>
    <row r="694" spans="5:8">
      <c r="E694" s="42"/>
      <c r="G694" s="43"/>
      <c r="H694" s="43">
        <f t="shared" si="10"/>
        <v>0</v>
      </c>
    </row>
    <row r="695" spans="5:8">
      <c r="E695" s="42"/>
      <c r="G695" s="43"/>
      <c r="H695" s="43">
        <f t="shared" si="10"/>
        <v>0</v>
      </c>
    </row>
    <row r="696" spans="5:8">
      <c r="E696" s="42"/>
      <c r="G696" s="43"/>
      <c r="H696" s="43">
        <f t="shared" si="10"/>
        <v>0</v>
      </c>
    </row>
    <row r="697" spans="5:8">
      <c r="E697" s="42"/>
      <c r="G697" s="43"/>
      <c r="H697" s="43">
        <f t="shared" si="10"/>
        <v>0</v>
      </c>
    </row>
    <row r="698" spans="5:8">
      <c r="E698" s="42"/>
      <c r="G698" s="43"/>
      <c r="H698" s="43">
        <f t="shared" si="10"/>
        <v>0</v>
      </c>
    </row>
    <row r="699" spans="5:8">
      <c r="E699" s="42"/>
      <c r="G699" s="43"/>
      <c r="H699" s="43">
        <f t="shared" si="10"/>
        <v>0</v>
      </c>
    </row>
    <row r="700" spans="5:8">
      <c r="E700" s="42"/>
      <c r="G700" s="43"/>
      <c r="H700" s="43">
        <f t="shared" si="10"/>
        <v>0</v>
      </c>
    </row>
    <row r="701" spans="5:8">
      <c r="E701" s="42"/>
      <c r="G701" s="43"/>
      <c r="H701" s="43">
        <f t="shared" si="10"/>
        <v>0</v>
      </c>
    </row>
    <row r="702" spans="5:8">
      <c r="E702" s="42"/>
      <c r="G702" s="43"/>
      <c r="H702" s="43">
        <f t="shared" si="10"/>
        <v>0</v>
      </c>
    </row>
    <row r="703" spans="5:8">
      <c r="E703" s="42"/>
      <c r="G703" s="43"/>
      <c r="H703" s="43">
        <f t="shared" si="10"/>
        <v>0</v>
      </c>
    </row>
    <row r="704" spans="5:8">
      <c r="E704" s="42"/>
      <c r="G704" s="43"/>
      <c r="H704" s="43">
        <f t="shared" si="10"/>
        <v>0</v>
      </c>
    </row>
    <row r="705" spans="5:8">
      <c r="E705" s="42"/>
      <c r="G705" s="43"/>
      <c r="H705" s="43">
        <f t="shared" si="10"/>
        <v>0</v>
      </c>
    </row>
    <row r="706" spans="5:8">
      <c r="E706" s="42"/>
      <c r="G706" s="43"/>
      <c r="H706" s="43">
        <f t="shared" ref="H706:H769" si="11">E706*G706</f>
        <v>0</v>
      </c>
    </row>
    <row r="707" spans="5:8">
      <c r="E707" s="42"/>
      <c r="G707" s="43"/>
      <c r="H707" s="43">
        <f t="shared" si="11"/>
        <v>0</v>
      </c>
    </row>
    <row r="708" spans="5:8">
      <c r="E708" s="42"/>
      <c r="G708" s="43"/>
      <c r="H708" s="43">
        <f t="shared" si="11"/>
        <v>0</v>
      </c>
    </row>
    <row r="709" spans="5:8">
      <c r="E709" s="42"/>
      <c r="G709" s="43"/>
      <c r="H709" s="43">
        <f t="shared" si="11"/>
        <v>0</v>
      </c>
    </row>
    <row r="710" spans="5:8">
      <c r="E710" s="42"/>
      <c r="G710" s="43"/>
      <c r="H710" s="43">
        <f t="shared" si="11"/>
        <v>0</v>
      </c>
    </row>
    <row r="711" spans="5:8">
      <c r="E711" s="42"/>
      <c r="G711" s="43"/>
      <c r="H711" s="43">
        <f t="shared" si="11"/>
        <v>0</v>
      </c>
    </row>
    <row r="712" spans="5:8">
      <c r="E712" s="42"/>
      <c r="G712" s="43"/>
      <c r="H712" s="43">
        <f t="shared" si="11"/>
        <v>0</v>
      </c>
    </row>
    <row r="713" spans="5:8">
      <c r="E713" s="42"/>
      <c r="G713" s="43"/>
      <c r="H713" s="43">
        <f t="shared" si="11"/>
        <v>0</v>
      </c>
    </row>
    <row r="714" spans="5:8">
      <c r="E714" s="42"/>
      <c r="G714" s="43"/>
      <c r="H714" s="43">
        <f t="shared" si="11"/>
        <v>0</v>
      </c>
    </row>
    <row r="715" spans="5:8">
      <c r="E715" s="42"/>
      <c r="G715" s="43"/>
      <c r="H715" s="43">
        <f t="shared" si="11"/>
        <v>0</v>
      </c>
    </row>
    <row r="716" spans="5:8">
      <c r="E716" s="42"/>
      <c r="G716" s="43"/>
      <c r="H716" s="43">
        <f t="shared" si="11"/>
        <v>0</v>
      </c>
    </row>
    <row r="717" spans="5:8">
      <c r="E717" s="42"/>
      <c r="G717" s="43"/>
      <c r="H717" s="43">
        <f t="shared" si="11"/>
        <v>0</v>
      </c>
    </row>
    <row r="718" spans="5:8">
      <c r="E718" s="42"/>
      <c r="G718" s="43"/>
      <c r="H718" s="43">
        <f t="shared" si="11"/>
        <v>0</v>
      </c>
    </row>
    <row r="719" spans="5:8">
      <c r="E719" s="42"/>
      <c r="G719" s="43"/>
      <c r="H719" s="43">
        <f t="shared" si="11"/>
        <v>0</v>
      </c>
    </row>
    <row r="720" spans="5:8">
      <c r="E720" s="42"/>
      <c r="G720" s="43"/>
      <c r="H720" s="43">
        <f t="shared" si="11"/>
        <v>0</v>
      </c>
    </row>
    <row r="721" spans="5:8">
      <c r="E721" s="42"/>
      <c r="G721" s="43"/>
      <c r="H721" s="43">
        <f t="shared" si="11"/>
        <v>0</v>
      </c>
    </row>
    <row r="722" spans="5:8">
      <c r="E722" s="42"/>
      <c r="G722" s="43"/>
      <c r="H722" s="43">
        <f t="shared" si="11"/>
        <v>0</v>
      </c>
    </row>
    <row r="723" spans="5:8">
      <c r="E723" s="42"/>
      <c r="G723" s="43"/>
      <c r="H723" s="43">
        <f t="shared" si="11"/>
        <v>0</v>
      </c>
    </row>
    <row r="724" spans="5:8">
      <c r="E724" s="42"/>
      <c r="G724" s="43"/>
      <c r="H724" s="43">
        <f t="shared" si="11"/>
        <v>0</v>
      </c>
    </row>
    <row r="725" spans="5:8">
      <c r="E725" s="42"/>
      <c r="G725" s="43"/>
      <c r="H725" s="43">
        <f t="shared" si="11"/>
        <v>0</v>
      </c>
    </row>
    <row r="726" spans="5:8">
      <c r="E726" s="42"/>
      <c r="G726" s="43"/>
      <c r="H726" s="43">
        <f t="shared" si="11"/>
        <v>0</v>
      </c>
    </row>
    <row r="727" spans="5:8">
      <c r="E727" s="42"/>
      <c r="G727" s="43"/>
      <c r="H727" s="43">
        <f t="shared" si="11"/>
        <v>0</v>
      </c>
    </row>
    <row r="728" spans="5:8">
      <c r="E728" s="42"/>
      <c r="G728" s="43"/>
      <c r="H728" s="43">
        <f t="shared" si="11"/>
        <v>0</v>
      </c>
    </row>
    <row r="729" spans="5:8">
      <c r="E729" s="42"/>
      <c r="G729" s="43"/>
      <c r="H729" s="43">
        <f t="shared" si="11"/>
        <v>0</v>
      </c>
    </row>
    <row r="730" spans="5:8">
      <c r="E730" s="42"/>
      <c r="G730" s="43"/>
      <c r="H730" s="43">
        <f t="shared" si="11"/>
        <v>0</v>
      </c>
    </row>
    <row r="731" spans="5:8">
      <c r="E731" s="42"/>
      <c r="G731" s="43"/>
      <c r="H731" s="43">
        <f t="shared" si="11"/>
        <v>0</v>
      </c>
    </row>
    <row r="732" spans="5:8">
      <c r="E732" s="42"/>
      <c r="G732" s="43"/>
      <c r="H732" s="43">
        <f t="shared" si="11"/>
        <v>0</v>
      </c>
    </row>
    <row r="733" spans="5:8">
      <c r="E733" s="42"/>
      <c r="G733" s="43"/>
      <c r="H733" s="43">
        <f t="shared" si="11"/>
        <v>0</v>
      </c>
    </row>
    <row r="734" spans="5:8">
      <c r="E734" s="42"/>
      <c r="G734" s="43"/>
      <c r="H734" s="43">
        <f t="shared" si="11"/>
        <v>0</v>
      </c>
    </row>
    <row r="735" spans="5:8">
      <c r="E735" s="42"/>
      <c r="G735" s="43"/>
      <c r="H735" s="43">
        <f t="shared" si="11"/>
        <v>0</v>
      </c>
    </row>
    <row r="736" spans="5:8">
      <c r="E736" s="42"/>
      <c r="G736" s="43"/>
      <c r="H736" s="43">
        <f t="shared" si="11"/>
        <v>0</v>
      </c>
    </row>
    <row r="737" spans="5:8">
      <c r="E737" s="42"/>
      <c r="G737" s="43"/>
      <c r="H737" s="43">
        <f t="shared" si="11"/>
        <v>0</v>
      </c>
    </row>
    <row r="738" spans="5:8">
      <c r="E738" s="42"/>
      <c r="G738" s="43"/>
      <c r="H738" s="43">
        <f t="shared" si="11"/>
        <v>0</v>
      </c>
    </row>
    <row r="739" spans="5:8">
      <c r="E739" s="42"/>
      <c r="G739" s="43"/>
      <c r="H739" s="43">
        <f t="shared" si="11"/>
        <v>0</v>
      </c>
    </row>
    <row r="740" spans="5:8">
      <c r="E740" s="42"/>
      <c r="G740" s="43"/>
      <c r="H740" s="43">
        <f t="shared" si="11"/>
        <v>0</v>
      </c>
    </row>
    <row r="741" spans="5:8">
      <c r="E741" s="42"/>
      <c r="G741" s="43"/>
      <c r="H741" s="43">
        <f t="shared" si="11"/>
        <v>0</v>
      </c>
    </row>
    <row r="742" spans="5:8">
      <c r="E742" s="42"/>
      <c r="G742" s="43"/>
      <c r="H742" s="43">
        <f t="shared" si="11"/>
        <v>0</v>
      </c>
    </row>
    <row r="743" spans="5:8">
      <c r="E743" s="42"/>
      <c r="G743" s="43"/>
      <c r="H743" s="43">
        <f t="shared" si="11"/>
        <v>0</v>
      </c>
    </row>
    <row r="744" spans="5:8">
      <c r="E744" s="42"/>
      <c r="G744" s="43"/>
      <c r="H744" s="43">
        <f t="shared" si="11"/>
        <v>0</v>
      </c>
    </row>
    <row r="745" spans="5:8">
      <c r="E745" s="42"/>
      <c r="G745" s="43"/>
      <c r="H745" s="43">
        <f t="shared" si="11"/>
        <v>0</v>
      </c>
    </row>
    <row r="746" spans="5:8">
      <c r="E746" s="42"/>
      <c r="G746" s="43"/>
      <c r="H746" s="43">
        <f t="shared" si="11"/>
        <v>0</v>
      </c>
    </row>
    <row r="747" spans="5:8">
      <c r="E747" s="42"/>
      <c r="G747" s="43"/>
      <c r="H747" s="43">
        <f t="shared" si="11"/>
        <v>0</v>
      </c>
    </row>
    <row r="748" spans="5:8">
      <c r="E748" s="42"/>
      <c r="G748" s="43"/>
      <c r="H748" s="43">
        <f t="shared" si="11"/>
        <v>0</v>
      </c>
    </row>
    <row r="749" spans="5:8">
      <c r="E749" s="42"/>
      <c r="G749" s="43"/>
      <c r="H749" s="43">
        <f t="shared" si="11"/>
        <v>0</v>
      </c>
    </row>
    <row r="750" spans="5:8">
      <c r="E750" s="42"/>
      <c r="G750" s="43"/>
      <c r="H750" s="43">
        <f t="shared" si="11"/>
        <v>0</v>
      </c>
    </row>
    <row r="751" spans="5:8">
      <c r="E751" s="42"/>
      <c r="G751" s="43"/>
      <c r="H751" s="43">
        <f t="shared" si="11"/>
        <v>0</v>
      </c>
    </row>
    <row r="752" spans="5:8">
      <c r="E752" s="42"/>
      <c r="G752" s="43"/>
      <c r="H752" s="43">
        <f t="shared" si="11"/>
        <v>0</v>
      </c>
    </row>
    <row r="753" spans="5:8">
      <c r="E753" s="42"/>
      <c r="G753" s="43"/>
      <c r="H753" s="43">
        <f t="shared" si="11"/>
        <v>0</v>
      </c>
    </row>
    <row r="754" spans="5:8">
      <c r="E754" s="42"/>
      <c r="G754" s="43"/>
      <c r="H754" s="43">
        <f t="shared" si="11"/>
        <v>0</v>
      </c>
    </row>
    <row r="755" spans="5:8">
      <c r="E755" s="42"/>
      <c r="G755" s="43"/>
      <c r="H755" s="43">
        <f t="shared" si="11"/>
        <v>0</v>
      </c>
    </row>
    <row r="756" spans="5:8">
      <c r="E756" s="42"/>
      <c r="G756" s="43"/>
      <c r="H756" s="43">
        <f t="shared" si="11"/>
        <v>0</v>
      </c>
    </row>
    <row r="757" spans="5:8">
      <c r="E757" s="42"/>
      <c r="G757" s="43"/>
      <c r="H757" s="43">
        <f t="shared" si="11"/>
        <v>0</v>
      </c>
    </row>
    <row r="758" spans="5:8">
      <c r="E758" s="42"/>
      <c r="G758" s="43"/>
      <c r="H758" s="43">
        <f t="shared" si="11"/>
        <v>0</v>
      </c>
    </row>
    <row r="759" spans="5:8">
      <c r="E759" s="42"/>
      <c r="G759" s="43"/>
      <c r="H759" s="43">
        <f t="shared" si="11"/>
        <v>0</v>
      </c>
    </row>
    <row r="760" spans="5:8">
      <c r="E760" s="42"/>
      <c r="G760" s="43"/>
      <c r="H760" s="43">
        <f t="shared" si="11"/>
        <v>0</v>
      </c>
    </row>
    <row r="761" spans="5:8">
      <c r="E761" s="42"/>
      <c r="G761" s="43"/>
      <c r="H761" s="43">
        <f t="shared" si="11"/>
        <v>0</v>
      </c>
    </row>
    <row r="762" spans="5:8">
      <c r="E762" s="42"/>
      <c r="G762" s="43"/>
      <c r="H762" s="43">
        <f t="shared" si="11"/>
        <v>0</v>
      </c>
    </row>
    <row r="763" spans="5:8">
      <c r="E763" s="42"/>
      <c r="G763" s="43"/>
      <c r="H763" s="43">
        <f t="shared" si="11"/>
        <v>0</v>
      </c>
    </row>
    <row r="764" spans="5:8">
      <c r="E764" s="42"/>
      <c r="G764" s="43"/>
      <c r="H764" s="43">
        <f t="shared" si="11"/>
        <v>0</v>
      </c>
    </row>
    <row r="765" spans="5:8">
      <c r="E765" s="42"/>
      <c r="G765" s="43"/>
      <c r="H765" s="43">
        <f t="shared" si="11"/>
        <v>0</v>
      </c>
    </row>
    <row r="766" spans="5:8">
      <c r="E766" s="42"/>
      <c r="G766" s="43"/>
      <c r="H766" s="43">
        <f t="shared" si="11"/>
        <v>0</v>
      </c>
    </row>
    <row r="767" spans="5:8">
      <c r="E767" s="42"/>
      <c r="G767" s="43"/>
      <c r="H767" s="43">
        <f t="shared" si="11"/>
        <v>0</v>
      </c>
    </row>
    <row r="768" spans="5:8">
      <c r="E768" s="42"/>
      <c r="G768" s="43"/>
      <c r="H768" s="43">
        <f t="shared" si="11"/>
        <v>0</v>
      </c>
    </row>
    <row r="769" spans="5:8">
      <c r="E769" s="42"/>
      <c r="G769" s="43"/>
      <c r="H769" s="43">
        <f t="shared" si="11"/>
        <v>0</v>
      </c>
    </row>
    <row r="770" spans="5:8">
      <c r="E770" s="42"/>
      <c r="G770" s="43"/>
      <c r="H770" s="43">
        <f t="shared" ref="H770:H833" si="12">E770*G770</f>
        <v>0</v>
      </c>
    </row>
    <row r="771" spans="5:8">
      <c r="E771" s="42"/>
      <c r="G771" s="43"/>
      <c r="H771" s="43">
        <f t="shared" si="12"/>
        <v>0</v>
      </c>
    </row>
    <row r="772" spans="5:8">
      <c r="E772" s="42"/>
      <c r="G772" s="43"/>
      <c r="H772" s="43">
        <f t="shared" si="12"/>
        <v>0</v>
      </c>
    </row>
    <row r="773" spans="5:8">
      <c r="E773" s="42"/>
      <c r="G773" s="43"/>
      <c r="H773" s="43">
        <f t="shared" si="12"/>
        <v>0</v>
      </c>
    </row>
    <row r="774" spans="5:8">
      <c r="E774" s="42"/>
      <c r="G774" s="43"/>
      <c r="H774" s="43">
        <f t="shared" si="12"/>
        <v>0</v>
      </c>
    </row>
    <row r="775" spans="5:8">
      <c r="E775" s="42"/>
      <c r="G775" s="43"/>
      <c r="H775" s="43">
        <f t="shared" si="12"/>
        <v>0</v>
      </c>
    </row>
    <row r="776" spans="5:8">
      <c r="E776" s="42"/>
      <c r="G776" s="43"/>
      <c r="H776" s="43">
        <f t="shared" si="12"/>
        <v>0</v>
      </c>
    </row>
    <row r="777" spans="5:8">
      <c r="E777" s="42"/>
      <c r="G777" s="43"/>
      <c r="H777" s="43">
        <f t="shared" si="12"/>
        <v>0</v>
      </c>
    </row>
    <row r="778" spans="5:8">
      <c r="E778" s="42"/>
      <c r="G778" s="43"/>
      <c r="H778" s="43">
        <f t="shared" si="12"/>
        <v>0</v>
      </c>
    </row>
    <row r="779" spans="5:8">
      <c r="E779" s="42"/>
      <c r="G779" s="43"/>
      <c r="H779" s="43">
        <f t="shared" si="12"/>
        <v>0</v>
      </c>
    </row>
    <row r="780" spans="5:8">
      <c r="E780" s="42"/>
      <c r="G780" s="43"/>
      <c r="H780" s="43">
        <f t="shared" si="12"/>
        <v>0</v>
      </c>
    </row>
    <row r="781" spans="5:8">
      <c r="E781" s="42"/>
      <c r="G781" s="43"/>
      <c r="H781" s="43">
        <f t="shared" si="12"/>
        <v>0</v>
      </c>
    </row>
    <row r="782" spans="5:8">
      <c r="E782" s="42"/>
      <c r="G782" s="43"/>
      <c r="H782" s="43">
        <f t="shared" si="12"/>
        <v>0</v>
      </c>
    </row>
    <row r="783" spans="5:8">
      <c r="E783" s="42"/>
      <c r="G783" s="43"/>
      <c r="H783" s="43">
        <f t="shared" si="12"/>
        <v>0</v>
      </c>
    </row>
    <row r="784" spans="5:8">
      <c r="E784" s="42"/>
      <c r="G784" s="43"/>
      <c r="H784" s="43">
        <f t="shared" si="12"/>
        <v>0</v>
      </c>
    </row>
    <row r="785" spans="5:8">
      <c r="E785" s="42"/>
      <c r="G785" s="43"/>
      <c r="H785" s="43">
        <f t="shared" si="12"/>
        <v>0</v>
      </c>
    </row>
    <row r="786" spans="5:8">
      <c r="E786" s="42"/>
      <c r="G786" s="43"/>
      <c r="H786" s="43">
        <f t="shared" si="12"/>
        <v>0</v>
      </c>
    </row>
    <row r="787" spans="5:8">
      <c r="E787" s="42"/>
      <c r="G787" s="43"/>
      <c r="H787" s="43">
        <f t="shared" si="12"/>
        <v>0</v>
      </c>
    </row>
    <row r="788" spans="5:8">
      <c r="E788" s="42"/>
      <c r="G788" s="43"/>
      <c r="H788" s="43">
        <f t="shared" si="12"/>
        <v>0</v>
      </c>
    </row>
    <row r="789" spans="5:8">
      <c r="E789" s="42"/>
      <c r="G789" s="43"/>
      <c r="H789" s="43">
        <f t="shared" si="12"/>
        <v>0</v>
      </c>
    </row>
    <row r="790" spans="5:8">
      <c r="E790" s="42"/>
      <c r="G790" s="43"/>
      <c r="H790" s="43">
        <f t="shared" si="12"/>
        <v>0</v>
      </c>
    </row>
    <row r="791" spans="5:8">
      <c r="E791" s="42"/>
      <c r="G791" s="43"/>
      <c r="H791" s="43">
        <f t="shared" si="12"/>
        <v>0</v>
      </c>
    </row>
    <row r="792" spans="5:8">
      <c r="E792" s="42"/>
      <c r="G792" s="43"/>
      <c r="H792" s="43">
        <f t="shared" si="12"/>
        <v>0</v>
      </c>
    </row>
    <row r="793" spans="5:8">
      <c r="E793" s="42"/>
      <c r="G793" s="43"/>
      <c r="H793" s="43">
        <f t="shared" si="12"/>
        <v>0</v>
      </c>
    </row>
    <row r="794" spans="5:8">
      <c r="E794" s="42"/>
      <c r="G794" s="43"/>
      <c r="H794" s="43">
        <f t="shared" si="12"/>
        <v>0</v>
      </c>
    </row>
    <row r="795" spans="5:8">
      <c r="E795" s="42"/>
      <c r="G795" s="43"/>
      <c r="H795" s="43">
        <f t="shared" si="12"/>
        <v>0</v>
      </c>
    </row>
    <row r="796" spans="5:8">
      <c r="E796" s="42"/>
      <c r="G796" s="43"/>
      <c r="H796" s="43">
        <f t="shared" si="12"/>
        <v>0</v>
      </c>
    </row>
    <row r="797" spans="5:8">
      <c r="E797" s="42"/>
      <c r="G797" s="43"/>
      <c r="H797" s="43">
        <f t="shared" si="12"/>
        <v>0</v>
      </c>
    </row>
    <row r="798" spans="5:8">
      <c r="E798" s="42"/>
      <c r="G798" s="43"/>
      <c r="H798" s="43">
        <f t="shared" si="12"/>
        <v>0</v>
      </c>
    </row>
    <row r="799" spans="5:8">
      <c r="E799" s="42"/>
      <c r="G799" s="43"/>
      <c r="H799" s="43">
        <f t="shared" si="12"/>
        <v>0</v>
      </c>
    </row>
    <row r="800" spans="5:8">
      <c r="E800" s="42"/>
      <c r="G800" s="43"/>
      <c r="H800" s="43">
        <f t="shared" si="12"/>
        <v>0</v>
      </c>
    </row>
    <row r="801" spans="5:8">
      <c r="E801" s="42"/>
      <c r="G801" s="43"/>
      <c r="H801" s="43">
        <f t="shared" si="12"/>
        <v>0</v>
      </c>
    </row>
    <row r="802" spans="5:8">
      <c r="E802" s="42"/>
      <c r="G802" s="43"/>
      <c r="H802" s="43">
        <f t="shared" si="12"/>
        <v>0</v>
      </c>
    </row>
    <row r="803" spans="5:8">
      <c r="E803" s="42"/>
      <c r="G803" s="43"/>
      <c r="H803" s="43">
        <f t="shared" si="12"/>
        <v>0</v>
      </c>
    </row>
    <row r="804" spans="5:8">
      <c r="E804" s="42"/>
      <c r="G804" s="43"/>
      <c r="H804" s="43">
        <f t="shared" si="12"/>
        <v>0</v>
      </c>
    </row>
    <row r="805" spans="5:8">
      <c r="E805" s="42"/>
      <c r="G805" s="43"/>
      <c r="H805" s="43">
        <f t="shared" si="12"/>
        <v>0</v>
      </c>
    </row>
    <row r="806" spans="5:8">
      <c r="E806" s="42"/>
      <c r="G806" s="43"/>
      <c r="H806" s="43">
        <f t="shared" si="12"/>
        <v>0</v>
      </c>
    </row>
    <row r="807" spans="5:8">
      <c r="E807" s="42"/>
      <c r="G807" s="43"/>
      <c r="H807" s="43">
        <f t="shared" si="12"/>
        <v>0</v>
      </c>
    </row>
    <row r="808" spans="5:8">
      <c r="E808" s="42"/>
      <c r="G808" s="43"/>
      <c r="H808" s="43">
        <f t="shared" si="12"/>
        <v>0</v>
      </c>
    </row>
    <row r="809" spans="5:8">
      <c r="E809" s="42"/>
      <c r="G809" s="43"/>
      <c r="H809" s="43">
        <f t="shared" si="12"/>
        <v>0</v>
      </c>
    </row>
    <row r="810" spans="5:8">
      <c r="E810" s="42"/>
      <c r="G810" s="43"/>
      <c r="H810" s="43">
        <f t="shared" si="12"/>
        <v>0</v>
      </c>
    </row>
    <row r="811" spans="5:8">
      <c r="E811" s="42"/>
      <c r="G811" s="43"/>
      <c r="H811" s="43">
        <f t="shared" si="12"/>
        <v>0</v>
      </c>
    </row>
    <row r="812" spans="5:8">
      <c r="E812" s="42"/>
      <c r="G812" s="43"/>
      <c r="H812" s="43">
        <f t="shared" si="12"/>
        <v>0</v>
      </c>
    </row>
    <row r="813" spans="5:8">
      <c r="E813" s="42"/>
      <c r="G813" s="43"/>
      <c r="H813" s="43">
        <f t="shared" si="12"/>
        <v>0</v>
      </c>
    </row>
    <row r="814" spans="5:8">
      <c r="E814" s="42"/>
      <c r="G814" s="43"/>
      <c r="H814" s="43">
        <f t="shared" si="12"/>
        <v>0</v>
      </c>
    </row>
    <row r="815" spans="5:8">
      <c r="E815" s="42"/>
      <c r="G815" s="43"/>
      <c r="H815" s="43">
        <f t="shared" si="12"/>
        <v>0</v>
      </c>
    </row>
    <row r="816" spans="5:8">
      <c r="E816" s="42"/>
      <c r="G816" s="43"/>
      <c r="H816" s="43">
        <f t="shared" si="12"/>
        <v>0</v>
      </c>
    </row>
    <row r="817" spans="5:8">
      <c r="E817" s="42"/>
      <c r="G817" s="43"/>
      <c r="H817" s="43">
        <f t="shared" si="12"/>
        <v>0</v>
      </c>
    </row>
    <row r="818" spans="5:8">
      <c r="E818" s="42"/>
      <c r="G818" s="43"/>
      <c r="H818" s="43">
        <f t="shared" si="12"/>
        <v>0</v>
      </c>
    </row>
    <row r="819" spans="5:8">
      <c r="E819" s="42"/>
      <c r="G819" s="43"/>
      <c r="H819" s="43">
        <f t="shared" si="12"/>
        <v>0</v>
      </c>
    </row>
    <row r="820" spans="5:8">
      <c r="E820" s="42"/>
      <c r="G820" s="43"/>
      <c r="H820" s="43">
        <f t="shared" si="12"/>
        <v>0</v>
      </c>
    </row>
    <row r="821" spans="5:8">
      <c r="E821" s="42"/>
      <c r="G821" s="43"/>
      <c r="H821" s="43">
        <f t="shared" si="12"/>
        <v>0</v>
      </c>
    </row>
    <row r="822" spans="5:8">
      <c r="E822" s="42"/>
      <c r="G822" s="43"/>
      <c r="H822" s="43">
        <f t="shared" si="12"/>
        <v>0</v>
      </c>
    </row>
    <row r="823" spans="5:8">
      <c r="E823" s="42"/>
      <c r="G823" s="43"/>
      <c r="H823" s="43">
        <f t="shared" si="12"/>
        <v>0</v>
      </c>
    </row>
    <row r="824" spans="5:8">
      <c r="E824" s="42"/>
      <c r="G824" s="43"/>
      <c r="H824" s="43">
        <f t="shared" si="12"/>
        <v>0</v>
      </c>
    </row>
    <row r="825" spans="5:8">
      <c r="E825" s="42"/>
      <c r="G825" s="43"/>
      <c r="H825" s="43">
        <f t="shared" si="12"/>
        <v>0</v>
      </c>
    </row>
    <row r="826" spans="5:8">
      <c r="E826" s="42"/>
      <c r="G826" s="43"/>
      <c r="H826" s="43">
        <f t="shared" si="12"/>
        <v>0</v>
      </c>
    </row>
    <row r="827" spans="5:8">
      <c r="E827" s="42"/>
      <c r="G827" s="43"/>
      <c r="H827" s="43">
        <f t="shared" si="12"/>
        <v>0</v>
      </c>
    </row>
    <row r="828" spans="5:8">
      <c r="E828" s="42"/>
      <c r="G828" s="43"/>
      <c r="H828" s="43">
        <f t="shared" si="12"/>
        <v>0</v>
      </c>
    </row>
    <row r="829" spans="5:8">
      <c r="E829" s="42"/>
      <c r="G829" s="43"/>
      <c r="H829" s="43">
        <f t="shared" si="12"/>
        <v>0</v>
      </c>
    </row>
    <row r="830" spans="5:8">
      <c r="E830" s="42"/>
      <c r="G830" s="43"/>
      <c r="H830" s="43">
        <f t="shared" si="12"/>
        <v>0</v>
      </c>
    </row>
    <row r="831" spans="5:8">
      <c r="E831" s="42"/>
      <c r="G831" s="43"/>
      <c r="H831" s="43">
        <f t="shared" si="12"/>
        <v>0</v>
      </c>
    </row>
    <row r="832" spans="5:8">
      <c r="E832" s="42"/>
      <c r="G832" s="43"/>
      <c r="H832" s="43">
        <f t="shared" si="12"/>
        <v>0</v>
      </c>
    </row>
    <row r="833" spans="5:8">
      <c r="E833" s="42"/>
      <c r="G833" s="43"/>
      <c r="H833" s="43">
        <f t="shared" si="12"/>
        <v>0</v>
      </c>
    </row>
    <row r="834" spans="5:8">
      <c r="E834" s="42"/>
      <c r="G834" s="43"/>
      <c r="H834" s="43">
        <f t="shared" ref="H834:H897" si="13">E834*G834</f>
        <v>0</v>
      </c>
    </row>
    <row r="835" spans="5:8">
      <c r="E835" s="42"/>
      <c r="G835" s="43"/>
      <c r="H835" s="43">
        <f t="shared" si="13"/>
        <v>0</v>
      </c>
    </row>
    <row r="836" spans="5:8">
      <c r="E836" s="42"/>
      <c r="G836" s="43"/>
      <c r="H836" s="43">
        <f t="shared" si="13"/>
        <v>0</v>
      </c>
    </row>
    <row r="837" spans="5:8">
      <c r="E837" s="42"/>
      <c r="G837" s="43"/>
      <c r="H837" s="43">
        <f t="shared" si="13"/>
        <v>0</v>
      </c>
    </row>
    <row r="838" spans="5:8">
      <c r="E838" s="42"/>
      <c r="G838" s="43"/>
      <c r="H838" s="43">
        <f t="shared" si="13"/>
        <v>0</v>
      </c>
    </row>
    <row r="839" spans="5:8">
      <c r="E839" s="42"/>
      <c r="G839" s="43"/>
      <c r="H839" s="43">
        <f t="shared" si="13"/>
        <v>0</v>
      </c>
    </row>
    <row r="840" spans="5:8">
      <c r="E840" s="42"/>
      <c r="G840" s="43"/>
      <c r="H840" s="43">
        <f t="shared" si="13"/>
        <v>0</v>
      </c>
    </row>
    <row r="841" spans="5:8">
      <c r="E841" s="42"/>
      <c r="G841" s="43"/>
      <c r="H841" s="43">
        <f t="shared" si="13"/>
        <v>0</v>
      </c>
    </row>
    <row r="842" spans="5:8">
      <c r="E842" s="42"/>
      <c r="G842" s="43"/>
      <c r="H842" s="43">
        <f t="shared" si="13"/>
        <v>0</v>
      </c>
    </row>
    <row r="843" spans="5:8">
      <c r="E843" s="42"/>
      <c r="G843" s="43"/>
      <c r="H843" s="43">
        <f t="shared" si="13"/>
        <v>0</v>
      </c>
    </row>
    <row r="844" spans="5:8">
      <c r="E844" s="42"/>
      <c r="G844" s="43"/>
      <c r="H844" s="43">
        <f t="shared" si="13"/>
        <v>0</v>
      </c>
    </row>
    <row r="845" spans="5:8">
      <c r="E845" s="42"/>
      <c r="G845" s="43"/>
      <c r="H845" s="43">
        <f t="shared" si="13"/>
        <v>0</v>
      </c>
    </row>
    <row r="846" spans="5:8">
      <c r="E846" s="42"/>
      <c r="G846" s="43"/>
      <c r="H846" s="43">
        <f t="shared" si="13"/>
        <v>0</v>
      </c>
    </row>
    <row r="847" spans="5:8">
      <c r="E847" s="42"/>
      <c r="G847" s="43"/>
      <c r="H847" s="43">
        <f t="shared" si="13"/>
        <v>0</v>
      </c>
    </row>
    <row r="848" spans="5:8">
      <c r="E848" s="42"/>
      <c r="G848" s="43"/>
      <c r="H848" s="43">
        <f t="shared" si="13"/>
        <v>0</v>
      </c>
    </row>
    <row r="849" spans="5:8">
      <c r="E849" s="42"/>
      <c r="G849" s="43"/>
      <c r="H849" s="43">
        <f t="shared" si="13"/>
        <v>0</v>
      </c>
    </row>
    <row r="850" spans="5:8">
      <c r="E850" s="42"/>
      <c r="G850" s="43"/>
      <c r="H850" s="43">
        <f t="shared" si="13"/>
        <v>0</v>
      </c>
    </row>
    <row r="851" spans="5:8">
      <c r="E851" s="42"/>
      <c r="G851" s="43"/>
      <c r="H851" s="43">
        <f t="shared" si="13"/>
        <v>0</v>
      </c>
    </row>
    <row r="852" spans="5:8">
      <c r="E852" s="42"/>
      <c r="G852" s="43"/>
      <c r="H852" s="43">
        <f t="shared" si="13"/>
        <v>0</v>
      </c>
    </row>
    <row r="853" spans="5:8">
      <c r="E853" s="42"/>
      <c r="G853" s="43"/>
      <c r="H853" s="43">
        <f t="shared" si="13"/>
        <v>0</v>
      </c>
    </row>
    <row r="854" spans="5:8">
      <c r="E854" s="42"/>
      <c r="G854" s="43"/>
      <c r="H854" s="43">
        <f t="shared" si="13"/>
        <v>0</v>
      </c>
    </row>
    <row r="855" spans="5:8">
      <c r="E855" s="42"/>
      <c r="G855" s="43"/>
      <c r="H855" s="43">
        <f t="shared" si="13"/>
        <v>0</v>
      </c>
    </row>
    <row r="856" spans="5:8">
      <c r="E856" s="42"/>
      <c r="G856" s="43"/>
      <c r="H856" s="43">
        <f t="shared" si="13"/>
        <v>0</v>
      </c>
    </row>
    <row r="857" spans="5:8">
      <c r="E857" s="42"/>
      <c r="G857" s="43"/>
      <c r="H857" s="43">
        <f t="shared" si="13"/>
        <v>0</v>
      </c>
    </row>
    <row r="858" spans="5:8">
      <c r="E858" s="42"/>
      <c r="G858" s="43"/>
      <c r="H858" s="43">
        <f t="shared" si="13"/>
        <v>0</v>
      </c>
    </row>
    <row r="859" spans="5:8">
      <c r="E859" s="42"/>
      <c r="G859" s="43"/>
      <c r="H859" s="43">
        <f t="shared" si="13"/>
        <v>0</v>
      </c>
    </row>
    <row r="860" spans="5:8">
      <c r="E860" s="42"/>
      <c r="G860" s="43"/>
      <c r="H860" s="43">
        <f t="shared" si="13"/>
        <v>0</v>
      </c>
    </row>
    <row r="861" spans="5:8">
      <c r="E861" s="42"/>
      <c r="G861" s="43"/>
      <c r="H861" s="43">
        <f t="shared" si="13"/>
        <v>0</v>
      </c>
    </row>
    <row r="862" spans="5:8">
      <c r="E862" s="42"/>
      <c r="G862" s="43"/>
      <c r="H862" s="43">
        <f t="shared" si="13"/>
        <v>0</v>
      </c>
    </row>
    <row r="863" spans="5:8">
      <c r="E863" s="42"/>
      <c r="G863" s="43"/>
      <c r="H863" s="43">
        <f t="shared" si="13"/>
        <v>0</v>
      </c>
    </row>
    <row r="864" spans="5:8">
      <c r="E864" s="42"/>
      <c r="G864" s="43"/>
      <c r="H864" s="43">
        <f t="shared" si="13"/>
        <v>0</v>
      </c>
    </row>
    <row r="865" spans="5:8">
      <c r="E865" s="42"/>
      <c r="G865" s="43"/>
      <c r="H865" s="43">
        <f t="shared" si="13"/>
        <v>0</v>
      </c>
    </row>
    <row r="866" spans="5:8">
      <c r="E866" s="42"/>
      <c r="G866" s="43"/>
      <c r="H866" s="43">
        <f t="shared" si="13"/>
        <v>0</v>
      </c>
    </row>
    <row r="867" spans="5:8">
      <c r="E867" s="42"/>
      <c r="G867" s="43"/>
      <c r="H867" s="43">
        <f t="shared" si="13"/>
        <v>0</v>
      </c>
    </row>
    <row r="868" spans="5:8">
      <c r="E868" s="42"/>
      <c r="G868" s="43"/>
      <c r="H868" s="43">
        <f t="shared" si="13"/>
        <v>0</v>
      </c>
    </row>
    <row r="869" spans="5:8">
      <c r="E869" s="42"/>
      <c r="G869" s="43"/>
      <c r="H869" s="43">
        <f t="shared" si="13"/>
        <v>0</v>
      </c>
    </row>
    <row r="870" spans="5:8">
      <c r="E870" s="42"/>
      <c r="G870" s="43"/>
      <c r="H870" s="43">
        <f t="shared" si="13"/>
        <v>0</v>
      </c>
    </row>
    <row r="871" spans="5:8">
      <c r="E871" s="42"/>
      <c r="G871" s="43"/>
      <c r="H871" s="43">
        <f t="shared" si="13"/>
        <v>0</v>
      </c>
    </row>
    <row r="872" spans="5:8">
      <c r="E872" s="42"/>
      <c r="G872" s="43"/>
      <c r="H872" s="43">
        <f t="shared" si="13"/>
        <v>0</v>
      </c>
    </row>
    <row r="873" spans="5:8">
      <c r="E873" s="42"/>
      <c r="G873" s="43"/>
      <c r="H873" s="43">
        <f t="shared" si="13"/>
        <v>0</v>
      </c>
    </row>
    <row r="874" spans="5:8">
      <c r="E874" s="42"/>
      <c r="G874" s="43"/>
      <c r="H874" s="43">
        <f t="shared" si="13"/>
        <v>0</v>
      </c>
    </row>
    <row r="875" spans="5:8">
      <c r="E875" s="42"/>
      <c r="G875" s="43"/>
      <c r="H875" s="43">
        <f t="shared" si="13"/>
        <v>0</v>
      </c>
    </row>
    <row r="876" spans="5:8">
      <c r="E876" s="42"/>
      <c r="G876" s="43"/>
      <c r="H876" s="43">
        <f t="shared" si="13"/>
        <v>0</v>
      </c>
    </row>
    <row r="877" spans="5:8">
      <c r="E877" s="42"/>
      <c r="G877" s="43"/>
      <c r="H877" s="43">
        <f t="shared" si="13"/>
        <v>0</v>
      </c>
    </row>
    <row r="878" spans="5:8">
      <c r="E878" s="42"/>
      <c r="G878" s="43"/>
      <c r="H878" s="43">
        <f t="shared" si="13"/>
        <v>0</v>
      </c>
    </row>
    <row r="879" spans="5:8">
      <c r="E879" s="42"/>
      <c r="G879" s="43"/>
      <c r="H879" s="43">
        <f t="shared" si="13"/>
        <v>0</v>
      </c>
    </row>
    <row r="880" spans="5:8">
      <c r="E880" s="42"/>
      <c r="G880" s="43"/>
      <c r="H880" s="43">
        <f t="shared" si="13"/>
        <v>0</v>
      </c>
    </row>
    <row r="881" spans="5:8">
      <c r="E881" s="42"/>
      <c r="G881" s="43"/>
      <c r="H881" s="43">
        <f t="shared" si="13"/>
        <v>0</v>
      </c>
    </row>
    <row r="882" spans="5:8">
      <c r="E882" s="42"/>
      <c r="G882" s="43"/>
      <c r="H882" s="43">
        <f t="shared" si="13"/>
        <v>0</v>
      </c>
    </row>
    <row r="883" spans="5:8">
      <c r="E883" s="42"/>
      <c r="G883" s="43"/>
      <c r="H883" s="43">
        <f t="shared" si="13"/>
        <v>0</v>
      </c>
    </row>
    <row r="884" spans="5:8">
      <c r="E884" s="42"/>
      <c r="G884" s="43"/>
      <c r="H884" s="43">
        <f t="shared" si="13"/>
        <v>0</v>
      </c>
    </row>
    <row r="885" spans="5:8">
      <c r="E885" s="42"/>
      <c r="G885" s="43"/>
      <c r="H885" s="43">
        <f t="shared" si="13"/>
        <v>0</v>
      </c>
    </row>
    <row r="886" spans="5:8">
      <c r="E886" s="42"/>
      <c r="G886" s="43"/>
      <c r="H886" s="43">
        <f t="shared" si="13"/>
        <v>0</v>
      </c>
    </row>
    <row r="887" spans="5:8">
      <c r="E887" s="42"/>
      <c r="G887" s="43"/>
      <c r="H887" s="43">
        <f t="shared" si="13"/>
        <v>0</v>
      </c>
    </row>
    <row r="888" spans="5:8">
      <c r="E888" s="42"/>
      <c r="G888" s="43"/>
      <c r="H888" s="43">
        <f t="shared" si="13"/>
        <v>0</v>
      </c>
    </row>
    <row r="889" spans="5:8">
      <c r="E889" s="42"/>
      <c r="G889" s="43"/>
      <c r="H889" s="43">
        <f t="shared" si="13"/>
        <v>0</v>
      </c>
    </row>
    <row r="890" spans="5:8">
      <c r="E890" s="42"/>
      <c r="G890" s="43"/>
      <c r="H890" s="43">
        <f t="shared" si="13"/>
        <v>0</v>
      </c>
    </row>
    <row r="891" spans="5:8">
      <c r="E891" s="42"/>
      <c r="G891" s="43"/>
      <c r="H891" s="43">
        <f t="shared" si="13"/>
        <v>0</v>
      </c>
    </row>
    <row r="892" spans="5:8">
      <c r="E892" s="42"/>
      <c r="G892" s="43"/>
      <c r="H892" s="43">
        <f t="shared" si="13"/>
        <v>0</v>
      </c>
    </row>
    <row r="893" spans="5:8">
      <c r="E893" s="42"/>
      <c r="G893" s="43"/>
      <c r="H893" s="43">
        <f t="shared" si="13"/>
        <v>0</v>
      </c>
    </row>
    <row r="894" spans="5:8">
      <c r="E894" s="42"/>
      <c r="G894" s="43"/>
      <c r="H894" s="43">
        <f t="shared" si="13"/>
        <v>0</v>
      </c>
    </row>
    <row r="895" spans="5:8">
      <c r="E895" s="42"/>
      <c r="G895" s="43"/>
      <c r="H895" s="43">
        <f t="shared" si="13"/>
        <v>0</v>
      </c>
    </row>
    <row r="896" spans="5:8">
      <c r="E896" s="42"/>
      <c r="G896" s="43"/>
      <c r="H896" s="43">
        <f t="shared" si="13"/>
        <v>0</v>
      </c>
    </row>
    <row r="897" spans="5:8">
      <c r="E897" s="42"/>
      <c r="G897" s="43"/>
      <c r="H897" s="43">
        <f t="shared" si="13"/>
        <v>0</v>
      </c>
    </row>
    <row r="898" spans="5:8">
      <c r="E898" s="42"/>
      <c r="G898" s="43"/>
      <c r="H898" s="43">
        <f t="shared" ref="H898:H961" si="14">E898*G898</f>
        <v>0</v>
      </c>
    </row>
    <row r="899" spans="5:8">
      <c r="E899" s="42"/>
      <c r="G899" s="43"/>
      <c r="H899" s="43">
        <f t="shared" si="14"/>
        <v>0</v>
      </c>
    </row>
    <row r="900" spans="5:8">
      <c r="E900" s="42"/>
      <c r="G900" s="43"/>
      <c r="H900" s="43">
        <f t="shared" si="14"/>
        <v>0</v>
      </c>
    </row>
    <row r="901" spans="5:8">
      <c r="E901" s="42"/>
      <c r="G901" s="43"/>
      <c r="H901" s="43">
        <f t="shared" si="14"/>
        <v>0</v>
      </c>
    </row>
    <row r="902" spans="5:8">
      <c r="E902" s="42"/>
      <c r="G902" s="43"/>
      <c r="H902" s="43">
        <f t="shared" si="14"/>
        <v>0</v>
      </c>
    </row>
    <row r="903" spans="5:8">
      <c r="E903" s="42"/>
      <c r="G903" s="43"/>
      <c r="H903" s="43">
        <f t="shared" si="14"/>
        <v>0</v>
      </c>
    </row>
    <row r="904" spans="5:8">
      <c r="E904" s="42"/>
      <c r="G904" s="43"/>
      <c r="H904" s="43">
        <f t="shared" si="14"/>
        <v>0</v>
      </c>
    </row>
    <row r="905" spans="5:8">
      <c r="E905" s="42"/>
      <c r="G905" s="43"/>
      <c r="H905" s="43">
        <f t="shared" si="14"/>
        <v>0</v>
      </c>
    </row>
    <row r="906" spans="5:8">
      <c r="E906" s="42"/>
      <c r="G906" s="43"/>
      <c r="H906" s="43">
        <f t="shared" si="14"/>
        <v>0</v>
      </c>
    </row>
    <row r="907" spans="5:8">
      <c r="E907" s="42"/>
      <c r="G907" s="43"/>
      <c r="H907" s="43">
        <f t="shared" si="14"/>
        <v>0</v>
      </c>
    </row>
    <row r="908" spans="5:8">
      <c r="E908" s="42"/>
      <c r="G908" s="43"/>
      <c r="H908" s="43">
        <f t="shared" si="14"/>
        <v>0</v>
      </c>
    </row>
    <row r="909" spans="5:8">
      <c r="E909" s="42"/>
      <c r="G909" s="43"/>
      <c r="H909" s="43">
        <f t="shared" si="14"/>
        <v>0</v>
      </c>
    </row>
    <row r="910" spans="5:8">
      <c r="E910" s="42"/>
      <c r="G910" s="43"/>
      <c r="H910" s="43">
        <f t="shared" si="14"/>
        <v>0</v>
      </c>
    </row>
    <row r="911" spans="5:8">
      <c r="E911" s="42"/>
      <c r="G911" s="43"/>
      <c r="H911" s="43">
        <f t="shared" si="14"/>
        <v>0</v>
      </c>
    </row>
    <row r="912" spans="5:8">
      <c r="E912" s="42"/>
      <c r="G912" s="43"/>
      <c r="H912" s="43">
        <f t="shared" si="14"/>
        <v>0</v>
      </c>
    </row>
    <row r="913" spans="5:8">
      <c r="E913" s="42"/>
      <c r="G913" s="43"/>
      <c r="H913" s="43">
        <f t="shared" si="14"/>
        <v>0</v>
      </c>
    </row>
    <row r="914" spans="5:8">
      <c r="E914" s="42"/>
      <c r="G914" s="43"/>
      <c r="H914" s="43">
        <f t="shared" si="14"/>
        <v>0</v>
      </c>
    </row>
    <row r="915" spans="5:8">
      <c r="E915" s="42"/>
      <c r="G915" s="43"/>
      <c r="H915" s="43">
        <f t="shared" si="14"/>
        <v>0</v>
      </c>
    </row>
    <row r="916" spans="5:8">
      <c r="E916" s="42"/>
      <c r="G916" s="43"/>
      <c r="H916" s="43">
        <f t="shared" si="14"/>
        <v>0</v>
      </c>
    </row>
    <row r="917" spans="5:8">
      <c r="E917" s="42"/>
      <c r="G917" s="43"/>
      <c r="H917" s="43">
        <f t="shared" si="14"/>
        <v>0</v>
      </c>
    </row>
    <row r="918" spans="5:8">
      <c r="E918" s="42"/>
      <c r="G918" s="43"/>
      <c r="H918" s="43">
        <f t="shared" si="14"/>
        <v>0</v>
      </c>
    </row>
    <row r="919" spans="5:8">
      <c r="E919" s="42"/>
      <c r="G919" s="43"/>
      <c r="H919" s="43">
        <f t="shared" si="14"/>
        <v>0</v>
      </c>
    </row>
    <row r="920" spans="5:8">
      <c r="E920" s="42"/>
      <c r="G920" s="43"/>
      <c r="H920" s="43">
        <f t="shared" si="14"/>
        <v>0</v>
      </c>
    </row>
    <row r="921" spans="5:8">
      <c r="E921" s="42"/>
      <c r="G921" s="43"/>
      <c r="H921" s="43">
        <f t="shared" si="14"/>
        <v>0</v>
      </c>
    </row>
    <row r="922" spans="5:8">
      <c r="E922" s="42"/>
      <c r="G922" s="43"/>
      <c r="H922" s="43">
        <f t="shared" si="14"/>
        <v>0</v>
      </c>
    </row>
    <row r="923" spans="5:8">
      <c r="E923" s="42"/>
      <c r="G923" s="43"/>
      <c r="H923" s="43">
        <f t="shared" si="14"/>
        <v>0</v>
      </c>
    </row>
    <row r="924" spans="5:8">
      <c r="E924" s="42"/>
      <c r="G924" s="43"/>
      <c r="H924" s="43">
        <f t="shared" si="14"/>
        <v>0</v>
      </c>
    </row>
    <row r="925" spans="5:8">
      <c r="E925" s="42"/>
      <c r="G925" s="43"/>
      <c r="H925" s="43">
        <f t="shared" si="14"/>
        <v>0</v>
      </c>
    </row>
    <row r="926" spans="5:8">
      <c r="E926" s="42"/>
      <c r="G926" s="43"/>
      <c r="H926" s="43">
        <f t="shared" si="14"/>
        <v>0</v>
      </c>
    </row>
    <row r="927" spans="5:8">
      <c r="E927" s="42"/>
      <c r="G927" s="43"/>
      <c r="H927" s="43">
        <f t="shared" si="14"/>
        <v>0</v>
      </c>
    </row>
    <row r="928" spans="5:8">
      <c r="E928" s="42"/>
      <c r="G928" s="43"/>
      <c r="H928" s="43">
        <f t="shared" si="14"/>
        <v>0</v>
      </c>
    </row>
    <row r="929" spans="5:8">
      <c r="E929" s="42"/>
      <c r="G929" s="43"/>
      <c r="H929" s="43">
        <f t="shared" si="14"/>
        <v>0</v>
      </c>
    </row>
    <row r="930" spans="5:8">
      <c r="E930" s="42"/>
      <c r="G930" s="43"/>
      <c r="H930" s="43">
        <f t="shared" si="14"/>
        <v>0</v>
      </c>
    </row>
    <row r="931" spans="5:8">
      <c r="E931" s="42"/>
      <c r="G931" s="43"/>
      <c r="H931" s="43">
        <f t="shared" si="14"/>
        <v>0</v>
      </c>
    </row>
    <row r="932" spans="5:8">
      <c r="E932" s="42"/>
      <c r="G932" s="43"/>
      <c r="H932" s="43">
        <f t="shared" si="14"/>
        <v>0</v>
      </c>
    </row>
    <row r="933" spans="5:8">
      <c r="E933" s="42"/>
      <c r="G933" s="43"/>
      <c r="H933" s="43">
        <f t="shared" si="14"/>
        <v>0</v>
      </c>
    </row>
    <row r="934" spans="5:8">
      <c r="E934" s="42"/>
      <c r="G934" s="43"/>
      <c r="H934" s="43">
        <f t="shared" si="14"/>
        <v>0</v>
      </c>
    </row>
    <row r="935" spans="5:8">
      <c r="E935" s="42"/>
      <c r="G935" s="43"/>
      <c r="H935" s="43">
        <f t="shared" si="14"/>
        <v>0</v>
      </c>
    </row>
    <row r="936" spans="5:8">
      <c r="E936" s="42"/>
      <c r="G936" s="43"/>
      <c r="H936" s="43">
        <f t="shared" si="14"/>
        <v>0</v>
      </c>
    </row>
    <row r="937" spans="5:8">
      <c r="E937" s="42"/>
      <c r="G937" s="43"/>
      <c r="H937" s="43">
        <f t="shared" si="14"/>
        <v>0</v>
      </c>
    </row>
    <row r="938" spans="5:8">
      <c r="E938" s="42"/>
      <c r="G938" s="43"/>
      <c r="H938" s="43">
        <f t="shared" si="14"/>
        <v>0</v>
      </c>
    </row>
    <row r="939" spans="5:8">
      <c r="E939" s="42"/>
      <c r="G939" s="43"/>
      <c r="H939" s="43">
        <f t="shared" si="14"/>
        <v>0</v>
      </c>
    </row>
    <row r="940" spans="5:8">
      <c r="E940" s="42"/>
      <c r="G940" s="43"/>
      <c r="H940" s="43">
        <f t="shared" si="14"/>
        <v>0</v>
      </c>
    </row>
    <row r="941" spans="5:8">
      <c r="E941" s="42"/>
      <c r="G941" s="43"/>
      <c r="H941" s="43">
        <f t="shared" si="14"/>
        <v>0</v>
      </c>
    </row>
    <row r="942" spans="5:8">
      <c r="E942" s="42"/>
      <c r="G942" s="43"/>
      <c r="H942" s="43">
        <f t="shared" si="14"/>
        <v>0</v>
      </c>
    </row>
    <row r="943" spans="5:8">
      <c r="E943" s="42"/>
      <c r="G943" s="43"/>
      <c r="H943" s="43">
        <f t="shared" si="14"/>
        <v>0</v>
      </c>
    </row>
    <row r="944" spans="5:8">
      <c r="E944" s="42"/>
      <c r="G944" s="43"/>
      <c r="H944" s="43">
        <f t="shared" si="14"/>
        <v>0</v>
      </c>
    </row>
    <row r="945" spans="5:8">
      <c r="E945" s="42"/>
      <c r="G945" s="43"/>
      <c r="H945" s="43">
        <f t="shared" si="14"/>
        <v>0</v>
      </c>
    </row>
    <row r="946" spans="5:8">
      <c r="E946" s="42"/>
      <c r="G946" s="43"/>
      <c r="H946" s="43">
        <f t="shared" si="14"/>
        <v>0</v>
      </c>
    </row>
    <row r="947" spans="5:8">
      <c r="E947" s="42"/>
      <c r="G947" s="43"/>
      <c r="H947" s="43">
        <f t="shared" si="14"/>
        <v>0</v>
      </c>
    </row>
    <row r="948" spans="5:8">
      <c r="E948" s="42"/>
      <c r="G948" s="43"/>
      <c r="H948" s="43">
        <f t="shared" si="14"/>
        <v>0</v>
      </c>
    </row>
    <row r="949" spans="5:8">
      <c r="E949" s="42"/>
      <c r="G949" s="43"/>
      <c r="H949" s="43">
        <f t="shared" si="14"/>
        <v>0</v>
      </c>
    </row>
    <row r="950" spans="5:8">
      <c r="E950" s="42"/>
      <c r="G950" s="43"/>
      <c r="H950" s="43">
        <f t="shared" si="14"/>
        <v>0</v>
      </c>
    </row>
    <row r="951" spans="5:8">
      <c r="E951" s="42"/>
      <c r="G951" s="43"/>
      <c r="H951" s="43">
        <f t="shared" si="14"/>
        <v>0</v>
      </c>
    </row>
    <row r="952" spans="5:8">
      <c r="E952" s="42"/>
      <c r="G952" s="43"/>
      <c r="H952" s="43">
        <f t="shared" si="14"/>
        <v>0</v>
      </c>
    </row>
    <row r="953" spans="5:8">
      <c r="E953" s="42"/>
      <c r="G953" s="43"/>
      <c r="H953" s="43">
        <f t="shared" si="14"/>
        <v>0</v>
      </c>
    </row>
    <row r="954" spans="5:8">
      <c r="E954" s="42"/>
      <c r="G954" s="43"/>
      <c r="H954" s="43">
        <f t="shared" si="14"/>
        <v>0</v>
      </c>
    </row>
    <row r="955" spans="5:8">
      <c r="E955" s="42"/>
      <c r="G955" s="43"/>
      <c r="H955" s="43">
        <f t="shared" si="14"/>
        <v>0</v>
      </c>
    </row>
    <row r="956" spans="5:8">
      <c r="E956" s="42"/>
      <c r="G956" s="43"/>
      <c r="H956" s="43">
        <f t="shared" si="14"/>
        <v>0</v>
      </c>
    </row>
    <row r="957" spans="5:8">
      <c r="E957" s="42"/>
      <c r="G957" s="43"/>
      <c r="H957" s="43">
        <f t="shared" si="14"/>
        <v>0</v>
      </c>
    </row>
    <row r="958" spans="5:8">
      <c r="E958" s="42"/>
      <c r="G958" s="43"/>
      <c r="H958" s="43">
        <f t="shared" si="14"/>
        <v>0</v>
      </c>
    </row>
    <row r="959" spans="5:8">
      <c r="E959" s="42"/>
      <c r="G959" s="43"/>
      <c r="H959" s="43">
        <f t="shared" si="14"/>
        <v>0</v>
      </c>
    </row>
    <row r="960" spans="5:8">
      <c r="E960" s="42"/>
      <c r="G960" s="43"/>
      <c r="H960" s="43">
        <f t="shared" si="14"/>
        <v>0</v>
      </c>
    </row>
    <row r="961" spans="5:8">
      <c r="E961" s="42"/>
      <c r="G961" s="43"/>
      <c r="H961" s="43">
        <f t="shared" si="14"/>
        <v>0</v>
      </c>
    </row>
    <row r="962" spans="5:8">
      <c r="E962" s="42"/>
      <c r="G962" s="43"/>
      <c r="H962" s="43">
        <f t="shared" ref="H962:H1025" si="15">E962*G962</f>
        <v>0</v>
      </c>
    </row>
    <row r="963" spans="5:8">
      <c r="E963" s="42"/>
      <c r="G963" s="43"/>
      <c r="H963" s="43">
        <f t="shared" si="15"/>
        <v>0</v>
      </c>
    </row>
    <row r="964" spans="5:8">
      <c r="E964" s="42"/>
      <c r="G964" s="43"/>
      <c r="H964" s="43">
        <f t="shared" si="15"/>
        <v>0</v>
      </c>
    </row>
    <row r="965" spans="5:8">
      <c r="E965" s="42"/>
      <c r="G965" s="43"/>
      <c r="H965" s="43">
        <f t="shared" si="15"/>
        <v>0</v>
      </c>
    </row>
    <row r="966" spans="5:8">
      <c r="E966" s="42"/>
      <c r="G966" s="43"/>
      <c r="H966" s="43">
        <f t="shared" si="15"/>
        <v>0</v>
      </c>
    </row>
    <row r="967" spans="5:8">
      <c r="E967" s="42"/>
      <c r="G967" s="43"/>
      <c r="H967" s="43">
        <f t="shared" si="15"/>
        <v>0</v>
      </c>
    </row>
    <row r="968" spans="5:8">
      <c r="E968" s="42"/>
      <c r="G968" s="43"/>
      <c r="H968" s="43">
        <f t="shared" si="15"/>
        <v>0</v>
      </c>
    </row>
    <row r="969" spans="5:8">
      <c r="E969" s="42"/>
      <c r="G969" s="43"/>
      <c r="H969" s="43">
        <f t="shared" si="15"/>
        <v>0</v>
      </c>
    </row>
    <row r="970" spans="5:8">
      <c r="E970" s="42"/>
      <c r="G970" s="43"/>
      <c r="H970" s="43">
        <f t="shared" si="15"/>
        <v>0</v>
      </c>
    </row>
    <row r="971" spans="5:8">
      <c r="E971" s="42"/>
      <c r="G971" s="43"/>
      <c r="H971" s="43">
        <f t="shared" si="15"/>
        <v>0</v>
      </c>
    </row>
    <row r="972" spans="5:8">
      <c r="E972" s="42"/>
      <c r="G972" s="43"/>
      <c r="H972" s="43">
        <f t="shared" si="15"/>
        <v>0</v>
      </c>
    </row>
    <row r="973" spans="5:8">
      <c r="E973" s="42"/>
      <c r="G973" s="43"/>
      <c r="H973" s="43">
        <f t="shared" si="15"/>
        <v>0</v>
      </c>
    </row>
    <row r="974" spans="5:8">
      <c r="E974" s="42"/>
      <c r="G974" s="43"/>
      <c r="H974" s="43">
        <f t="shared" si="15"/>
        <v>0</v>
      </c>
    </row>
    <row r="975" spans="5:8">
      <c r="E975" s="42"/>
      <c r="G975" s="43"/>
      <c r="H975" s="43">
        <f t="shared" si="15"/>
        <v>0</v>
      </c>
    </row>
    <row r="976" spans="5:8">
      <c r="E976" s="42"/>
      <c r="G976" s="43"/>
      <c r="H976" s="43">
        <f t="shared" si="15"/>
        <v>0</v>
      </c>
    </row>
    <row r="977" spans="5:8">
      <c r="E977" s="42"/>
      <c r="G977" s="43"/>
      <c r="H977" s="43">
        <f t="shared" si="15"/>
        <v>0</v>
      </c>
    </row>
    <row r="978" spans="5:8">
      <c r="E978" s="42"/>
      <c r="G978" s="43"/>
      <c r="H978" s="43">
        <f t="shared" si="15"/>
        <v>0</v>
      </c>
    </row>
    <row r="979" spans="5:8">
      <c r="E979" s="42"/>
      <c r="G979" s="43"/>
      <c r="H979" s="43">
        <f t="shared" si="15"/>
        <v>0</v>
      </c>
    </row>
    <row r="980" spans="5:8">
      <c r="E980" s="42"/>
      <c r="G980" s="43"/>
      <c r="H980" s="43">
        <f t="shared" si="15"/>
        <v>0</v>
      </c>
    </row>
    <row r="981" spans="5:8">
      <c r="E981" s="42"/>
      <c r="G981" s="43"/>
      <c r="H981" s="43">
        <f t="shared" si="15"/>
        <v>0</v>
      </c>
    </row>
    <row r="982" spans="5:8">
      <c r="E982" s="42"/>
      <c r="G982" s="43"/>
      <c r="H982" s="43">
        <f t="shared" si="15"/>
        <v>0</v>
      </c>
    </row>
    <row r="983" spans="5:8">
      <c r="E983" s="42"/>
      <c r="G983" s="43"/>
      <c r="H983" s="43">
        <f t="shared" si="15"/>
        <v>0</v>
      </c>
    </row>
    <row r="984" spans="5:8">
      <c r="E984" s="42"/>
      <c r="G984" s="43"/>
      <c r="H984" s="43">
        <f t="shared" si="15"/>
        <v>0</v>
      </c>
    </row>
    <row r="985" spans="5:8">
      <c r="E985" s="42"/>
      <c r="G985" s="43"/>
      <c r="H985" s="43">
        <f t="shared" si="15"/>
        <v>0</v>
      </c>
    </row>
    <row r="986" spans="5:8">
      <c r="E986" s="42"/>
      <c r="G986" s="43"/>
      <c r="H986" s="43">
        <f t="shared" si="15"/>
        <v>0</v>
      </c>
    </row>
    <row r="987" spans="5:8">
      <c r="E987" s="42"/>
      <c r="G987" s="43"/>
      <c r="H987" s="43">
        <f t="shared" si="15"/>
        <v>0</v>
      </c>
    </row>
    <row r="988" spans="5:8">
      <c r="E988" s="42"/>
      <c r="G988" s="43"/>
      <c r="H988" s="43">
        <f t="shared" si="15"/>
        <v>0</v>
      </c>
    </row>
    <row r="989" spans="5:8">
      <c r="E989" s="42"/>
      <c r="G989" s="43"/>
      <c r="H989" s="43">
        <f t="shared" si="15"/>
        <v>0</v>
      </c>
    </row>
    <row r="990" spans="5:8">
      <c r="E990" s="42"/>
      <c r="G990" s="43"/>
      <c r="H990" s="43">
        <f t="shared" si="15"/>
        <v>0</v>
      </c>
    </row>
    <row r="991" spans="5:8">
      <c r="E991" s="42"/>
      <c r="G991" s="43"/>
      <c r="H991" s="43">
        <f t="shared" si="15"/>
        <v>0</v>
      </c>
    </row>
    <row r="992" spans="5:8">
      <c r="E992" s="42"/>
      <c r="G992" s="43"/>
      <c r="H992" s="43">
        <f t="shared" si="15"/>
        <v>0</v>
      </c>
    </row>
    <row r="993" spans="5:8">
      <c r="E993" s="42"/>
      <c r="G993" s="43"/>
      <c r="H993" s="43">
        <f t="shared" si="15"/>
        <v>0</v>
      </c>
    </row>
    <row r="994" spans="5:8">
      <c r="E994" s="42"/>
      <c r="G994" s="43"/>
      <c r="H994" s="43">
        <f t="shared" si="15"/>
        <v>0</v>
      </c>
    </row>
    <row r="995" spans="5:8">
      <c r="E995" s="42"/>
      <c r="G995" s="43"/>
      <c r="H995" s="43">
        <f t="shared" si="15"/>
        <v>0</v>
      </c>
    </row>
    <row r="996" spans="5:8">
      <c r="E996" s="42"/>
      <c r="G996" s="43"/>
      <c r="H996" s="43">
        <f t="shared" si="15"/>
        <v>0</v>
      </c>
    </row>
    <row r="997" spans="5:8">
      <c r="E997" s="42"/>
      <c r="G997" s="43"/>
      <c r="H997" s="43">
        <f t="shared" si="15"/>
        <v>0</v>
      </c>
    </row>
    <row r="998" spans="5:8">
      <c r="E998" s="42"/>
      <c r="G998" s="43"/>
      <c r="H998" s="43">
        <f t="shared" si="15"/>
        <v>0</v>
      </c>
    </row>
    <row r="999" spans="5:8">
      <c r="E999" s="42"/>
      <c r="G999" s="43"/>
      <c r="H999" s="43">
        <f t="shared" si="15"/>
        <v>0</v>
      </c>
    </row>
    <row r="1000" spans="5:8">
      <c r="E1000" s="42"/>
      <c r="G1000" s="43"/>
      <c r="H1000" s="43">
        <f t="shared" si="15"/>
        <v>0</v>
      </c>
    </row>
    <row r="1001" spans="5:8">
      <c r="E1001" s="42"/>
      <c r="G1001" s="43"/>
      <c r="H1001" s="43">
        <f t="shared" si="15"/>
        <v>0</v>
      </c>
    </row>
    <row r="1002" spans="5:8">
      <c r="E1002" s="42"/>
      <c r="G1002" s="43"/>
      <c r="H1002" s="43">
        <f t="shared" si="15"/>
        <v>0</v>
      </c>
    </row>
    <row r="1003" spans="5:8">
      <c r="E1003" s="42"/>
      <c r="G1003" s="43"/>
      <c r="H1003" s="43">
        <f t="shared" si="15"/>
        <v>0</v>
      </c>
    </row>
    <row r="1004" spans="5:8">
      <c r="E1004" s="42"/>
      <c r="G1004" s="43"/>
      <c r="H1004" s="43">
        <f t="shared" si="15"/>
        <v>0</v>
      </c>
    </row>
    <row r="1005" spans="5:8">
      <c r="E1005" s="42"/>
      <c r="G1005" s="43"/>
      <c r="H1005" s="43">
        <f t="shared" si="15"/>
        <v>0</v>
      </c>
    </row>
    <row r="1006" spans="5:8">
      <c r="E1006" s="42"/>
      <c r="G1006" s="43"/>
      <c r="H1006" s="43">
        <f t="shared" si="15"/>
        <v>0</v>
      </c>
    </row>
    <row r="1007" spans="5:8">
      <c r="E1007" s="42"/>
      <c r="G1007" s="43"/>
      <c r="H1007" s="43">
        <f t="shared" si="15"/>
        <v>0</v>
      </c>
    </row>
    <row r="1008" spans="5:8">
      <c r="E1008" s="42"/>
      <c r="G1008" s="43"/>
      <c r="H1008" s="43">
        <f t="shared" si="15"/>
        <v>0</v>
      </c>
    </row>
    <row r="1009" spans="5:8">
      <c r="E1009" s="42"/>
      <c r="G1009" s="43"/>
      <c r="H1009" s="43">
        <f t="shared" si="15"/>
        <v>0</v>
      </c>
    </row>
    <row r="1010" spans="5:8">
      <c r="E1010" s="42"/>
      <c r="G1010" s="43"/>
      <c r="H1010" s="43">
        <f t="shared" si="15"/>
        <v>0</v>
      </c>
    </row>
    <row r="1011" spans="5:8">
      <c r="E1011" s="42"/>
      <c r="G1011" s="43"/>
      <c r="H1011" s="43">
        <f t="shared" si="15"/>
        <v>0</v>
      </c>
    </row>
    <row r="1012" spans="5:8">
      <c r="E1012" s="42"/>
      <c r="G1012" s="43"/>
      <c r="H1012" s="43">
        <f t="shared" si="15"/>
        <v>0</v>
      </c>
    </row>
    <row r="1013" spans="5:8">
      <c r="E1013" s="42"/>
      <c r="G1013" s="43"/>
      <c r="H1013" s="43">
        <f t="shared" si="15"/>
        <v>0</v>
      </c>
    </row>
    <row r="1014" spans="5:8">
      <c r="E1014" s="42"/>
      <c r="G1014" s="43"/>
      <c r="H1014" s="43">
        <f t="shared" si="15"/>
        <v>0</v>
      </c>
    </row>
    <row r="1015" spans="5:8">
      <c r="E1015" s="42"/>
      <c r="G1015" s="43"/>
      <c r="H1015" s="43">
        <f t="shared" si="15"/>
        <v>0</v>
      </c>
    </row>
    <row r="1016" spans="5:8">
      <c r="E1016" s="42"/>
      <c r="G1016" s="43"/>
      <c r="H1016" s="43">
        <f t="shared" si="15"/>
        <v>0</v>
      </c>
    </row>
    <row r="1017" spans="5:8">
      <c r="E1017" s="42"/>
      <c r="G1017" s="43"/>
      <c r="H1017" s="43">
        <f t="shared" si="15"/>
        <v>0</v>
      </c>
    </row>
    <row r="1018" spans="5:8">
      <c r="E1018" s="42"/>
      <c r="G1018" s="43"/>
      <c r="H1018" s="43">
        <f t="shared" si="15"/>
        <v>0</v>
      </c>
    </row>
    <row r="1019" spans="5:8">
      <c r="E1019" s="42"/>
      <c r="G1019" s="43"/>
      <c r="H1019" s="43">
        <f t="shared" si="15"/>
        <v>0</v>
      </c>
    </row>
    <row r="1020" spans="5:8">
      <c r="E1020" s="42"/>
      <c r="G1020" s="43"/>
      <c r="H1020" s="43">
        <f t="shared" si="15"/>
        <v>0</v>
      </c>
    </row>
    <row r="1021" spans="5:8">
      <c r="E1021" s="42"/>
      <c r="G1021" s="43"/>
      <c r="H1021" s="43">
        <f t="shared" si="15"/>
        <v>0</v>
      </c>
    </row>
    <row r="1022" spans="5:8">
      <c r="E1022" s="42"/>
      <c r="G1022" s="43"/>
      <c r="H1022" s="43">
        <f t="shared" si="15"/>
        <v>0</v>
      </c>
    </row>
    <row r="1023" spans="5:8">
      <c r="E1023" s="42"/>
      <c r="G1023" s="43"/>
      <c r="H1023" s="43">
        <f t="shared" si="15"/>
        <v>0</v>
      </c>
    </row>
    <row r="1024" spans="5:8">
      <c r="E1024" s="42"/>
      <c r="G1024" s="43"/>
      <c r="H1024" s="43">
        <f t="shared" si="15"/>
        <v>0</v>
      </c>
    </row>
    <row r="1025" spans="5:8">
      <c r="E1025" s="42"/>
      <c r="G1025" s="43"/>
      <c r="H1025" s="43">
        <f t="shared" si="15"/>
        <v>0</v>
      </c>
    </row>
    <row r="1026" spans="5:8">
      <c r="E1026" s="42"/>
      <c r="G1026" s="43"/>
      <c r="H1026" s="43">
        <f t="shared" ref="H1026:H1063" si="16">E1026*G1026</f>
        <v>0</v>
      </c>
    </row>
    <row r="1027" spans="5:8">
      <c r="E1027" s="42"/>
      <c r="G1027" s="43"/>
      <c r="H1027" s="43">
        <f t="shared" si="16"/>
        <v>0</v>
      </c>
    </row>
    <row r="1028" spans="5:8">
      <c r="E1028" s="42"/>
      <c r="G1028" s="43"/>
      <c r="H1028" s="43">
        <f t="shared" si="16"/>
        <v>0</v>
      </c>
    </row>
    <row r="1029" spans="5:8">
      <c r="E1029" s="42"/>
      <c r="G1029" s="43"/>
      <c r="H1029" s="43">
        <f t="shared" si="16"/>
        <v>0</v>
      </c>
    </row>
    <row r="1030" spans="5:8">
      <c r="E1030" s="42"/>
      <c r="G1030" s="43"/>
      <c r="H1030" s="43">
        <f t="shared" si="16"/>
        <v>0</v>
      </c>
    </row>
    <row r="1031" spans="5:8">
      <c r="E1031" s="42"/>
      <c r="G1031" s="43"/>
      <c r="H1031" s="43">
        <f t="shared" si="16"/>
        <v>0</v>
      </c>
    </row>
    <row r="1032" spans="5:8">
      <c r="E1032" s="42"/>
      <c r="G1032" s="43"/>
      <c r="H1032" s="43">
        <f t="shared" si="16"/>
        <v>0</v>
      </c>
    </row>
    <row r="1033" spans="5:8">
      <c r="E1033" s="42"/>
      <c r="G1033" s="43"/>
      <c r="H1033" s="43">
        <f t="shared" si="16"/>
        <v>0</v>
      </c>
    </row>
    <row r="1034" spans="5:8">
      <c r="E1034" s="42"/>
      <c r="G1034" s="43"/>
      <c r="H1034" s="43">
        <f t="shared" si="16"/>
        <v>0</v>
      </c>
    </row>
    <row r="1035" spans="5:8">
      <c r="E1035" s="42"/>
      <c r="G1035" s="43"/>
      <c r="H1035" s="43">
        <f t="shared" si="16"/>
        <v>0</v>
      </c>
    </row>
    <row r="1036" spans="5:8">
      <c r="E1036" s="42"/>
      <c r="G1036" s="43"/>
      <c r="H1036" s="43">
        <f t="shared" si="16"/>
        <v>0</v>
      </c>
    </row>
    <row r="1037" spans="5:8">
      <c r="E1037" s="42"/>
      <c r="G1037" s="43"/>
      <c r="H1037" s="43">
        <f t="shared" si="16"/>
        <v>0</v>
      </c>
    </row>
    <row r="1038" spans="5:8">
      <c r="E1038" s="42"/>
      <c r="G1038" s="43"/>
      <c r="H1038" s="43">
        <f t="shared" si="16"/>
        <v>0</v>
      </c>
    </row>
    <row r="1039" spans="5:8">
      <c r="E1039" s="42"/>
      <c r="G1039" s="43"/>
      <c r="H1039" s="43">
        <f t="shared" si="16"/>
        <v>0</v>
      </c>
    </row>
    <row r="1040" spans="5:8">
      <c r="E1040" s="42"/>
      <c r="G1040" s="43"/>
      <c r="H1040" s="43">
        <f t="shared" si="16"/>
        <v>0</v>
      </c>
    </row>
    <row r="1041" spans="5:8">
      <c r="E1041" s="42"/>
      <c r="G1041" s="43"/>
      <c r="H1041" s="43">
        <f t="shared" si="16"/>
        <v>0</v>
      </c>
    </row>
    <row r="1042" spans="5:8">
      <c r="E1042" s="42"/>
      <c r="G1042" s="43"/>
      <c r="H1042" s="43">
        <f t="shared" si="16"/>
        <v>0</v>
      </c>
    </row>
    <row r="1043" spans="5:8">
      <c r="E1043" s="42"/>
      <c r="G1043" s="43"/>
      <c r="H1043" s="43">
        <f t="shared" si="16"/>
        <v>0</v>
      </c>
    </row>
    <row r="1044" spans="5:8">
      <c r="E1044" s="42"/>
      <c r="G1044" s="43"/>
      <c r="H1044" s="43">
        <f t="shared" si="16"/>
        <v>0</v>
      </c>
    </row>
    <row r="1045" spans="5:8">
      <c r="E1045" s="42"/>
      <c r="G1045" s="43"/>
      <c r="H1045" s="43">
        <f t="shared" si="16"/>
        <v>0</v>
      </c>
    </row>
    <row r="1046" spans="5:8">
      <c r="E1046" s="42"/>
      <c r="G1046" s="43"/>
      <c r="H1046" s="43">
        <f t="shared" si="16"/>
        <v>0</v>
      </c>
    </row>
    <row r="1047" spans="5:8">
      <c r="E1047" s="42"/>
      <c r="G1047" s="43"/>
      <c r="H1047" s="43">
        <f t="shared" si="16"/>
        <v>0</v>
      </c>
    </row>
    <row r="1048" spans="5:8">
      <c r="E1048" s="42"/>
      <c r="G1048" s="43"/>
      <c r="H1048" s="43">
        <f t="shared" si="16"/>
        <v>0</v>
      </c>
    </row>
    <row r="1049" spans="5:8">
      <c r="E1049" s="42"/>
      <c r="G1049" s="43"/>
      <c r="H1049" s="43">
        <f t="shared" si="16"/>
        <v>0</v>
      </c>
    </row>
    <row r="1050" spans="5:8">
      <c r="E1050" s="42"/>
      <c r="G1050" s="43"/>
      <c r="H1050" s="43">
        <f t="shared" si="16"/>
        <v>0</v>
      </c>
    </row>
    <row r="1051" spans="5:8">
      <c r="E1051" s="42"/>
      <c r="G1051" s="43"/>
      <c r="H1051" s="43">
        <f t="shared" si="16"/>
        <v>0</v>
      </c>
    </row>
    <row r="1052" spans="5:8">
      <c r="E1052" s="42"/>
      <c r="G1052" s="43"/>
      <c r="H1052" s="43">
        <f t="shared" si="16"/>
        <v>0</v>
      </c>
    </row>
    <row r="1053" spans="5:8">
      <c r="E1053" s="42"/>
      <c r="G1053" s="43"/>
      <c r="H1053" s="43">
        <f t="shared" si="16"/>
        <v>0</v>
      </c>
    </row>
    <row r="1054" spans="5:8">
      <c r="E1054" s="42"/>
      <c r="G1054" s="43"/>
      <c r="H1054" s="43">
        <f t="shared" si="16"/>
        <v>0</v>
      </c>
    </row>
    <row r="1055" spans="5:8">
      <c r="E1055" s="42"/>
      <c r="G1055" s="43"/>
      <c r="H1055" s="43">
        <f t="shared" si="16"/>
        <v>0</v>
      </c>
    </row>
    <row r="1056" spans="5:8">
      <c r="E1056" s="42"/>
      <c r="G1056" s="43"/>
      <c r="H1056" s="43">
        <f t="shared" si="16"/>
        <v>0</v>
      </c>
    </row>
    <row r="1057" spans="5:8">
      <c r="E1057" s="42"/>
      <c r="G1057" s="43"/>
      <c r="H1057" s="43">
        <f t="shared" si="16"/>
        <v>0</v>
      </c>
    </row>
    <row r="1058" spans="5:8">
      <c r="E1058" s="42"/>
      <c r="G1058" s="43"/>
      <c r="H1058" s="43">
        <f t="shared" si="16"/>
        <v>0</v>
      </c>
    </row>
    <row r="1059" spans="5:8">
      <c r="E1059" s="42"/>
      <c r="G1059" s="43"/>
      <c r="H1059" s="43">
        <f t="shared" si="16"/>
        <v>0</v>
      </c>
    </row>
    <row r="1060" spans="5:8">
      <c r="E1060" s="42"/>
      <c r="G1060" s="43"/>
      <c r="H1060" s="43">
        <f t="shared" si="16"/>
        <v>0</v>
      </c>
    </row>
    <row r="1061" spans="5:8">
      <c r="E1061" s="42"/>
      <c r="G1061" s="43"/>
      <c r="H1061" s="43">
        <f t="shared" si="16"/>
        <v>0</v>
      </c>
    </row>
    <row r="1062" spans="5:8">
      <c r="E1062" s="42"/>
      <c r="G1062" s="43"/>
      <c r="H1062" s="43">
        <f t="shared" si="16"/>
        <v>0</v>
      </c>
    </row>
    <row r="1063" spans="5:8">
      <c r="E1063" s="42"/>
      <c r="G1063" s="43"/>
      <c r="H1063" s="43">
        <f t="shared" si="16"/>
        <v>0</v>
      </c>
    </row>
    <row r="1064" spans="5:8">
      <c r="E1064" s="42"/>
    </row>
    <row r="1065" spans="5:8">
      <c r="E1065" s="42"/>
    </row>
    <row r="1066" spans="5:8">
      <c r="E1066" s="42"/>
    </row>
    <row r="1067" spans="5:8">
      <c r="E1067" s="42"/>
    </row>
    <row r="1068" spans="5:8">
      <c r="E1068" s="42"/>
    </row>
    <row r="1069" spans="5:8">
      <c r="E1069" s="42"/>
    </row>
    <row r="1070" spans="5:8">
      <c r="E1070" s="42"/>
    </row>
    <row r="1071" spans="5:8">
      <c r="E1071" s="42"/>
    </row>
    <row r="1072" spans="5:8">
      <c r="E1072" s="42"/>
    </row>
    <row r="1073" spans="5:5">
      <c r="E1073" s="42"/>
    </row>
    <row r="1074" spans="5:5">
      <c r="E1074" s="42"/>
    </row>
    <row r="1075" spans="5:5">
      <c r="E1075" s="42"/>
    </row>
    <row r="1076" spans="5:5">
      <c r="E1076" s="42"/>
    </row>
    <row r="1077" spans="5:5">
      <c r="E1077" s="42"/>
    </row>
    <row r="1078" spans="5:5">
      <c r="E1078" s="42"/>
    </row>
    <row r="1079" spans="5:5">
      <c r="E1079" s="42"/>
    </row>
    <row r="1080" spans="5:5">
      <c r="E1080" s="42"/>
    </row>
    <row r="1081" spans="5:5">
      <c r="E1081" s="42"/>
    </row>
    <row r="1082" spans="5:5">
      <c r="E1082" s="42"/>
    </row>
    <row r="1083" spans="5:5">
      <c r="E1083" s="42"/>
    </row>
    <row r="1084" spans="5:5">
      <c r="E1084" s="42"/>
    </row>
    <row r="1085" spans="5:5">
      <c r="E1085" s="42"/>
    </row>
    <row r="1086" spans="5:5">
      <c r="E1086" s="42"/>
    </row>
    <row r="1087" spans="5:5">
      <c r="E1087" s="42"/>
    </row>
    <row r="1088" spans="5:5">
      <c r="E1088" s="42"/>
    </row>
    <row r="1089" spans="5:5">
      <c r="E1089" s="42"/>
    </row>
    <row r="1090" spans="5:5">
      <c r="E1090" s="42"/>
    </row>
    <row r="1091" spans="5:5">
      <c r="E1091" s="42"/>
    </row>
    <row r="1092" spans="5:5">
      <c r="E1092" s="42"/>
    </row>
    <row r="1093" spans="5:5">
      <c r="E1093" s="42"/>
    </row>
    <row r="1094" spans="5:5">
      <c r="E1094" s="42"/>
    </row>
    <row r="1095" spans="5:5">
      <c r="E1095" s="42"/>
    </row>
    <row r="1096" spans="5:5">
      <c r="E1096" s="42"/>
    </row>
    <row r="1097" spans="5:5">
      <c r="E1097" s="42"/>
    </row>
    <row r="1098" spans="5:5">
      <c r="E1098" s="42"/>
    </row>
    <row r="1099" spans="5:5">
      <c r="E1099" s="42"/>
    </row>
    <row r="1100" spans="5:5">
      <c r="E1100" s="42"/>
    </row>
    <row r="1101" spans="5:5">
      <c r="E1101" s="42"/>
    </row>
    <row r="1102" spans="5:5">
      <c r="E1102" s="42"/>
    </row>
    <row r="1103" spans="5:5">
      <c r="E1103" s="42"/>
    </row>
    <row r="1104" spans="5:5">
      <c r="E1104" s="42"/>
    </row>
    <row r="1105" spans="5:5">
      <c r="E1105" s="42"/>
    </row>
    <row r="1106" spans="5:5">
      <c r="E1106" s="42"/>
    </row>
    <row r="1107" spans="5:5">
      <c r="E1107" s="42"/>
    </row>
    <row r="1108" spans="5:5">
      <c r="E1108" s="42"/>
    </row>
    <row r="1109" spans="5:5">
      <c r="E1109" s="42"/>
    </row>
    <row r="1110" spans="5:5">
      <c r="E1110" s="42"/>
    </row>
    <row r="1111" spans="5:5">
      <c r="E1111" s="42"/>
    </row>
    <row r="1112" spans="5:5">
      <c r="E1112" s="42"/>
    </row>
    <row r="1113" spans="5:5">
      <c r="E1113" s="42"/>
    </row>
    <row r="1114" spans="5:5">
      <c r="E1114" s="42"/>
    </row>
    <row r="1115" spans="5:5">
      <c r="E1115" s="42"/>
    </row>
    <row r="1116" spans="5:5">
      <c r="E1116" s="42"/>
    </row>
    <row r="1117" spans="5:5">
      <c r="E1117" s="42"/>
    </row>
    <row r="1118" spans="5:5">
      <c r="E1118" s="42"/>
    </row>
    <row r="1119" spans="5:5">
      <c r="E1119" s="42"/>
    </row>
    <row r="1120" spans="5:5">
      <c r="E1120" s="42"/>
    </row>
    <row r="1121" spans="5:5">
      <c r="E1121" s="42"/>
    </row>
    <row r="1122" spans="5:5">
      <c r="E1122" s="42"/>
    </row>
    <row r="1123" spans="5:5">
      <c r="E1123" s="42"/>
    </row>
    <row r="1124" spans="5:5">
      <c r="E1124" s="42"/>
    </row>
    <row r="1125" spans="5:5">
      <c r="E1125" s="42"/>
    </row>
    <row r="1126" spans="5:5">
      <c r="E1126" s="42"/>
    </row>
    <row r="1127" spans="5:5">
      <c r="E1127" s="42"/>
    </row>
    <row r="1128" spans="5:5">
      <c r="E1128" s="42"/>
    </row>
    <row r="1129" spans="5:5">
      <c r="E1129" s="42"/>
    </row>
    <row r="1130" spans="5:5">
      <c r="E1130" s="42"/>
    </row>
    <row r="1131" spans="5:5">
      <c r="E1131" s="42"/>
    </row>
    <row r="1132" spans="5:5">
      <c r="E1132" s="42"/>
    </row>
    <row r="1133" spans="5:5">
      <c r="E1133" s="42"/>
    </row>
    <row r="1134" spans="5:5">
      <c r="E1134" s="42"/>
    </row>
    <row r="1135" spans="5:5">
      <c r="E1135" s="42"/>
    </row>
    <row r="1136" spans="5:5">
      <c r="E1136" s="42"/>
    </row>
    <row r="1137" spans="5:5">
      <c r="E1137" s="42"/>
    </row>
    <row r="1138" spans="5:5">
      <c r="E1138" s="42"/>
    </row>
    <row r="1139" spans="5:5">
      <c r="E1139" s="42"/>
    </row>
    <row r="1140" spans="5:5">
      <c r="E1140" s="42"/>
    </row>
    <row r="1141" spans="5:5">
      <c r="E1141" s="42"/>
    </row>
    <row r="1142" spans="5:5">
      <c r="E1142" s="42"/>
    </row>
    <row r="1143" spans="5:5">
      <c r="E1143" s="42"/>
    </row>
    <row r="1144" spans="5:5">
      <c r="E1144" s="42"/>
    </row>
    <row r="1145" spans="5:5">
      <c r="E1145" s="42"/>
    </row>
  </sheetData>
  <autoFilter ref="A1:H1"/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>
  <sheetPr codeName="Feuil6">
    <tabColor rgb="FF002060"/>
  </sheetPr>
  <dimension ref="A1:P32"/>
  <sheetViews>
    <sheetView workbookViewId="0">
      <selection activeCell="D18" sqref="D18"/>
    </sheetView>
  </sheetViews>
  <sheetFormatPr defaultColWidth="11.42578125" defaultRowHeight="15"/>
  <cols>
    <col min="1" max="1" width="18.5703125" bestFit="1" customWidth="1"/>
    <col min="2" max="2" width="18.7109375" bestFit="1" customWidth="1"/>
    <col min="3" max="3" width="15.28515625" bestFit="1" customWidth="1"/>
    <col min="4" max="4" width="22.5703125" bestFit="1" customWidth="1"/>
    <col min="5" max="5" width="14.5703125" bestFit="1" customWidth="1"/>
    <col min="6" max="6" width="17" bestFit="1" customWidth="1"/>
    <col min="8" max="8" width="27.28515625" bestFit="1" customWidth="1"/>
  </cols>
  <sheetData>
    <row r="1" spans="1:16">
      <c r="A1" s="44" t="s">
        <v>208</v>
      </c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</row>
    <row r="2" spans="1:16">
      <c r="A2" s="44" t="s">
        <v>79</v>
      </c>
      <c r="B2" s="44"/>
      <c r="C2" s="44"/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  <c r="O2" s="44"/>
      <c r="P2" s="44"/>
    </row>
    <row r="3" spans="1:16" ht="15.75">
      <c r="A3" s="44" t="s">
        <v>83</v>
      </c>
      <c r="B3" s="44"/>
      <c r="C3" s="44"/>
      <c r="D3" s="44"/>
      <c r="E3" s="44"/>
      <c r="F3" s="44"/>
      <c r="G3" s="44"/>
      <c r="H3" s="41" t="s">
        <v>162</v>
      </c>
      <c r="I3" s="44"/>
      <c r="J3" s="44"/>
      <c r="K3" s="44"/>
      <c r="L3" s="44"/>
      <c r="M3" s="44"/>
      <c r="N3" s="44"/>
      <c r="O3" s="44"/>
      <c r="P3" s="44"/>
    </row>
    <row r="4" spans="1:16" ht="15.75">
      <c r="A4" s="44" t="s">
        <v>170</v>
      </c>
      <c r="B4" s="44"/>
      <c r="C4" s="44"/>
      <c r="D4" s="44"/>
      <c r="E4" s="44"/>
      <c r="F4" s="44"/>
      <c r="G4" s="44"/>
      <c r="H4" s="41" t="s">
        <v>163</v>
      </c>
      <c r="I4" s="44"/>
      <c r="J4" s="44"/>
      <c r="K4" s="44"/>
      <c r="L4" s="44"/>
      <c r="M4" s="44"/>
      <c r="N4" s="44"/>
      <c r="O4" s="44"/>
      <c r="P4" s="44"/>
    </row>
    <row r="5" spans="1:16" ht="15.75">
      <c r="A5" s="44" t="s">
        <v>207</v>
      </c>
      <c r="B5" s="44"/>
      <c r="C5" s="44"/>
      <c r="D5" s="44"/>
      <c r="E5" s="44"/>
      <c r="F5" s="44"/>
      <c r="G5" s="44"/>
      <c r="H5" s="41" t="s">
        <v>164</v>
      </c>
      <c r="I5" s="44"/>
      <c r="J5" s="44"/>
      <c r="K5" s="44"/>
      <c r="L5" s="44"/>
      <c r="M5" s="44"/>
      <c r="N5" s="44"/>
      <c r="O5" s="44"/>
      <c r="P5" s="44"/>
    </row>
    <row r="6" spans="1:16" ht="15.75">
      <c r="A6" s="44" t="s">
        <v>206</v>
      </c>
      <c r="B6" s="44"/>
      <c r="C6" s="44"/>
      <c r="D6" s="44"/>
      <c r="E6" s="44"/>
      <c r="F6" s="44"/>
      <c r="G6" s="44"/>
      <c r="H6" s="41" t="s">
        <v>165</v>
      </c>
      <c r="I6" s="44"/>
      <c r="J6" s="44"/>
      <c r="K6" s="44"/>
      <c r="L6" s="44"/>
      <c r="M6" s="44"/>
      <c r="N6" s="44"/>
      <c r="O6" s="44"/>
      <c r="P6" s="44"/>
    </row>
    <row r="7" spans="1:16" ht="15.75">
      <c r="A7" s="44"/>
      <c r="B7" s="44"/>
      <c r="C7" s="44"/>
      <c r="D7" s="44"/>
      <c r="E7" s="44"/>
      <c r="F7" s="44"/>
      <c r="G7" s="44"/>
      <c r="H7" s="41" t="s">
        <v>166</v>
      </c>
      <c r="I7" s="44"/>
      <c r="J7" s="44"/>
      <c r="K7" s="44"/>
      <c r="L7" s="44"/>
      <c r="M7" s="44"/>
      <c r="N7" s="44"/>
      <c r="O7" s="44"/>
      <c r="P7" s="44"/>
    </row>
    <row r="8" spans="1:16" ht="15.75">
      <c r="A8" s="44"/>
      <c r="B8" s="45" t="s">
        <v>79</v>
      </c>
      <c r="C8" s="45" t="s">
        <v>83</v>
      </c>
      <c r="D8" s="45" t="s">
        <v>170</v>
      </c>
      <c r="E8" s="45" t="s">
        <v>207</v>
      </c>
      <c r="F8" s="45" t="s">
        <v>206</v>
      </c>
      <c r="G8" s="44"/>
      <c r="H8" s="41" t="s">
        <v>167</v>
      </c>
      <c r="I8" s="44"/>
      <c r="J8" s="44"/>
      <c r="K8" s="44"/>
      <c r="L8" s="44"/>
      <c r="M8" s="44"/>
      <c r="N8" s="44"/>
      <c r="O8" s="44"/>
      <c r="P8" s="44"/>
    </row>
    <row r="9" spans="1:16" ht="15.75">
      <c r="A9" s="44"/>
      <c r="B9" s="44" t="s">
        <v>205</v>
      </c>
      <c r="C9" s="44" t="s">
        <v>204</v>
      </c>
      <c r="D9" s="44" t="s">
        <v>171</v>
      </c>
      <c r="E9" s="44" t="s">
        <v>203</v>
      </c>
      <c r="F9" s="44" t="s">
        <v>202</v>
      </c>
      <c r="G9" s="44"/>
      <c r="H9" s="41" t="s">
        <v>168</v>
      </c>
      <c r="I9" s="44"/>
      <c r="J9" s="44"/>
      <c r="K9" s="44"/>
      <c r="L9" s="44"/>
      <c r="M9" s="44"/>
      <c r="N9" s="44"/>
      <c r="O9" s="44"/>
      <c r="P9" s="44"/>
    </row>
    <row r="10" spans="1:16" ht="15.75">
      <c r="A10" s="44"/>
      <c r="B10" s="44" t="s">
        <v>201</v>
      </c>
      <c r="C10" s="44" t="s">
        <v>200</v>
      </c>
      <c r="D10" s="44" t="s">
        <v>199</v>
      </c>
      <c r="E10" s="44" t="s">
        <v>198</v>
      </c>
      <c r="F10" s="44" t="s">
        <v>197</v>
      </c>
      <c r="G10" s="44"/>
      <c r="H10" s="41" t="s">
        <v>169</v>
      </c>
      <c r="I10" s="44"/>
      <c r="J10" s="44"/>
      <c r="K10" s="44"/>
      <c r="L10" s="44"/>
      <c r="M10" s="44"/>
      <c r="N10" s="44"/>
      <c r="O10" s="44"/>
      <c r="P10" s="44"/>
    </row>
    <row r="11" spans="1:16">
      <c r="A11" s="44"/>
      <c r="B11" s="44" t="s">
        <v>196</v>
      </c>
      <c r="C11" s="44" t="s">
        <v>195</v>
      </c>
      <c r="D11" s="44" t="s">
        <v>187</v>
      </c>
      <c r="E11" s="44" t="s">
        <v>194</v>
      </c>
      <c r="F11" s="44" t="s">
        <v>193</v>
      </c>
      <c r="G11" s="44"/>
      <c r="H11" s="44"/>
      <c r="I11" s="44"/>
      <c r="J11" s="44"/>
      <c r="K11" s="44"/>
      <c r="L11" s="44"/>
      <c r="M11" s="44"/>
      <c r="N11" s="44"/>
      <c r="O11" s="44"/>
      <c r="P11" s="44"/>
    </row>
    <row r="12" spans="1:16">
      <c r="A12" s="44"/>
      <c r="B12" s="44" t="s">
        <v>187</v>
      </c>
      <c r="C12" s="44" t="s">
        <v>192</v>
      </c>
      <c r="D12" s="44"/>
      <c r="E12" s="44" t="s">
        <v>191</v>
      </c>
      <c r="F12" s="44" t="s">
        <v>190</v>
      </c>
      <c r="G12" s="44"/>
      <c r="H12" s="44"/>
      <c r="I12" s="44"/>
      <c r="J12" s="44"/>
      <c r="K12" s="44"/>
      <c r="L12" s="44"/>
      <c r="M12" s="44"/>
      <c r="N12" s="44"/>
      <c r="O12" s="44"/>
      <c r="P12" s="44"/>
    </row>
    <row r="13" spans="1:16">
      <c r="A13" s="44"/>
      <c r="B13" s="44"/>
      <c r="C13" s="44" t="s">
        <v>187</v>
      </c>
      <c r="D13" s="44"/>
      <c r="E13" s="44" t="s">
        <v>189</v>
      </c>
      <c r="F13" s="44" t="s">
        <v>187</v>
      </c>
      <c r="G13" s="44"/>
      <c r="H13" s="44"/>
      <c r="I13" s="44"/>
      <c r="J13" s="44"/>
      <c r="K13" s="44"/>
      <c r="L13" s="44"/>
      <c r="M13" s="44"/>
      <c r="N13" s="44"/>
      <c r="O13" s="44"/>
      <c r="P13" s="44"/>
    </row>
    <row r="14" spans="1:16">
      <c r="A14" s="44"/>
      <c r="B14" s="44"/>
      <c r="C14" s="44"/>
      <c r="D14" s="44"/>
      <c r="E14" s="44" t="s">
        <v>188</v>
      </c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</row>
    <row r="15" spans="1:16">
      <c r="A15" s="44"/>
      <c r="B15" s="44"/>
      <c r="C15" s="44"/>
      <c r="D15" s="44"/>
      <c r="E15" s="44" t="s">
        <v>187</v>
      </c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</row>
    <row r="16" spans="1:16">
      <c r="A16" s="44"/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</row>
    <row r="17" spans="1:16">
      <c r="A17" s="44"/>
      <c r="B17" s="45" t="s">
        <v>186</v>
      </c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</row>
    <row r="18" spans="1:16">
      <c r="A18" s="44"/>
      <c r="B18" t="s">
        <v>185</v>
      </c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</row>
    <row r="19" spans="1:16">
      <c r="A19" s="44"/>
      <c r="B19" s="44" t="s">
        <v>184</v>
      </c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</row>
    <row r="20" spans="1:16">
      <c r="A20" s="44"/>
      <c r="B20" s="44" t="s">
        <v>183</v>
      </c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</row>
    <row r="21" spans="1:16">
      <c r="A21" s="44"/>
      <c r="B21" s="44" t="s">
        <v>182</v>
      </c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</row>
    <row r="22" spans="1:16">
      <c r="A22" s="44"/>
      <c r="B22" s="44" t="s">
        <v>181</v>
      </c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</row>
    <row r="23" spans="1:16">
      <c r="A23" s="44"/>
      <c r="B23" s="44" t="s">
        <v>180</v>
      </c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</row>
    <row r="24" spans="1:16">
      <c r="A24" s="44"/>
      <c r="B24" s="44" t="s">
        <v>179</v>
      </c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</row>
    <row r="25" spans="1:16">
      <c r="A25" s="44"/>
      <c r="B25" s="44" t="s">
        <v>178</v>
      </c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</row>
    <row r="26" spans="1:16">
      <c r="A26" s="44"/>
      <c r="B26" s="44" t="s">
        <v>173</v>
      </c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44"/>
      <c r="O26" s="44"/>
      <c r="P26" s="44"/>
    </row>
    <row r="27" spans="1:16">
      <c r="A27" s="44"/>
      <c r="B27" s="44" t="s">
        <v>177</v>
      </c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</row>
    <row r="28" spans="1:16">
      <c r="A28" s="44"/>
      <c r="B28" s="44" t="s">
        <v>176</v>
      </c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</row>
    <row r="29" spans="1:16">
      <c r="A29" s="44"/>
      <c r="B29" s="44" t="s">
        <v>175</v>
      </c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  <c r="P29" s="44"/>
    </row>
    <row r="30" spans="1:16">
      <c r="A30" s="44"/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</row>
    <row r="31" spans="1:16">
      <c r="A31" s="44"/>
      <c r="B31" s="44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</row>
    <row r="32" spans="1:16">
      <c r="A32" s="44"/>
      <c r="B32" s="44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6</vt:i4>
      </vt:variant>
    </vt:vector>
  </HeadingPairs>
  <TitlesOfParts>
    <vt:vector size="21" baseType="lpstr">
      <vt:lpstr>Compétitions Gestion</vt:lpstr>
      <vt:lpstr>Compétitions DATA </vt:lpstr>
      <vt:lpstr>Compétitions statistiques 1</vt:lpstr>
      <vt:lpstr>Compétitions statistiques 2</vt:lpstr>
      <vt:lpstr>Membres Infos</vt:lpstr>
      <vt:lpstr>Benevoles</vt:lpstr>
      <vt:lpstr>Disponibilite_benevole</vt:lpstr>
      <vt:lpstr>Filter_benevole</vt:lpstr>
      <vt:lpstr>Budget -Dépenses Novembre</vt:lpstr>
      <vt:lpstr>Budget - Recettes Novembre</vt:lpstr>
      <vt:lpstr>Budget -Depenses Annuelles</vt:lpstr>
      <vt:lpstr>Budget -Recettes Annuelle</vt:lpstr>
      <vt:lpstr>Budget-Situation bancaire</vt:lpstr>
      <vt:lpstr>Matériel Gestion</vt:lpstr>
      <vt:lpstr>Matériel DATA</vt:lpstr>
      <vt:lpstr>critères</vt:lpstr>
      <vt:lpstr>Distance</vt:lpstr>
      <vt:lpstr>Natation</vt:lpstr>
      <vt:lpstr>newlist</vt:lpstr>
      <vt:lpstr>relais_Indiv</vt:lpstr>
      <vt:lpstr>transports</vt:lpstr>
    </vt:vector>
  </TitlesOfParts>
  <Company>UTC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nf22a033</dc:creator>
  <cp:lastModifiedBy>MacBook</cp:lastModifiedBy>
  <dcterms:created xsi:type="dcterms:W3CDTF">2019-11-13T13:26:52Z</dcterms:created>
  <dcterms:modified xsi:type="dcterms:W3CDTF">2019-11-28T22:49:29Z</dcterms:modified>
</cp:coreProperties>
</file>