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Excel\Excel-Descriptive-Statistics\"/>
    </mc:Choice>
  </mc:AlternateContent>
  <xr:revisionPtr revIDLastSave="0" documentId="8_{C6EB27F0-68C8-42EF-9331-D2B6706CF285}" xr6:coauthVersionLast="47" xr6:coauthVersionMax="47" xr10:uidLastSave="{00000000-0000-0000-0000-000000000000}"/>
  <bookViews>
    <workbookView xWindow="-108" yWindow="-108" windowWidth="23256" windowHeight="12720" tabRatio="304" xr2:uid="{16D36BF5-5B7F-407C-94F0-6AED69D55882}"/>
  </bookViews>
  <sheets>
    <sheet name="Classification" sheetId="1" r:id="rId1"/>
    <sheet name="Regression" sheetId="3" r:id="rId2"/>
    <sheet name="ROC"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1" l="1"/>
  <c r="F22" i="2"/>
  <c r="E22" i="2"/>
  <c r="D22" i="2"/>
  <c r="F21" i="2"/>
  <c r="E21" i="2"/>
  <c r="D21" i="2"/>
  <c r="F20" i="2"/>
  <c r="E20" i="2"/>
  <c r="D20" i="2"/>
  <c r="F19" i="2"/>
  <c r="E19" i="2"/>
  <c r="D19" i="2"/>
  <c r="F18" i="2"/>
  <c r="E18" i="2"/>
  <c r="D18" i="2"/>
  <c r="F17" i="2"/>
  <c r="E17" i="2"/>
  <c r="D17" i="2"/>
  <c r="F16" i="2"/>
  <c r="E16" i="2"/>
  <c r="D16" i="2"/>
  <c r="F15" i="2"/>
  <c r="E15" i="2"/>
  <c r="D15" i="2"/>
  <c r="F14" i="2"/>
  <c r="E14" i="2"/>
  <c r="D14" i="2"/>
  <c r="F13" i="2"/>
  <c r="E13" i="2"/>
  <c r="D13" i="2"/>
  <c r="L28" i="1"/>
  <c r="L29" i="1" s="1"/>
</calcChain>
</file>

<file path=xl/sharedStrings.xml><?xml version="1.0" encoding="utf-8"?>
<sst xmlns="http://schemas.openxmlformats.org/spreadsheetml/2006/main" count="228" uniqueCount="82">
  <si>
    <t>ID</t>
  </si>
  <si>
    <t>Age</t>
  </si>
  <si>
    <t>Married</t>
  </si>
  <si>
    <t>Salary</t>
  </si>
  <si>
    <t>Credit risk</t>
  </si>
  <si>
    <t>Land ownership</t>
  </si>
  <si>
    <t>Độc thân</t>
  </si>
  <si>
    <t>Đã kết hôn</t>
  </si>
  <si>
    <t>Từng ly hôn</t>
  </si>
  <si>
    <t>Ở cùng bố mẹ</t>
  </si>
  <si>
    <t>Nhà sở hữu</t>
  </si>
  <si>
    <t>Nhà thuê</t>
  </si>
  <si>
    <t>https://bigdatauni.com/tin-tuc/thuat-toan-cay-quyet-dinh-p-2-cart-gini-index.html</t>
  </si>
  <si>
    <t>h</t>
  </si>
  <si>
    <t>K</t>
  </si>
  <si>
    <t>Khoang 1</t>
  </si>
  <si>
    <t>Khoang 2</t>
  </si>
  <si>
    <t>Khoang 3</t>
  </si>
  <si>
    <t>25 - 32</t>
  </si>
  <si>
    <t>33 - 40</t>
  </si>
  <si>
    <t>41 - 49</t>
  </si>
  <si>
    <t xml:space="preserve"> 5 - 9</t>
  </si>
  <si>
    <t>15 - 20</t>
  </si>
  <si>
    <t>10 - 14</t>
  </si>
  <si>
    <t>Sau đó tính gini</t>
  </si>
  <si>
    <t>proportion of the positive class got correctly classified.</t>
  </si>
  <si>
    <t>Tỷ lệ tích cực được đoán đúng</t>
  </si>
  <si>
    <t>Sensitivity</t>
  </si>
  <si>
    <t>= (TP/(TP+FN))</t>
  </si>
  <si>
    <t>False Negative Rate (FNR)</t>
  </si>
  <si>
    <t>= (FN/(TP+FN))</t>
  </si>
  <si>
    <t>https://www.analyticsvidhya.com/blog/2020/06/auc-roc-curve-machine-learning/</t>
  </si>
  <si>
    <t>Tỷ lệ không tích cực trong thực tiễn</t>
  </si>
  <si>
    <t>Specificity / True Negative Rate</t>
  </si>
  <si>
    <t>= (TN/(TN+FP))</t>
  </si>
  <si>
    <t>Specificity tells us what proportion of the negative class got correctly classified.</t>
  </si>
  <si>
    <t>Tính cụ thể cho chúng ta biết tỷ lệ của lớp phủ định được phân loại chính xác.</t>
  </si>
  <si>
    <t>proportion of the negative class got incorrectly classified by the classifier</t>
  </si>
  <si>
    <t>Tỷ lệ lớp phủ định được phân loại không chính xác</t>
  </si>
  <si>
    <t>= (FP/(TN+FP)) = 1 - Specificity</t>
  </si>
  <si>
    <t>Actual</t>
  </si>
  <si>
    <t>Prediction Probability</t>
  </si>
  <si>
    <t>&gt;0.6</t>
  </si>
  <si>
    <t>&gt;0.7</t>
  </si>
  <si>
    <t>&gt;0.8</t>
  </si>
  <si>
    <t>Metric</t>
  </si>
  <si>
    <t>TPR</t>
  </si>
  <si>
    <t>Điểm A</t>
  </si>
  <si>
    <t>Tất cả các dự đoán tích cực chính xác, tiêu cực không chính xác</t>
  </si>
  <si>
    <t>Điểm B</t>
  </si>
  <si>
    <t>Mặc dù điểm B có cùng độ nhạy với điểm A nhưng nó có độ đặc hiệu cao hơn. 
Có nghĩa là số điểm lớp Phủ định không chính xác thấp hơn so với ngưỡng trước đó. 
Điều này cho thấy ngưỡng này tốt hơn ngưỡng trước.</t>
  </si>
  <si>
    <t>Giữa điểm C và D, Độ nhạy tại điểm C cao hơn điểm D cho cùng Độ đặc hiệu. Điều này có nghĩa là, đối với cùng một số điểm lớp Phủ định được phân loại không chính xác, bộ phân loại dự đoán số lượng điểm lớp Tích cực cao hơn. Do đó, ngưỡng tại điểm C tốt hơn điểm D.</t>
  </si>
  <si>
    <t>Điểm C, D</t>
  </si>
  <si>
    <t>the Sensitivity at point C is higher</t>
  </si>
  <si>
    <t>Độ nhạy C cao hơn</t>
  </si>
  <si>
    <t>the Specificity  at point C,D is equal</t>
  </si>
  <si>
    <t>Độ cụ thể</t>
  </si>
  <si>
    <t>Điểm E là nơi mà Độ đặc hiệu trở nên cao nhất. Có nghĩa là không có khẳng định sai được phân loại theo mô hình. Mô hình có thể phân loại chính xác tất cả các điểm lớp Tiêu cực! Chúng tôi sẽ chọn điểm này nếu vấn đề của chúng tôi là đưa ra các đề xuất bài hát hoàn hảo cho người dùng của chúng tôi.</t>
  </si>
  <si>
    <t>Điểm E</t>
  </si>
  <si>
    <t xml:space="preserve">Traing </t>
  </si>
  <si>
    <t>Test</t>
  </si>
  <si>
    <t>http://tutorials.aiclub.cs.uit.edu.vn/index.php/2021/05/18/evaluation/</t>
  </si>
  <si>
    <t>là đường dự đoán thực tế, dựa vào dữ liệu đã có sẵn</t>
  </si>
  <si>
    <t>Là tỷ lệ sai sót có thể xảy ra giữa mẫu thử và thực tế khi số lượng tăng lên.</t>
  </si>
  <si>
    <r>
      <t> Dữ liệu trong </t>
    </r>
    <r>
      <rPr>
        <b/>
        <i/>
        <sz val="12"/>
        <color rgb="FF404040"/>
        <rFont val="Inherit"/>
      </rPr>
      <t>test set</t>
    </r>
    <r>
      <rPr>
        <sz val="12"/>
        <color rgb="FF404040"/>
        <rFont val="Source Sans Pro"/>
        <family val="2"/>
      </rPr>
      <t> phải là dữ liệu mới, chưa từng được “học” hay “thấy” bởi mô hình, và sát với dữ liệu thực tế. </t>
    </r>
    <r>
      <rPr>
        <b/>
        <i/>
        <sz val="12"/>
        <color rgb="FF404040"/>
        <rFont val="Inherit"/>
      </rPr>
      <t>Test set</t>
    </r>
    <r>
      <rPr>
        <sz val="12"/>
        <color rgb="FF404040"/>
        <rFont val="Source Sans Pro"/>
        <family val="2"/>
      </rPr>
      <t> đóng vai trò như một mẫu (sample), với tổng thể (population) là dữ liệu thực tế của bài toán đang giải quyết, hay dữ liệu trong </t>
    </r>
    <r>
      <rPr>
        <b/>
        <i/>
        <sz val="12"/>
        <color rgb="FF404040"/>
        <rFont val="Inherit"/>
      </rPr>
      <t>test set</t>
    </r>
    <r>
      <rPr>
        <sz val="12"/>
        <color rgb="FF404040"/>
        <rFont val="Source Sans Pro"/>
        <family val="2"/>
      </rPr>
      <t> có cùng “phân phối” (distribution) với dữ liệu thực tế. </t>
    </r>
  </si>
  <si>
    <t>True Positive Rate (hay Sensitivity – Recall): là độ nhạy của mô hình.</t>
  </si>
  <si>
    <t>Bảng phân chia nhóm</t>
  </si>
  <si>
    <t>3.107232506</t>
  </si>
  <si>
    <t>3</t>
  </si>
  <si>
    <t>Bảng thống kê sau liên quan tới nợ ngân hàng. Hãy tính các nhóm dễ xảy ra nợ nhất.</t>
  </si>
  <si>
    <t>Lý thuyết</t>
  </si>
  <si>
    <t>Vấn đề</t>
  </si>
  <si>
    <t>Thực hành kết quả</t>
  </si>
  <si>
    <t>Biến ảnh hưởng: Tuổi, Hôn nhân, nhà đất, lương.</t>
  </si>
  <si>
    <t>Biến kết quả: Credit risk</t>
  </si>
  <si>
    <t>Kết luận</t>
  </si>
  <si>
    <t>Nhóm dưới có khả năng dễ xảy ra nợ nhất</t>
  </si>
  <si>
    <t>Loại 1:  Xác định Yes/ No. Ví dụ có xảy ra nợ không, thời tiết thế này có nên mở cửa hàng không?</t>
  </si>
  <si>
    <t>Loại 2: Xác định số liệu dựa vào số liệu để dự đoán kết quả trong tương lai</t>
  </si>
  <si>
    <t>Cây quyết định thông thường có 2 loại.</t>
  </si>
  <si>
    <t>Cây quyết định trên thuộc dạng 1.</t>
  </si>
  <si>
    <t>Decision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</si>
</sst>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u/>
      <sz val="11"/>
      <color theme="10"/>
      <name val="Calibri"/>
      <family val="2"/>
      <scheme val="minor"/>
    </font>
    <font>
      <sz val="13.5"/>
      <color rgb="FF222222"/>
      <name val="Lato"/>
      <family val="2"/>
    </font>
    <font>
      <sz val="12"/>
      <color rgb="FF404040"/>
      <name val="Source Sans Pro"/>
      <family val="2"/>
    </font>
    <font>
      <b/>
      <i/>
      <sz val="12"/>
      <color rgb="FF404040"/>
      <name val="Inherit"/>
    </font>
  </fonts>
  <fills count="7">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7"/>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xf numFmtId="16" fontId="0" fillId="0" borderId="0" xfId="0" quotePrefix="1" applyNumberFormat="1"/>
    <xf numFmtId="0" fontId="0" fillId="0" borderId="0" xfId="0" quotePrefix="1"/>
    <xf numFmtId="0" fontId="2" fillId="0" borderId="0" xfId="0" applyFont="1" applyAlignment="1">
      <alignment horizontal="left" vertical="center" wrapText="1"/>
    </xf>
    <xf numFmtId="0" fontId="0" fillId="0" borderId="0" xfId="0" applyAlignment="1">
      <alignment horizontal="centerContinuous" wrapText="1"/>
    </xf>
    <xf numFmtId="0" fontId="0" fillId="0" borderId="0" xfId="0" applyAlignment="1">
      <alignment horizontal="centerContinuous"/>
    </xf>
    <xf numFmtId="0" fontId="3" fillId="0" borderId="0" xfId="0" applyFont="1" applyAlignment="1">
      <alignment horizontal="centerContinuous" wrapText="1"/>
    </xf>
    <xf numFmtId="0" fontId="0" fillId="2" borderId="0" xfId="0" applyFill="1"/>
    <xf numFmtId="0" fontId="0" fillId="0" borderId="0" xfId="0" applyAlignment="1">
      <alignment wrapText="1"/>
    </xf>
    <xf numFmtId="0" fontId="0" fillId="3" borderId="0" xfId="0" applyFill="1"/>
    <xf numFmtId="0" fontId="0" fillId="5" borderId="0" xfId="0" applyFill="1"/>
    <xf numFmtId="0" fontId="0" fillId="0" borderId="0" xfId="0" applyAlignment="1">
      <alignment horizontal="left"/>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xf>
    <xf numFmtId="0" fontId="0" fillId="6" borderId="1" xfId="0" applyFill="1" applyBorder="1"/>
    <xf numFmtId="0" fontId="0" fillId="0" borderId="1" xfId="0" applyBorder="1"/>
    <xf numFmtId="0" fontId="0" fillId="0" borderId="0" xfId="0" applyAlignment="1">
      <alignment horizontal="center"/>
    </xf>
  </cellXfs>
  <cellStyles count="2">
    <cellStyle name="Hyperlink" xfId="1" builtinId="8"/>
    <cellStyle name="Normal" xfId="0" builtinId="0"/>
  </cellStyles>
  <dxfs count="2">
    <dxf>
      <numFmt numFmtId="21" formatCode="d\-mmm"/>
    </dxf>
    <dxf>
      <fill>
        <patternFill patternType="solid">
          <fgColor indexed="64"/>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419100</xdr:colOff>
      <xdr:row>40</xdr:row>
      <xdr:rowOff>91440</xdr:rowOff>
    </xdr:from>
    <xdr:to>
      <xdr:col>17</xdr:col>
      <xdr:colOff>411480</xdr:colOff>
      <xdr:row>65</xdr:row>
      <xdr:rowOff>91440</xdr:rowOff>
    </xdr:to>
    <xdr:pic>
      <xdr:nvPicPr>
        <xdr:cNvPr id="2" name="Picture 1">
          <a:extLst>
            <a:ext uri="{FF2B5EF4-FFF2-40B4-BE49-F238E27FC236}">
              <a16:creationId xmlns:a16="http://schemas.microsoft.com/office/drawing/2014/main" id="{543FC69D-A802-88B0-1134-380D8465FB5E}"/>
            </a:ext>
          </a:extLst>
        </xdr:cNvPr>
        <xdr:cNvPicPr>
          <a:picLocks noChangeAspect="1"/>
        </xdr:cNvPicPr>
      </xdr:nvPicPr>
      <xdr:blipFill>
        <a:blip xmlns:r="http://schemas.openxmlformats.org/officeDocument/2006/relationships" r:embed="rId1"/>
        <a:stretch>
          <a:fillRect/>
        </a:stretch>
      </xdr:blipFill>
      <xdr:spPr>
        <a:xfrm>
          <a:off x="5295900" y="6903720"/>
          <a:ext cx="68580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19</xdr:col>
      <xdr:colOff>208838</xdr:colOff>
      <xdr:row>19</xdr:row>
      <xdr:rowOff>45349</xdr:rowOff>
    </xdr:to>
    <xdr:pic>
      <xdr:nvPicPr>
        <xdr:cNvPr id="2" name="Picture 1">
          <a:extLst>
            <a:ext uri="{FF2B5EF4-FFF2-40B4-BE49-F238E27FC236}">
              <a16:creationId xmlns:a16="http://schemas.microsoft.com/office/drawing/2014/main" id="{CB51127F-B3A1-C0FF-3780-87431E1D33BD}"/>
            </a:ext>
          </a:extLst>
        </xdr:cNvPr>
        <xdr:cNvPicPr>
          <a:picLocks noChangeAspect="1"/>
        </xdr:cNvPicPr>
      </xdr:nvPicPr>
      <xdr:blipFill>
        <a:blip xmlns:r="http://schemas.openxmlformats.org/officeDocument/2006/relationships" r:embed="rId1"/>
        <a:stretch>
          <a:fillRect/>
        </a:stretch>
      </xdr:blipFill>
      <xdr:spPr>
        <a:xfrm>
          <a:off x="6096000" y="548640"/>
          <a:ext cx="5695238" cy="29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693420</xdr:colOff>
      <xdr:row>24</xdr:row>
      <xdr:rowOff>152400</xdr:rowOff>
    </xdr:from>
    <xdr:to>
      <xdr:col>5</xdr:col>
      <xdr:colOff>579120</xdr:colOff>
      <xdr:row>37</xdr:row>
      <xdr:rowOff>175260</xdr:rowOff>
    </xdr:to>
    <xdr:pic>
      <xdr:nvPicPr>
        <xdr:cNvPr id="2" name="Picture 1" descr="AUC-ROC curve">
          <a:extLst>
            <a:ext uri="{FF2B5EF4-FFF2-40B4-BE49-F238E27FC236}">
              <a16:creationId xmlns:a16="http://schemas.microsoft.com/office/drawing/2014/main" id="{EEA87CD7-8508-6F36-EC51-D1AA68ED5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2620" y="6217920"/>
          <a:ext cx="2545080"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B19989-8E3D-43FC-A1E8-45B41BF163DD}" name="Table1" displayName="Table1" ref="A6:F21" totalsRowShown="0">
  <autoFilter ref="A6:F21" xr:uid="{62B19989-8E3D-43FC-A1E8-45B41BF163DD}">
    <filterColumn colId="5">
      <filters>
        <filter val="1"/>
      </filters>
    </filterColumn>
  </autoFilter>
  <tableColumns count="6">
    <tableColumn id="1" xr3:uid="{E6D53084-22FB-45F9-8D02-C6857DD43775}" name="ID"/>
    <tableColumn id="2" xr3:uid="{9051CCBC-4B28-4A54-B059-98BF260BED2D}" name="Age"/>
    <tableColumn id="3" xr3:uid="{10BCBA49-AC41-4286-9195-51BC58F6D411}" name="Married"/>
    <tableColumn id="4" xr3:uid="{BABE5234-769D-430B-9BE6-9DB254C00D35}" name="Land ownership"/>
    <tableColumn id="5" xr3:uid="{CAD1CE8A-0D5D-42AD-A932-37AD515348A8}" name="Salary"/>
    <tableColumn id="6" xr3:uid="{7B066190-F29D-4BBA-A335-3E1A7398AE00}" name="Credit risk"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86B55F-7EC2-457D-B308-F2D26E4D2025}" name="Table2" displayName="Table2" ref="J9:O24" totalsRowShown="0">
  <autoFilter ref="J9:O24" xr:uid="{1886B55F-7EC2-457D-B308-F2D26E4D2025}"/>
  <tableColumns count="6">
    <tableColumn id="1" xr3:uid="{EA0EB523-5B5A-4E10-8E52-64DC0E6C2073}" name="ID"/>
    <tableColumn id="2" xr3:uid="{A3BA1D3D-0252-4DCD-9F40-96206E86E84B}" name="Age"/>
    <tableColumn id="3" xr3:uid="{E49D7E1E-760A-4062-843D-19711FF4FCC0}" name="Married"/>
    <tableColumn id="4" xr3:uid="{4235F4F5-DF4A-4098-9EDE-DFE5F05464BB}" name="Land ownership"/>
    <tableColumn id="5" xr3:uid="{B261873C-6139-465C-8581-B59489C86C6E}" name="Salary" dataDxfId="0"/>
    <tableColumn id="6" xr3:uid="{8ADBCAC1-694B-42BF-9F05-FA174A08E82F}" name="Credit ris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14379B-EE04-4D72-BEBB-2C70DF6A77D6}" name="Table3" displayName="Table3" ref="J26:L31" totalsRowShown="0">
  <autoFilter ref="J26:L31" xr:uid="{1414379B-EE04-4D72-BEBB-2C70DF6A77D6}"/>
  <tableColumns count="3">
    <tableColumn id="1" xr3:uid="{1AA68333-521C-47D7-B914-F1662EBED43E}" name="K"/>
    <tableColumn id="2" xr3:uid="{283BBE5C-BD6F-4CED-9E51-2118D547E0F6}" name="3.107232506"/>
    <tableColumn id="3" xr3:uid="{4F353F09-B693-4AAA-A63B-B488DA9D886F}" name="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4F10F2-94E1-4D7A-8C57-184DA55A00FC}" name="Table4" displayName="Table4" ref="A12:G22" totalsRowShown="0">
  <autoFilter ref="A12:G22" xr:uid="{BD4F10F2-94E1-4D7A-8C57-184DA55A00FC}"/>
  <tableColumns count="7">
    <tableColumn id="1" xr3:uid="{F389DA36-6ED4-4571-AEB7-555830B4AA17}" name="ID"/>
    <tableColumn id="2" xr3:uid="{BE9493A3-42A2-4D8F-A1C4-AD3211B0C247}" name="Actual"/>
    <tableColumn id="3" xr3:uid="{B5871A32-7836-4F24-A894-84DEE4B0241C}" name="Prediction Probability"/>
    <tableColumn id="4" xr3:uid="{D018C806-7EF9-44A2-8AE3-B20EFF6689E7}" name="&gt;0.6">
      <calculatedColumnFormula xml:space="preserve"> IF($C13&gt;0.6,1,0)</calculatedColumnFormula>
    </tableColumn>
    <tableColumn id="5" xr3:uid="{17C675AD-3FD3-4F7C-8303-9F230288E4B3}" name="&gt;0.7">
      <calculatedColumnFormula xml:space="preserve"> IF($C13&gt;0.7,1,0)</calculatedColumnFormula>
    </tableColumn>
    <tableColumn id="6" xr3:uid="{A735020B-8489-439B-82B5-E4222099E260}" name="&gt;0.8">
      <calculatedColumnFormula xml:space="preserve"> IF($C13&gt;0.8,1,0)</calculatedColumnFormula>
    </tableColumn>
    <tableColumn id="7" xr3:uid="{BD943143-0912-4794-A52F-236CB625919F}" name="Metri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table" Target="../tables/table3.xml"/><Relationship Id="rId2" Type="http://schemas.openxmlformats.org/officeDocument/2006/relationships/hyperlink" Target="http://tutorials.aiclub.cs.uit.edu.vn/index.php/2021/05/18/evaluation/" TargetMode="External"/><Relationship Id="rId1" Type="http://schemas.openxmlformats.org/officeDocument/2006/relationships/hyperlink" Target="https://bigdatauni.com/tin-tuc/thuat-toan-cay-quyet-dinh-p-2-cart-gini-index.html"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analyticsvidhya.com/blog/2020/06/auc-roc-curve-machine-learni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0D750-FDC4-49B9-B607-038305A98757}">
  <dimension ref="A1:X41"/>
  <sheetViews>
    <sheetView tabSelected="1" workbookViewId="0">
      <selection activeCell="A2" sqref="A2:D2"/>
    </sheetView>
  </sheetViews>
  <sheetFormatPr defaultRowHeight="14.4"/>
  <cols>
    <col min="2" max="2" width="13.44140625" customWidth="1"/>
    <col min="3" max="3" width="9.5546875" customWidth="1"/>
    <col min="4" max="4" width="16.21875" customWidth="1"/>
    <col min="6" max="6" width="11.21875" customWidth="1"/>
    <col min="7" max="7" width="2.88671875" style="10" customWidth="1"/>
    <col min="12" max="12" width="10.44140625" bestFit="1" customWidth="1"/>
    <col min="13" max="13" width="16.21875" customWidth="1"/>
    <col min="15" max="15" width="11.21875" customWidth="1"/>
    <col min="20" max="20" width="2.88671875" style="10" customWidth="1"/>
  </cols>
  <sheetData>
    <row r="1" spans="1:24" ht="15" thickBot="1">
      <c r="A1" s="19" t="s">
        <v>81</v>
      </c>
      <c r="B1" s="19"/>
      <c r="C1" s="19"/>
      <c r="D1" s="19"/>
      <c r="E1" s="19"/>
      <c r="F1" s="19"/>
    </row>
    <row r="2" spans="1:24" ht="15" thickBot="1">
      <c r="A2" s="13" t="s">
        <v>71</v>
      </c>
      <c r="B2" s="14"/>
      <c r="C2" s="14"/>
      <c r="D2" s="15"/>
      <c r="H2" s="13" t="s">
        <v>70</v>
      </c>
      <c r="I2" s="14"/>
      <c r="J2" s="14"/>
      <c r="K2" s="15"/>
      <c r="U2" s="13" t="s">
        <v>72</v>
      </c>
      <c r="V2" s="14"/>
      <c r="W2" s="14"/>
      <c r="X2" s="15"/>
    </row>
    <row r="3" spans="1:24">
      <c r="H3" s="1" t="s">
        <v>12</v>
      </c>
    </row>
    <row r="4" spans="1:24">
      <c r="A4" t="s">
        <v>69</v>
      </c>
    </row>
    <row r="5" spans="1:24">
      <c r="H5" s="16" t="s">
        <v>73</v>
      </c>
      <c r="I5" s="16"/>
      <c r="J5" s="16"/>
      <c r="K5" s="16"/>
      <c r="L5" s="16"/>
    </row>
    <row r="6" spans="1:24">
      <c r="A6" t="s">
        <v>0</v>
      </c>
      <c r="B6" t="s">
        <v>1</v>
      </c>
      <c r="C6" t="s">
        <v>2</v>
      </c>
      <c r="D6" t="s">
        <v>5</v>
      </c>
      <c r="E6" t="s">
        <v>3</v>
      </c>
      <c r="F6" s="11" t="s">
        <v>4</v>
      </c>
      <c r="H6" s="16" t="s">
        <v>74</v>
      </c>
      <c r="I6" s="16"/>
      <c r="J6" s="16"/>
      <c r="K6" s="16"/>
      <c r="L6" s="16"/>
    </row>
    <row r="7" spans="1:24" hidden="1">
      <c r="A7">
        <v>1</v>
      </c>
      <c r="B7">
        <v>25</v>
      </c>
      <c r="C7" t="s">
        <v>6</v>
      </c>
      <c r="D7" t="s">
        <v>9</v>
      </c>
      <c r="E7">
        <v>7</v>
      </c>
      <c r="F7" s="11">
        <v>0</v>
      </c>
      <c r="H7" s="12"/>
      <c r="I7" s="12"/>
      <c r="J7" s="12"/>
      <c r="K7" s="12"/>
      <c r="L7" s="12"/>
    </row>
    <row r="8" spans="1:24" hidden="1">
      <c r="A8">
        <v>2</v>
      </c>
      <c r="B8">
        <v>40</v>
      </c>
      <c r="C8" t="s">
        <v>7</v>
      </c>
      <c r="D8" t="s">
        <v>10</v>
      </c>
      <c r="E8">
        <v>18</v>
      </c>
      <c r="F8" s="11">
        <v>0</v>
      </c>
      <c r="J8" t="s">
        <v>66</v>
      </c>
    </row>
    <row r="9" spans="1:24">
      <c r="A9">
        <v>3</v>
      </c>
      <c r="B9">
        <v>35</v>
      </c>
      <c r="C9" t="s">
        <v>8</v>
      </c>
      <c r="D9" t="s">
        <v>11</v>
      </c>
      <c r="E9">
        <v>12</v>
      </c>
      <c r="F9" s="11">
        <v>1</v>
      </c>
      <c r="J9" t="s">
        <v>0</v>
      </c>
      <c r="K9" t="s">
        <v>1</v>
      </c>
      <c r="L9" t="s">
        <v>2</v>
      </c>
      <c r="M9" t="s">
        <v>5</v>
      </c>
      <c r="N9" t="s">
        <v>3</v>
      </c>
      <c r="O9" t="s">
        <v>4</v>
      </c>
    </row>
    <row r="10" spans="1:24">
      <c r="A10">
        <v>4</v>
      </c>
      <c r="B10">
        <v>27</v>
      </c>
      <c r="C10" t="s">
        <v>7</v>
      </c>
      <c r="D10" t="s">
        <v>9</v>
      </c>
      <c r="E10">
        <v>9</v>
      </c>
      <c r="F10" s="11">
        <v>1</v>
      </c>
      <c r="J10">
        <v>1</v>
      </c>
      <c r="K10" t="s">
        <v>18</v>
      </c>
      <c r="L10" t="s">
        <v>6</v>
      </c>
      <c r="M10" t="s">
        <v>9</v>
      </c>
      <c r="N10" s="2" t="s">
        <v>21</v>
      </c>
      <c r="O10">
        <v>0</v>
      </c>
    </row>
    <row r="11" spans="1:24">
      <c r="A11">
        <v>5</v>
      </c>
      <c r="B11">
        <v>31</v>
      </c>
      <c r="C11" t="s">
        <v>6</v>
      </c>
      <c r="D11" t="s">
        <v>11</v>
      </c>
      <c r="E11">
        <v>6</v>
      </c>
      <c r="F11" s="11">
        <v>1</v>
      </c>
      <c r="J11">
        <v>2</v>
      </c>
      <c r="K11" t="s">
        <v>19</v>
      </c>
      <c r="L11" t="s">
        <v>7</v>
      </c>
      <c r="M11" t="s">
        <v>10</v>
      </c>
      <c r="N11" t="s">
        <v>22</v>
      </c>
      <c r="O11">
        <v>0</v>
      </c>
    </row>
    <row r="12" spans="1:24">
      <c r="A12">
        <v>6</v>
      </c>
      <c r="B12">
        <v>36</v>
      </c>
      <c r="C12" t="s">
        <v>7</v>
      </c>
      <c r="D12" t="s">
        <v>10</v>
      </c>
      <c r="E12">
        <v>8</v>
      </c>
      <c r="F12" s="11">
        <v>1</v>
      </c>
      <c r="J12">
        <v>3</v>
      </c>
      <c r="K12" t="s">
        <v>19</v>
      </c>
      <c r="L12" t="s">
        <v>8</v>
      </c>
      <c r="M12" t="s">
        <v>11</v>
      </c>
      <c r="N12" s="2" t="s">
        <v>23</v>
      </c>
      <c r="O12">
        <v>1</v>
      </c>
    </row>
    <row r="13" spans="1:24" hidden="1">
      <c r="A13">
        <v>7</v>
      </c>
      <c r="B13">
        <v>48</v>
      </c>
      <c r="C13" t="s">
        <v>6</v>
      </c>
      <c r="D13" t="s">
        <v>11</v>
      </c>
      <c r="E13">
        <v>7</v>
      </c>
      <c r="F13" s="11">
        <v>0</v>
      </c>
      <c r="J13">
        <v>4</v>
      </c>
      <c r="K13" t="s">
        <v>18</v>
      </c>
      <c r="L13" t="s">
        <v>7</v>
      </c>
      <c r="M13" t="s">
        <v>9</v>
      </c>
      <c r="N13" s="2" t="s">
        <v>21</v>
      </c>
      <c r="O13">
        <v>1</v>
      </c>
    </row>
    <row r="14" spans="1:24">
      <c r="A14">
        <v>8</v>
      </c>
      <c r="B14">
        <v>26</v>
      </c>
      <c r="C14" t="s">
        <v>7</v>
      </c>
      <c r="D14" t="s">
        <v>11</v>
      </c>
      <c r="E14">
        <v>8</v>
      </c>
      <c r="F14" s="11">
        <v>1</v>
      </c>
      <c r="J14">
        <v>5</v>
      </c>
      <c r="K14" t="s">
        <v>18</v>
      </c>
      <c r="L14" t="s">
        <v>6</v>
      </c>
      <c r="M14" t="s">
        <v>11</v>
      </c>
      <c r="N14" s="2" t="s">
        <v>21</v>
      </c>
      <c r="O14">
        <v>1</v>
      </c>
    </row>
    <row r="15" spans="1:24">
      <c r="A15">
        <v>9</v>
      </c>
      <c r="B15">
        <v>33</v>
      </c>
      <c r="C15" t="s">
        <v>8</v>
      </c>
      <c r="D15" t="s">
        <v>9</v>
      </c>
      <c r="E15">
        <v>5</v>
      </c>
      <c r="F15" s="11">
        <v>1</v>
      </c>
      <c r="J15">
        <v>6</v>
      </c>
      <c r="K15" t="s">
        <v>19</v>
      </c>
      <c r="L15" t="s">
        <v>7</v>
      </c>
      <c r="M15" t="s">
        <v>10</v>
      </c>
      <c r="N15" s="2" t="s">
        <v>21</v>
      </c>
      <c r="O15">
        <v>1</v>
      </c>
    </row>
    <row r="16" spans="1:24" hidden="1">
      <c r="A16">
        <v>10</v>
      </c>
      <c r="B16">
        <v>29</v>
      </c>
      <c r="C16" t="s">
        <v>6</v>
      </c>
      <c r="D16" t="s">
        <v>11</v>
      </c>
      <c r="E16">
        <v>10</v>
      </c>
      <c r="F16" s="11">
        <v>0</v>
      </c>
      <c r="J16">
        <v>7</v>
      </c>
      <c r="K16" t="s">
        <v>20</v>
      </c>
      <c r="L16" t="s">
        <v>6</v>
      </c>
      <c r="M16" t="s">
        <v>11</v>
      </c>
      <c r="N16" s="2" t="s">
        <v>21</v>
      </c>
      <c r="O16">
        <v>0</v>
      </c>
    </row>
    <row r="17" spans="1:23" hidden="1">
      <c r="A17">
        <v>11</v>
      </c>
      <c r="B17">
        <v>38</v>
      </c>
      <c r="C17" t="s">
        <v>7</v>
      </c>
      <c r="D17" t="s">
        <v>10</v>
      </c>
      <c r="E17">
        <v>15</v>
      </c>
      <c r="F17" s="11">
        <v>0</v>
      </c>
      <c r="J17">
        <v>8</v>
      </c>
      <c r="K17" t="s">
        <v>18</v>
      </c>
      <c r="L17" t="s">
        <v>7</v>
      </c>
      <c r="M17" t="s">
        <v>11</v>
      </c>
      <c r="N17" s="2" t="s">
        <v>21</v>
      </c>
      <c r="O17">
        <v>1</v>
      </c>
    </row>
    <row r="18" spans="1:23">
      <c r="A18">
        <v>12</v>
      </c>
      <c r="B18">
        <v>44</v>
      </c>
      <c r="C18" t="s">
        <v>6</v>
      </c>
      <c r="D18" t="s">
        <v>10</v>
      </c>
      <c r="E18">
        <v>14</v>
      </c>
      <c r="F18" s="11">
        <v>1</v>
      </c>
      <c r="J18">
        <v>9</v>
      </c>
      <c r="K18" t="s">
        <v>19</v>
      </c>
      <c r="L18" t="s">
        <v>8</v>
      </c>
      <c r="M18" t="s">
        <v>9</v>
      </c>
      <c r="N18" s="2" t="s">
        <v>21</v>
      </c>
      <c r="O18">
        <v>1</v>
      </c>
    </row>
    <row r="19" spans="1:23" hidden="1">
      <c r="A19">
        <v>13</v>
      </c>
      <c r="B19">
        <v>42</v>
      </c>
      <c r="C19" t="s">
        <v>7</v>
      </c>
      <c r="D19" t="s">
        <v>10</v>
      </c>
      <c r="E19">
        <v>10</v>
      </c>
      <c r="F19" s="11">
        <v>0</v>
      </c>
      <c r="J19">
        <v>10</v>
      </c>
      <c r="K19" t="s">
        <v>18</v>
      </c>
      <c r="L19" t="s">
        <v>6</v>
      </c>
      <c r="M19" t="s">
        <v>11</v>
      </c>
      <c r="N19" s="2" t="s">
        <v>23</v>
      </c>
      <c r="O19">
        <v>0</v>
      </c>
    </row>
    <row r="20" spans="1:23">
      <c r="A20">
        <v>14</v>
      </c>
      <c r="B20">
        <v>28</v>
      </c>
      <c r="C20" t="s">
        <v>6</v>
      </c>
      <c r="D20" t="s">
        <v>11</v>
      </c>
      <c r="E20">
        <v>7</v>
      </c>
      <c r="F20" s="11">
        <v>1</v>
      </c>
      <c r="J20">
        <v>11</v>
      </c>
      <c r="K20" t="s">
        <v>19</v>
      </c>
      <c r="L20" t="s">
        <v>7</v>
      </c>
      <c r="M20" t="s">
        <v>10</v>
      </c>
      <c r="N20" t="s">
        <v>22</v>
      </c>
      <c r="O20">
        <v>0</v>
      </c>
    </row>
    <row r="21" spans="1:23">
      <c r="A21">
        <v>15</v>
      </c>
      <c r="B21">
        <v>30</v>
      </c>
      <c r="C21" t="s">
        <v>7</v>
      </c>
      <c r="D21" t="s">
        <v>9</v>
      </c>
      <c r="E21">
        <v>6</v>
      </c>
      <c r="F21" s="11">
        <v>1</v>
      </c>
      <c r="J21">
        <v>12</v>
      </c>
      <c r="K21" t="s">
        <v>20</v>
      </c>
      <c r="L21" t="s">
        <v>6</v>
      </c>
      <c r="M21" t="s">
        <v>10</v>
      </c>
      <c r="N21" s="2" t="s">
        <v>23</v>
      </c>
      <c r="O21">
        <v>1</v>
      </c>
    </row>
    <row r="22" spans="1:23">
      <c r="J22">
        <v>13</v>
      </c>
      <c r="K22" t="s">
        <v>20</v>
      </c>
      <c r="L22" t="s">
        <v>7</v>
      </c>
      <c r="M22" t="s">
        <v>10</v>
      </c>
      <c r="N22" s="2" t="s">
        <v>23</v>
      </c>
      <c r="O22">
        <v>0</v>
      </c>
    </row>
    <row r="23" spans="1:23">
      <c r="J23">
        <v>14</v>
      </c>
      <c r="K23" t="s">
        <v>18</v>
      </c>
      <c r="L23" t="s">
        <v>6</v>
      </c>
      <c r="M23" t="s">
        <v>11</v>
      </c>
      <c r="N23" s="2" t="s">
        <v>21</v>
      </c>
      <c r="O23">
        <v>1</v>
      </c>
      <c r="W23" s="2"/>
    </row>
    <row r="24" spans="1:23">
      <c r="A24" t="s">
        <v>75</v>
      </c>
      <c r="B24" t="s">
        <v>76</v>
      </c>
      <c r="J24">
        <v>15</v>
      </c>
      <c r="K24" t="s">
        <v>18</v>
      </c>
      <c r="L24" t="s">
        <v>7</v>
      </c>
      <c r="M24" t="s">
        <v>9</v>
      </c>
      <c r="N24" s="2" t="s">
        <v>21</v>
      </c>
      <c r="O24">
        <v>1</v>
      </c>
    </row>
    <row r="25" spans="1:23">
      <c r="A25" s="17" t="s">
        <v>0</v>
      </c>
      <c r="B25" s="17" t="s">
        <v>1</v>
      </c>
      <c r="C25" s="17" t="s">
        <v>2</v>
      </c>
      <c r="D25" s="17" t="s">
        <v>5</v>
      </c>
      <c r="E25" s="17" t="s">
        <v>3</v>
      </c>
      <c r="F25" s="17" t="s">
        <v>4</v>
      </c>
    </row>
    <row r="26" spans="1:23">
      <c r="A26" s="18">
        <v>3</v>
      </c>
      <c r="B26" s="18">
        <v>35</v>
      </c>
      <c r="C26" s="18" t="s">
        <v>8</v>
      </c>
      <c r="D26" s="18" t="s">
        <v>11</v>
      </c>
      <c r="E26" s="18">
        <v>12</v>
      </c>
      <c r="F26" s="18">
        <v>1</v>
      </c>
      <c r="J26" t="s">
        <v>14</v>
      </c>
      <c r="K26" t="s">
        <v>67</v>
      </c>
      <c r="L26" t="s">
        <v>68</v>
      </c>
    </row>
    <row r="27" spans="1:23">
      <c r="A27" s="18">
        <v>4</v>
      </c>
      <c r="B27" s="18">
        <v>27</v>
      </c>
      <c r="C27" s="18" t="s">
        <v>7</v>
      </c>
      <c r="D27" s="18" t="s">
        <v>9</v>
      </c>
      <c r="E27" s="18">
        <v>9</v>
      </c>
      <c r="F27" s="18">
        <v>1</v>
      </c>
      <c r="J27" t="s">
        <v>1</v>
      </c>
    </row>
    <row r="28" spans="1:23">
      <c r="A28" s="18">
        <v>5</v>
      </c>
      <c r="B28" s="18">
        <v>31</v>
      </c>
      <c r="C28" s="18" t="s">
        <v>6</v>
      </c>
      <c r="D28" s="18" t="s">
        <v>11</v>
      </c>
      <c r="E28" s="18">
        <v>6</v>
      </c>
      <c r="F28" s="18">
        <v>1</v>
      </c>
      <c r="J28" t="s">
        <v>13</v>
      </c>
      <c r="K28">
        <f>(MAX(B7:B21)-MIN(B7:B21))/L26</f>
        <v>7.666666666666667</v>
      </c>
      <c r="L28">
        <f>ROUND(K28,0)</f>
        <v>8</v>
      </c>
    </row>
    <row r="29" spans="1:23">
      <c r="A29" s="18">
        <v>6</v>
      </c>
      <c r="B29" s="18">
        <v>36</v>
      </c>
      <c r="C29" s="18" t="s">
        <v>7</v>
      </c>
      <c r="D29" s="18" t="s">
        <v>10</v>
      </c>
      <c r="E29" s="18">
        <v>8</v>
      </c>
      <c r="F29" s="18">
        <v>1</v>
      </c>
      <c r="J29" t="s">
        <v>15</v>
      </c>
      <c r="K29">
        <v>25</v>
      </c>
      <c r="L29">
        <f>MIN(B7:B21)+L28-1</f>
        <v>32</v>
      </c>
    </row>
    <row r="30" spans="1:23">
      <c r="A30" s="18">
        <v>8</v>
      </c>
      <c r="B30" s="18">
        <v>26</v>
      </c>
      <c r="C30" s="18" t="s">
        <v>7</v>
      </c>
      <c r="D30" s="18" t="s">
        <v>11</v>
      </c>
      <c r="E30" s="18">
        <v>8</v>
      </c>
      <c r="F30" s="18">
        <v>1</v>
      </c>
      <c r="J30" t="s">
        <v>16</v>
      </c>
      <c r="K30">
        <v>33</v>
      </c>
      <c r="L30">
        <v>40</v>
      </c>
    </row>
    <row r="31" spans="1:23">
      <c r="A31" s="18">
        <v>9</v>
      </c>
      <c r="B31" s="18">
        <v>33</v>
      </c>
      <c r="C31" s="18" t="s">
        <v>8</v>
      </c>
      <c r="D31" s="18" t="s">
        <v>9</v>
      </c>
      <c r="E31" s="18">
        <v>5</v>
      </c>
      <c r="F31" s="18">
        <v>1</v>
      </c>
      <c r="J31" t="s">
        <v>17</v>
      </c>
      <c r="K31">
        <v>41</v>
      </c>
      <c r="L31">
        <v>49</v>
      </c>
    </row>
    <row r="32" spans="1:23">
      <c r="A32" s="18">
        <v>12</v>
      </c>
      <c r="B32" s="18">
        <v>44</v>
      </c>
      <c r="C32" s="18" t="s">
        <v>6</v>
      </c>
      <c r="D32" s="18" t="s">
        <v>10</v>
      </c>
      <c r="E32" s="18">
        <v>14</v>
      </c>
      <c r="F32" s="18">
        <v>1</v>
      </c>
    </row>
    <row r="33" spans="1:21">
      <c r="A33" s="18">
        <v>14</v>
      </c>
      <c r="B33" s="18">
        <v>28</v>
      </c>
      <c r="C33" s="18" t="s">
        <v>6</v>
      </c>
      <c r="D33" s="18" t="s">
        <v>11</v>
      </c>
      <c r="E33" s="18">
        <v>7</v>
      </c>
      <c r="F33" s="18">
        <v>1</v>
      </c>
      <c r="J33" t="s">
        <v>24</v>
      </c>
    </row>
    <row r="34" spans="1:21">
      <c r="A34" s="18">
        <v>15</v>
      </c>
      <c r="B34" s="18">
        <v>30</v>
      </c>
      <c r="C34" s="18" t="s">
        <v>7</v>
      </c>
      <c r="D34" s="18" t="s">
        <v>9</v>
      </c>
      <c r="E34" s="18">
        <v>6</v>
      </c>
      <c r="F34" s="18">
        <v>1</v>
      </c>
    </row>
    <row r="35" spans="1:21">
      <c r="A35" t="s">
        <v>80</v>
      </c>
    </row>
    <row r="36" spans="1:21">
      <c r="A36" t="s">
        <v>79</v>
      </c>
      <c r="J36" t="s">
        <v>59</v>
      </c>
      <c r="K36" t="s">
        <v>62</v>
      </c>
      <c r="Q36" s="5"/>
      <c r="R36" s="5"/>
      <c r="S36" s="5"/>
    </row>
    <row r="37" spans="1:21">
      <c r="B37" t="s">
        <v>77</v>
      </c>
      <c r="J37" t="s">
        <v>60</v>
      </c>
      <c r="K37" t="s">
        <v>63</v>
      </c>
      <c r="Q37" s="5"/>
      <c r="R37" s="5"/>
      <c r="S37" s="5"/>
      <c r="U37" s="5"/>
    </row>
    <row r="38" spans="1:21" ht="62.4">
      <c r="B38" t="s">
        <v>78</v>
      </c>
      <c r="J38" s="7" t="s">
        <v>64</v>
      </c>
      <c r="K38" s="5"/>
      <c r="L38" s="5"/>
      <c r="M38" s="5"/>
      <c r="N38" s="5"/>
      <c r="O38" s="5"/>
      <c r="P38" s="5"/>
      <c r="Q38" s="5"/>
      <c r="R38" s="5"/>
      <c r="S38" s="5"/>
      <c r="U38" s="5"/>
    </row>
    <row r="39" spans="1:21">
      <c r="J39" s="1" t="s">
        <v>61</v>
      </c>
      <c r="K39" s="5"/>
      <c r="L39" s="5"/>
      <c r="M39" s="5"/>
      <c r="N39" s="5"/>
      <c r="O39" s="5"/>
      <c r="P39" s="5"/>
      <c r="Q39" s="5"/>
      <c r="R39" s="5"/>
      <c r="S39" s="5"/>
      <c r="U39" s="5"/>
    </row>
    <row r="40" spans="1:21">
      <c r="J40" s="6"/>
      <c r="K40" s="5"/>
      <c r="L40" s="5"/>
      <c r="M40" s="5"/>
      <c r="N40" s="5"/>
      <c r="O40" s="5"/>
      <c r="P40" s="5"/>
    </row>
    <row r="41" spans="1:21">
      <c r="J41" s="6"/>
      <c r="K41" s="5"/>
      <c r="L41" s="5"/>
      <c r="M41" s="5"/>
      <c r="N41" s="5"/>
      <c r="O41" s="5"/>
      <c r="P41" s="5"/>
    </row>
  </sheetData>
  <mergeCells count="6">
    <mergeCell ref="A1:F1"/>
    <mergeCell ref="H2:K2"/>
    <mergeCell ref="A2:D2"/>
    <mergeCell ref="U2:X2"/>
    <mergeCell ref="H5:L5"/>
    <mergeCell ref="H6:L6"/>
  </mergeCells>
  <hyperlinks>
    <hyperlink ref="H3" r:id="rId1" xr:uid="{C29662D7-7E90-4877-B586-4ADFCCDE6F46}"/>
    <hyperlink ref="J39" r:id="rId2" xr:uid="{BC255191-0B14-481A-BBA6-FF299B314D40}"/>
  </hyperlinks>
  <pageMargins left="0.7" right="0.7" top="0.75" bottom="0.75" header="0.3" footer="0.3"/>
  <pageSetup paperSize="9" orientation="portrait" verticalDpi="0" r:id="rId3"/>
  <drawing r:id="rId4"/>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0B5A0-203B-4A2F-B879-55210ECE781F}">
  <dimension ref="A4:F19"/>
  <sheetViews>
    <sheetView workbookViewId="0">
      <selection activeCell="K4" sqref="K4"/>
    </sheetView>
  </sheetViews>
  <sheetFormatPr defaultRowHeight="14.4"/>
  <cols>
    <col min="3" max="3" width="10.44140625" bestFit="1" customWidth="1"/>
    <col min="4" max="4" width="13.88671875" bestFit="1" customWidth="1"/>
  </cols>
  <sheetData>
    <row r="4" spans="1:6">
      <c r="A4" t="s">
        <v>0</v>
      </c>
      <c r="B4" t="s">
        <v>1</v>
      </c>
      <c r="C4" t="s">
        <v>2</v>
      </c>
      <c r="D4" t="s">
        <v>5</v>
      </c>
      <c r="E4" t="s">
        <v>3</v>
      </c>
      <c r="F4" t="s">
        <v>4</v>
      </c>
    </row>
    <row r="5" spans="1:6">
      <c r="A5">
        <v>1</v>
      </c>
      <c r="B5">
        <v>25</v>
      </c>
      <c r="C5" t="s">
        <v>6</v>
      </c>
      <c r="D5" t="s">
        <v>9</v>
      </c>
      <c r="E5">
        <v>7</v>
      </c>
      <c r="F5">
        <v>0</v>
      </c>
    </row>
    <row r="6" spans="1:6">
      <c r="A6">
        <v>2</v>
      </c>
      <c r="B6">
        <v>40</v>
      </c>
      <c r="C6" t="s">
        <v>7</v>
      </c>
      <c r="D6" t="s">
        <v>10</v>
      </c>
      <c r="E6">
        <v>18</v>
      </c>
      <c r="F6">
        <v>0</v>
      </c>
    </row>
    <row r="7" spans="1:6">
      <c r="A7">
        <v>3</v>
      </c>
      <c r="B7">
        <v>35</v>
      </c>
      <c r="C7" t="s">
        <v>8</v>
      </c>
      <c r="D7" t="s">
        <v>11</v>
      </c>
      <c r="E7">
        <v>12</v>
      </c>
      <c r="F7">
        <v>1</v>
      </c>
    </row>
    <row r="8" spans="1:6">
      <c r="A8">
        <v>4</v>
      </c>
      <c r="B8">
        <v>27</v>
      </c>
      <c r="C8" t="s">
        <v>7</v>
      </c>
      <c r="D8" t="s">
        <v>9</v>
      </c>
      <c r="E8">
        <v>9</v>
      </c>
      <c r="F8">
        <v>1</v>
      </c>
    </row>
    <row r="9" spans="1:6">
      <c r="A9">
        <v>5</v>
      </c>
      <c r="B9">
        <v>31</v>
      </c>
      <c r="C9" t="s">
        <v>6</v>
      </c>
      <c r="D9" t="s">
        <v>11</v>
      </c>
      <c r="E9">
        <v>6</v>
      </c>
      <c r="F9">
        <v>1</v>
      </c>
    </row>
    <row r="10" spans="1:6">
      <c r="A10">
        <v>6</v>
      </c>
      <c r="B10">
        <v>36</v>
      </c>
      <c r="C10" t="s">
        <v>7</v>
      </c>
      <c r="D10" t="s">
        <v>10</v>
      </c>
      <c r="E10">
        <v>8</v>
      </c>
      <c r="F10">
        <v>1</v>
      </c>
    </row>
    <row r="11" spans="1:6">
      <c r="A11">
        <v>7</v>
      </c>
      <c r="B11">
        <v>48</v>
      </c>
      <c r="C11" t="s">
        <v>6</v>
      </c>
      <c r="D11" t="s">
        <v>11</v>
      </c>
      <c r="E11">
        <v>7</v>
      </c>
      <c r="F11">
        <v>0</v>
      </c>
    </row>
    <row r="12" spans="1:6">
      <c r="A12">
        <v>8</v>
      </c>
      <c r="B12">
        <v>26</v>
      </c>
      <c r="C12" t="s">
        <v>7</v>
      </c>
      <c r="D12" t="s">
        <v>11</v>
      </c>
      <c r="E12">
        <v>8</v>
      </c>
      <c r="F12">
        <v>1</v>
      </c>
    </row>
    <row r="13" spans="1:6">
      <c r="A13">
        <v>9</v>
      </c>
      <c r="B13">
        <v>33</v>
      </c>
      <c r="C13" t="s">
        <v>8</v>
      </c>
      <c r="D13" t="s">
        <v>9</v>
      </c>
      <c r="E13">
        <v>5</v>
      </c>
      <c r="F13">
        <v>1</v>
      </c>
    </row>
    <row r="14" spans="1:6">
      <c r="A14">
        <v>10</v>
      </c>
      <c r="B14">
        <v>29</v>
      </c>
      <c r="C14" t="s">
        <v>6</v>
      </c>
      <c r="D14" t="s">
        <v>11</v>
      </c>
      <c r="E14">
        <v>10</v>
      </c>
      <c r="F14">
        <v>0</v>
      </c>
    </row>
    <row r="15" spans="1:6">
      <c r="A15">
        <v>11</v>
      </c>
      <c r="B15">
        <v>38</v>
      </c>
      <c r="C15" t="s">
        <v>7</v>
      </c>
      <c r="D15" t="s">
        <v>10</v>
      </c>
      <c r="E15">
        <v>15</v>
      </c>
      <c r="F15">
        <v>0</v>
      </c>
    </row>
    <row r="16" spans="1:6">
      <c r="A16">
        <v>12</v>
      </c>
      <c r="B16">
        <v>44</v>
      </c>
      <c r="C16" t="s">
        <v>6</v>
      </c>
      <c r="D16" t="s">
        <v>10</v>
      </c>
      <c r="E16">
        <v>14</v>
      </c>
      <c r="F16">
        <v>1</v>
      </c>
    </row>
    <row r="17" spans="1:6">
      <c r="A17">
        <v>13</v>
      </c>
      <c r="B17">
        <v>42</v>
      </c>
      <c r="C17" t="s">
        <v>7</v>
      </c>
      <c r="D17" t="s">
        <v>10</v>
      </c>
      <c r="E17">
        <v>10</v>
      </c>
      <c r="F17">
        <v>0</v>
      </c>
    </row>
    <row r="18" spans="1:6">
      <c r="A18">
        <v>14</v>
      </c>
      <c r="B18">
        <v>28</v>
      </c>
      <c r="C18" t="s">
        <v>6</v>
      </c>
      <c r="D18" t="s">
        <v>11</v>
      </c>
      <c r="E18">
        <v>7</v>
      </c>
      <c r="F18">
        <v>1</v>
      </c>
    </row>
    <row r="19" spans="1:6">
      <c r="A19">
        <v>15</v>
      </c>
      <c r="B19">
        <v>30</v>
      </c>
      <c r="C19" t="s">
        <v>7</v>
      </c>
      <c r="D19" t="s">
        <v>9</v>
      </c>
      <c r="E19">
        <v>6</v>
      </c>
      <c r="F19">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9645-DCB3-4D1E-B4A9-54683ED70660}">
  <dimension ref="A1:K46"/>
  <sheetViews>
    <sheetView topLeftCell="A10" workbookViewId="0">
      <selection activeCell="J29" sqref="J29"/>
    </sheetView>
  </sheetViews>
  <sheetFormatPr defaultRowHeight="14.4"/>
  <cols>
    <col min="3" max="3" width="21" customWidth="1"/>
  </cols>
  <sheetData>
    <row r="1" spans="1:11">
      <c r="B1" s="1" t="s">
        <v>31</v>
      </c>
    </row>
    <row r="2" spans="1:11" ht="133.19999999999999">
      <c r="B2" t="s">
        <v>27</v>
      </c>
      <c r="C2" s="3" t="s">
        <v>28</v>
      </c>
      <c r="J2" s="4" t="s">
        <v>33</v>
      </c>
      <c r="K2" s="3" t="s">
        <v>34</v>
      </c>
    </row>
    <row r="3" spans="1:11">
      <c r="B3" s="8" t="s">
        <v>65</v>
      </c>
      <c r="C3" s="8"/>
      <c r="D3" s="8"/>
      <c r="E3" s="8"/>
      <c r="F3" s="8"/>
      <c r="G3" s="8"/>
    </row>
    <row r="4" spans="1:11">
      <c r="B4" t="s">
        <v>25</v>
      </c>
      <c r="J4" t="s">
        <v>35</v>
      </c>
    </row>
    <row r="5" spans="1:11">
      <c r="B5" t="s">
        <v>26</v>
      </c>
      <c r="J5" t="s">
        <v>36</v>
      </c>
    </row>
    <row r="7" spans="1:11">
      <c r="B7" t="s">
        <v>29</v>
      </c>
      <c r="K7" s="3" t="s">
        <v>39</v>
      </c>
    </row>
    <row r="8" spans="1:11">
      <c r="C8" s="3" t="s">
        <v>30</v>
      </c>
    </row>
    <row r="9" spans="1:11">
      <c r="B9" t="s">
        <v>32</v>
      </c>
      <c r="J9" t="s">
        <v>37</v>
      </c>
    </row>
    <row r="10" spans="1:11">
      <c r="J10" t="s">
        <v>38</v>
      </c>
    </row>
    <row r="12" spans="1:11" ht="27.6" customHeight="1">
      <c r="A12" t="s">
        <v>0</v>
      </c>
      <c r="B12" t="s">
        <v>40</v>
      </c>
      <c r="C12" s="9" t="s">
        <v>41</v>
      </c>
      <c r="D12" t="s">
        <v>42</v>
      </c>
      <c r="E12" t="s">
        <v>43</v>
      </c>
      <c r="F12" t="s">
        <v>44</v>
      </c>
      <c r="G12" t="s">
        <v>45</v>
      </c>
    </row>
    <row r="13" spans="1:11">
      <c r="A13">
        <v>1</v>
      </c>
      <c r="B13">
        <v>0</v>
      </c>
      <c r="C13">
        <v>0.98</v>
      </c>
      <c r="D13">
        <f xml:space="preserve"> IF($C13&gt;0.6,1,0)</f>
        <v>1</v>
      </c>
      <c r="E13">
        <f xml:space="preserve"> IF($C13&gt;0.7,1,0)</f>
        <v>1</v>
      </c>
      <c r="F13">
        <f xml:space="preserve"> IF($C13&gt;0.8,1,0)</f>
        <v>1</v>
      </c>
    </row>
    <row r="14" spans="1:11">
      <c r="A14">
        <v>2</v>
      </c>
      <c r="B14">
        <v>1</v>
      </c>
      <c r="C14">
        <v>0.67</v>
      </c>
      <c r="D14">
        <f t="shared" ref="D14:D22" si="0" xml:space="preserve"> IF($C14&gt;0.6,1,0)</f>
        <v>1</v>
      </c>
      <c r="E14">
        <f t="shared" ref="E14:E22" si="1" xml:space="preserve"> IF($C14&gt;0.7,1,0)</f>
        <v>0</v>
      </c>
      <c r="F14">
        <f t="shared" ref="F14:F22" si="2" xml:space="preserve"> IF($C14&gt;0.8,1,0)</f>
        <v>0</v>
      </c>
    </row>
    <row r="15" spans="1:11">
      <c r="A15">
        <v>3</v>
      </c>
      <c r="B15">
        <v>1</v>
      </c>
      <c r="C15">
        <v>0.57999999999999996</v>
      </c>
      <c r="D15">
        <f t="shared" si="0"/>
        <v>0</v>
      </c>
      <c r="E15">
        <f t="shared" si="1"/>
        <v>0</v>
      </c>
      <c r="F15">
        <f t="shared" si="2"/>
        <v>0</v>
      </c>
    </row>
    <row r="16" spans="1:11">
      <c r="A16">
        <v>4</v>
      </c>
      <c r="B16">
        <v>0</v>
      </c>
      <c r="C16">
        <v>0.78</v>
      </c>
      <c r="D16">
        <f t="shared" si="0"/>
        <v>1</v>
      </c>
      <c r="E16">
        <f t="shared" si="1"/>
        <v>1</v>
      </c>
      <c r="F16">
        <f t="shared" si="2"/>
        <v>0</v>
      </c>
    </row>
    <row r="17" spans="1:7">
      <c r="A17">
        <v>5</v>
      </c>
      <c r="B17">
        <v>1</v>
      </c>
      <c r="C17">
        <v>0.85</v>
      </c>
      <c r="D17">
        <f t="shared" si="0"/>
        <v>1</v>
      </c>
      <c r="E17">
        <f t="shared" si="1"/>
        <v>1</v>
      </c>
      <c r="F17">
        <f t="shared" si="2"/>
        <v>1</v>
      </c>
    </row>
    <row r="18" spans="1:7">
      <c r="A18">
        <v>6</v>
      </c>
      <c r="B18">
        <v>0</v>
      </c>
      <c r="C18">
        <v>0.86</v>
      </c>
      <c r="D18">
        <f t="shared" si="0"/>
        <v>1</v>
      </c>
      <c r="E18">
        <f t="shared" si="1"/>
        <v>1</v>
      </c>
      <c r="F18">
        <f t="shared" si="2"/>
        <v>1</v>
      </c>
    </row>
    <row r="19" spans="1:7">
      <c r="A19">
        <v>7</v>
      </c>
      <c r="B19">
        <v>0</v>
      </c>
      <c r="C19">
        <v>0.79</v>
      </c>
      <c r="D19">
        <f t="shared" si="0"/>
        <v>1</v>
      </c>
      <c r="E19">
        <f t="shared" si="1"/>
        <v>1</v>
      </c>
      <c r="F19">
        <f t="shared" si="2"/>
        <v>0</v>
      </c>
    </row>
    <row r="20" spans="1:7">
      <c r="A20">
        <v>8</v>
      </c>
      <c r="B20">
        <v>0</v>
      </c>
      <c r="C20">
        <v>0.89</v>
      </c>
      <c r="D20">
        <f t="shared" si="0"/>
        <v>1</v>
      </c>
      <c r="E20">
        <f t="shared" si="1"/>
        <v>1</v>
      </c>
      <c r="F20">
        <f t="shared" si="2"/>
        <v>1</v>
      </c>
    </row>
    <row r="21" spans="1:7">
      <c r="A21">
        <v>9</v>
      </c>
      <c r="B21">
        <v>1</v>
      </c>
      <c r="C21">
        <v>0.82</v>
      </c>
      <c r="D21">
        <f t="shared" si="0"/>
        <v>1</v>
      </c>
      <c r="E21">
        <f t="shared" si="1"/>
        <v>1</v>
      </c>
      <c r="F21">
        <f t="shared" si="2"/>
        <v>1</v>
      </c>
    </row>
    <row r="22" spans="1:7">
      <c r="A22">
        <v>10</v>
      </c>
      <c r="B22">
        <v>0</v>
      </c>
      <c r="C22">
        <v>0.86</v>
      </c>
      <c r="D22">
        <f t="shared" si="0"/>
        <v>1</v>
      </c>
      <c r="E22">
        <f t="shared" si="1"/>
        <v>1</v>
      </c>
      <c r="F22">
        <f t="shared" si="2"/>
        <v>1</v>
      </c>
    </row>
    <row r="24" spans="1:7">
      <c r="G24" t="s">
        <v>46</v>
      </c>
    </row>
    <row r="39" spans="1:9">
      <c r="A39" t="s">
        <v>47</v>
      </c>
      <c r="C39" t="s">
        <v>48</v>
      </c>
    </row>
    <row r="40" spans="1:9" ht="43.2">
      <c r="A40" t="s">
        <v>49</v>
      </c>
      <c r="C40" s="5" t="s">
        <v>50</v>
      </c>
      <c r="D40" s="6"/>
      <c r="E40" s="6"/>
      <c r="F40" s="6"/>
      <c r="G40" s="6"/>
      <c r="H40" s="6"/>
      <c r="I40" s="6"/>
    </row>
    <row r="42" spans="1:9" ht="57.6">
      <c r="A42" t="s">
        <v>52</v>
      </c>
      <c r="C42" s="5" t="s">
        <v>51</v>
      </c>
      <c r="D42" s="5"/>
      <c r="E42" s="5"/>
      <c r="F42" s="5"/>
      <c r="G42" s="5"/>
      <c r="H42" s="5"/>
      <c r="I42" s="5"/>
    </row>
    <row r="43" spans="1:9">
      <c r="A43" t="s">
        <v>53</v>
      </c>
      <c r="D43" t="s">
        <v>54</v>
      </c>
    </row>
    <row r="44" spans="1:9">
      <c r="A44" t="s">
        <v>55</v>
      </c>
      <c r="D44" t="s">
        <v>56</v>
      </c>
    </row>
    <row r="46" spans="1:9" ht="72">
      <c r="A46" t="s">
        <v>58</v>
      </c>
      <c r="C46" s="5"/>
      <c r="D46" s="5" t="s">
        <v>57</v>
      </c>
      <c r="E46" s="5"/>
      <c r="F46" s="5"/>
      <c r="G46" s="5"/>
      <c r="H46" s="5"/>
      <c r="I46" s="5"/>
    </row>
  </sheetData>
  <hyperlinks>
    <hyperlink ref="B1" r:id="rId1" xr:uid="{066B1442-0C0A-47D1-BA79-19C8CC212A61}"/>
  </hyperlinks>
  <pageMargins left="0.7" right="0.7" top="0.75" bottom="0.75" header="0.3" footer="0.3"/>
  <pageSetup paperSize="9" orientation="portrait" verticalDpi="0"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Classification</vt:lpstr>
      <vt:lpstr>Regression</vt:lpstr>
      <vt:lpstr>ROC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pham</dc:creator>
  <cp:lastModifiedBy>son pham</cp:lastModifiedBy>
  <dcterms:created xsi:type="dcterms:W3CDTF">2022-10-13T08:53:04Z</dcterms:created>
  <dcterms:modified xsi:type="dcterms:W3CDTF">2023-04-27T15:14:52Z</dcterms:modified>
</cp:coreProperties>
</file>