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-Descriptive-Statistics\"/>
    </mc:Choice>
  </mc:AlternateContent>
  <xr:revisionPtr revIDLastSave="0" documentId="13_ncr:1_{B62DD604-C740-4520-B08C-014AF47A316E}" xr6:coauthVersionLast="47" xr6:coauthVersionMax="47" xr10:uidLastSave="{00000000-0000-0000-0000-000000000000}"/>
  <bookViews>
    <workbookView xWindow="-108" yWindow="-108" windowWidth="23256" windowHeight="12720" activeTab="2" xr2:uid="{6ED42407-5F39-4D98-8A40-6EC34629FD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G13" i="3" s="1"/>
  <c r="H13" i="3" s="1"/>
  <c r="D13" i="3"/>
  <c r="F12" i="3"/>
  <c r="G12" i="3" s="1"/>
  <c r="H12" i="3" s="1"/>
  <c r="D12" i="3"/>
  <c r="F11" i="3"/>
  <c r="G11" i="3" s="1"/>
  <c r="H11" i="3" s="1"/>
  <c r="D11" i="3"/>
  <c r="F10" i="3"/>
  <c r="G10" i="3" s="1"/>
  <c r="H10" i="3" s="1"/>
  <c r="D10" i="3"/>
  <c r="F9" i="3"/>
  <c r="G9" i="3" s="1"/>
  <c r="H9" i="3" s="1"/>
  <c r="D9" i="3"/>
  <c r="F8" i="3"/>
  <c r="G8" i="3" s="1"/>
  <c r="H8" i="3" s="1"/>
  <c r="D8" i="3"/>
  <c r="F7" i="3"/>
  <c r="G7" i="3" s="1"/>
  <c r="H7" i="3" s="1"/>
  <c r="D7" i="3"/>
  <c r="F6" i="3"/>
  <c r="G6" i="3" s="1"/>
  <c r="H6" i="3" s="1"/>
  <c r="D6" i="3"/>
  <c r="F5" i="3"/>
  <c r="G5" i="3" s="1"/>
  <c r="H5" i="3" s="1"/>
  <c r="D5" i="3"/>
  <c r="B47" i="2"/>
  <c r="D47" i="2"/>
  <c r="E47" i="2" s="1"/>
  <c r="F47" i="2" s="1"/>
  <c r="E45" i="2"/>
  <c r="E48" i="2"/>
  <c r="F48" i="2" s="1"/>
  <c r="E52" i="2"/>
  <c r="F52" i="2" s="1"/>
  <c r="E56" i="2"/>
  <c r="F56" i="2" s="1"/>
  <c r="E60" i="2"/>
  <c r="F60" i="2" s="1"/>
  <c r="D60" i="2"/>
  <c r="B60" i="2"/>
  <c r="D59" i="2"/>
  <c r="E59" i="2" s="1"/>
  <c r="F59" i="2" s="1"/>
  <c r="B59" i="2"/>
  <c r="D58" i="2"/>
  <c r="E58" i="2" s="1"/>
  <c r="F58" i="2" s="1"/>
  <c r="B58" i="2"/>
  <c r="D57" i="2"/>
  <c r="E57" i="2" s="1"/>
  <c r="F57" i="2" s="1"/>
  <c r="B57" i="2"/>
  <c r="D56" i="2"/>
  <c r="B56" i="2"/>
  <c r="D55" i="2"/>
  <c r="E55" i="2" s="1"/>
  <c r="F55" i="2" s="1"/>
  <c r="B55" i="2"/>
  <c r="D54" i="2"/>
  <c r="E54" i="2" s="1"/>
  <c r="F54" i="2" s="1"/>
  <c r="B54" i="2"/>
  <c r="D53" i="2"/>
  <c r="E53" i="2" s="1"/>
  <c r="F53" i="2" s="1"/>
  <c r="B53" i="2"/>
  <c r="D52" i="2"/>
  <c r="B52" i="2"/>
  <c r="D51" i="2"/>
  <c r="E51" i="2" s="1"/>
  <c r="F51" i="2" s="1"/>
  <c r="B51" i="2"/>
  <c r="D50" i="2"/>
  <c r="E50" i="2" s="1"/>
  <c r="F50" i="2" s="1"/>
  <c r="B50" i="2"/>
  <c r="D49" i="2"/>
  <c r="E49" i="2" s="1"/>
  <c r="F49" i="2" s="1"/>
  <c r="B49" i="2"/>
  <c r="D48" i="2"/>
  <c r="B48" i="2"/>
  <c r="D46" i="2"/>
  <c r="E46" i="2" s="1"/>
  <c r="F46" i="2" s="1"/>
  <c r="B46" i="2"/>
  <c r="D45" i="2"/>
  <c r="B45" i="2"/>
  <c r="F28" i="2"/>
  <c r="F32" i="2"/>
  <c r="F36" i="2"/>
  <c r="F40" i="2"/>
  <c r="E28" i="2"/>
  <c r="E32" i="2"/>
  <c r="E35" i="2"/>
  <c r="F35" i="2" s="1"/>
  <c r="E36" i="2"/>
  <c r="E39" i="2"/>
  <c r="F39" i="2" s="1"/>
  <c r="E40" i="2"/>
  <c r="D40" i="2"/>
  <c r="B40" i="2"/>
  <c r="D39" i="2"/>
  <c r="B39" i="2"/>
  <c r="D38" i="2"/>
  <c r="E38" i="2" s="1"/>
  <c r="F38" i="2" s="1"/>
  <c r="B38" i="2"/>
  <c r="D37" i="2"/>
  <c r="E37" i="2" s="1"/>
  <c r="F37" i="2" s="1"/>
  <c r="B37" i="2"/>
  <c r="D36" i="2"/>
  <c r="B36" i="2"/>
  <c r="D35" i="2"/>
  <c r="B35" i="2"/>
  <c r="D34" i="2"/>
  <c r="E34" i="2" s="1"/>
  <c r="F34" i="2" s="1"/>
  <c r="B34" i="2"/>
  <c r="D33" i="2"/>
  <c r="E33" i="2" s="1"/>
  <c r="F33" i="2" s="1"/>
  <c r="B33" i="2"/>
  <c r="D32" i="2"/>
  <c r="B32" i="2"/>
  <c r="D31" i="2"/>
  <c r="E31" i="2" s="1"/>
  <c r="F31" i="2" s="1"/>
  <c r="B31" i="2"/>
  <c r="D30" i="2"/>
  <c r="E30" i="2" s="1"/>
  <c r="F30" i="2" s="1"/>
  <c r="B30" i="2"/>
  <c r="D29" i="2"/>
  <c r="E29" i="2" s="1"/>
  <c r="F29" i="2" s="1"/>
  <c r="B29" i="2"/>
  <c r="D28" i="2"/>
  <c r="B28" i="2"/>
  <c r="D27" i="2"/>
  <c r="E27" i="2" s="1"/>
  <c r="B27" i="2"/>
  <c r="D26" i="2"/>
  <c r="E26" i="2" s="1"/>
  <c r="F26" i="2" s="1"/>
  <c r="B26" i="2"/>
  <c r="E4" i="2"/>
  <c r="F4" i="2" s="1"/>
  <c r="E8" i="2"/>
  <c r="F8" i="2" s="1"/>
  <c r="E12" i="2"/>
  <c r="F12" i="2" s="1"/>
  <c r="E16" i="2"/>
  <c r="F16" i="2" s="1"/>
  <c r="D4" i="2"/>
  <c r="D5" i="2"/>
  <c r="E5" i="2" s="1"/>
  <c r="F5" i="2" s="1"/>
  <c r="D6" i="2"/>
  <c r="E6" i="2" s="1"/>
  <c r="F6" i="2" s="1"/>
  <c r="D7" i="2"/>
  <c r="E7" i="2" s="1"/>
  <c r="F7" i="2" s="1"/>
  <c r="D8" i="2"/>
  <c r="D9" i="2"/>
  <c r="E9" i="2" s="1"/>
  <c r="F9" i="2" s="1"/>
  <c r="D10" i="2"/>
  <c r="E10" i="2" s="1"/>
  <c r="F10" i="2" s="1"/>
  <c r="D11" i="2"/>
  <c r="E11" i="2" s="1"/>
  <c r="F11" i="2" s="1"/>
  <c r="D12" i="2"/>
  <c r="D13" i="2"/>
  <c r="E13" i="2" s="1"/>
  <c r="F13" i="2" s="1"/>
  <c r="D14" i="2"/>
  <c r="E14" i="2" s="1"/>
  <c r="F14" i="2" s="1"/>
  <c r="D15" i="2"/>
  <c r="E15" i="2" s="1"/>
  <c r="F15" i="2" s="1"/>
  <c r="D16" i="2"/>
  <c r="D17" i="2"/>
  <c r="E17" i="2" s="1"/>
  <c r="F17" i="2" s="1"/>
  <c r="D3" i="2"/>
  <c r="E3" i="2" s="1"/>
  <c r="F3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F45" i="2" l="1"/>
  <c r="F27" i="2"/>
</calcChain>
</file>

<file path=xl/sharedStrings.xml><?xml version="1.0" encoding="utf-8"?>
<sst xmlns="http://schemas.openxmlformats.org/spreadsheetml/2006/main" count="99" uniqueCount="55">
  <si>
    <t>P0</t>
  </si>
  <si>
    <t>100P0</t>
  </si>
  <si>
    <t>Sample Size, n</t>
  </si>
  <si>
    <t>nP0</t>
  </si>
  <si>
    <t>Pa</t>
  </si>
  <si>
    <t>Lot Size, N=</t>
  </si>
  <si>
    <t>n</t>
  </si>
  <si>
    <t>Acceptance Criteria, c</t>
  </si>
  <si>
    <t>P(X&gt;=2) = P (X=0)+P (X=1)+P (X=2)</t>
  </si>
  <si>
    <t>100Pa</t>
  </si>
  <si>
    <t>p là phần lô bị lỗi</t>
  </si>
  <si>
    <t>N is the lot size</t>
  </si>
  <si>
    <t>N là kích thước lô</t>
  </si>
  <si>
    <t>n is the sample size</t>
  </si>
  <si>
    <t>p is proportion defective</t>
  </si>
  <si>
    <t>p (a) is the probibility of acceptance</t>
  </si>
  <si>
    <t>p (a) là xác suất chấp nhận</t>
  </si>
  <si>
    <t>n là số mẫu thử</t>
  </si>
  <si>
    <t>assumed process quality</t>
  </si>
  <si>
    <t>p0= 100p0/100</t>
  </si>
  <si>
    <t>Trong lô có 5000 sản phẩm</t>
  </si>
  <si>
    <t>Kiểm tra xác suất 120 sản phẩm</t>
  </si>
  <si>
    <t>Số lượng chập nhận lỗi 2 sản phẩm</t>
  </si>
  <si>
    <t>The number of items 
to be sampled, n</t>
  </si>
  <si>
    <t>https://www.studocu.com/row/document/university-of-engineering-and-technology-taxila/operation-managment/acceptance-sampling-by-barry-render-chuck-munson-and-jay-h-heizer/7818736</t>
  </si>
  <si>
    <t>probability of exactly x results in n trails</t>
  </si>
  <si>
    <r>
      <t>1-</t>
    </r>
    <r>
      <rPr>
        <sz val="11"/>
        <color theme="1"/>
        <rFont val="Calibri"/>
        <family val="2"/>
      </rPr>
      <t>α</t>
    </r>
  </si>
  <si>
    <t>at AQL</t>
  </si>
  <si>
    <t>β</t>
  </si>
  <si>
    <t>at LTPD</t>
  </si>
  <si>
    <t>Lot Tolerance Percent Defective</t>
  </si>
  <si>
    <t>Phần trăm sai sót dung sai trong  lô</t>
  </si>
  <si>
    <t>Giải nghĩa</t>
  </si>
  <si>
    <t>Phần trăm sai sót trong lô vượt quá 7 % sẽ không được chấp nhận</t>
  </si>
  <si>
    <t>AQL</t>
  </si>
  <si>
    <t>Đối với AQL là p = 0,02 = 2% khuyết tật, P (chấp nhận) của lô hàng = 0,779. Điều này tạo ra ␣risk là 1 - 0,779 = 0,221, hay 22,1%, vượt quá mức 5% mà nhà sản xuất mong muốn.</t>
  </si>
  <si>
    <t>Nhà sản xuất Hàn Quốc và nhà nhập khẩu đã thiết lập một kế hoạch lấy mẫu trong đó ␣risk được giới hạn ở mức 5% ở mức chất lượng chấp nhận được (AQL) là 2% bị lỗi,</t>
  </si>
  <si>
    <t>RQL Rejection quality level</t>
  </si>
  <si>
    <t>For the AQL of p= .02 = 2% defects, the P(acceptance) of the lot = .779. Thisyields an α risk of 1 -0.779 = 0.221, or 22.1%, which exceeds the 5% level desired by the producer.</t>
  </si>
  <si>
    <t>The β risk of .032, or 3.2%, is well under the 10% sought by the consumer. It appears that new calculations arenecessary with a larger sample size if the β level is to be lowered</t>
  </si>
  <si>
    <t>Defects</t>
  </si>
  <si>
    <t xml:space="preserve">    Per  Probability  Probability</t>
  </si>
  <si>
    <t>Accepting</t>
  </si>
  <si>
    <t>Rejecting</t>
  </si>
  <si>
    <t>AOQ</t>
  </si>
  <si>
    <t>ATI</t>
  </si>
  <si>
    <t>Hundred    Accepting    Rejecting    AOQ     ATI</t>
  </si>
  <si>
    <t>Average outgoing quality limit (AOQL) = 2.334 at 3.358 defects per hundred.</t>
  </si>
  <si>
    <t xml:space="preserve">   0.01        1.000          0.000          0.009          151.0</t>
  </si>
  <si>
    <t xml:space="preserve">   2.00        0.965          0.035          1.785          214.8</t>
  </si>
  <si>
    <t xml:space="preserve">   7.00        0.098          0.902          0.635          1818.6</t>
  </si>
  <si>
    <t>Rủi ro β là 0,032, hay 3,2%, nằm dưới mức 10% là tốt dưới mức 10% bởi khách hàng. Có vẻ như các phép tính mới là cần thiết với kích thước mẫu lớn hơn nếu mức β được hạ xuống</t>
  </si>
  <si>
    <t>https://www.qima.com/aql-acceptable-quality-limit</t>
  </si>
  <si>
    <t>Trang web tính khả năng lấy mẫu theo các tiêu chuân GI, GII..</t>
  </si>
  <si>
    <t>https://ncss-wpengine.netdna-ssl.com/wp-content/themes/ncss/pdf/Procedures/PASS/Operating_Characteristic_Curves_for_Acceptance_Sampling_for_Attributes.pdf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</si>
</sst>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distributed" vertical="center"/>
    </xf>
    <xf numFmtId="0" fontId="0" fillId="0" borderId="0" xfId="0" applyAlignment="1">
      <alignment horizontal="distributed" wrapText="1"/>
    </xf>
    <xf numFmtId="0" fontId="1" fillId="0" borderId="0" xfId="1"/>
    <xf numFmtId="0" fontId="2" fillId="0" borderId="0" xfId="0" applyFont="1"/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1" fillId="0" borderId="0" xfId="1" applyAlignment="1">
      <alignment horizontal="centerContinuous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Continuous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Characteristics Curve</a:t>
            </a:r>
          </a:p>
          <a:p>
            <a:pPr>
              <a:defRPr/>
            </a:pPr>
            <a:r>
              <a:rPr lang="en-US" baseline="0"/>
              <a:t>for Single Sample Plan</a:t>
            </a:r>
          </a:p>
        </c:rich>
      </c:tx>
      <c:layout>
        <c:manualLayout>
          <c:xMode val="edge"/>
          <c:yMode val="edge"/>
          <c:x val="0.27716731596891198"/>
          <c:y val="2.076067098488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100Pa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100</c:v>
                </c:pt>
                <c:pt idx="1">
                  <c:v>87.948709878363005</c:v>
                </c:pt>
                <c:pt idx="2">
                  <c:v>56.970874665751047</c:v>
                </c:pt>
                <c:pt idx="3">
                  <c:v>30.27468447160016</c:v>
                </c:pt>
                <c:pt idx="4">
                  <c:v>14.253921888902694</c:v>
                </c:pt>
                <c:pt idx="5">
                  <c:v>6.196880441665896</c:v>
                </c:pt>
                <c:pt idx="6">
                  <c:v>2.5473507781812317</c:v>
                </c:pt>
                <c:pt idx="7">
                  <c:v>1.0047072044310938</c:v>
                </c:pt>
                <c:pt idx="8">
                  <c:v>0.38388647843015988</c:v>
                </c:pt>
                <c:pt idx="9">
                  <c:v>0.14304131791913777</c:v>
                </c:pt>
                <c:pt idx="10">
                  <c:v>5.2225805003289778E-2</c:v>
                </c:pt>
                <c:pt idx="11">
                  <c:v>1.8750291333899893E-2</c:v>
                </c:pt>
                <c:pt idx="12">
                  <c:v>6.6374045172607364E-3</c:v>
                </c:pt>
                <c:pt idx="13">
                  <c:v>2.3214827084779995E-3</c:v>
                </c:pt>
                <c:pt idx="14">
                  <c:v>8.0358396187748106E-4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0-4175-B6F0-5980D2A9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44224"/>
        <c:axId val="437648816"/>
      </c:scatterChart>
      <c:valAx>
        <c:axId val="4376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defectives (Pd)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8816"/>
        <c:crosses val="autoZero"/>
        <c:crossBetween val="midCat"/>
      </c:valAx>
      <c:valAx>
        <c:axId val="437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Proportion of  accepting shipment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Characteristics Curve</a:t>
            </a:r>
          </a:p>
          <a:p>
            <a:pPr>
              <a:defRPr/>
            </a:pPr>
            <a:r>
              <a:rPr lang="en-US" baseline="0"/>
              <a:t>for Single Sample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100Pa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100</c:v>
                </c:pt>
                <c:pt idx="1">
                  <c:v>87.948709878363005</c:v>
                </c:pt>
                <c:pt idx="2">
                  <c:v>56.970874665751047</c:v>
                </c:pt>
                <c:pt idx="3">
                  <c:v>30.27468447160016</c:v>
                </c:pt>
                <c:pt idx="4">
                  <c:v>14.253921888902694</c:v>
                </c:pt>
                <c:pt idx="5">
                  <c:v>6.196880441665896</c:v>
                </c:pt>
                <c:pt idx="6">
                  <c:v>2.5473507781812317</c:v>
                </c:pt>
                <c:pt idx="7">
                  <c:v>1.0047072044310938</c:v>
                </c:pt>
                <c:pt idx="8">
                  <c:v>0.38388647843015988</c:v>
                </c:pt>
                <c:pt idx="9">
                  <c:v>0.14304131791913777</c:v>
                </c:pt>
                <c:pt idx="10">
                  <c:v>5.2225805003289778E-2</c:v>
                </c:pt>
                <c:pt idx="11">
                  <c:v>1.8750291333899893E-2</c:v>
                </c:pt>
                <c:pt idx="12">
                  <c:v>6.6374045172607364E-3</c:v>
                </c:pt>
                <c:pt idx="13">
                  <c:v>2.3214827084779995E-3</c:v>
                </c:pt>
                <c:pt idx="14">
                  <c:v>8.0358396187748106E-4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E-4C41-A5AB-C259623BB7C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100Pa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</c:numCache>
            </c:numRef>
          </c:xVal>
          <c:yVal>
            <c:numRef>
              <c:f>Sheet2!$F$26:$F$40</c:f>
              <c:numCache>
                <c:formatCode>General</c:formatCode>
                <c:ptCount val="15"/>
                <c:pt idx="0">
                  <c:v>100</c:v>
                </c:pt>
                <c:pt idx="1">
                  <c:v>30.119421191220212</c:v>
                </c:pt>
                <c:pt idx="2">
                  <c:v>9.071795328941251</c:v>
                </c:pt>
                <c:pt idx="3">
                  <c:v>2.7323722447292571</c:v>
                </c:pt>
                <c:pt idx="4">
                  <c:v>0.82297470490200297</c:v>
                </c:pt>
                <c:pt idx="5">
                  <c:v>0.24787521766663584</c:v>
                </c:pt>
                <c:pt idx="6">
                  <c:v>7.4658580837667979E-2</c:v>
                </c:pt>
                <c:pt idx="7">
                  <c:v>2.2486732417884819E-2</c:v>
                </c:pt>
                <c:pt idx="8">
                  <c:v>6.77287364908539E-3</c:v>
                </c:pt>
                <c:pt idx="9">
                  <c:v>2.0399503411171961E-3</c:v>
                </c:pt>
                <c:pt idx="10">
                  <c:v>6.1442123533282102E-4</c:v>
                </c:pt>
                <c:pt idx="11">
                  <c:v>1.8506011975819082E-4</c:v>
                </c:pt>
                <c:pt idx="12">
                  <c:v>5.5739036926946062E-5</c:v>
                </c:pt>
                <c:pt idx="13">
                  <c:v>1.6788275299956601E-5</c:v>
                </c:pt>
                <c:pt idx="14">
                  <c:v>5.0565313483355203E-6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B-49AF-9F18-1789F498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44224"/>
        <c:axId val="437648816"/>
      </c:scatterChart>
      <c:valAx>
        <c:axId val="4376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fraction </a:t>
                </a:r>
              </a:p>
              <a:p>
                <a:pPr>
                  <a:defRPr/>
                </a:pPr>
                <a:r>
                  <a:rPr lang="en-US" baseline="0"/>
                  <a:t>defectives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8816"/>
        <c:crosses val="autoZero"/>
        <c:crossBetween val="midCat"/>
      </c:valAx>
      <c:valAx>
        <c:axId val="437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ò</a:t>
                </a:r>
                <a:r>
                  <a:rPr lang="en-US" baseline="0"/>
                  <a:t> accepting shipment (pa)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Characteristics Curve</a:t>
            </a:r>
          </a:p>
          <a:p>
            <a:pPr>
              <a:defRPr/>
            </a:pPr>
            <a:r>
              <a:rPr lang="en-US" baseline="0"/>
              <a:t>for Single Sample Plan</a:t>
            </a:r>
          </a:p>
        </c:rich>
      </c:tx>
      <c:layout>
        <c:manualLayout>
          <c:xMode val="edge"/>
          <c:yMode val="edge"/>
          <c:x val="0.27716731596891198"/>
          <c:y val="2.076067098488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100Pa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100</c:v>
                </c:pt>
                <c:pt idx="1">
                  <c:v>87.948709878363005</c:v>
                </c:pt>
                <c:pt idx="2">
                  <c:v>56.970874665751047</c:v>
                </c:pt>
                <c:pt idx="3">
                  <c:v>30.27468447160016</c:v>
                </c:pt>
                <c:pt idx="4">
                  <c:v>14.253921888902694</c:v>
                </c:pt>
                <c:pt idx="5">
                  <c:v>6.196880441665896</c:v>
                </c:pt>
                <c:pt idx="6">
                  <c:v>2.5473507781812317</c:v>
                </c:pt>
                <c:pt idx="7">
                  <c:v>1.0047072044310938</c:v>
                </c:pt>
                <c:pt idx="8">
                  <c:v>0.38388647843015988</c:v>
                </c:pt>
                <c:pt idx="9">
                  <c:v>0.14304131791913777</c:v>
                </c:pt>
                <c:pt idx="10">
                  <c:v>5.2225805003289778E-2</c:v>
                </c:pt>
                <c:pt idx="11">
                  <c:v>1.8750291333899893E-2</c:v>
                </c:pt>
                <c:pt idx="12">
                  <c:v>6.6374045172607364E-3</c:v>
                </c:pt>
                <c:pt idx="13">
                  <c:v>2.3214827084779995E-3</c:v>
                </c:pt>
                <c:pt idx="14">
                  <c:v>8.0358396187748106E-4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D-4607-A59A-6A7A3DC0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44224"/>
        <c:axId val="437648816"/>
      </c:scatterChart>
      <c:valAx>
        <c:axId val="4376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defectives (Pd)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8816"/>
        <c:crosses val="autoZero"/>
        <c:crossBetween val="midCat"/>
      </c:valAx>
      <c:valAx>
        <c:axId val="437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Proportion of  accepting shipment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148590</xdr:rowOff>
    </xdr:from>
    <xdr:to>
      <xdr:col>15</xdr:col>
      <xdr:colOff>144780</xdr:colOff>
      <xdr:row>24</xdr:row>
      <xdr:rowOff>98298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D7FD8-9149-05A3-36A3-48C1F7FE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24</xdr:row>
      <xdr:rowOff>76200</xdr:rowOff>
    </xdr:from>
    <xdr:to>
      <xdr:col>18</xdr:col>
      <xdr:colOff>121920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5D877-5998-4963-9272-D1A11FA9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12</xdr:row>
      <xdr:rowOff>72390</xdr:rowOff>
    </xdr:from>
    <xdr:to>
      <xdr:col>17</xdr:col>
      <xdr:colOff>167640</xdr:colOff>
      <xdr:row>30</xdr:row>
      <xdr:rowOff>22098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E508C-9BF3-4FCA-8638-3760A2401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32</xdr:row>
      <xdr:rowOff>0</xdr:rowOff>
    </xdr:from>
    <xdr:to>
      <xdr:col>38</xdr:col>
      <xdr:colOff>447366</xdr:colOff>
      <xdr:row>78</xdr:row>
      <xdr:rowOff>82758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5DCA2A-C723-4B43-FDDC-D47F6D36E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1820" y="7406640"/>
          <a:ext cx="17714286" cy="8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udocu.com/row/document/university-of-engineering-and-technology-taxila/operation-managment/acceptance-sampling-by-barry-render-chuck-munson-and-jay-h-heizer/78187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udocu.com/row/document/university-of-engineering-and-technology-taxila/operation-managment/acceptance-sampling-by-barry-render-chuck-munson-and-jay-h-heizer/7818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9AEE-E50B-42E7-8481-CAD4E939593D}">
  <dimension ref="A1:D13"/>
  <sheetViews>
    <sheetView workbookViewId="0">
      <selection activeCell="A3" sqref="A3"/>
    </sheetView>
  </sheetViews>
  <sheetFormatPr defaultRowHeight="14.4" x14ac:dyDescent="0.3"/>
  <cols>
    <col min="3" max="3" width="10.88671875" bestFit="1" customWidth="1"/>
  </cols>
  <sheetData>
    <row r="1" spans="1:4" x14ac:dyDescent="0.3">
      <c r="A1" t="s">
        <v>52</v>
      </c>
    </row>
    <row r="2" spans="1:4" x14ac:dyDescent="0.3">
      <c r="A2" t="s">
        <v>53</v>
      </c>
    </row>
    <row r="13" spans="1:4" x14ac:dyDescent="0.3"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3BF9-BC3A-4F15-9C83-41F3A0280967}">
  <dimension ref="A1:R63"/>
  <sheetViews>
    <sheetView workbookViewId="0">
      <selection activeCell="A63" sqref="A63"/>
    </sheetView>
  </sheetViews>
  <sheetFormatPr defaultRowHeight="14.4" x14ac:dyDescent="0.3"/>
  <cols>
    <col min="1" max="1" width="13.33203125" bestFit="1" customWidth="1"/>
    <col min="3" max="3" width="12.33203125" bestFit="1" customWidth="1"/>
    <col min="10" max="10" width="28.109375" bestFit="1" customWidth="1"/>
    <col min="17" max="17" width="30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J1" t="s">
        <v>5</v>
      </c>
      <c r="K1">
        <v>5000</v>
      </c>
      <c r="M1" t="s">
        <v>20</v>
      </c>
      <c r="Q1" t="s">
        <v>11</v>
      </c>
      <c r="R1" t="s">
        <v>12</v>
      </c>
    </row>
    <row r="2" spans="1:18" ht="43.2" x14ac:dyDescent="0.3">
      <c r="A2" t="s">
        <v>19</v>
      </c>
      <c r="B2" s="2" t="s">
        <v>18</v>
      </c>
    </row>
    <row r="3" spans="1:18" ht="28.8" x14ac:dyDescent="0.3">
      <c r="A3">
        <v>0</v>
      </c>
      <c r="B3">
        <f>100*A3</f>
        <v>0</v>
      </c>
      <c r="C3">
        <v>120</v>
      </c>
      <c r="D3">
        <f>A3*C3</f>
        <v>0</v>
      </c>
      <c r="E3">
        <f xml:space="preserve"> _xlfn.POISSON.DIST($K$4,D3,1)</f>
        <v>1</v>
      </c>
      <c r="F3">
        <f>E3*100</f>
        <v>100</v>
      </c>
      <c r="J3" s="3" t="s">
        <v>23</v>
      </c>
      <c r="K3">
        <v>120</v>
      </c>
      <c r="M3" t="s">
        <v>21</v>
      </c>
      <c r="Q3" t="s">
        <v>13</v>
      </c>
      <c r="R3" t="s">
        <v>17</v>
      </c>
    </row>
    <row r="4" spans="1:18" x14ac:dyDescent="0.3">
      <c r="A4">
        <v>0.01</v>
      </c>
      <c r="B4">
        <f t="shared" ref="B4:B17" si="0">100*A4</f>
        <v>1</v>
      </c>
      <c r="C4">
        <v>120</v>
      </c>
      <c r="D4">
        <f t="shared" ref="D4:D17" si="1">A4*C4</f>
        <v>1.2</v>
      </c>
      <c r="E4">
        <f t="shared" ref="E4:E17" si="2" xml:space="preserve"> _xlfn.POISSON.DIST($K$4,D4,1)</f>
        <v>0.87948709878363007</v>
      </c>
      <c r="F4">
        <f t="shared" ref="F4:F17" si="3">E4*100</f>
        <v>87.948709878363005</v>
      </c>
      <c r="J4" t="s">
        <v>7</v>
      </c>
      <c r="K4">
        <v>2</v>
      </c>
      <c r="M4" t="s">
        <v>22</v>
      </c>
      <c r="Q4" t="s">
        <v>14</v>
      </c>
      <c r="R4" t="s">
        <v>10</v>
      </c>
    </row>
    <row r="5" spans="1:18" x14ac:dyDescent="0.3">
      <c r="A5">
        <v>0.02</v>
      </c>
      <c r="B5">
        <f t="shared" si="0"/>
        <v>2</v>
      </c>
      <c r="C5">
        <v>120</v>
      </c>
      <c r="D5">
        <f t="shared" si="1"/>
        <v>2.4</v>
      </c>
      <c r="E5">
        <f t="shared" si="2"/>
        <v>0.56970874665751048</v>
      </c>
      <c r="F5">
        <f t="shared" si="3"/>
        <v>56.970874665751047</v>
      </c>
      <c r="J5" t="s">
        <v>8</v>
      </c>
      <c r="Q5" t="s">
        <v>15</v>
      </c>
      <c r="R5" t="s">
        <v>16</v>
      </c>
    </row>
    <row r="6" spans="1:18" x14ac:dyDescent="0.3">
      <c r="A6">
        <v>0.03</v>
      </c>
      <c r="B6">
        <f t="shared" si="0"/>
        <v>3</v>
      </c>
      <c r="C6">
        <v>120</v>
      </c>
      <c r="D6">
        <f t="shared" si="1"/>
        <v>3.5999999999999996</v>
      </c>
      <c r="E6">
        <f t="shared" si="2"/>
        <v>0.30274684471600161</v>
      </c>
      <c r="F6">
        <f t="shared" si="3"/>
        <v>30.27468447160016</v>
      </c>
      <c r="J6" t="s">
        <v>25</v>
      </c>
    </row>
    <row r="7" spans="1:18" x14ac:dyDescent="0.3">
      <c r="A7">
        <v>0.04</v>
      </c>
      <c r="B7">
        <f t="shared" si="0"/>
        <v>4</v>
      </c>
      <c r="C7">
        <v>120</v>
      </c>
      <c r="D7">
        <f t="shared" si="1"/>
        <v>4.8</v>
      </c>
      <c r="E7">
        <f t="shared" si="2"/>
        <v>0.14253921888902693</v>
      </c>
      <c r="F7">
        <f t="shared" si="3"/>
        <v>14.253921888902694</v>
      </c>
    </row>
    <row r="8" spans="1:18" x14ac:dyDescent="0.3">
      <c r="A8">
        <v>0.05</v>
      </c>
      <c r="B8">
        <f t="shared" si="0"/>
        <v>5</v>
      </c>
      <c r="C8">
        <v>120</v>
      </c>
      <c r="D8">
        <f t="shared" si="1"/>
        <v>6</v>
      </c>
      <c r="E8">
        <f t="shared" si="2"/>
        <v>6.196880441665896E-2</v>
      </c>
      <c r="F8">
        <f t="shared" si="3"/>
        <v>6.196880441665896</v>
      </c>
    </row>
    <row r="9" spans="1:18" x14ac:dyDescent="0.3">
      <c r="A9">
        <v>0.06</v>
      </c>
      <c r="B9">
        <f t="shared" si="0"/>
        <v>6</v>
      </c>
      <c r="C9">
        <v>120</v>
      </c>
      <c r="D9">
        <f t="shared" si="1"/>
        <v>7.1999999999999993</v>
      </c>
      <c r="E9">
        <f t="shared" si="2"/>
        <v>2.5473507781812316E-2</v>
      </c>
      <c r="F9">
        <f t="shared" si="3"/>
        <v>2.5473507781812317</v>
      </c>
    </row>
    <row r="10" spans="1:18" x14ac:dyDescent="0.3">
      <c r="A10">
        <v>7.0000000000000007E-2</v>
      </c>
      <c r="B10">
        <f t="shared" si="0"/>
        <v>7.0000000000000009</v>
      </c>
      <c r="C10">
        <v>120</v>
      </c>
      <c r="D10">
        <f t="shared" si="1"/>
        <v>8.4</v>
      </c>
      <c r="E10">
        <f t="shared" si="2"/>
        <v>1.0047072044310939E-2</v>
      </c>
      <c r="F10">
        <f t="shared" si="3"/>
        <v>1.0047072044310938</v>
      </c>
    </row>
    <row r="11" spans="1:18" x14ac:dyDescent="0.3">
      <c r="A11">
        <v>0.08</v>
      </c>
      <c r="B11">
        <f t="shared" si="0"/>
        <v>8</v>
      </c>
      <c r="C11">
        <v>120</v>
      </c>
      <c r="D11">
        <f t="shared" si="1"/>
        <v>9.6</v>
      </c>
      <c r="E11">
        <f t="shared" si="2"/>
        <v>3.8388647843015989E-3</v>
      </c>
      <c r="F11">
        <f t="shared" si="3"/>
        <v>0.38388647843015988</v>
      </c>
    </row>
    <row r="12" spans="1:18" x14ac:dyDescent="0.3">
      <c r="A12">
        <v>0.09</v>
      </c>
      <c r="B12">
        <f t="shared" si="0"/>
        <v>9</v>
      </c>
      <c r="C12">
        <v>120</v>
      </c>
      <c r="D12">
        <f t="shared" si="1"/>
        <v>10.799999999999999</v>
      </c>
      <c r="E12">
        <f t="shared" si="2"/>
        <v>1.4304131791913776E-3</v>
      </c>
      <c r="F12">
        <f t="shared" si="3"/>
        <v>0.14304131791913777</v>
      </c>
    </row>
    <row r="13" spans="1:18" x14ac:dyDescent="0.3">
      <c r="A13">
        <v>0.1</v>
      </c>
      <c r="B13">
        <f t="shared" si="0"/>
        <v>10</v>
      </c>
      <c r="C13">
        <v>120</v>
      </c>
      <c r="D13">
        <f t="shared" si="1"/>
        <v>12</v>
      </c>
      <c r="E13">
        <f t="shared" si="2"/>
        <v>5.222580500328978E-4</v>
      </c>
      <c r="F13">
        <f t="shared" si="3"/>
        <v>5.2225805003289778E-2</v>
      </c>
    </row>
    <row r="14" spans="1:18" x14ac:dyDescent="0.3">
      <c r="A14">
        <v>0.11</v>
      </c>
      <c r="B14">
        <f t="shared" si="0"/>
        <v>11</v>
      </c>
      <c r="C14">
        <v>120</v>
      </c>
      <c r="D14">
        <f t="shared" si="1"/>
        <v>13.2</v>
      </c>
      <c r="E14">
        <f t="shared" si="2"/>
        <v>1.8750291333899892E-4</v>
      </c>
      <c r="F14">
        <f t="shared" si="3"/>
        <v>1.8750291333899893E-2</v>
      </c>
    </row>
    <row r="15" spans="1:18" x14ac:dyDescent="0.3">
      <c r="A15">
        <v>0.12</v>
      </c>
      <c r="B15">
        <f t="shared" si="0"/>
        <v>12</v>
      </c>
      <c r="C15">
        <v>120</v>
      </c>
      <c r="D15">
        <f t="shared" si="1"/>
        <v>14.399999999999999</v>
      </c>
      <c r="E15">
        <f t="shared" si="2"/>
        <v>6.6374045172607366E-5</v>
      </c>
      <c r="F15">
        <f t="shared" si="3"/>
        <v>6.6374045172607364E-3</v>
      </c>
    </row>
    <row r="16" spans="1:18" x14ac:dyDescent="0.3">
      <c r="A16">
        <v>0.13</v>
      </c>
      <c r="B16">
        <f t="shared" si="0"/>
        <v>13</v>
      </c>
      <c r="C16">
        <v>120</v>
      </c>
      <c r="D16">
        <f t="shared" si="1"/>
        <v>15.600000000000001</v>
      </c>
      <c r="E16">
        <f t="shared" si="2"/>
        <v>2.3214827084779996E-5</v>
      </c>
      <c r="F16">
        <f t="shared" si="3"/>
        <v>2.3214827084779995E-3</v>
      </c>
    </row>
    <row r="17" spans="1:11" x14ac:dyDescent="0.3">
      <c r="A17">
        <v>0.14000000000000001</v>
      </c>
      <c r="B17">
        <f t="shared" si="0"/>
        <v>14.000000000000002</v>
      </c>
      <c r="C17">
        <v>120</v>
      </c>
      <c r="D17">
        <f t="shared" si="1"/>
        <v>16.8</v>
      </c>
      <c r="E17">
        <f t="shared" si="2"/>
        <v>8.0358396187748104E-6</v>
      </c>
      <c r="F17">
        <f t="shared" si="3"/>
        <v>8.0358396187748106E-4</v>
      </c>
    </row>
    <row r="25" spans="1:1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9</v>
      </c>
      <c r="J25" t="s">
        <v>5</v>
      </c>
      <c r="K25">
        <v>5000</v>
      </c>
    </row>
    <row r="26" spans="1:11" x14ac:dyDescent="0.3">
      <c r="A26">
        <v>0</v>
      </c>
      <c r="B26">
        <f>100*A26</f>
        <v>0</v>
      </c>
      <c r="C26">
        <v>120</v>
      </c>
      <c r="D26">
        <f>A26*C26</f>
        <v>0</v>
      </c>
      <c r="E26">
        <f xml:space="preserve"> _xlfn.POISSON.DIST($K$4,D26,1)</f>
        <v>1</v>
      </c>
      <c r="F26">
        <f>E26*100</f>
        <v>100</v>
      </c>
      <c r="J26" t="s">
        <v>6</v>
      </c>
      <c r="K26">
        <v>120</v>
      </c>
    </row>
    <row r="27" spans="1:11" x14ac:dyDescent="0.3">
      <c r="A27">
        <v>0.01</v>
      </c>
      <c r="B27">
        <f t="shared" ref="B27:B40" si="4">100*A27</f>
        <v>1</v>
      </c>
      <c r="C27">
        <v>120</v>
      </c>
      <c r="D27">
        <f t="shared" ref="D27:D40" si="5">A27*C27</f>
        <v>1.2</v>
      </c>
      <c r="E27">
        <f xml:space="preserve"> _xlfn.POISSON.DIST($K$27,D27,1)</f>
        <v>0.30119421191220214</v>
      </c>
      <c r="F27">
        <f t="shared" ref="F27:F40" si="6">E27*100</f>
        <v>30.119421191220212</v>
      </c>
      <c r="J27" t="s">
        <v>7</v>
      </c>
      <c r="K27">
        <v>6.5000000000000002E-2</v>
      </c>
    </row>
    <row r="28" spans="1:11" x14ac:dyDescent="0.3">
      <c r="A28">
        <v>0.02</v>
      </c>
      <c r="B28">
        <f t="shared" si="4"/>
        <v>2</v>
      </c>
      <c r="C28">
        <v>120</v>
      </c>
      <c r="D28">
        <f t="shared" si="5"/>
        <v>2.4</v>
      </c>
      <c r="E28">
        <f t="shared" ref="E28:E40" si="7" xml:space="preserve"> _xlfn.POISSON.DIST($K$27,D28,1)</f>
        <v>9.0717953289412512E-2</v>
      </c>
      <c r="F28">
        <f t="shared" si="6"/>
        <v>9.071795328941251</v>
      </c>
      <c r="J28" t="s">
        <v>8</v>
      </c>
    </row>
    <row r="29" spans="1:11" x14ac:dyDescent="0.3">
      <c r="A29">
        <v>0.03</v>
      </c>
      <c r="B29">
        <f t="shared" si="4"/>
        <v>3</v>
      </c>
      <c r="C29">
        <v>120</v>
      </c>
      <c r="D29">
        <f t="shared" si="5"/>
        <v>3.5999999999999996</v>
      </c>
      <c r="E29">
        <f t="shared" si="7"/>
        <v>2.7323722447292569E-2</v>
      </c>
      <c r="F29">
        <f t="shared" si="6"/>
        <v>2.7323722447292571</v>
      </c>
    </row>
    <row r="30" spans="1:11" x14ac:dyDescent="0.3">
      <c r="A30">
        <v>0.04</v>
      </c>
      <c r="B30">
        <f t="shared" si="4"/>
        <v>4</v>
      </c>
      <c r="C30">
        <v>120</v>
      </c>
      <c r="D30">
        <f t="shared" si="5"/>
        <v>4.8</v>
      </c>
      <c r="E30">
        <f t="shared" si="7"/>
        <v>8.2297470490200302E-3</v>
      </c>
      <c r="F30">
        <f t="shared" si="6"/>
        <v>0.82297470490200297</v>
      </c>
    </row>
    <row r="31" spans="1:11" x14ac:dyDescent="0.3">
      <c r="A31">
        <v>0.05</v>
      </c>
      <c r="B31">
        <f t="shared" si="4"/>
        <v>5</v>
      </c>
      <c r="C31">
        <v>120</v>
      </c>
      <c r="D31">
        <f t="shared" si="5"/>
        <v>6</v>
      </c>
      <c r="E31">
        <f t="shared" si="7"/>
        <v>2.4787521766663585E-3</v>
      </c>
      <c r="F31">
        <f t="shared" si="6"/>
        <v>0.24787521766663584</v>
      </c>
    </row>
    <row r="32" spans="1:11" x14ac:dyDescent="0.3">
      <c r="A32">
        <v>0.06</v>
      </c>
      <c r="B32">
        <f t="shared" si="4"/>
        <v>6</v>
      </c>
      <c r="C32">
        <v>120</v>
      </c>
      <c r="D32">
        <f t="shared" si="5"/>
        <v>7.1999999999999993</v>
      </c>
      <c r="E32">
        <f t="shared" si="7"/>
        <v>7.4658580837667985E-4</v>
      </c>
      <c r="F32">
        <f t="shared" si="6"/>
        <v>7.4658580837667979E-2</v>
      </c>
    </row>
    <row r="33" spans="1:11" x14ac:dyDescent="0.3">
      <c r="A33">
        <v>7.0000000000000007E-2</v>
      </c>
      <c r="B33">
        <f t="shared" si="4"/>
        <v>7.0000000000000009</v>
      </c>
      <c r="C33">
        <v>120</v>
      </c>
      <c r="D33">
        <f t="shared" si="5"/>
        <v>8.4</v>
      </c>
      <c r="E33">
        <f t="shared" si="7"/>
        <v>2.2486732417884819E-4</v>
      </c>
      <c r="F33">
        <f t="shared" si="6"/>
        <v>2.2486732417884819E-2</v>
      </c>
    </row>
    <row r="34" spans="1:11" x14ac:dyDescent="0.3">
      <c r="A34">
        <v>0.08</v>
      </c>
      <c r="B34">
        <f t="shared" si="4"/>
        <v>8</v>
      </c>
      <c r="C34">
        <v>120</v>
      </c>
      <c r="D34">
        <f t="shared" si="5"/>
        <v>9.6</v>
      </c>
      <c r="E34">
        <f t="shared" si="7"/>
        <v>6.7728736490853898E-5</v>
      </c>
      <c r="F34">
        <f t="shared" si="6"/>
        <v>6.77287364908539E-3</v>
      </c>
    </row>
    <row r="35" spans="1:11" x14ac:dyDescent="0.3">
      <c r="A35">
        <v>0.09</v>
      </c>
      <c r="B35">
        <f t="shared" si="4"/>
        <v>9</v>
      </c>
      <c r="C35">
        <v>120</v>
      </c>
      <c r="D35">
        <f t="shared" si="5"/>
        <v>10.799999999999999</v>
      </c>
      <c r="E35">
        <f t="shared" si="7"/>
        <v>2.0399503411171959E-5</v>
      </c>
      <c r="F35">
        <f t="shared" si="6"/>
        <v>2.0399503411171961E-3</v>
      </c>
    </row>
    <row r="36" spans="1:11" x14ac:dyDescent="0.3">
      <c r="A36">
        <v>0.1</v>
      </c>
      <c r="B36">
        <f t="shared" si="4"/>
        <v>10</v>
      </c>
      <c r="C36">
        <v>120</v>
      </c>
      <c r="D36">
        <f t="shared" si="5"/>
        <v>12</v>
      </c>
      <c r="E36">
        <f t="shared" si="7"/>
        <v>6.1442123533282098E-6</v>
      </c>
      <c r="F36">
        <f t="shared" si="6"/>
        <v>6.1442123533282102E-4</v>
      </c>
    </row>
    <row r="37" spans="1:11" x14ac:dyDescent="0.3">
      <c r="A37">
        <v>0.11</v>
      </c>
      <c r="B37">
        <f t="shared" si="4"/>
        <v>11</v>
      </c>
      <c r="C37">
        <v>120</v>
      </c>
      <c r="D37">
        <f t="shared" si="5"/>
        <v>13.2</v>
      </c>
      <c r="E37">
        <f t="shared" si="7"/>
        <v>1.8506011975819082E-6</v>
      </c>
      <c r="F37">
        <f t="shared" si="6"/>
        <v>1.8506011975819082E-4</v>
      </c>
    </row>
    <row r="38" spans="1:11" x14ac:dyDescent="0.3">
      <c r="A38">
        <v>0.12</v>
      </c>
      <c r="B38">
        <f t="shared" si="4"/>
        <v>12</v>
      </c>
      <c r="C38">
        <v>120</v>
      </c>
      <c r="D38">
        <f t="shared" si="5"/>
        <v>14.399999999999999</v>
      </c>
      <c r="E38">
        <f t="shared" si="7"/>
        <v>5.5739036926946061E-7</v>
      </c>
      <c r="F38">
        <f t="shared" si="6"/>
        <v>5.5739036926946062E-5</v>
      </c>
    </row>
    <row r="39" spans="1:11" x14ac:dyDescent="0.3">
      <c r="A39">
        <v>0.13</v>
      </c>
      <c r="B39">
        <f t="shared" si="4"/>
        <v>13</v>
      </c>
      <c r="C39">
        <v>120</v>
      </c>
      <c r="D39">
        <f t="shared" si="5"/>
        <v>15.600000000000001</v>
      </c>
      <c r="E39">
        <f t="shared" si="7"/>
        <v>1.6788275299956603E-7</v>
      </c>
      <c r="F39">
        <f t="shared" si="6"/>
        <v>1.6788275299956601E-5</v>
      </c>
    </row>
    <row r="40" spans="1:11" x14ac:dyDescent="0.3">
      <c r="A40">
        <v>0.14000000000000001</v>
      </c>
      <c r="B40">
        <f t="shared" si="4"/>
        <v>14.000000000000002</v>
      </c>
      <c r="C40">
        <v>120</v>
      </c>
      <c r="D40">
        <f t="shared" si="5"/>
        <v>16.8</v>
      </c>
      <c r="E40">
        <f t="shared" si="7"/>
        <v>5.0565313483355203E-8</v>
      </c>
      <c r="F40">
        <f t="shared" si="6"/>
        <v>5.0565313483355203E-6</v>
      </c>
    </row>
    <row r="44" spans="1:11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9</v>
      </c>
      <c r="J44" t="s">
        <v>5</v>
      </c>
      <c r="K44">
        <v>5000</v>
      </c>
    </row>
    <row r="45" spans="1:11" x14ac:dyDescent="0.3">
      <c r="A45">
        <v>0</v>
      </c>
      <c r="B45">
        <f>100*A45</f>
        <v>0</v>
      </c>
      <c r="C45">
        <v>52</v>
      </c>
      <c r="D45">
        <f>A45*C45</f>
        <v>0</v>
      </c>
      <c r="E45">
        <f xml:space="preserve"> _xlfn.POISSON.DIST($K$46,D45,1)</f>
        <v>1</v>
      </c>
      <c r="F45">
        <f>E45*100</f>
        <v>100</v>
      </c>
      <c r="J45" t="s">
        <v>6</v>
      </c>
      <c r="K45">
        <v>52</v>
      </c>
    </row>
    <row r="46" spans="1:11" x14ac:dyDescent="0.3">
      <c r="A46">
        <v>0.01</v>
      </c>
      <c r="B46">
        <f t="shared" ref="B46" si="8">100*A46</f>
        <v>1</v>
      </c>
      <c r="C46">
        <v>52</v>
      </c>
      <c r="D46">
        <f t="shared" ref="D46" si="9">A46*C46</f>
        <v>0.52</v>
      </c>
      <c r="E46">
        <f xml:space="preserve"> _xlfn.POISSON.DIST($K$46,D46,1)</f>
        <v>0.98405041100026569</v>
      </c>
      <c r="F46">
        <f t="shared" ref="F46:F47" si="10">E46*100</f>
        <v>98.405041100026565</v>
      </c>
      <c r="J46" t="s">
        <v>7</v>
      </c>
      <c r="K46">
        <v>2</v>
      </c>
    </row>
    <row r="47" spans="1:11" x14ac:dyDescent="0.3">
      <c r="A47">
        <v>1.4999999999999999E-2</v>
      </c>
      <c r="B47">
        <f t="shared" ref="B47" si="11">100*A47</f>
        <v>1.5</v>
      </c>
      <c r="C47">
        <v>52</v>
      </c>
      <c r="D47">
        <f t="shared" ref="D47" si="12">A47*C47</f>
        <v>0.78</v>
      </c>
      <c r="E47">
        <f xml:space="preserve"> _xlfn.POISSON.DIST($K$46,D47,1)</f>
        <v>0.95540980876234682</v>
      </c>
      <c r="F47">
        <f t="shared" si="10"/>
        <v>95.540980876234684</v>
      </c>
      <c r="J47" t="s">
        <v>8</v>
      </c>
    </row>
    <row r="48" spans="1:11" x14ac:dyDescent="0.3">
      <c r="A48">
        <v>0.02</v>
      </c>
      <c r="B48">
        <f t="shared" ref="B48:B60" si="13">100*A48</f>
        <v>2</v>
      </c>
      <c r="C48">
        <v>52</v>
      </c>
      <c r="D48">
        <f t="shared" ref="D48:D60" si="14">A48*C48</f>
        <v>1.04</v>
      </c>
      <c r="E48">
        <f t="shared" ref="E48:E60" si="15" xml:space="preserve"> _xlfn.POISSON.DIST($K$46,D48,1)</f>
        <v>0.91219584319921987</v>
      </c>
      <c r="F48">
        <f t="shared" ref="F48:F60" si="16">E48*100</f>
        <v>91.219584319921992</v>
      </c>
    </row>
    <row r="49" spans="1:6" x14ac:dyDescent="0.3">
      <c r="A49">
        <v>0.03</v>
      </c>
      <c r="B49">
        <f t="shared" si="13"/>
        <v>3</v>
      </c>
      <c r="C49">
        <v>52</v>
      </c>
      <c r="D49">
        <f t="shared" si="14"/>
        <v>1.56</v>
      </c>
      <c r="E49">
        <f t="shared" si="15"/>
        <v>0.7936419137110482</v>
      </c>
      <c r="F49">
        <f t="shared" si="16"/>
        <v>79.364191371104823</v>
      </c>
    </row>
    <row r="50" spans="1:6" x14ac:dyDescent="0.3">
      <c r="A50">
        <v>0.04</v>
      </c>
      <c r="B50">
        <f t="shared" si="13"/>
        <v>4</v>
      </c>
      <c r="C50">
        <v>52</v>
      </c>
      <c r="D50">
        <f t="shared" si="14"/>
        <v>2.08</v>
      </c>
      <c r="E50">
        <f t="shared" si="15"/>
        <v>0.65503408859960732</v>
      </c>
      <c r="F50">
        <f t="shared" si="16"/>
        <v>65.503408859960729</v>
      </c>
    </row>
    <row r="51" spans="1:6" x14ac:dyDescent="0.3">
      <c r="A51">
        <v>0.05</v>
      </c>
      <c r="B51">
        <f t="shared" si="13"/>
        <v>5</v>
      </c>
      <c r="C51">
        <v>52</v>
      </c>
      <c r="D51">
        <f t="shared" si="14"/>
        <v>2.6</v>
      </c>
      <c r="E51">
        <f t="shared" si="15"/>
        <v>0.51842957593605044</v>
      </c>
      <c r="F51">
        <f t="shared" si="16"/>
        <v>51.842957593605043</v>
      </c>
    </row>
    <row r="52" spans="1:6" x14ac:dyDescent="0.3">
      <c r="A52">
        <v>0.06</v>
      </c>
      <c r="B52">
        <f t="shared" si="13"/>
        <v>6</v>
      </c>
      <c r="C52">
        <v>52</v>
      </c>
      <c r="D52">
        <f t="shared" si="14"/>
        <v>3.12</v>
      </c>
      <c r="E52">
        <f t="shared" si="15"/>
        <v>0.39684930402146373</v>
      </c>
      <c r="F52">
        <f t="shared" si="16"/>
        <v>39.684930402146371</v>
      </c>
    </row>
    <row r="53" spans="1:6" x14ac:dyDescent="0.3">
      <c r="A53">
        <v>7.0000000000000007E-2</v>
      </c>
      <c r="B53">
        <f t="shared" si="13"/>
        <v>7.0000000000000009</v>
      </c>
      <c r="C53">
        <v>52</v>
      </c>
      <c r="D53">
        <f t="shared" si="14"/>
        <v>3.6400000000000006</v>
      </c>
      <c r="E53">
        <f t="shared" si="15"/>
        <v>0.29572740430468164</v>
      </c>
      <c r="F53">
        <f t="shared" si="16"/>
        <v>29.572740430468166</v>
      </c>
    </row>
    <row r="54" spans="1:6" x14ac:dyDescent="0.3">
      <c r="A54">
        <v>0.08</v>
      </c>
      <c r="B54">
        <f t="shared" si="13"/>
        <v>8</v>
      </c>
      <c r="C54">
        <v>52</v>
      </c>
      <c r="D54">
        <f t="shared" si="14"/>
        <v>4.16</v>
      </c>
      <c r="E54">
        <f t="shared" si="15"/>
        <v>0.21558407603713886</v>
      </c>
      <c r="F54">
        <f t="shared" si="16"/>
        <v>21.558407603713885</v>
      </c>
    </row>
    <row r="55" spans="1:6" x14ac:dyDescent="0.3">
      <c r="A55">
        <v>0.09</v>
      </c>
      <c r="B55">
        <f t="shared" si="13"/>
        <v>9</v>
      </c>
      <c r="C55">
        <v>52</v>
      </c>
      <c r="D55">
        <f t="shared" si="14"/>
        <v>4.68</v>
      </c>
      <c r="E55">
        <f t="shared" si="15"/>
        <v>0.15432113575855116</v>
      </c>
      <c r="F55">
        <f t="shared" si="16"/>
        <v>15.432113575855116</v>
      </c>
    </row>
    <row r="56" spans="1:6" x14ac:dyDescent="0.3">
      <c r="A56">
        <v>0.1</v>
      </c>
      <c r="B56">
        <f t="shared" si="13"/>
        <v>10</v>
      </c>
      <c r="C56">
        <v>52</v>
      </c>
      <c r="D56">
        <f t="shared" si="14"/>
        <v>5.2</v>
      </c>
      <c r="E56">
        <f t="shared" si="15"/>
        <v>0.10878665037740243</v>
      </c>
      <c r="F56">
        <f t="shared" si="16"/>
        <v>10.878665037740243</v>
      </c>
    </row>
    <row r="57" spans="1:6" x14ac:dyDescent="0.3">
      <c r="A57">
        <v>0.11</v>
      </c>
      <c r="B57">
        <f t="shared" si="13"/>
        <v>11</v>
      </c>
      <c r="C57">
        <v>52</v>
      </c>
      <c r="D57">
        <f t="shared" si="14"/>
        <v>5.72</v>
      </c>
      <c r="E57">
        <f t="shared" si="15"/>
        <v>7.5693103857367786E-2</v>
      </c>
      <c r="F57">
        <f t="shared" si="16"/>
        <v>7.5693103857367783</v>
      </c>
    </row>
    <row r="58" spans="1:6" x14ac:dyDescent="0.3">
      <c r="A58">
        <v>0.12</v>
      </c>
      <c r="B58">
        <f t="shared" si="13"/>
        <v>12</v>
      </c>
      <c r="C58">
        <v>52</v>
      </c>
      <c r="D58">
        <f t="shared" si="14"/>
        <v>6.24</v>
      </c>
      <c r="E58">
        <f t="shared" si="15"/>
        <v>5.2078301188565761E-2</v>
      </c>
      <c r="F58">
        <f t="shared" si="16"/>
        <v>5.2078301188565757</v>
      </c>
    </row>
    <row r="59" spans="1:6" x14ac:dyDescent="0.3">
      <c r="A59">
        <v>0.13</v>
      </c>
      <c r="B59">
        <f t="shared" si="13"/>
        <v>13</v>
      </c>
      <c r="C59">
        <v>52</v>
      </c>
      <c r="D59">
        <f t="shared" si="14"/>
        <v>6.76</v>
      </c>
      <c r="E59">
        <f t="shared" si="15"/>
        <v>3.5482613938210852E-2</v>
      </c>
      <c r="F59">
        <f t="shared" si="16"/>
        <v>3.5482613938210852</v>
      </c>
    </row>
    <row r="60" spans="1:6" x14ac:dyDescent="0.3">
      <c r="A60">
        <v>0.14000000000000001</v>
      </c>
      <c r="B60">
        <f t="shared" si="13"/>
        <v>14.000000000000002</v>
      </c>
      <c r="C60">
        <v>52</v>
      </c>
      <c r="D60">
        <f t="shared" si="14"/>
        <v>7.2800000000000011</v>
      </c>
      <c r="E60">
        <f t="shared" si="15"/>
        <v>2.3969322556784373E-2</v>
      </c>
      <c r="F60">
        <f t="shared" si="16"/>
        <v>2.3969322556784372</v>
      </c>
    </row>
    <row r="63" spans="1:6" x14ac:dyDescent="0.3">
      <c r="A63" s="4" t="s">
        <v>24</v>
      </c>
    </row>
  </sheetData>
  <hyperlinks>
    <hyperlink ref="A63" r:id="rId1" xr:uid="{C9051040-87E2-49C6-9904-33BDC8C86928}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466C-6AE2-4CDF-8680-3D2ADB357471}">
  <dimension ref="A1:T37"/>
  <sheetViews>
    <sheetView tabSelected="1" workbookViewId="0">
      <selection activeCell="I7" sqref="I7"/>
    </sheetView>
  </sheetViews>
  <sheetFormatPr defaultRowHeight="14.4" x14ac:dyDescent="0.3"/>
  <cols>
    <col min="1" max="1" width="73.88671875" customWidth="1"/>
    <col min="2" max="2" width="2.88671875" style="10" customWidth="1"/>
    <col min="12" max="12" width="20.6640625" customWidth="1"/>
  </cols>
  <sheetData>
    <row r="1" spans="1:20" x14ac:dyDescent="0.3">
      <c r="C1" s="8" t="s">
        <v>24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D2" t="s">
        <v>54</v>
      </c>
    </row>
    <row r="3" spans="1:20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9</v>
      </c>
      <c r="L3" t="s">
        <v>5</v>
      </c>
      <c r="M3">
        <v>2000</v>
      </c>
      <c r="O3" t="s">
        <v>20</v>
      </c>
      <c r="S3" t="s">
        <v>11</v>
      </c>
      <c r="T3" t="s">
        <v>12</v>
      </c>
    </row>
    <row r="4" spans="1:20" ht="43.2" x14ac:dyDescent="0.3">
      <c r="C4" t="s">
        <v>19</v>
      </c>
      <c r="D4" s="2" t="s">
        <v>18</v>
      </c>
    </row>
    <row r="5" spans="1:20" ht="28.8" x14ac:dyDescent="0.3">
      <c r="C5">
        <v>0</v>
      </c>
      <c r="D5">
        <f>100*C5</f>
        <v>0</v>
      </c>
      <c r="E5">
        <v>120</v>
      </c>
      <c r="F5">
        <f>C5*E5</f>
        <v>0</v>
      </c>
      <c r="G5">
        <f t="shared" ref="G5:G13" si="0" xml:space="preserve"> _xlfn.POISSON.DIST($M$6,F5,1)</f>
        <v>1</v>
      </c>
      <c r="H5">
        <f>G5*100</f>
        <v>100</v>
      </c>
      <c r="L5" s="3" t="s">
        <v>23</v>
      </c>
      <c r="M5">
        <v>120</v>
      </c>
      <c r="O5" t="s">
        <v>21</v>
      </c>
      <c r="S5" t="s">
        <v>13</v>
      </c>
      <c r="T5" t="s">
        <v>17</v>
      </c>
    </row>
    <row r="6" spans="1:20" x14ac:dyDescent="0.3">
      <c r="C6">
        <v>0.01</v>
      </c>
      <c r="D6">
        <f t="shared" ref="D6:D13" si="1">100*C6</f>
        <v>1</v>
      </c>
      <c r="E6">
        <v>120</v>
      </c>
      <c r="F6">
        <f t="shared" ref="F6:F13" si="2">C6*E6</f>
        <v>1.2</v>
      </c>
      <c r="G6">
        <f t="shared" si="0"/>
        <v>0.96623103181434433</v>
      </c>
      <c r="H6">
        <f t="shared" ref="H6:H13" si="3">G6*100</f>
        <v>96.623103181434431</v>
      </c>
      <c r="L6" t="s">
        <v>7</v>
      </c>
      <c r="M6">
        <v>3</v>
      </c>
      <c r="O6" t="s">
        <v>22</v>
      </c>
      <c r="S6" t="s">
        <v>14</v>
      </c>
      <c r="T6" t="s">
        <v>10</v>
      </c>
    </row>
    <row r="7" spans="1:20" ht="28.8" x14ac:dyDescent="0.3">
      <c r="A7" s="9" t="s">
        <v>36</v>
      </c>
      <c r="C7" s="11">
        <v>0.02</v>
      </c>
      <c r="D7">
        <f t="shared" si="1"/>
        <v>2</v>
      </c>
      <c r="E7">
        <v>120</v>
      </c>
      <c r="F7">
        <f t="shared" si="2"/>
        <v>2.4</v>
      </c>
      <c r="G7" s="11">
        <f t="shared" si="0"/>
        <v>0.77872291103631697</v>
      </c>
      <c r="H7" s="11">
        <f>G7*100</f>
        <v>77.872291103631696</v>
      </c>
      <c r="I7" t="s">
        <v>26</v>
      </c>
      <c r="J7" t="s">
        <v>27</v>
      </c>
      <c r="L7" t="s">
        <v>8</v>
      </c>
      <c r="S7" t="s">
        <v>15</v>
      </c>
      <c r="T7" t="s">
        <v>16</v>
      </c>
    </row>
    <row r="8" spans="1:20" x14ac:dyDescent="0.3">
      <c r="A8" s="9"/>
      <c r="C8">
        <v>0.03</v>
      </c>
      <c r="D8">
        <f t="shared" si="1"/>
        <v>3</v>
      </c>
      <c r="E8">
        <v>120</v>
      </c>
      <c r="F8">
        <f t="shared" si="2"/>
        <v>3.5999999999999996</v>
      </c>
      <c r="G8">
        <f t="shared" si="0"/>
        <v>0.51521611046614813</v>
      </c>
      <c r="H8">
        <f t="shared" si="3"/>
        <v>51.521611046614815</v>
      </c>
      <c r="L8" t="s">
        <v>25</v>
      </c>
    </row>
    <row r="9" spans="1:20" x14ac:dyDescent="0.3">
      <c r="A9" s="9"/>
      <c r="C9">
        <v>0.04</v>
      </c>
      <c r="D9">
        <f t="shared" si="1"/>
        <v>4</v>
      </c>
      <c r="E9">
        <v>120</v>
      </c>
      <c r="F9">
        <f t="shared" si="2"/>
        <v>4.8</v>
      </c>
      <c r="G9">
        <f t="shared" si="0"/>
        <v>0.2942299164965641</v>
      </c>
      <c r="H9">
        <f t="shared" si="3"/>
        <v>29.42299164965641</v>
      </c>
    </row>
    <row r="10" spans="1:20" x14ac:dyDescent="0.3">
      <c r="A10" s="9"/>
      <c r="C10">
        <v>0.05</v>
      </c>
      <c r="D10">
        <f t="shared" si="1"/>
        <v>5</v>
      </c>
      <c r="E10">
        <v>120</v>
      </c>
      <c r="F10">
        <f t="shared" si="2"/>
        <v>6</v>
      </c>
      <c r="G10">
        <f t="shared" si="0"/>
        <v>0.15120388277664787</v>
      </c>
      <c r="H10">
        <f t="shared" si="3"/>
        <v>15.120388277664787</v>
      </c>
      <c r="L10" t="s">
        <v>30</v>
      </c>
      <c r="O10" t="s">
        <v>31</v>
      </c>
    </row>
    <row r="11" spans="1:20" x14ac:dyDescent="0.3">
      <c r="A11" s="9"/>
      <c r="C11">
        <v>0.06</v>
      </c>
      <c r="D11">
        <f t="shared" si="1"/>
        <v>6</v>
      </c>
      <c r="E11">
        <v>120</v>
      </c>
      <c r="F11">
        <f t="shared" si="2"/>
        <v>7.1999999999999993</v>
      </c>
      <c r="G11">
        <f t="shared" si="0"/>
        <v>7.1917117749308784E-2</v>
      </c>
      <c r="H11">
        <f t="shared" si="3"/>
        <v>7.1917117749308783</v>
      </c>
      <c r="L11" t="s">
        <v>37</v>
      </c>
      <c r="O11" t="s">
        <v>33</v>
      </c>
    </row>
    <row r="12" spans="1:20" x14ac:dyDescent="0.3">
      <c r="A12" s="9"/>
      <c r="C12">
        <v>7.0000000000000007E-2</v>
      </c>
      <c r="D12">
        <f t="shared" si="1"/>
        <v>7.0000000000000009</v>
      </c>
      <c r="E12">
        <v>120</v>
      </c>
      <c r="F12">
        <f t="shared" si="2"/>
        <v>8.4</v>
      </c>
      <c r="G12" s="11">
        <f t="shared" si="0"/>
        <v>3.2260365795994284E-2</v>
      </c>
      <c r="H12">
        <f t="shared" si="3"/>
        <v>3.2260365795994286</v>
      </c>
      <c r="I12" s="5" t="s">
        <v>28</v>
      </c>
      <c r="J12" t="s">
        <v>29</v>
      </c>
      <c r="L12" t="s">
        <v>34</v>
      </c>
    </row>
    <row r="13" spans="1:20" x14ac:dyDescent="0.3">
      <c r="A13" s="9"/>
      <c r="C13">
        <v>0.08</v>
      </c>
      <c r="D13">
        <f t="shared" si="1"/>
        <v>8</v>
      </c>
      <c r="E13">
        <v>120</v>
      </c>
      <c r="F13">
        <f t="shared" si="2"/>
        <v>9.6</v>
      </c>
      <c r="G13">
        <f t="shared" si="0"/>
        <v>1.3825873352296949E-2</v>
      </c>
      <c r="H13">
        <f t="shared" si="3"/>
        <v>1.3825873352296949</v>
      </c>
    </row>
    <row r="14" spans="1:20" x14ac:dyDescent="0.3">
      <c r="A14" s="9"/>
    </row>
    <row r="15" spans="1:20" x14ac:dyDescent="0.3">
      <c r="A15" s="9"/>
    </row>
    <row r="16" spans="1:20" x14ac:dyDescent="0.3">
      <c r="A16" s="9"/>
      <c r="C16" t="s">
        <v>32</v>
      </c>
    </row>
    <row r="17" spans="1:11" ht="36" customHeight="1" x14ac:dyDescent="0.3">
      <c r="A17" s="9"/>
      <c r="C17" s="7" t="s">
        <v>38</v>
      </c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9"/>
    </row>
    <row r="19" spans="1:11" ht="28.8" x14ac:dyDescent="0.3">
      <c r="A19" s="9"/>
      <c r="C19" s="7" t="s">
        <v>35</v>
      </c>
      <c r="D19" s="7"/>
      <c r="E19" s="7"/>
      <c r="F19" s="7"/>
      <c r="G19" s="12"/>
      <c r="H19" s="7"/>
      <c r="I19" s="7"/>
      <c r="J19" s="7"/>
      <c r="K19" s="7"/>
    </row>
    <row r="20" spans="1:11" x14ac:dyDescent="0.3">
      <c r="A20" s="9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9"/>
    </row>
    <row r="22" spans="1:11" x14ac:dyDescent="0.3">
      <c r="A22" s="9"/>
      <c r="C22" s="5"/>
    </row>
    <row r="23" spans="1:11" ht="28.8" x14ac:dyDescent="0.3">
      <c r="A23" s="9"/>
      <c r="C23" s="7" t="s">
        <v>39</v>
      </c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9"/>
    </row>
    <row r="25" spans="1:11" ht="28.8" x14ac:dyDescent="0.3">
      <c r="A25" s="9"/>
      <c r="C25" s="7" t="s">
        <v>51</v>
      </c>
      <c r="D25" s="6"/>
      <c r="E25" s="6"/>
      <c r="F25" s="6"/>
      <c r="G25" s="6"/>
      <c r="H25" s="6"/>
      <c r="I25" s="6"/>
      <c r="J25" s="6"/>
      <c r="K25" s="6"/>
    </row>
    <row r="26" spans="1:11" x14ac:dyDescent="0.3">
      <c r="A26" s="9"/>
    </row>
    <row r="27" spans="1:11" x14ac:dyDescent="0.3">
      <c r="A27" s="9"/>
    </row>
    <row r="28" spans="1:11" x14ac:dyDescent="0.3">
      <c r="A28" s="9"/>
      <c r="C28" t="s">
        <v>40</v>
      </c>
    </row>
    <row r="29" spans="1:11" x14ac:dyDescent="0.3">
      <c r="A29" s="9"/>
      <c r="C29" t="s">
        <v>41</v>
      </c>
    </row>
    <row r="30" spans="1:11" x14ac:dyDescent="0.3">
      <c r="C30" t="s">
        <v>46</v>
      </c>
      <c r="D30" t="s">
        <v>42</v>
      </c>
      <c r="E30" t="s">
        <v>43</v>
      </c>
      <c r="F30" t="s">
        <v>44</v>
      </c>
      <c r="G30" t="s">
        <v>45</v>
      </c>
    </row>
    <row r="31" spans="1:11" x14ac:dyDescent="0.3">
      <c r="C31" t="s">
        <v>48</v>
      </c>
    </row>
    <row r="32" spans="1:11" x14ac:dyDescent="0.3">
      <c r="C32" t="s">
        <v>49</v>
      </c>
    </row>
    <row r="33" spans="3:3" x14ac:dyDescent="0.3">
      <c r="C33" t="s">
        <v>50</v>
      </c>
    </row>
    <row r="35" spans="3:3" x14ac:dyDescent="0.3">
      <c r="C35" t="s">
        <v>47</v>
      </c>
    </row>
    <row r="37" spans="3:3" x14ac:dyDescent="0.3">
      <c r="C37" s="5"/>
    </row>
  </sheetData>
  <hyperlinks>
    <hyperlink ref="C1" r:id="rId1" xr:uid="{43084872-A1F5-48A6-BB92-97680958D9F6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2022-09-28T09:05:23Z</dcterms:created>
  <dcterms:modified xsi:type="dcterms:W3CDTF">2023-04-27T15:36:13Z</dcterms:modified>
</cp:coreProperties>
</file>