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 firstSheet="1" activeTab="1"/>
  </bookViews>
  <sheets>
    <sheet name="Breakdown function" sheetId="1" state="hidden" r:id="rId1"/>
    <sheet name="Estimation" sheetId="2" r:id="rId2"/>
    <sheet name="DB Relationship" sheetId="3" r:id="rId3"/>
    <sheet name="Common Css" sheetId="4" r:id="rId4"/>
    <sheet name="Sheet1" sheetId="5" r:id="rId5"/>
  </sheets>
  <definedNames>
    <definedName name="_xlnm._FilterDatabase" localSheetId="1" hidden="1">Estimation!$B$8:$AT$46</definedName>
    <definedName name="Z_468D878E_36A7_4B3B_948B_709488E832B4_.wvu.Cols" localSheetId="1" hidden="1">Estimation!$J:$N</definedName>
    <definedName name="Z_468D878E_36A7_4B3B_948B_709488E832B4_.wvu.FilterData" localSheetId="1" hidden="1">Estimation!$B$8:$AT$46</definedName>
    <definedName name="Z_552525D9_FB0C_4F4C_8051_E509F3E83E84_.wvu.FilterData" localSheetId="1" hidden="1">Estimation!$B$8:$AT$46</definedName>
    <definedName name="Z_76957C0A_29B5_4A39_AEA8_92E87F389A57_.wvu.Cols" localSheetId="1" hidden="1">Estimation!$J:$T</definedName>
    <definedName name="Z_76957C0A_29B5_4A39_AEA8_92E87F389A57_.wvu.FilterData" localSheetId="1" hidden="1">Estimation!$B$8:$AT$46</definedName>
    <definedName name="Z_777C67F5_AE67_4664_9D7D_4EDDB1C7C779_.wvu.FilterData" localSheetId="1" hidden="1">Estimation!$B$8:$AT$46</definedName>
    <definedName name="Z_973F0C0F_EC70_4C89_9CF9_57DBB5CDD9CB_.wvu.FilterData" localSheetId="1" hidden="1">Estimation!$B$8:$AT$46</definedName>
    <definedName name="Z_9A269990_FD52_490B_95DC_78468AB22C10_.wvu.FilterData" localSheetId="1" hidden="1">Estimation!$A$8:$AU$46</definedName>
    <definedName name="Z_A4715288_3867_4F79_833C_23F1205A9320_.wvu.FilterData" localSheetId="1" hidden="1">Estimation!$B$8:$AT$46</definedName>
    <definedName name="Z_CD0A4720_828A_448D_9329_BE5B74C1201C_.wvu.FilterData" localSheetId="1" hidden="1">Estimation!$B$8:$AT$46</definedName>
    <definedName name="Z_F560E8F9_6B00_4AFC_8391_8C082B4F8F4B_.wvu.FilterData" localSheetId="1" hidden="1">Estimation!$B$8:$AT$46</definedName>
  </definedNames>
  <calcPr calcId="124519"/>
  <customWorkbookViews>
    <customWorkbookView name="thai.pham - Personal View" guid="{76957C0A-29B5-4A39-AEA8-92E87F389A57}" mergeInterval="0" personalView="1" maximized="1" xWindow="1" yWindow="1" windowWidth="1280" windowHeight="794" activeSheetId="2"/>
    <customWorkbookView name="tan.thanh.vo - Personal View" guid="{468D878E-36A7-4B3B-948B-709488E832B4}" mergeInterval="0" personalView="1" maximized="1" xWindow="1" yWindow="1" windowWidth="1280" windowHeight="794" activeSheetId="2"/>
  </customWorkbookViews>
</workbook>
</file>

<file path=xl/calcChain.xml><?xml version="1.0" encoding="utf-8"?>
<calcChain xmlns="http://schemas.openxmlformats.org/spreadsheetml/2006/main">
  <c r="E4" i="2"/>
  <c r="D6"/>
  <c r="D5"/>
  <c r="D4"/>
  <c r="D3"/>
  <c r="C3"/>
  <c r="C6"/>
  <c r="E6" s="1"/>
  <c r="C5"/>
  <c r="E5" s="1"/>
  <c r="C4"/>
  <c r="G12"/>
  <c r="G9"/>
  <c r="G14"/>
  <c r="G39"/>
  <c r="G45"/>
  <c r="G44"/>
  <c r="G41"/>
  <c r="G40"/>
  <c r="G25"/>
  <c r="G24"/>
  <c r="G23"/>
  <c r="G22"/>
  <c r="G21"/>
  <c r="G15"/>
  <c r="G11"/>
  <c r="G10"/>
  <c r="M46"/>
  <c r="F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O46"/>
  <c r="AL46"/>
  <c r="AM46"/>
  <c r="AN46"/>
  <c r="AT46"/>
  <c r="AP46"/>
  <c r="AQ46"/>
  <c r="AR46"/>
  <c r="AS46"/>
  <c r="L46"/>
  <c r="K46"/>
  <c r="J46"/>
  <c r="E3" l="1"/>
  <c r="G46"/>
</calcChain>
</file>

<file path=xl/sharedStrings.xml><?xml version="1.0" encoding="utf-8"?>
<sst xmlns="http://schemas.openxmlformats.org/spreadsheetml/2006/main" count="269" uniqueCount="148">
  <si>
    <t>User login</t>
  </si>
  <si>
    <t>Main menu</t>
  </si>
  <si>
    <t>Function</t>
  </si>
  <si>
    <t>Parameters</t>
  </si>
  <si>
    <t>Value</t>
  </si>
  <si>
    <t>Admin</t>
  </si>
  <si>
    <t>Resource Management</t>
  </si>
  <si>
    <t>Add/Edit/Remove resource</t>
  </si>
  <si>
    <t>ID</t>
  </si>
  <si>
    <t>Name</t>
  </si>
  <si>
    <t>Email</t>
  </si>
  <si>
    <t>State</t>
  </si>
  <si>
    <t>PL</t>
  </si>
  <si>
    <t>BKPL</t>
  </si>
  <si>
    <t>Billable</t>
  </si>
  <si>
    <t>BK</t>
  </si>
  <si>
    <t>Trainee</t>
  </si>
  <si>
    <t>Move out</t>
  </si>
  <si>
    <t>Title Management</t>
  </si>
  <si>
    <t>Add/Remove title</t>
  </si>
  <si>
    <t>Category</t>
  </si>
  <si>
    <t>TOCK Code</t>
  </si>
  <si>
    <t>Title Name</t>
  </si>
  <si>
    <t>Title Color</t>
  </si>
  <si>
    <t>GM Title Tracking</t>
  </si>
  <si>
    <t>PTO DTO Tracking</t>
  </si>
  <si>
    <t>Performance Tracking</t>
  </si>
  <si>
    <t>Show by month</t>
  </si>
  <si>
    <t>Show by color of title</t>
  </si>
  <si>
    <t>Device Tracking</t>
  </si>
  <si>
    <t>User</t>
  </si>
  <si>
    <t>Fill Bug Statistic</t>
  </si>
  <si>
    <t>Today</t>
  </si>
  <si>
    <t>Missing day</t>
  </si>
  <si>
    <t>DTO PTO Info</t>
  </si>
  <si>
    <t>Table</t>
  </si>
  <si>
    <t>Field</t>
  </si>
  <si>
    <t>tbl_User</t>
  </si>
  <si>
    <t>EmployeeID</t>
  </si>
  <si>
    <t>ProjectRoleID</t>
  </si>
  <si>
    <t>FullName</t>
  </si>
  <si>
    <t>tbl_UserRole</t>
  </si>
  <si>
    <t>UserRoleID</t>
  </si>
  <si>
    <t>RoleName</t>
  </si>
  <si>
    <t>tbl_ProjectRole</t>
  </si>
  <si>
    <t>ProjectRoleName</t>
  </si>
  <si>
    <t>tbl_Title</t>
  </si>
  <si>
    <t>TOCKCode</t>
  </si>
  <si>
    <t>TitleName</t>
  </si>
  <si>
    <t>tbl_BugTracking</t>
  </si>
  <si>
    <t>Title ID</t>
  </si>
  <si>
    <t>Date</t>
  </si>
  <si>
    <t>tbl_StatePerDay</t>
  </si>
  <si>
    <t>StatePerDayID</t>
  </si>
  <si>
    <t>Core</t>
  </si>
  <si>
    <t>Shadow</t>
  </si>
  <si>
    <t>StatePerDay</t>
  </si>
  <si>
    <t>tbl_TimeAwayCategory</t>
  </si>
  <si>
    <t>TimeAwayID</t>
  </si>
  <si>
    <t>TimeAwayName</t>
  </si>
  <si>
    <t>tbl_TimeAwayTracking</t>
  </si>
  <si>
    <t>Hours</t>
  </si>
  <si>
    <t>Level</t>
  </si>
  <si>
    <t>Estimated hours</t>
  </si>
  <si>
    <t>Implemented hours</t>
  </si>
  <si>
    <t>Status</t>
  </si>
  <si>
    <t>Admin Page</t>
  </si>
  <si>
    <t>Not start yet</t>
  </si>
  <si>
    <t>PTO/DTO Tracking</t>
  </si>
  <si>
    <t>Add upcoming PTO/DTO</t>
  </si>
  <si>
    <t>Show by week</t>
  </si>
  <si>
    <t>Show by year</t>
  </si>
  <si>
    <t>Device/Chip Tracking</t>
  </si>
  <si>
    <t>Add/Edit/Remove device</t>
  </si>
  <si>
    <t>Add/Edit/Remove chip</t>
  </si>
  <si>
    <t>User Page</t>
  </si>
  <si>
    <t>View upcoming PTO/DTO</t>
  </si>
  <si>
    <t>View device</t>
  </si>
  <si>
    <t>Home Page</t>
  </si>
  <si>
    <t>Design UI/MasterPage</t>
  </si>
  <si>
    <t>Completed</t>
  </si>
  <si>
    <t>In progress</t>
  </si>
  <si>
    <t>Other</t>
  </si>
  <si>
    <t>Setup Enviroment</t>
  </si>
  <si>
    <t>Design DB and DB Relationship</t>
  </si>
  <si>
    <t>Input data to DB</t>
  </si>
  <si>
    <t>Publish LFCRM</t>
  </si>
  <si>
    <t>Total</t>
  </si>
  <si>
    <t>Send FB</t>
  </si>
  <si>
    <t>Collect FB</t>
  </si>
  <si>
    <t>Show number of bugs by title color</t>
  </si>
  <si>
    <t>Show number of working day by title color</t>
  </si>
  <si>
    <t>Show all color or specific color</t>
  </si>
  <si>
    <t>Data Analyzing</t>
  </si>
  <si>
    <t>By Tester</t>
  </si>
  <si>
    <t>By Title</t>
  </si>
  <si>
    <t>FB Tracking</t>
  </si>
  <si>
    <t>Non-work Hours Tracking</t>
  </si>
  <si>
    <t>Create</t>
  </si>
  <si>
    <t>Collect</t>
  </si>
  <si>
    <t>Password</t>
  </si>
  <si>
    <t>Phone Number</t>
  </si>
  <si>
    <t>Active</t>
  </si>
  <si>
    <t>Login/Logout function</t>
  </si>
  <si>
    <t>Resource Allocation (Manual)</t>
  </si>
  <si>
    <t>Resource Allocation (Automated)</t>
  </si>
  <si>
    <t>Priority</t>
  </si>
  <si>
    <t>P1</t>
  </si>
  <si>
    <t>P2</t>
  </si>
  <si>
    <t>P3</t>
  </si>
  <si>
    <t>P4</t>
  </si>
  <si>
    <t>NumberOfBugs</t>
  </si>
  <si>
    <t>tbl_ResourceAllocation</t>
  </si>
  <si>
    <t>OT</t>
  </si>
  <si>
    <t>Profile</t>
  </si>
  <si>
    <t>C</t>
  </si>
  <si>
    <t>T</t>
  </si>
  <si>
    <t>ExpectedResourceQuantity</t>
  </si>
  <si>
    <t>ActualResourceQuantity</t>
  </si>
  <si>
    <t>Add/Edit/Remove title</t>
  </si>
  <si>
    <t xml:space="preserve">Setup and get famliar Github </t>
  </si>
  <si>
    <t>Developer</t>
  </si>
  <si>
    <t>Thai Pham</t>
  </si>
  <si>
    <t>Thai Pham + Tan Vo</t>
  </si>
  <si>
    <t>Tan Vo</t>
  </si>
  <si>
    <t>TitleCategoryID</t>
  </si>
  <si>
    <t>tbl_TitleCategory</t>
  </si>
  <si>
    <t>Add/Edit/Remove title category</t>
  </si>
  <si>
    <t>auto increment</t>
  </si>
  <si>
    <t>Abbreviation</t>
  </si>
  <si>
    <t>ColorCode</t>
  </si>
  <si>
    <t>Type</t>
  </si>
  <si>
    <t>table table-striped table-bordered table-responsive table-condensed table-hover</t>
  </si>
  <si>
    <t>Textbox</t>
  </si>
  <si>
    <t>form-control</t>
  </si>
  <si>
    <t>Dropdownlist</t>
  </si>
  <si>
    <t>button</t>
  </si>
  <si>
    <t>btn btn-success</t>
  </si>
  <si>
    <t>Resolve the issue related to:
- Github</t>
  </si>
  <si>
    <t>WorkingHoursID</t>
  </si>
  <si>
    <t>tbl_TitleAllocation</t>
  </si>
  <si>
    <t>tbl_WorkingHours</t>
  </si>
  <si>
    <t>Update DB</t>
  </si>
  <si>
    <t>3LD</t>
  </si>
  <si>
    <t>nvarchar(50)</t>
  </si>
  <si>
    <t>Estimated Days (2 HC)</t>
  </si>
  <si>
    <t>Implemented Days (2 HC)</t>
  </si>
  <si>
    <t>Remaining Days (2 HC)</t>
  </si>
</sst>
</file>

<file path=xl/styles.xml><?xml version="1.0" encoding="utf-8"?>
<styleSheet xmlns="http://schemas.openxmlformats.org/spreadsheetml/2006/main">
  <numFmts count="2">
    <numFmt numFmtId="164" formatCode="m/d;@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3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left"/>
    </xf>
    <xf numFmtId="0" fontId="0" fillId="6" borderId="1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0" xfId="0" applyFill="1"/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0" fillId="7" borderId="1" xfId="0" applyFill="1" applyBorder="1"/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5"/>
  <sheetViews>
    <sheetView showGridLines="0" workbookViewId="0">
      <selection activeCell="F8" sqref="F8"/>
    </sheetView>
  </sheetViews>
  <sheetFormatPr defaultRowHeight="15"/>
  <cols>
    <col min="2" max="2" width="11.42578125" bestFit="1" customWidth="1"/>
    <col min="3" max="3" width="22.140625" customWidth="1"/>
    <col min="4" max="4" width="25.7109375" style="3" bestFit="1" customWidth="1"/>
    <col min="5" max="5" width="13" style="4" bestFit="1" customWidth="1"/>
    <col min="6" max="6" width="9.42578125" style="3" bestFit="1" customWidth="1"/>
  </cols>
  <sheetData>
    <row r="2" spans="2:6" ht="17.25">
      <c r="B2" s="10" t="s">
        <v>0</v>
      </c>
      <c r="C2" s="10" t="s">
        <v>1</v>
      </c>
      <c r="D2" s="17" t="s">
        <v>2</v>
      </c>
      <c r="E2" s="17" t="s">
        <v>3</v>
      </c>
      <c r="F2" s="17" t="s">
        <v>4</v>
      </c>
    </row>
    <row r="3" spans="2:6">
      <c r="B3" s="53" t="s">
        <v>5</v>
      </c>
      <c r="C3" s="52" t="s">
        <v>6</v>
      </c>
      <c r="D3" s="46" t="s">
        <v>7</v>
      </c>
      <c r="E3" s="18" t="s">
        <v>8</v>
      </c>
      <c r="F3" s="11"/>
    </row>
    <row r="4" spans="2:6">
      <c r="B4" s="54"/>
      <c r="C4" s="52"/>
      <c r="D4" s="47"/>
      <c r="E4" s="18" t="s">
        <v>9</v>
      </c>
      <c r="F4" s="11"/>
    </row>
    <row r="5" spans="2:6">
      <c r="B5" s="54"/>
      <c r="C5" s="52"/>
      <c r="D5" s="47"/>
      <c r="E5" s="18" t="s">
        <v>10</v>
      </c>
      <c r="F5" s="11"/>
    </row>
    <row r="6" spans="2:6">
      <c r="B6" s="54"/>
      <c r="C6" s="52"/>
      <c r="D6" s="47"/>
      <c r="E6" s="43" t="s">
        <v>11</v>
      </c>
      <c r="F6" s="11" t="s">
        <v>12</v>
      </c>
    </row>
    <row r="7" spans="2:6">
      <c r="B7" s="54"/>
      <c r="C7" s="52"/>
      <c r="D7" s="47"/>
      <c r="E7" s="44"/>
      <c r="F7" s="11" t="s">
        <v>13</v>
      </c>
    </row>
    <row r="8" spans="2:6" ht="15" customHeight="1">
      <c r="B8" s="54"/>
      <c r="C8" s="52"/>
      <c r="D8" s="47"/>
      <c r="E8" s="44"/>
      <c r="F8" s="11" t="s">
        <v>14</v>
      </c>
    </row>
    <row r="9" spans="2:6">
      <c r="B9" s="54"/>
      <c r="C9" s="52"/>
      <c r="D9" s="47"/>
      <c r="E9" s="44"/>
      <c r="F9" s="11" t="s">
        <v>15</v>
      </c>
    </row>
    <row r="10" spans="2:6">
      <c r="B10" s="54"/>
      <c r="C10" s="52"/>
      <c r="D10" s="47"/>
      <c r="E10" s="44"/>
      <c r="F10" s="11" t="s">
        <v>16</v>
      </c>
    </row>
    <row r="11" spans="2:6">
      <c r="B11" s="54"/>
      <c r="C11" s="52"/>
      <c r="D11" s="48"/>
      <c r="E11" s="45"/>
      <c r="F11" s="11" t="s">
        <v>17</v>
      </c>
    </row>
    <row r="12" spans="2:6">
      <c r="B12" s="54"/>
      <c r="C12" s="46" t="s">
        <v>18</v>
      </c>
      <c r="D12" s="46" t="s">
        <v>19</v>
      </c>
      <c r="E12" s="11" t="s">
        <v>20</v>
      </c>
      <c r="F12" s="11"/>
    </row>
    <row r="13" spans="2:6">
      <c r="B13" s="54"/>
      <c r="C13" s="47"/>
      <c r="D13" s="47"/>
      <c r="E13" s="11" t="s">
        <v>21</v>
      </c>
      <c r="F13" s="11"/>
    </row>
    <row r="14" spans="2:6">
      <c r="B14" s="54"/>
      <c r="C14" s="47"/>
      <c r="D14" s="47"/>
      <c r="E14" s="11" t="s">
        <v>22</v>
      </c>
      <c r="F14" s="11"/>
    </row>
    <row r="15" spans="2:6">
      <c r="B15" s="54"/>
      <c r="C15" s="47"/>
      <c r="D15" s="48"/>
      <c r="E15" s="11" t="s">
        <v>23</v>
      </c>
      <c r="F15" s="11"/>
    </row>
    <row r="16" spans="2:6">
      <c r="B16" s="54"/>
      <c r="C16" s="48"/>
      <c r="D16" s="14" t="s">
        <v>24</v>
      </c>
      <c r="E16" s="15"/>
      <c r="F16" s="16"/>
    </row>
    <row r="17" spans="2:6">
      <c r="B17" s="54"/>
      <c r="C17" s="49" t="s">
        <v>25</v>
      </c>
      <c r="D17" s="2"/>
      <c r="E17" s="5"/>
      <c r="F17" s="2"/>
    </row>
    <row r="18" spans="2:6">
      <c r="B18" s="54"/>
      <c r="C18" s="50"/>
      <c r="D18" s="2"/>
      <c r="E18" s="5"/>
      <c r="F18" s="2"/>
    </row>
    <row r="19" spans="2:6">
      <c r="B19" s="54"/>
      <c r="C19" s="43" t="s">
        <v>26</v>
      </c>
      <c r="D19" s="12" t="s">
        <v>27</v>
      </c>
      <c r="E19" s="13"/>
      <c r="F19" s="12"/>
    </row>
    <row r="20" spans="2:6">
      <c r="B20" s="54"/>
      <c r="C20" s="45"/>
      <c r="D20" s="12" t="s">
        <v>28</v>
      </c>
      <c r="E20" s="13"/>
      <c r="F20" s="12"/>
    </row>
    <row r="21" spans="2:6">
      <c r="B21" s="54"/>
      <c r="C21" s="8" t="s">
        <v>29</v>
      </c>
      <c r="D21" s="6"/>
      <c r="E21" s="7"/>
      <c r="F21" s="6"/>
    </row>
    <row r="22" spans="2:6">
      <c r="B22" s="49" t="s">
        <v>30</v>
      </c>
      <c r="C22" s="49" t="s">
        <v>31</v>
      </c>
      <c r="D22" s="2" t="s">
        <v>32</v>
      </c>
      <c r="E22" s="5"/>
      <c r="F22" s="2"/>
    </row>
    <row r="23" spans="2:6">
      <c r="B23" s="51"/>
      <c r="C23" s="50"/>
      <c r="D23" s="2" t="s">
        <v>33</v>
      </c>
      <c r="E23" s="5"/>
      <c r="F23" s="2"/>
    </row>
    <row r="24" spans="2:6">
      <c r="B24" s="51"/>
      <c r="C24" s="1" t="s">
        <v>34</v>
      </c>
      <c r="D24" s="2"/>
      <c r="E24" s="5"/>
      <c r="F24" s="2"/>
    </row>
    <row r="25" spans="2:6">
      <c r="B25" s="50"/>
      <c r="C25" s="1"/>
      <c r="D25" s="2"/>
      <c r="E25" s="5"/>
      <c r="F25" s="2"/>
    </row>
  </sheetData>
  <customSheetViews>
    <customSheetView guid="{76957C0A-29B5-4A39-AEA8-92E87F389A57}" showGridLines="0" state="hidden">
      <selection activeCell="F8" sqref="F8"/>
      <pageMargins left="0.7" right="0.7" top="0.75" bottom="0.75" header="0.3" footer="0.3"/>
      <pageSetup orientation="portrait" horizontalDpi="0" verticalDpi="0" r:id="rId1"/>
    </customSheetView>
    <customSheetView guid="{468D878E-36A7-4B3B-948B-709488E832B4}" showGridLines="0" state="hidden">
      <selection activeCell="F8" sqref="F8"/>
      <pageMargins left="0.7" right="0.7" top="0.75" bottom="0.75" header="0.3" footer="0.3"/>
      <pageSetup orientation="portrait" horizontalDpi="0" verticalDpi="0" r:id="rId2"/>
    </customSheetView>
  </customSheetViews>
  <mergeCells count="10">
    <mergeCell ref="E6:E11"/>
    <mergeCell ref="D3:D11"/>
    <mergeCell ref="C22:C23"/>
    <mergeCell ref="B22:B25"/>
    <mergeCell ref="C19:C20"/>
    <mergeCell ref="C17:C18"/>
    <mergeCell ref="C3:C11"/>
    <mergeCell ref="C12:C16"/>
    <mergeCell ref="D12:D15"/>
    <mergeCell ref="B3:B21"/>
  </mergeCell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T46"/>
  <sheetViews>
    <sheetView showGridLines="0" tabSelected="1" workbookViewId="0">
      <selection activeCell="F5" sqref="F5"/>
    </sheetView>
  </sheetViews>
  <sheetFormatPr defaultRowHeight="15"/>
  <cols>
    <col min="1" max="1" width="3.85546875" customWidth="1"/>
    <col min="2" max="2" width="11.5703125" bestFit="1" customWidth="1"/>
    <col min="3" max="3" width="22.42578125" customWidth="1"/>
    <col min="4" max="4" width="26.140625" customWidth="1"/>
    <col min="5" max="5" width="20.42578125" style="20" customWidth="1"/>
    <col min="6" max="6" width="9.85546875" bestFit="1" customWidth="1"/>
    <col min="7" max="7" width="13.28515625" bestFit="1" customWidth="1"/>
    <col min="8" max="8" width="20.140625" customWidth="1"/>
    <col min="9" max="9" width="14.5703125" customWidth="1"/>
    <col min="10" max="12" width="3.7109375" hidden="1" customWidth="1"/>
    <col min="13" max="20" width="3.5703125" hidden="1" customWidth="1"/>
    <col min="21" max="45" width="3.5703125" customWidth="1"/>
    <col min="46" max="46" width="3.5703125" bestFit="1" customWidth="1"/>
    <col min="47" max="47" width="2.7109375" customWidth="1"/>
  </cols>
  <sheetData>
    <row r="2" spans="1:46" ht="16.5" customHeight="1">
      <c r="A2" s="74"/>
      <c r="B2" s="75"/>
      <c r="C2" s="31" t="s">
        <v>145</v>
      </c>
      <c r="D2" s="32" t="s">
        <v>146</v>
      </c>
      <c r="E2" s="32" t="s">
        <v>147</v>
      </c>
    </row>
    <row r="3" spans="1:46">
      <c r="B3" s="41" t="s">
        <v>107</v>
      </c>
      <c r="C3" s="73">
        <f ca="1">SUMIF(E9:F45,"P1",F9:F45)/16</f>
        <v>25.125</v>
      </c>
      <c r="D3" s="73">
        <f ca="1">SUMIF(E9:G45,"P1",G9:G45)/16</f>
        <v>8.1875</v>
      </c>
      <c r="E3" s="73">
        <f ca="1">C3-D3</f>
        <v>16.9375</v>
      </c>
    </row>
    <row r="4" spans="1:46">
      <c r="B4" s="41" t="s">
        <v>108</v>
      </c>
      <c r="C4" s="73">
        <f ca="1">SUMIF(E9:F45,"P2",F9:F45)/16</f>
        <v>5</v>
      </c>
      <c r="D4" s="73">
        <f ca="1">SUMIF(E9:G45,"P2",G9:G45)/16</f>
        <v>0</v>
      </c>
      <c r="E4" s="73">
        <f t="shared" ref="E4:E6" ca="1" si="0">C4-D4</f>
        <v>5</v>
      </c>
    </row>
    <row r="5" spans="1:46">
      <c r="B5" s="41" t="s">
        <v>109</v>
      </c>
      <c r="C5" s="73">
        <f ca="1">SUMIF(E9:F45,"P3",F9:F45)/16</f>
        <v>6</v>
      </c>
      <c r="D5" s="73">
        <f ca="1">SUMIF(E9:G45,"P2",G9:G45)/16</f>
        <v>0</v>
      </c>
      <c r="E5" s="73">
        <f t="shared" ca="1" si="0"/>
        <v>6</v>
      </c>
    </row>
    <row r="6" spans="1:46">
      <c r="B6" s="41" t="s">
        <v>110</v>
      </c>
      <c r="C6" s="73">
        <f ca="1">SUMIF(E9:F45,"P4",F9:F45)/16</f>
        <v>6</v>
      </c>
      <c r="D6" s="73">
        <f ca="1">SUMIF(E9:G45,"P2",G9:G45)/16</f>
        <v>0</v>
      </c>
      <c r="E6" s="73">
        <f t="shared" ca="1" si="0"/>
        <v>6</v>
      </c>
    </row>
    <row r="8" spans="1:46" ht="55.5" customHeight="1">
      <c r="B8" s="31" t="s">
        <v>62</v>
      </c>
      <c r="C8" s="31" t="s">
        <v>1</v>
      </c>
      <c r="D8" s="32" t="s">
        <v>2</v>
      </c>
      <c r="E8" s="32" t="s">
        <v>106</v>
      </c>
      <c r="F8" s="32" t="s">
        <v>63</v>
      </c>
      <c r="G8" s="32" t="s">
        <v>64</v>
      </c>
      <c r="H8" s="32" t="s">
        <v>121</v>
      </c>
      <c r="I8" s="32" t="s">
        <v>65</v>
      </c>
      <c r="J8" s="33">
        <v>42291</v>
      </c>
      <c r="K8" s="33">
        <v>42292</v>
      </c>
      <c r="L8" s="33">
        <v>42377</v>
      </c>
      <c r="M8" s="33">
        <v>42380</v>
      </c>
      <c r="N8" s="33">
        <v>42381</v>
      </c>
      <c r="O8" s="33">
        <v>42382</v>
      </c>
      <c r="P8" s="33">
        <v>42383</v>
      </c>
      <c r="Q8" s="33">
        <v>42384</v>
      </c>
      <c r="R8" s="33">
        <v>42387</v>
      </c>
      <c r="S8" s="33">
        <v>42388</v>
      </c>
      <c r="T8" s="33">
        <v>42389</v>
      </c>
      <c r="U8" s="33">
        <v>42390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</row>
    <row r="9" spans="1:46">
      <c r="B9" s="59" t="s">
        <v>78</v>
      </c>
      <c r="C9" s="58" t="s">
        <v>79</v>
      </c>
      <c r="D9" s="58"/>
      <c r="E9" s="25" t="s">
        <v>107</v>
      </c>
      <c r="F9" s="25">
        <v>24</v>
      </c>
      <c r="G9" s="21">
        <f>SUM(J9:BP9)+8</f>
        <v>14</v>
      </c>
      <c r="H9" s="21" t="s">
        <v>122</v>
      </c>
      <c r="I9" s="21" t="s">
        <v>81</v>
      </c>
      <c r="J9" s="26"/>
      <c r="K9" s="26"/>
      <c r="L9" s="26"/>
      <c r="M9" s="26">
        <v>4</v>
      </c>
      <c r="N9" s="26"/>
      <c r="O9" s="26"/>
      <c r="P9" s="26">
        <v>2</v>
      </c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</row>
    <row r="10" spans="1:46">
      <c r="B10" s="59"/>
      <c r="C10" s="58" t="s">
        <v>103</v>
      </c>
      <c r="D10" s="58"/>
      <c r="E10" s="25" t="s">
        <v>107</v>
      </c>
      <c r="F10" s="25">
        <v>16</v>
      </c>
      <c r="G10" s="21">
        <f>SUM(J10:BP10)</f>
        <v>17</v>
      </c>
      <c r="H10" s="21" t="s">
        <v>122</v>
      </c>
      <c r="I10" s="21" t="s">
        <v>80</v>
      </c>
      <c r="J10" s="26">
        <v>2</v>
      </c>
      <c r="K10" s="26">
        <v>3</v>
      </c>
      <c r="L10" s="26">
        <v>8</v>
      </c>
      <c r="M10" s="26">
        <v>4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</row>
    <row r="11" spans="1:46">
      <c r="B11" s="60" t="s">
        <v>66</v>
      </c>
      <c r="C11" s="57" t="s">
        <v>6</v>
      </c>
      <c r="D11" s="23" t="s">
        <v>7</v>
      </c>
      <c r="E11" s="21" t="s">
        <v>107</v>
      </c>
      <c r="F11" s="21">
        <v>16</v>
      </c>
      <c r="G11" s="21">
        <f t="shared" ref="G11" si="1">SUM(J11:BP11)</f>
        <v>0</v>
      </c>
      <c r="H11" s="21"/>
      <c r="I11" s="21" t="s">
        <v>67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</row>
    <row r="12" spans="1:46">
      <c r="B12" s="60"/>
      <c r="C12" s="57"/>
      <c r="D12" s="22" t="s">
        <v>104</v>
      </c>
      <c r="E12" s="21" t="s">
        <v>107</v>
      </c>
      <c r="F12" s="21">
        <v>100</v>
      </c>
      <c r="G12" s="21">
        <f>SUM(J12:BP12)</f>
        <v>43</v>
      </c>
      <c r="H12" s="21" t="s">
        <v>122</v>
      </c>
      <c r="I12" s="21" t="s">
        <v>81</v>
      </c>
      <c r="J12" s="21"/>
      <c r="K12" s="21"/>
      <c r="L12" s="21"/>
      <c r="M12" s="21"/>
      <c r="N12" s="21"/>
      <c r="O12" s="21">
        <v>8</v>
      </c>
      <c r="P12" s="21">
        <v>8</v>
      </c>
      <c r="Q12" s="21">
        <v>3</v>
      </c>
      <c r="R12" s="21">
        <v>8</v>
      </c>
      <c r="S12" s="21">
        <v>8</v>
      </c>
      <c r="T12" s="21">
        <v>8</v>
      </c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</row>
    <row r="13" spans="1:46">
      <c r="B13" s="60"/>
      <c r="C13" s="57"/>
      <c r="D13" s="22" t="s">
        <v>105</v>
      </c>
      <c r="E13" s="21" t="s">
        <v>110</v>
      </c>
      <c r="F13" s="21">
        <v>24</v>
      </c>
      <c r="G13" s="21"/>
      <c r="H13" s="21"/>
      <c r="I13" s="21" t="s">
        <v>67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</row>
    <row r="14" spans="1:46">
      <c r="B14" s="60"/>
      <c r="C14" s="57" t="s">
        <v>18</v>
      </c>
      <c r="D14" s="23" t="s">
        <v>119</v>
      </c>
      <c r="E14" s="21" t="s">
        <v>107</v>
      </c>
      <c r="F14" s="21">
        <v>55</v>
      </c>
      <c r="G14" s="21">
        <f>SUM(J14:BP14)</f>
        <v>43</v>
      </c>
      <c r="H14" s="21" t="s">
        <v>124</v>
      </c>
      <c r="I14" s="21" t="s">
        <v>81</v>
      </c>
      <c r="J14" s="21"/>
      <c r="K14" s="21"/>
      <c r="L14" s="21"/>
      <c r="M14" s="21"/>
      <c r="N14" s="21"/>
      <c r="O14" s="21">
        <v>6</v>
      </c>
      <c r="P14" s="21">
        <v>6</v>
      </c>
      <c r="Q14" s="21">
        <v>8</v>
      </c>
      <c r="R14" s="21">
        <v>8</v>
      </c>
      <c r="S14" s="21">
        <v>7</v>
      </c>
      <c r="T14" s="21">
        <v>8</v>
      </c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</row>
    <row r="15" spans="1:46">
      <c r="B15" s="60"/>
      <c r="C15" s="57"/>
      <c r="D15" s="23" t="s">
        <v>127</v>
      </c>
      <c r="E15" s="21" t="s">
        <v>107</v>
      </c>
      <c r="F15" s="21">
        <v>16</v>
      </c>
      <c r="G15" s="21">
        <f t="shared" ref="G15" si="2">SUM(J15:BP15)</f>
        <v>0</v>
      </c>
      <c r="H15" s="21" t="s">
        <v>124</v>
      </c>
      <c r="I15" s="21" t="s">
        <v>67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</row>
    <row r="16" spans="1:46">
      <c r="B16" s="60"/>
      <c r="C16" s="57"/>
      <c r="D16" s="22" t="s">
        <v>24</v>
      </c>
      <c r="E16" s="21" t="s">
        <v>109</v>
      </c>
      <c r="F16" s="21">
        <v>24</v>
      </c>
      <c r="G16" s="21"/>
      <c r="H16" s="21"/>
      <c r="I16" s="21" t="s">
        <v>67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</row>
    <row r="17" spans="2:46">
      <c r="B17" s="60"/>
      <c r="C17" s="56" t="s">
        <v>68</v>
      </c>
      <c r="D17" s="22" t="s">
        <v>69</v>
      </c>
      <c r="E17" s="21" t="s">
        <v>108</v>
      </c>
      <c r="F17" s="21">
        <v>24</v>
      </c>
      <c r="G17" s="21"/>
      <c r="H17" s="21"/>
      <c r="I17" s="21" t="s">
        <v>67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</row>
    <row r="18" spans="2:46">
      <c r="B18" s="60"/>
      <c r="C18" s="56"/>
      <c r="D18" s="23" t="s">
        <v>70</v>
      </c>
      <c r="E18" s="21" t="s">
        <v>108</v>
      </c>
      <c r="F18" s="21">
        <v>16</v>
      </c>
      <c r="G18" s="21"/>
      <c r="H18" s="21"/>
      <c r="I18" s="21" t="s">
        <v>67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</row>
    <row r="19" spans="2:46">
      <c r="B19" s="60"/>
      <c r="C19" s="56"/>
      <c r="D19" s="23" t="s">
        <v>27</v>
      </c>
      <c r="E19" s="21" t="s">
        <v>108</v>
      </c>
      <c r="F19" s="21">
        <v>8</v>
      </c>
      <c r="G19" s="21"/>
      <c r="H19" s="21"/>
      <c r="I19" s="21" t="s">
        <v>67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</row>
    <row r="20" spans="2:46">
      <c r="B20" s="60"/>
      <c r="C20" s="56"/>
      <c r="D20" s="23" t="s">
        <v>71</v>
      </c>
      <c r="E20" s="21" t="s">
        <v>108</v>
      </c>
      <c r="F20" s="21">
        <v>8</v>
      </c>
      <c r="G20" s="21"/>
      <c r="H20" s="21"/>
      <c r="I20" s="21" t="s">
        <v>67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</row>
    <row r="21" spans="2:46">
      <c r="B21" s="60"/>
      <c r="C21" s="56" t="s">
        <v>26</v>
      </c>
      <c r="D21" s="23" t="s">
        <v>31</v>
      </c>
      <c r="E21" s="21" t="s">
        <v>107</v>
      </c>
      <c r="F21" s="21">
        <v>24</v>
      </c>
      <c r="G21" s="21">
        <f t="shared" ref="G21:G25" si="3">SUM(J21:BP21)</f>
        <v>0</v>
      </c>
      <c r="H21" s="21"/>
      <c r="I21" s="21" t="s">
        <v>67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2:46">
      <c r="B22" s="60"/>
      <c r="C22" s="56"/>
      <c r="D22" s="23" t="s">
        <v>27</v>
      </c>
      <c r="E22" s="21" t="s">
        <v>107</v>
      </c>
      <c r="F22" s="21">
        <v>24</v>
      </c>
      <c r="G22" s="21">
        <f t="shared" si="3"/>
        <v>0</v>
      </c>
      <c r="H22" s="21"/>
      <c r="I22" s="21" t="s">
        <v>67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2:46">
      <c r="B23" s="60"/>
      <c r="C23" s="56"/>
      <c r="D23" s="23" t="s">
        <v>91</v>
      </c>
      <c r="E23" s="21" t="s">
        <v>107</v>
      </c>
      <c r="F23" s="21">
        <v>24</v>
      </c>
      <c r="G23" s="21">
        <f t="shared" si="3"/>
        <v>0</v>
      </c>
      <c r="H23" s="21"/>
      <c r="I23" s="21" t="s">
        <v>67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</row>
    <row r="24" spans="2:46">
      <c r="B24" s="60"/>
      <c r="C24" s="56"/>
      <c r="D24" s="23" t="s">
        <v>90</v>
      </c>
      <c r="E24" s="21" t="s">
        <v>107</v>
      </c>
      <c r="F24" s="21">
        <v>24</v>
      </c>
      <c r="G24" s="21">
        <f t="shared" si="3"/>
        <v>0</v>
      </c>
      <c r="H24" s="21"/>
      <c r="I24" s="21" t="s">
        <v>67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2:46">
      <c r="B25" s="60"/>
      <c r="C25" s="56"/>
      <c r="D25" s="23" t="s">
        <v>92</v>
      </c>
      <c r="E25" s="21" t="s">
        <v>107</v>
      </c>
      <c r="F25" s="21">
        <v>24</v>
      </c>
      <c r="G25" s="21">
        <f t="shared" si="3"/>
        <v>0</v>
      </c>
      <c r="H25" s="21"/>
      <c r="I25" s="21" t="s">
        <v>67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</row>
    <row r="26" spans="2:46">
      <c r="B26" s="60"/>
      <c r="C26" s="56" t="s">
        <v>72</v>
      </c>
      <c r="D26" s="23" t="s">
        <v>73</v>
      </c>
      <c r="E26" s="21" t="s">
        <v>110</v>
      </c>
      <c r="F26" s="21">
        <v>16</v>
      </c>
      <c r="G26" s="21"/>
      <c r="H26" s="21"/>
      <c r="I26" s="21" t="s">
        <v>67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2:46">
      <c r="B27" s="60"/>
      <c r="C27" s="56"/>
      <c r="D27" s="23" t="s">
        <v>74</v>
      </c>
      <c r="E27" s="21" t="s">
        <v>110</v>
      </c>
      <c r="F27" s="21">
        <v>16</v>
      </c>
      <c r="G27" s="21"/>
      <c r="H27" s="21"/>
      <c r="I27" s="21" t="s">
        <v>67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2:46">
      <c r="B28" s="60"/>
      <c r="C28" s="56" t="s">
        <v>96</v>
      </c>
      <c r="D28" s="23" t="s">
        <v>88</v>
      </c>
      <c r="E28" s="21" t="s">
        <v>109</v>
      </c>
      <c r="F28" s="21">
        <v>8</v>
      </c>
      <c r="G28" s="21"/>
      <c r="H28" s="21"/>
      <c r="I28" s="21" t="s">
        <v>67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2:46">
      <c r="B29" s="60"/>
      <c r="C29" s="56"/>
      <c r="D29" s="23" t="s">
        <v>89</v>
      </c>
      <c r="E29" s="21" t="s">
        <v>109</v>
      </c>
      <c r="F29" s="21">
        <v>16</v>
      </c>
      <c r="G29" s="21"/>
      <c r="H29" s="21"/>
      <c r="I29" s="21" t="s">
        <v>67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2:46">
      <c r="B30" s="60"/>
      <c r="C30" s="56" t="s">
        <v>93</v>
      </c>
      <c r="D30" s="23" t="s">
        <v>94</v>
      </c>
      <c r="E30" s="21" t="s">
        <v>108</v>
      </c>
      <c r="F30" s="21">
        <v>24</v>
      </c>
      <c r="G30" s="21"/>
      <c r="H30" s="21"/>
      <c r="I30" s="21" t="s">
        <v>67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2:46">
      <c r="B31" s="60"/>
      <c r="C31" s="56"/>
      <c r="D31" s="23" t="s">
        <v>95</v>
      </c>
      <c r="E31" s="21" t="s">
        <v>110</v>
      </c>
      <c r="F31" s="21">
        <v>24</v>
      </c>
      <c r="G31" s="21"/>
      <c r="H31" s="21"/>
      <c r="I31" s="21" t="s">
        <v>67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2:46">
      <c r="B32" s="60"/>
      <c r="C32" s="56" t="s">
        <v>97</v>
      </c>
      <c r="D32" s="23" t="s">
        <v>98</v>
      </c>
      <c r="E32" s="21" t="s">
        <v>109</v>
      </c>
      <c r="F32" s="21">
        <v>8</v>
      </c>
      <c r="G32" s="21"/>
      <c r="H32" s="21"/>
      <c r="I32" s="21" t="s">
        <v>67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2:46">
      <c r="B33" s="60"/>
      <c r="C33" s="56"/>
      <c r="D33" s="23" t="s">
        <v>99</v>
      </c>
      <c r="E33" s="21" t="s">
        <v>109</v>
      </c>
      <c r="F33" s="21">
        <v>16</v>
      </c>
      <c r="G33" s="21"/>
      <c r="H33" s="21"/>
      <c r="I33" s="21" t="s">
        <v>67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2:46">
      <c r="B34" s="59" t="s">
        <v>75</v>
      </c>
      <c r="C34" s="29" t="s">
        <v>34</v>
      </c>
      <c r="D34" s="23" t="s">
        <v>76</v>
      </c>
      <c r="E34" s="21" t="s">
        <v>109</v>
      </c>
      <c r="F34" s="21">
        <v>8</v>
      </c>
      <c r="G34" s="21"/>
      <c r="H34" s="21"/>
      <c r="I34" s="21" t="s">
        <v>67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2:46">
      <c r="B35" s="59"/>
      <c r="C35" s="57" t="s">
        <v>72</v>
      </c>
      <c r="D35" s="23" t="s">
        <v>77</v>
      </c>
      <c r="E35" s="21" t="s">
        <v>110</v>
      </c>
      <c r="F35" s="21">
        <v>8</v>
      </c>
      <c r="G35" s="21"/>
      <c r="H35" s="21"/>
      <c r="I35" s="21" t="s">
        <v>67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2:46">
      <c r="B36" s="59"/>
      <c r="C36" s="57"/>
      <c r="D36" s="23" t="s">
        <v>74</v>
      </c>
      <c r="E36" s="21" t="s">
        <v>110</v>
      </c>
      <c r="F36" s="21">
        <v>8</v>
      </c>
      <c r="G36" s="21"/>
      <c r="H36" s="21"/>
      <c r="I36" s="21" t="s">
        <v>67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2:46">
      <c r="B37" s="59"/>
      <c r="C37" s="30" t="s">
        <v>96</v>
      </c>
      <c r="D37" s="23" t="s">
        <v>88</v>
      </c>
      <c r="E37" s="21" t="s">
        <v>109</v>
      </c>
      <c r="F37" s="21">
        <v>8</v>
      </c>
      <c r="G37" s="21"/>
      <c r="H37" s="21"/>
      <c r="I37" s="21" t="s">
        <v>67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2:46">
      <c r="B38" s="59"/>
      <c r="C38" s="30" t="s">
        <v>97</v>
      </c>
      <c r="D38" s="23" t="s">
        <v>98</v>
      </c>
      <c r="E38" s="21" t="s">
        <v>109</v>
      </c>
      <c r="F38" s="21">
        <v>8</v>
      </c>
      <c r="G38" s="21"/>
      <c r="H38" s="21"/>
      <c r="I38" s="21" t="s">
        <v>67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2:46">
      <c r="B39" s="59" t="s">
        <v>82</v>
      </c>
      <c r="C39" s="58" t="s">
        <v>83</v>
      </c>
      <c r="D39" s="58"/>
      <c r="E39" s="25" t="s">
        <v>107</v>
      </c>
      <c r="F39" s="25">
        <v>4</v>
      </c>
      <c r="G39" s="21">
        <f>SUM(J39:BP39)</f>
        <v>0</v>
      </c>
      <c r="H39" s="21" t="s">
        <v>123</v>
      </c>
      <c r="I39" s="21" t="s">
        <v>80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</row>
    <row r="40" spans="2:46">
      <c r="B40" s="59"/>
      <c r="C40" s="58" t="s">
        <v>84</v>
      </c>
      <c r="D40" s="58"/>
      <c r="E40" s="25" t="s">
        <v>107</v>
      </c>
      <c r="F40" s="25">
        <v>16</v>
      </c>
      <c r="G40" s="21">
        <f t="shared" ref="G40:G45" si="4">SUM(J40:BP40)</f>
        <v>4</v>
      </c>
      <c r="H40" s="21" t="s">
        <v>123</v>
      </c>
      <c r="I40" s="21" t="s">
        <v>81</v>
      </c>
      <c r="J40" s="26">
        <v>1</v>
      </c>
      <c r="K40" s="26">
        <v>1</v>
      </c>
      <c r="L40" s="26"/>
      <c r="M40" s="26"/>
      <c r="N40" s="26"/>
      <c r="O40" s="26">
        <v>2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</row>
    <row r="41" spans="2:46">
      <c r="B41" s="59"/>
      <c r="C41" s="58" t="s">
        <v>120</v>
      </c>
      <c r="D41" s="58"/>
      <c r="E41" s="25" t="s">
        <v>107</v>
      </c>
      <c r="F41" s="25">
        <v>4</v>
      </c>
      <c r="G41" s="21">
        <f t="shared" si="4"/>
        <v>4</v>
      </c>
      <c r="H41" s="21" t="s">
        <v>123</v>
      </c>
      <c r="I41" s="21" t="s">
        <v>80</v>
      </c>
      <c r="J41" s="26"/>
      <c r="K41" s="26"/>
      <c r="L41" s="26"/>
      <c r="M41" s="26"/>
      <c r="N41" s="26">
        <v>4</v>
      </c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</row>
    <row r="42" spans="2:46" ht="37.5" customHeight="1">
      <c r="B42" s="59"/>
      <c r="C42" s="61" t="s">
        <v>138</v>
      </c>
      <c r="D42" s="62"/>
      <c r="E42" s="25" t="s">
        <v>107</v>
      </c>
      <c r="F42" s="25">
        <v>5</v>
      </c>
      <c r="G42" s="21">
        <v>5</v>
      </c>
      <c r="H42" s="21" t="s">
        <v>122</v>
      </c>
      <c r="I42" s="21" t="s">
        <v>80</v>
      </c>
      <c r="J42" s="26"/>
      <c r="K42" s="26"/>
      <c r="L42" s="26"/>
      <c r="M42" s="26"/>
      <c r="N42" s="26"/>
      <c r="O42" s="26"/>
      <c r="P42" s="26"/>
      <c r="Q42" s="26">
        <v>5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</row>
    <row r="43" spans="2:46" ht="37.5" customHeight="1">
      <c r="B43" s="59"/>
      <c r="C43" s="39" t="s">
        <v>142</v>
      </c>
      <c r="D43" s="40"/>
      <c r="E43" s="25" t="s">
        <v>107</v>
      </c>
      <c r="F43" s="25">
        <v>2</v>
      </c>
      <c r="G43" s="21">
        <v>1</v>
      </c>
      <c r="H43" s="21" t="s">
        <v>124</v>
      </c>
      <c r="I43" s="21" t="s">
        <v>80</v>
      </c>
      <c r="J43" s="26"/>
      <c r="K43" s="26"/>
      <c r="L43" s="26"/>
      <c r="M43" s="26"/>
      <c r="N43" s="26"/>
      <c r="O43" s="26"/>
      <c r="P43" s="26"/>
      <c r="Q43" s="26"/>
      <c r="R43" s="26"/>
      <c r="S43" s="26">
        <v>1</v>
      </c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</row>
    <row r="44" spans="2:46">
      <c r="B44" s="59"/>
      <c r="C44" s="58" t="s">
        <v>85</v>
      </c>
      <c r="D44" s="58"/>
      <c r="E44" s="25" t="s">
        <v>107</v>
      </c>
      <c r="F44" s="25">
        <v>16</v>
      </c>
      <c r="G44" s="21">
        <f t="shared" si="4"/>
        <v>0</v>
      </c>
      <c r="H44" s="21"/>
      <c r="I44" s="21" t="s">
        <v>67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</row>
    <row r="45" spans="2:46">
      <c r="B45" s="59"/>
      <c r="C45" s="58" t="s">
        <v>86</v>
      </c>
      <c r="D45" s="58"/>
      <c r="E45" s="25" t="s">
        <v>107</v>
      </c>
      <c r="F45" s="25">
        <v>8</v>
      </c>
      <c r="G45" s="21">
        <f t="shared" si="4"/>
        <v>0</v>
      </c>
      <c r="H45" s="21"/>
      <c r="I45" s="21" t="s">
        <v>67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</row>
    <row r="46" spans="2:46">
      <c r="B46" s="55" t="s">
        <v>87</v>
      </c>
      <c r="C46" s="55"/>
      <c r="D46" s="55"/>
      <c r="E46" s="32"/>
      <c r="F46" s="34">
        <f>SUM(F9:F45)</f>
        <v>674</v>
      </c>
      <c r="G46" s="34">
        <f>SUM(G9:G44)</f>
        <v>131</v>
      </c>
      <c r="H46" s="34"/>
      <c r="I46" s="35" t="s">
        <v>81</v>
      </c>
      <c r="J46" s="34">
        <f>SUM(J9:J45)</f>
        <v>3</v>
      </c>
      <c r="K46" s="34">
        <f>SUM(K9:K45)</f>
        <v>4</v>
      </c>
      <c r="L46" s="34">
        <f>SUM(L9:L45)</f>
        <v>8</v>
      </c>
      <c r="M46" s="34">
        <f>SUM(M9:M45)</f>
        <v>8</v>
      </c>
      <c r="N46" s="34">
        <f t="shared" ref="N46" si="5">SUM(N9:N45)</f>
        <v>4</v>
      </c>
      <c r="O46" s="34">
        <f t="shared" ref="O46" si="6">SUM(O9:O45)</f>
        <v>16</v>
      </c>
      <c r="P46" s="34">
        <f t="shared" ref="P46" si="7">SUM(P9:P45)</f>
        <v>16</v>
      </c>
      <c r="Q46" s="34">
        <f t="shared" ref="Q46" si="8">SUM(Q9:Q45)</f>
        <v>16</v>
      </c>
      <c r="R46" s="34">
        <f t="shared" ref="R46" si="9">SUM(R9:R45)</f>
        <v>16</v>
      </c>
      <c r="S46" s="34">
        <f t="shared" ref="S46" si="10">SUM(S9:S45)</f>
        <v>16</v>
      </c>
      <c r="T46" s="34">
        <f t="shared" ref="T46" si="11">SUM(T9:T45)</f>
        <v>16</v>
      </c>
      <c r="U46" s="34">
        <f t="shared" ref="U46" si="12">SUM(U9:U45)</f>
        <v>0</v>
      </c>
      <c r="V46" s="34">
        <f t="shared" ref="V46" si="13">SUM(V9:V45)</f>
        <v>0</v>
      </c>
      <c r="W46" s="34">
        <f t="shared" ref="W46" si="14">SUM(W9:W45)</f>
        <v>0</v>
      </c>
      <c r="X46" s="34">
        <f t="shared" ref="X46" si="15">SUM(X9:X45)</f>
        <v>0</v>
      </c>
      <c r="Y46" s="34">
        <f t="shared" ref="Y46" si="16">SUM(Y9:Y45)</f>
        <v>0</v>
      </c>
      <c r="Z46" s="34">
        <f t="shared" ref="Z46" si="17">SUM(Z9:Z45)</f>
        <v>0</v>
      </c>
      <c r="AA46" s="34">
        <f t="shared" ref="AA46" si="18">SUM(AA9:AA45)</f>
        <v>0</v>
      </c>
      <c r="AB46" s="34">
        <f t="shared" ref="AB46" si="19">SUM(AB9:AB45)</f>
        <v>0</v>
      </c>
      <c r="AC46" s="34">
        <f t="shared" ref="AC46" si="20">SUM(AC9:AC45)</f>
        <v>0</v>
      </c>
      <c r="AD46" s="34">
        <f t="shared" ref="AD46" si="21">SUM(AD9:AD45)</f>
        <v>0</v>
      </c>
      <c r="AE46" s="34">
        <f t="shared" ref="AE46" si="22">SUM(AE9:AE45)</f>
        <v>0</v>
      </c>
      <c r="AF46" s="34">
        <f t="shared" ref="AF46" si="23">SUM(AF9:AF45)</f>
        <v>0</v>
      </c>
      <c r="AG46" s="34">
        <f t="shared" ref="AG46" si="24">SUM(AG9:AG45)</f>
        <v>0</v>
      </c>
      <c r="AH46" s="34">
        <f t="shared" ref="AH46" si="25">SUM(AH9:AH45)</f>
        <v>0</v>
      </c>
      <c r="AI46" s="34">
        <f t="shared" ref="AI46" si="26">SUM(AI9:AI45)</f>
        <v>0</v>
      </c>
      <c r="AJ46" s="34">
        <f t="shared" ref="AJ46" si="27">SUM(AJ9:AJ45)</f>
        <v>0</v>
      </c>
      <c r="AK46" s="34">
        <f t="shared" ref="AK46" si="28">SUM(AK9:AK45)</f>
        <v>0</v>
      </c>
      <c r="AL46" s="34">
        <f t="shared" ref="AL46" si="29">SUM(AL9:AL45)</f>
        <v>0</v>
      </c>
      <c r="AM46" s="34">
        <f t="shared" ref="AM46" si="30">SUM(AM9:AM45)</f>
        <v>0</v>
      </c>
      <c r="AN46" s="34">
        <f t="shared" ref="AN46" si="31">SUM(AN9:AN45)</f>
        <v>0</v>
      </c>
      <c r="AO46" s="34">
        <f t="shared" ref="AO46:AT46" si="32">SUM(AO9:AO45)</f>
        <v>0</v>
      </c>
      <c r="AP46" s="34">
        <f t="shared" si="32"/>
        <v>0</v>
      </c>
      <c r="AQ46" s="34">
        <f t="shared" si="32"/>
        <v>0</v>
      </c>
      <c r="AR46" s="34">
        <f t="shared" si="32"/>
        <v>0</v>
      </c>
      <c r="AS46" s="34">
        <f t="shared" si="32"/>
        <v>0</v>
      </c>
      <c r="AT46" s="34">
        <f t="shared" si="32"/>
        <v>0</v>
      </c>
    </row>
  </sheetData>
  <autoFilter ref="B8:AT46">
    <filterColumn colId="3"/>
  </autoFilter>
  <customSheetViews>
    <customSheetView guid="{76957C0A-29B5-4A39-AEA8-92E87F389A57}" showGridLines="0" showAutoFilter="1" hiddenColumns="1">
      <selection activeCell="B1" sqref="B1"/>
      <pageMargins left="0.7" right="0.7" top="0.75" bottom="0.75" header="0.3" footer="0.3"/>
      <pageSetup orientation="portrait" r:id="rId1"/>
      <autoFilter ref="B7:AT45">
        <filterColumn colId="3"/>
      </autoFilter>
    </customSheetView>
    <customSheetView guid="{468D878E-36A7-4B3B-948B-709488E832B4}" showGridLines="0" showAutoFilter="1" hiddenColumns="1">
      <selection activeCell="I37" sqref="I37"/>
      <pageMargins left="0.7" right="0.7" top="0.75" bottom="0.75" header="0.3" footer="0.3"/>
      <pageSetup orientation="portrait" r:id="rId2"/>
      <autoFilter ref="B2:AT40"/>
    </customSheetView>
  </customSheetViews>
  <mergeCells count="22">
    <mergeCell ref="B9:B10"/>
    <mergeCell ref="B39:B45"/>
    <mergeCell ref="C45:D45"/>
    <mergeCell ref="C14:C16"/>
    <mergeCell ref="C9:D9"/>
    <mergeCell ref="C10:D10"/>
    <mergeCell ref="C40:D40"/>
    <mergeCell ref="C39:D39"/>
    <mergeCell ref="C41:D41"/>
    <mergeCell ref="B46:D46"/>
    <mergeCell ref="C17:C20"/>
    <mergeCell ref="C35:C36"/>
    <mergeCell ref="C44:D44"/>
    <mergeCell ref="C26:C27"/>
    <mergeCell ref="B34:B38"/>
    <mergeCell ref="B11:B33"/>
    <mergeCell ref="C28:C29"/>
    <mergeCell ref="C21:C25"/>
    <mergeCell ref="C30:C31"/>
    <mergeCell ref="C32:C33"/>
    <mergeCell ref="C11:C13"/>
    <mergeCell ref="C42:D42"/>
  </mergeCells>
  <conditionalFormatting sqref="I9:I46">
    <cfRule type="cellIs" dxfId="2" priority="4" operator="equal">
      <formula>"Not start yet"</formula>
    </cfRule>
    <cfRule type="cellIs" dxfId="1" priority="5" operator="equal">
      <formula>"Completed"</formula>
    </cfRule>
  </conditionalFormatting>
  <conditionalFormatting sqref="I9:I46">
    <cfRule type="cellIs" dxfId="0" priority="2" operator="equal">
      <formula>"In progress"</formula>
    </cfRule>
  </conditionalFormatting>
  <dataValidations count="1">
    <dataValidation type="list" allowBlank="1" showInputMessage="1" showErrorMessage="1" sqref="I9:I46">
      <formula1>"Completed, In progress, Not start yet"</formula1>
    </dataValidation>
  </dataValidation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56"/>
  <sheetViews>
    <sheetView showGridLines="0" topLeftCell="A29" workbookViewId="0">
      <selection activeCell="F35" sqref="F35"/>
    </sheetView>
  </sheetViews>
  <sheetFormatPr defaultRowHeight="15"/>
  <cols>
    <col min="1" max="1" width="3.7109375" customWidth="1"/>
    <col min="2" max="2" width="21.85546875" customWidth="1"/>
    <col min="3" max="3" width="51.5703125" customWidth="1"/>
    <col min="4" max="4" width="5.140625" customWidth="1"/>
    <col min="5" max="5" width="7.7109375" bestFit="1" customWidth="1"/>
    <col min="6" max="6" width="8" bestFit="1" customWidth="1"/>
  </cols>
  <sheetData>
    <row r="2" spans="2:7">
      <c r="B2" s="9" t="s">
        <v>35</v>
      </c>
      <c r="C2" s="9" t="s">
        <v>36</v>
      </c>
    </row>
    <row r="3" spans="2:7">
      <c r="B3" s="63" t="s">
        <v>37</v>
      </c>
      <c r="C3" s="1" t="s">
        <v>38</v>
      </c>
    </row>
    <row r="4" spans="2:7">
      <c r="B4" s="64"/>
      <c r="C4" s="1" t="s">
        <v>42</v>
      </c>
    </row>
    <row r="5" spans="2:7">
      <c r="B5" s="64"/>
      <c r="C5" s="1" t="s">
        <v>40</v>
      </c>
    </row>
    <row r="6" spans="2:7">
      <c r="B6" s="64"/>
      <c r="C6" s="1" t="s">
        <v>10</v>
      </c>
    </row>
    <row r="7" spans="2:7">
      <c r="B7" s="64"/>
      <c r="C7" s="1" t="s">
        <v>100</v>
      </c>
    </row>
    <row r="8" spans="2:7">
      <c r="B8" s="64"/>
      <c r="C8" s="1" t="s">
        <v>101</v>
      </c>
    </row>
    <row r="9" spans="2:7">
      <c r="B9" s="64"/>
      <c r="C9" s="1" t="s">
        <v>102</v>
      </c>
    </row>
    <row r="10" spans="2:7">
      <c r="B10" s="65"/>
      <c r="C10" s="1"/>
    </row>
    <row r="11" spans="2:7">
      <c r="B11" s="63" t="s">
        <v>41</v>
      </c>
      <c r="C11" s="1" t="s">
        <v>42</v>
      </c>
      <c r="D11" t="s">
        <v>128</v>
      </c>
    </row>
    <row r="12" spans="2:7">
      <c r="B12" s="64"/>
      <c r="C12" s="1" t="s">
        <v>43</v>
      </c>
    </row>
    <row r="13" spans="2:7">
      <c r="B13" s="64"/>
      <c r="C13" s="1"/>
    </row>
    <row r="14" spans="2:7">
      <c r="B14" s="70" t="s">
        <v>44</v>
      </c>
      <c r="C14" s="16" t="s">
        <v>39</v>
      </c>
      <c r="D14" t="s">
        <v>128</v>
      </c>
    </row>
    <row r="15" spans="2:7">
      <c r="B15" s="71"/>
      <c r="C15" s="16" t="s">
        <v>45</v>
      </c>
      <c r="D15" t="s">
        <v>12</v>
      </c>
      <c r="E15" t="s">
        <v>115</v>
      </c>
      <c r="F15" t="s">
        <v>116</v>
      </c>
      <c r="G15" t="s">
        <v>15</v>
      </c>
    </row>
    <row r="16" spans="2:7">
      <c r="B16" s="72"/>
      <c r="C16" s="16" t="s">
        <v>129</v>
      </c>
    </row>
    <row r="17" spans="2:4">
      <c r="B17" s="63" t="s">
        <v>46</v>
      </c>
      <c r="C17" s="42" t="s">
        <v>143</v>
      </c>
      <c r="D17" t="s">
        <v>144</v>
      </c>
    </row>
    <row r="18" spans="2:4">
      <c r="B18" s="64"/>
      <c r="C18" s="1" t="s">
        <v>125</v>
      </c>
    </row>
    <row r="19" spans="2:4">
      <c r="B19" s="64"/>
      <c r="C19" s="1" t="s">
        <v>47</v>
      </c>
    </row>
    <row r="20" spans="2:4">
      <c r="B20" s="64"/>
      <c r="C20" s="1" t="s">
        <v>48</v>
      </c>
    </row>
    <row r="21" spans="2:4">
      <c r="B21" s="64"/>
      <c r="C21" s="1" t="s">
        <v>130</v>
      </c>
    </row>
    <row r="22" spans="2:4">
      <c r="B22" s="65"/>
      <c r="C22" s="1"/>
    </row>
    <row r="23" spans="2:4">
      <c r="B23" s="28" t="s">
        <v>126</v>
      </c>
      <c r="C23" s="1" t="s">
        <v>125</v>
      </c>
    </row>
    <row r="24" spans="2:4">
      <c r="B24" s="28"/>
      <c r="C24" s="1" t="s">
        <v>20</v>
      </c>
    </row>
    <row r="25" spans="2:4">
      <c r="B25" s="28"/>
      <c r="C25" s="1" t="s">
        <v>130</v>
      </c>
    </row>
    <row r="26" spans="2:4">
      <c r="B26" s="28"/>
      <c r="C26" s="1"/>
    </row>
    <row r="27" spans="2:4">
      <c r="B27" s="69" t="s">
        <v>112</v>
      </c>
      <c r="C27" s="1" t="s">
        <v>51</v>
      </c>
    </row>
    <row r="28" spans="2:4">
      <c r="B28" s="69"/>
      <c r="C28" s="1" t="s">
        <v>38</v>
      </c>
    </row>
    <row r="29" spans="2:4">
      <c r="B29" s="69"/>
      <c r="C29" s="1" t="s">
        <v>39</v>
      </c>
    </row>
    <row r="30" spans="2:4">
      <c r="B30" s="69"/>
      <c r="C30" s="42" t="s">
        <v>143</v>
      </c>
    </row>
    <row r="31" spans="2:4">
      <c r="B31" s="69"/>
      <c r="C31" s="1" t="s">
        <v>139</v>
      </c>
    </row>
    <row r="32" spans="2:4">
      <c r="B32" s="69"/>
      <c r="C32" s="1"/>
    </row>
    <row r="33" spans="2:6">
      <c r="B33" s="63" t="s">
        <v>140</v>
      </c>
      <c r="C33" s="1" t="s">
        <v>51</v>
      </c>
    </row>
    <row r="34" spans="2:6">
      <c r="B34" s="64"/>
      <c r="C34" s="42" t="s">
        <v>143</v>
      </c>
    </row>
    <row r="35" spans="2:6">
      <c r="B35" s="64"/>
      <c r="C35" s="1" t="s">
        <v>117</v>
      </c>
    </row>
    <row r="36" spans="2:6">
      <c r="B36" s="64"/>
      <c r="C36" s="1" t="s">
        <v>118</v>
      </c>
    </row>
    <row r="37" spans="2:6">
      <c r="B37" s="65"/>
      <c r="C37" s="1"/>
    </row>
    <row r="38" spans="2:6">
      <c r="B38" s="63" t="s">
        <v>141</v>
      </c>
      <c r="C38" s="1" t="s">
        <v>139</v>
      </c>
      <c r="D38" t="s">
        <v>128</v>
      </c>
    </row>
    <row r="39" spans="2:6">
      <c r="B39" s="64"/>
      <c r="C39" s="1" t="s">
        <v>4</v>
      </c>
    </row>
    <row r="40" spans="2:6">
      <c r="B40" s="65"/>
      <c r="C40" s="1"/>
    </row>
    <row r="41" spans="2:6">
      <c r="B41" s="63" t="s">
        <v>49</v>
      </c>
      <c r="C41" s="1" t="s">
        <v>51</v>
      </c>
    </row>
    <row r="42" spans="2:6">
      <c r="B42" s="64"/>
      <c r="C42" s="1" t="s">
        <v>38</v>
      </c>
    </row>
    <row r="43" spans="2:6">
      <c r="B43" s="64"/>
      <c r="C43" s="1" t="s">
        <v>50</v>
      </c>
    </row>
    <row r="44" spans="2:6">
      <c r="B44" s="64"/>
      <c r="C44" s="1" t="s">
        <v>111</v>
      </c>
    </row>
    <row r="45" spans="2:6">
      <c r="B45" s="65"/>
      <c r="C45" s="1"/>
    </row>
    <row r="46" spans="2:6">
      <c r="B46" s="66" t="s">
        <v>52</v>
      </c>
      <c r="C46" s="19" t="s">
        <v>53</v>
      </c>
      <c r="D46" s="27" t="s">
        <v>54</v>
      </c>
      <c r="E46" s="27" t="s">
        <v>14</v>
      </c>
      <c r="F46" s="27" t="s">
        <v>55</v>
      </c>
    </row>
    <row r="47" spans="2:6">
      <c r="B47" s="67"/>
      <c r="C47" s="19" t="s">
        <v>56</v>
      </c>
      <c r="D47" s="27"/>
      <c r="E47" s="27"/>
      <c r="F47" s="27"/>
    </row>
    <row r="48" spans="2:6">
      <c r="B48" s="68"/>
      <c r="C48" s="19"/>
      <c r="D48" s="27"/>
      <c r="E48" s="27"/>
      <c r="F48" s="27"/>
    </row>
    <row r="49" spans="2:6">
      <c r="B49" s="66" t="s">
        <v>57</v>
      </c>
      <c r="C49" s="19" t="s">
        <v>58</v>
      </c>
      <c r="D49" s="27"/>
      <c r="E49" s="27"/>
      <c r="F49" s="27"/>
    </row>
    <row r="50" spans="2:6">
      <c r="B50" s="67"/>
      <c r="C50" s="19" t="s">
        <v>59</v>
      </c>
      <c r="D50" s="27"/>
      <c r="E50" s="27"/>
      <c r="F50" s="27"/>
    </row>
    <row r="51" spans="2:6">
      <c r="B51" s="68"/>
      <c r="C51" s="19"/>
      <c r="D51" s="27"/>
      <c r="E51" s="27"/>
      <c r="F51" s="27"/>
    </row>
    <row r="52" spans="2:6">
      <c r="B52" s="66" t="s">
        <v>60</v>
      </c>
      <c r="C52" s="19" t="s">
        <v>38</v>
      </c>
      <c r="D52" s="27"/>
      <c r="E52" s="27"/>
      <c r="F52" s="27"/>
    </row>
    <row r="53" spans="2:6">
      <c r="B53" s="67"/>
      <c r="C53" s="19" t="s">
        <v>58</v>
      </c>
      <c r="D53" s="27"/>
      <c r="E53" s="27"/>
      <c r="F53" s="27"/>
    </row>
    <row r="54" spans="2:6">
      <c r="B54" s="67"/>
      <c r="C54" s="19" t="s">
        <v>51</v>
      </c>
      <c r="D54" s="27"/>
      <c r="E54" s="27"/>
      <c r="F54" s="27"/>
    </row>
    <row r="55" spans="2:6">
      <c r="B55" s="67"/>
      <c r="C55" s="19" t="s">
        <v>61</v>
      </c>
      <c r="D55" s="27"/>
      <c r="E55" s="27"/>
      <c r="F55" s="27"/>
    </row>
    <row r="56" spans="2:6">
      <c r="B56" s="68"/>
      <c r="C56" s="19"/>
      <c r="D56" s="27"/>
      <c r="E56" s="27"/>
      <c r="F56" s="27"/>
    </row>
  </sheetData>
  <customSheetViews>
    <customSheetView guid="{76957C0A-29B5-4A39-AEA8-92E87F389A57}" showGridLines="0" topLeftCell="A29">
      <selection activeCell="F35" sqref="F35"/>
      <pageMargins left="0.7" right="0.7" top="0.75" bottom="0.75" header="0.3" footer="0.3"/>
    </customSheetView>
    <customSheetView guid="{468D878E-36A7-4B3B-948B-709488E832B4}" showGridLines="0">
      <selection activeCell="C26" sqref="C26"/>
      <pageMargins left="0.7" right="0.7" top="0.75" bottom="0.75" header="0.3" footer="0.3"/>
    </customSheetView>
  </customSheetViews>
  <mergeCells count="11">
    <mergeCell ref="B3:B10"/>
    <mergeCell ref="B17:B22"/>
    <mergeCell ref="B49:B51"/>
    <mergeCell ref="B52:B56"/>
    <mergeCell ref="B11:B13"/>
    <mergeCell ref="B41:B45"/>
    <mergeCell ref="B46:B48"/>
    <mergeCell ref="B27:B32"/>
    <mergeCell ref="B14:B16"/>
    <mergeCell ref="B33:B37"/>
    <mergeCell ref="B38:B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15"/>
  <sheetViews>
    <sheetView showGridLines="0" workbookViewId="0">
      <selection activeCell="C20" sqref="C20"/>
    </sheetView>
  </sheetViews>
  <sheetFormatPr defaultRowHeight="15"/>
  <cols>
    <col min="2" max="2" width="13.5703125" style="38" customWidth="1"/>
    <col min="3" max="3" width="100.140625" customWidth="1"/>
  </cols>
  <sheetData>
    <row r="2" spans="2:3">
      <c r="B2" s="36" t="s">
        <v>131</v>
      </c>
      <c r="C2" s="36" t="s">
        <v>4</v>
      </c>
    </row>
    <row r="3" spans="2:3">
      <c r="B3" s="37" t="s">
        <v>35</v>
      </c>
      <c r="C3" s="1" t="s">
        <v>132</v>
      </c>
    </row>
    <row r="4" spans="2:3">
      <c r="B4" s="37" t="s">
        <v>133</v>
      </c>
      <c r="C4" s="1" t="s">
        <v>134</v>
      </c>
    </row>
    <row r="5" spans="2:3">
      <c r="B5" s="37" t="s">
        <v>135</v>
      </c>
      <c r="C5" s="1" t="s">
        <v>134</v>
      </c>
    </row>
    <row r="6" spans="2:3">
      <c r="B6" s="37" t="s">
        <v>136</v>
      </c>
      <c r="C6" s="1" t="s">
        <v>137</v>
      </c>
    </row>
    <row r="7" spans="2:3">
      <c r="B7" s="37"/>
      <c r="C7" s="1"/>
    </row>
    <row r="8" spans="2:3">
      <c r="B8" s="37"/>
      <c r="C8" s="1"/>
    </row>
    <row r="9" spans="2:3">
      <c r="B9" s="37"/>
      <c r="C9" s="1"/>
    </row>
    <row r="10" spans="2:3">
      <c r="B10" s="37"/>
      <c r="C10" s="1"/>
    </row>
    <row r="11" spans="2:3">
      <c r="B11" s="37"/>
      <c r="C11" s="1"/>
    </row>
    <row r="12" spans="2:3">
      <c r="B12" s="37"/>
      <c r="C12" s="1"/>
    </row>
    <row r="13" spans="2:3">
      <c r="B13" s="37"/>
      <c r="C13" s="1"/>
    </row>
    <row r="14" spans="2:3">
      <c r="B14" s="37"/>
      <c r="C14" s="1"/>
    </row>
    <row r="15" spans="2:3">
      <c r="B15" s="37"/>
      <c r="C15" s="1"/>
    </row>
  </sheetData>
  <customSheetViews>
    <customSheetView guid="{76957C0A-29B5-4A39-AEA8-92E87F389A57}" showGridLines="0">
      <selection activeCell="C20" sqref="C20"/>
      <pageMargins left="0.7" right="0.7" top="0.75" bottom="0.75" header="0.3" footer="0.3"/>
      <pageSetup orientation="portrait" horizontalDpi="0" verticalDpi="0" r:id="rId1"/>
    </customSheetView>
    <customSheetView guid="{468D878E-36A7-4B3B-948B-709488E832B4}" showGridLines="0">
      <selection activeCell="C4" sqref="C4"/>
      <pageMargins left="0.7" right="0.7" top="0.75" bottom="0.75" header="0.3" footer="0.3"/>
      <pageSetup orientation="portrait" horizontalDpi="0" verticalDpi="0" r:id="rId2"/>
    </customSheetView>
  </customSheetViews>
  <pageMargins left="0.7" right="0.7" top="0.75" bottom="0.75" header="0.3" footer="0.3"/>
  <pageSetup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B2:B3"/>
  <sheetViews>
    <sheetView workbookViewId="0">
      <selection activeCell="B2" sqref="B2:B4"/>
    </sheetView>
  </sheetViews>
  <sheetFormatPr defaultRowHeight="15"/>
  <sheetData>
    <row r="2" spans="2:2">
      <c r="B2" t="s">
        <v>113</v>
      </c>
    </row>
    <row r="3" spans="2:2">
      <c r="B3" t="s">
        <v>114</v>
      </c>
    </row>
  </sheetData>
  <customSheetViews>
    <customSheetView guid="{76957C0A-29B5-4A39-AEA8-92E87F389A57}">
      <selection activeCell="B2" sqref="B2:B4"/>
      <pageMargins left="0.7" right="0.7" top="0.75" bottom="0.75" header="0.3" footer="0.3"/>
    </customSheetView>
    <customSheetView guid="{468D878E-36A7-4B3B-948B-709488E832B4}">
      <selection activeCell="B2" sqref="B2:B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Breakdown function</vt:lpstr>
      <vt:lpstr>Estimation</vt:lpstr>
      <vt:lpstr>DB Relationship</vt:lpstr>
      <vt:lpstr>Common Css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Pham</dc:creator>
  <cp:lastModifiedBy>thai.pham</cp:lastModifiedBy>
  <cp:revision/>
  <dcterms:created xsi:type="dcterms:W3CDTF">2006-09-16T00:00:00Z</dcterms:created>
  <dcterms:modified xsi:type="dcterms:W3CDTF">2016-01-21T08:00:19Z</dcterms:modified>
</cp:coreProperties>
</file>