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hPT\Downloads\"/>
    </mc:Choice>
  </mc:AlternateContent>
  <xr:revisionPtr revIDLastSave="0" documentId="13_ncr:1_{9C9297C0-C14E-47F3-8FDA-B40EC722812A}" xr6:coauthVersionLast="47" xr6:coauthVersionMax="47" xr10:uidLastSave="{00000000-0000-0000-0000-000000000000}"/>
  <bookViews>
    <workbookView xWindow="-120" yWindow="-120" windowWidth="24240" windowHeight="13140" xr2:uid="{4BE5A209-44E0-47DE-8C8C-C0919B6D32DB}"/>
  </bookViews>
  <sheets>
    <sheet name="発注・施工" sheetId="1" r:id="rId1"/>
    <sheet name="発注大工種" sheetId="3" r:id="rId2"/>
    <sheet name="発注小工種" sheetId="4" r:id="rId3"/>
    <sheet name="発注検収管理表" sheetId="5" r:id="rId4"/>
    <sheet name="落成一覧" sheetId="8" r:id="rId5"/>
    <sheet name="Work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4" i="2" l="1"/>
  <c r="AD63" i="2"/>
  <c r="U64" i="2"/>
  <c r="V64" i="2" s="1"/>
  <c r="F67" i="2" l="1"/>
  <c r="K64" i="2"/>
  <c r="K66" i="2" s="1"/>
  <c r="K67" i="2" s="1"/>
  <c r="J64" i="2"/>
  <c r="H64" i="2"/>
  <c r="N64" i="2" s="1"/>
  <c r="N66" i="2" s="1"/>
  <c r="N67" i="2" s="1"/>
  <c r="G64" i="2"/>
  <c r="G66" i="2"/>
  <c r="G67" i="2" s="1"/>
  <c r="L66" i="2"/>
  <c r="L67" i="2" s="1"/>
  <c r="I66" i="2"/>
  <c r="I67" i="2" s="1"/>
  <c r="F66" i="2"/>
  <c r="H66" i="2" l="1"/>
  <c r="H67" i="2" s="1"/>
  <c r="M64" i="2"/>
  <c r="M66" i="2" s="1"/>
  <c r="M67" i="2" s="1"/>
  <c r="J66" i="2"/>
  <c r="J67" i="2" s="1"/>
</calcChain>
</file>

<file path=xl/sharedStrings.xml><?xml version="1.0" encoding="utf-8"?>
<sst xmlns="http://schemas.openxmlformats.org/spreadsheetml/2006/main" count="36" uniqueCount="21">
  <si>
    <t>本体契約</t>
  </si>
  <si>
    <t>追加契約</t>
  </si>
  <si>
    <t>合計</t>
  </si>
  <si>
    <t>契約時</t>
  </si>
  <si>
    <t>実行予算</t>
  </si>
  <si>
    <t>発注</t>
  </si>
  <si>
    <t>契約金額</t>
  </si>
  <si>
    <t>原価金額</t>
  </si>
  <si>
    <t>予備原価額</t>
  </si>
  <si>
    <t>利益額</t>
  </si>
  <si>
    <t>粗利率(％)</t>
  </si>
  <si>
    <t>免税加算額</t>
    <rPh sb="0" eb="2">
      <t>メンゼイ</t>
    </rPh>
    <rPh sb="2" eb="5">
      <t>カサンガク</t>
    </rPh>
    <phoneticPr fontId="4"/>
  </si>
  <si>
    <t>金額</t>
  </si>
  <si>
    <t>予備原価</t>
  </si>
  <si>
    <t>利益率</t>
  </si>
  <si>
    <t>売価</t>
  </si>
  <si>
    <t>原価</t>
  </si>
  <si>
    <t>予算</t>
  </si>
  <si>
    <t>契約</t>
  </si>
  <si>
    <t>見積原価</t>
  </si>
  <si>
    <t>累計検収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</si>
</sst>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FFFFFF"/>
      <name val="MS Gothic"/>
      <family val="3"/>
    </font>
    <font>
      <sz val="11"/>
      <color theme="1"/>
      <name val="MS Gothic"/>
      <family val="3"/>
    </font>
    <font>
      <sz val="6"/>
      <name val="Calibri"/>
      <family val="2"/>
      <charset val="128"/>
      <scheme val="minor"/>
    </font>
    <font>
      <b/>
      <sz val="11"/>
      <color rgb="FFFFFFFF"/>
      <name val="游ゴシック"/>
      <family val="3"/>
      <charset val="128"/>
    </font>
    <font>
      <sz val="10"/>
      <color theme="1"/>
      <name val="MS Gothic"/>
      <family val="3"/>
    </font>
    <font>
      <b/>
      <sz val="10"/>
      <color rgb="FFFFFFFF"/>
      <name val="MS Gothic"/>
      <family val="3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192E96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38" fontId="3" fillId="2" borderId="1" xfId="1" applyFont="1" applyFill="1" applyBorder="1" applyAlignment="1">
      <alignment horizontal="right" vertical="center" wrapText="1"/>
    </xf>
    <xf numFmtId="38" fontId="3" fillId="2" borderId="1" xfId="0" applyNumberFormat="1" applyFont="1" applyFill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10" fontId="6" fillId="4" borderId="1" xfId="0" applyNumberFormat="1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emf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182627</xdr:colOff>
      <xdr:row>23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4090E4-D028-4752-8409-2235B5BE81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0176"/>
        <a:stretch/>
      </xdr:blipFill>
      <xdr:spPr>
        <a:xfrm>
          <a:off x="0" y="0"/>
          <a:ext cx="11841227" cy="5543550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23</xdr:row>
      <xdr:rowOff>104776</xdr:rowOff>
    </xdr:from>
    <xdr:to>
      <xdr:col>16</xdr:col>
      <xdr:colOff>381000</xdr:colOff>
      <xdr:row>32</xdr:row>
      <xdr:rowOff>95307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677F0D-3562-417A-BCC9-6B30CDDDF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581651"/>
          <a:ext cx="10982325" cy="2133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546285</xdr:colOff>
      <xdr:row>31</xdr:row>
      <xdr:rowOff>208429</xdr:rowOff>
    </xdr:from>
    <xdr:to>
      <xdr:col>8</xdr:col>
      <xdr:colOff>168087</xdr:colOff>
      <xdr:row>36</xdr:row>
      <xdr:rowOff>22411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7C2C6030-9FAB-4014-A991-6AE56B9C375C}"/>
            </a:ext>
          </a:extLst>
        </xdr:cNvPr>
        <xdr:cNvSpPr/>
      </xdr:nvSpPr>
      <xdr:spPr>
        <a:xfrm>
          <a:off x="1229844" y="7503458"/>
          <a:ext cx="4406714" cy="990600"/>
        </a:xfrm>
        <a:prstGeom prst="wedgeRectCallout">
          <a:avLst>
            <a:gd name="adj1" fmla="val -44281"/>
            <a:gd name="adj2" fmla="val -1340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「免税加算額」行を追加。</a:t>
          </a:r>
          <a:endParaRPr kumimoji="1" lang="en-US" altLang="ja-JP" sz="1100"/>
        </a:p>
        <a:p>
          <a:pPr algn="l"/>
          <a:r>
            <a:rPr kumimoji="1" lang="en-US" altLang="ja-JP" sz="1100"/>
            <a:t>F082.</a:t>
          </a:r>
          <a:r>
            <a:rPr kumimoji="1" lang="ja-JP" altLang="en-US" sz="1100"/>
            <a:t>発注金額</a:t>
          </a:r>
          <a:r>
            <a:rPr kumimoji="1" lang="en-US" altLang="ja-JP" sz="1100"/>
            <a:t>_</a:t>
          </a:r>
          <a:r>
            <a:rPr kumimoji="1" lang="ja-JP" altLang="en-US" sz="1100"/>
            <a:t>控除不可金額を集計して表示。</a:t>
          </a:r>
          <a:endParaRPr kumimoji="1" lang="en-US" altLang="ja-JP" sz="1100"/>
        </a:p>
        <a:p>
          <a:pPr algn="l"/>
          <a:r>
            <a:rPr kumimoji="1" lang="en-US" altLang="ja-JP" sz="1100"/>
            <a:t>※M001.</a:t>
          </a:r>
          <a:r>
            <a:rPr kumimoji="1" lang="ja-JP" altLang="en-US" sz="1100"/>
            <a:t>免税時消費税控除不可額原価計算が’</a:t>
          </a:r>
          <a:r>
            <a:rPr kumimoji="1" lang="en-US" altLang="ja-JP" sz="1100"/>
            <a:t>1</a:t>
          </a:r>
          <a:r>
            <a:rPr kumimoji="1" lang="ja-JP" altLang="en-US" sz="1100"/>
            <a:t>’の場合のみ表示。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398543</xdr:colOff>
      <xdr:row>40</xdr:row>
      <xdr:rowOff>170238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9542F8-1C7E-4805-A199-C2E63CB10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57143" cy="96952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62249</xdr:colOff>
          <xdr:row>12</xdr:row>
          <xdr:rowOff>123825</xdr:rowOff>
        </xdr:from>
        <xdr:to>
          <xdr:col>16</xdr:col>
          <xdr:colOff>638175</xdr:colOff>
          <xdr:row>16</xdr:row>
          <xdr:rowOff>228600</xdr:rowOff>
        </xdr:to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D273CDC5-74FD-41E2-8162-405E40F7F0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Work!$Q$60:$V$64" spid="_x0000_s309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920249" y="2981325"/>
              <a:ext cx="4690726" cy="1057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14</xdr:col>
      <xdr:colOff>57150</xdr:colOff>
      <xdr:row>6</xdr:row>
      <xdr:rowOff>95250</xdr:rowOff>
    </xdr:from>
    <xdr:to>
      <xdr:col>20</xdr:col>
      <xdr:colOff>349064</xdr:colOff>
      <xdr:row>10</xdr:row>
      <xdr:rowOff>133350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CB655115-58D0-44FF-888D-4E883DC02CE0}"/>
            </a:ext>
          </a:extLst>
        </xdr:cNvPr>
        <xdr:cNvSpPr/>
      </xdr:nvSpPr>
      <xdr:spPr>
        <a:xfrm>
          <a:off x="9658350" y="3667125"/>
          <a:ext cx="4406714" cy="990600"/>
        </a:xfrm>
        <a:prstGeom prst="wedgeRectCallout">
          <a:avLst>
            <a:gd name="adj1" fmla="val -52062"/>
            <a:gd name="adj2" fmla="val 976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「免税加算額」列を追加。</a:t>
          </a:r>
          <a:endParaRPr kumimoji="1" lang="en-US" altLang="ja-JP" sz="1100"/>
        </a:p>
        <a:p>
          <a:pPr algn="l"/>
          <a:r>
            <a:rPr kumimoji="1" lang="en-US" altLang="ja-JP" sz="1100"/>
            <a:t>F082.</a:t>
          </a:r>
          <a:r>
            <a:rPr kumimoji="1" lang="ja-JP" altLang="en-US" sz="1100"/>
            <a:t>発注金額</a:t>
          </a:r>
          <a:r>
            <a:rPr kumimoji="1" lang="en-US" altLang="ja-JP" sz="1100"/>
            <a:t>_</a:t>
          </a:r>
          <a:r>
            <a:rPr kumimoji="1" lang="ja-JP" altLang="en-US" sz="1100"/>
            <a:t>控除不可金額を集計して表示。</a:t>
          </a:r>
          <a:endParaRPr kumimoji="1" lang="en-US" altLang="ja-JP" sz="1100"/>
        </a:p>
        <a:p>
          <a:pPr algn="l"/>
          <a:r>
            <a:rPr kumimoji="1" lang="en-US" altLang="ja-JP" sz="1100"/>
            <a:t>※M001.</a:t>
          </a:r>
          <a:r>
            <a:rPr kumimoji="1" lang="ja-JP" altLang="en-US" sz="1100"/>
            <a:t>免税時消費税控除不可額原価計算が’</a:t>
          </a:r>
          <a:r>
            <a:rPr kumimoji="1" lang="en-US" altLang="ja-JP" sz="1100"/>
            <a:t>1</a:t>
          </a:r>
          <a:r>
            <a:rPr kumimoji="1" lang="ja-JP" altLang="en-US" sz="1100"/>
            <a:t>’の場合のみ表示。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173101</xdr:colOff>
      <xdr:row>7</xdr:row>
      <xdr:rowOff>95250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E96EAB1-1FD6-419F-ADFE-C856C124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8380"/>
        <a:stretch/>
      </xdr:blipFill>
      <xdr:spPr>
        <a:xfrm>
          <a:off x="0" y="0"/>
          <a:ext cx="11831701" cy="17621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98202</xdr:colOff>
          <xdr:row>4</xdr:row>
          <xdr:rowOff>38100</xdr:rowOff>
        </xdr:from>
        <xdr:to>
          <xdr:col>16</xdr:col>
          <xdr:colOff>547352</xdr:colOff>
          <xdr:row>8</xdr:row>
          <xdr:rowOff>114300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8B914599-D5F4-4646-94FC-A413702B550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Work!$Q$60:$V$64" spid="_x0000_s411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956202" y="990600"/>
              <a:ext cx="4563950" cy="1028700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  <xdr:twoCellAnchor>
    <xdr:from>
      <xdr:col>16</xdr:col>
      <xdr:colOff>542925</xdr:colOff>
      <xdr:row>1</xdr:row>
      <xdr:rowOff>57150</xdr:rowOff>
    </xdr:from>
    <xdr:to>
      <xdr:col>23</xdr:col>
      <xdr:colOff>149039</xdr:colOff>
      <xdr:row>5</xdr:row>
      <xdr:rowOff>95250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7B680136-127D-4A90-9226-F577C6C86F41}"/>
            </a:ext>
          </a:extLst>
        </xdr:cNvPr>
        <xdr:cNvSpPr/>
      </xdr:nvSpPr>
      <xdr:spPr>
        <a:xfrm>
          <a:off x="11515725" y="295275"/>
          <a:ext cx="4406714" cy="990600"/>
        </a:xfrm>
        <a:prstGeom prst="wedgeRectCallout">
          <a:avLst>
            <a:gd name="adj1" fmla="val -93562"/>
            <a:gd name="adj2" fmla="val 438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「免税加算額」列を追加。</a:t>
          </a:r>
          <a:endParaRPr kumimoji="1" lang="en-US" altLang="ja-JP" sz="1100"/>
        </a:p>
        <a:p>
          <a:pPr algn="l"/>
          <a:r>
            <a:rPr kumimoji="1" lang="en-US" altLang="ja-JP" sz="1100"/>
            <a:t>F082.</a:t>
          </a:r>
          <a:r>
            <a:rPr kumimoji="1" lang="ja-JP" altLang="en-US" sz="1100"/>
            <a:t>発注金額</a:t>
          </a:r>
          <a:r>
            <a:rPr kumimoji="1" lang="en-US" altLang="ja-JP" sz="1100"/>
            <a:t>_</a:t>
          </a:r>
          <a:r>
            <a:rPr kumimoji="1" lang="ja-JP" altLang="en-US" sz="1100"/>
            <a:t>控除不可金額を集計して表示。</a:t>
          </a:r>
          <a:endParaRPr kumimoji="1" lang="en-US" altLang="ja-JP" sz="1100"/>
        </a:p>
        <a:p>
          <a:pPr algn="l"/>
          <a:r>
            <a:rPr kumimoji="1" lang="en-US" altLang="ja-JP" sz="1100"/>
            <a:t>※M001.</a:t>
          </a:r>
          <a:r>
            <a:rPr kumimoji="1" lang="ja-JP" altLang="en-US" sz="1100"/>
            <a:t>免税時消費税控除不可額原価計算が’</a:t>
          </a:r>
          <a:r>
            <a:rPr kumimoji="1" lang="en-US" altLang="ja-JP" sz="1100"/>
            <a:t>1</a:t>
          </a:r>
          <a:r>
            <a:rPr kumimoji="1" lang="ja-JP" altLang="en-US" sz="1100"/>
            <a:t>’の場合のみ表示。</a:t>
          </a:r>
          <a:endParaRPr kumimoji="1" lang="en-US" altLang="ja-JP" sz="1100"/>
        </a:p>
      </xdr:txBody>
    </xdr:sp>
    <xdr:clientData/>
  </xdr:twoCellAnchor>
  <xdr:twoCellAnchor>
    <xdr:from>
      <xdr:col>0</xdr:col>
      <xdr:colOff>0</xdr:colOff>
      <xdr:row>8</xdr:row>
      <xdr:rowOff>200025</xdr:rowOff>
    </xdr:from>
    <xdr:to>
      <xdr:col>17</xdr:col>
      <xdr:colOff>173101</xdr:colOff>
      <xdr:row>24</xdr:row>
      <xdr:rowOff>162703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65C97CAF-D42D-44E4-8975-413919BDD319}"/>
            </a:ext>
          </a:extLst>
        </xdr:cNvPr>
        <xdr:cNvGrpSpPr/>
      </xdr:nvGrpSpPr>
      <xdr:grpSpPr>
        <a:xfrm>
          <a:off x="0" y="1714500"/>
          <a:ext cx="10536301" cy="3020203"/>
          <a:chOff x="0" y="2105025"/>
          <a:chExt cx="11831701" cy="3772678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97760624-92FC-44F3-BB01-4DE16CC9E5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32303"/>
          <a:stretch/>
        </xdr:blipFill>
        <xdr:spPr>
          <a:xfrm>
            <a:off x="0" y="2105025"/>
            <a:ext cx="11831701" cy="3772678"/>
          </a:xfrm>
          <a:prstGeom prst="rect">
            <a:avLst/>
          </a:prstGeom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C136534C-5F27-40F5-A15E-629118327B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515350" y="4124325"/>
            <a:ext cx="3124636" cy="1286054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666750</xdr:colOff>
      <xdr:row>15</xdr:row>
      <xdr:rowOff>142875</xdr:rowOff>
    </xdr:from>
    <xdr:to>
      <xdr:col>24</xdr:col>
      <xdr:colOff>85725</xdr:colOff>
      <xdr:row>19</xdr:row>
      <xdr:rowOff>180975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DC7C160F-6B18-45FB-8898-AF4578EDD41F}"/>
            </a:ext>
          </a:extLst>
        </xdr:cNvPr>
        <xdr:cNvSpPr/>
      </xdr:nvSpPr>
      <xdr:spPr>
        <a:xfrm>
          <a:off x="12325350" y="3714750"/>
          <a:ext cx="4219575" cy="990600"/>
        </a:xfrm>
        <a:prstGeom prst="wedgeRectCallout">
          <a:avLst>
            <a:gd name="adj1" fmla="val -93562"/>
            <a:gd name="adj2" fmla="val 438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「免税加算額」列を追加。</a:t>
          </a:r>
          <a:endParaRPr kumimoji="1" lang="en-US" altLang="ja-JP" sz="1100"/>
        </a:p>
        <a:p>
          <a:pPr algn="l"/>
          <a:r>
            <a:rPr kumimoji="1" lang="en-US" altLang="ja-JP" sz="1100"/>
            <a:t>F082.</a:t>
          </a:r>
          <a:r>
            <a:rPr kumimoji="1" lang="ja-JP" altLang="en-US" sz="1100"/>
            <a:t>発注金額</a:t>
          </a:r>
          <a:r>
            <a:rPr kumimoji="1" lang="en-US" altLang="ja-JP" sz="1100"/>
            <a:t>_</a:t>
          </a:r>
          <a:r>
            <a:rPr kumimoji="1" lang="ja-JP" altLang="en-US" sz="1100"/>
            <a:t>控除不可金額を集計して表示。</a:t>
          </a:r>
          <a:endParaRPr kumimoji="1" lang="en-US" altLang="ja-JP" sz="1100"/>
        </a:p>
        <a:p>
          <a:pPr algn="l"/>
          <a:r>
            <a:rPr kumimoji="1" lang="en-US" altLang="ja-JP" sz="1100"/>
            <a:t>※M001.</a:t>
          </a:r>
          <a:r>
            <a:rPr kumimoji="1" lang="ja-JP" altLang="en-US" sz="1100"/>
            <a:t>免税時消費税控除不可額原価計算が’</a:t>
          </a:r>
          <a:r>
            <a:rPr kumimoji="1" lang="en-US" altLang="ja-JP" sz="1100"/>
            <a:t>1</a:t>
          </a:r>
          <a:r>
            <a:rPr kumimoji="1" lang="ja-JP" altLang="en-US" sz="1100"/>
            <a:t>’の場合のみ表示。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154049</xdr:colOff>
      <xdr:row>10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982E51-98B6-4F7E-AA34-1524F78E25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7007"/>
        <a:stretch/>
      </xdr:blipFill>
      <xdr:spPr>
        <a:xfrm>
          <a:off x="0" y="0"/>
          <a:ext cx="11812649" cy="24955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28574</xdr:rowOff>
    </xdr:from>
    <xdr:to>
      <xdr:col>17</xdr:col>
      <xdr:colOff>154049</xdr:colOff>
      <xdr:row>34</xdr:row>
      <xdr:rowOff>105830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5CFC831B-D9B9-4430-9C30-1E873E783943}"/>
            </a:ext>
          </a:extLst>
        </xdr:cNvPr>
        <xdr:cNvGrpSpPr/>
      </xdr:nvGrpSpPr>
      <xdr:grpSpPr>
        <a:xfrm>
          <a:off x="0" y="2505074"/>
          <a:ext cx="10517249" cy="4077756"/>
          <a:chOff x="0" y="3124199"/>
          <a:chExt cx="11812649" cy="5077881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DFD5B960-4721-445A-926A-40062D21E53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32867"/>
          <a:stretch/>
        </xdr:blipFill>
        <xdr:spPr>
          <a:xfrm>
            <a:off x="0" y="3124199"/>
            <a:ext cx="11812649" cy="5077881"/>
          </a:xfrm>
          <a:prstGeom prst="rect">
            <a:avLst/>
          </a:prstGeom>
        </xdr:spPr>
      </xdr:pic>
      <xdr:pic>
        <xdr:nvPicPr>
          <xdr:cNvPr id="2" name="図 1">
            <a:extLst>
              <a:ext uri="{FF2B5EF4-FFF2-40B4-BE49-F238E27FC236}">
                <a16:creationId xmlns:a16="http://schemas.microsoft.com/office/drawing/2014/main" id="{8AF41B80-716B-4DBB-857C-4269BD444D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3705225"/>
            <a:ext cx="2410161" cy="158137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57150</xdr:colOff>
      <xdr:row>7</xdr:row>
      <xdr:rowOff>76198</xdr:rowOff>
    </xdr:from>
    <xdr:to>
      <xdr:col>9</xdr:col>
      <xdr:colOff>552450</xdr:colOff>
      <xdr:row>12</xdr:row>
      <xdr:rowOff>184318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39AA5FE-913C-443B-8C2A-46866BD7D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743073"/>
          <a:ext cx="6667500" cy="129874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3</xdr:col>
      <xdr:colOff>276225</xdr:colOff>
      <xdr:row>2</xdr:row>
      <xdr:rowOff>133350</xdr:rowOff>
    </xdr:from>
    <xdr:to>
      <xdr:col>9</xdr:col>
      <xdr:colOff>568139</xdr:colOff>
      <xdr:row>6</xdr:row>
      <xdr:rowOff>171450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E59983F6-7B69-4CEF-B9F3-D4E6B90BE762}"/>
            </a:ext>
          </a:extLst>
        </xdr:cNvPr>
        <xdr:cNvSpPr/>
      </xdr:nvSpPr>
      <xdr:spPr>
        <a:xfrm>
          <a:off x="2333625" y="609600"/>
          <a:ext cx="4406714" cy="990600"/>
        </a:xfrm>
        <a:prstGeom prst="wedgeRectCallout">
          <a:avLst>
            <a:gd name="adj1" fmla="val -83835"/>
            <a:gd name="adj2" fmla="val 1332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「免税加算額」列を追加。</a:t>
          </a:r>
          <a:endParaRPr kumimoji="1" lang="en-US" altLang="ja-JP" sz="1100"/>
        </a:p>
        <a:p>
          <a:pPr algn="l"/>
          <a:r>
            <a:rPr kumimoji="1" lang="en-US" altLang="ja-JP" sz="1100"/>
            <a:t>F082.</a:t>
          </a:r>
          <a:r>
            <a:rPr kumimoji="1" lang="ja-JP" altLang="en-US" sz="1100"/>
            <a:t>発注金額</a:t>
          </a:r>
          <a:r>
            <a:rPr kumimoji="1" lang="en-US" altLang="ja-JP" sz="1100"/>
            <a:t>_</a:t>
          </a:r>
          <a:r>
            <a:rPr kumimoji="1" lang="ja-JP" altLang="en-US" sz="1100"/>
            <a:t>控除不可金額を集計して表示。</a:t>
          </a:r>
          <a:endParaRPr kumimoji="1" lang="en-US" altLang="ja-JP" sz="1100"/>
        </a:p>
        <a:p>
          <a:pPr algn="l"/>
          <a:r>
            <a:rPr kumimoji="1" lang="en-US" altLang="ja-JP" sz="1100"/>
            <a:t>※M001.</a:t>
          </a:r>
          <a:r>
            <a:rPr kumimoji="1" lang="ja-JP" altLang="en-US" sz="1100"/>
            <a:t>免税時消費税控除不可額原価計算が’</a:t>
          </a:r>
          <a:r>
            <a:rPr kumimoji="1" lang="en-US" altLang="ja-JP" sz="1100"/>
            <a:t>1</a:t>
          </a:r>
          <a:r>
            <a:rPr kumimoji="1" lang="ja-JP" altLang="en-US" sz="1100"/>
            <a:t>’の場合のみ表示。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561975</xdr:colOff>
      <xdr:row>17</xdr:row>
      <xdr:rowOff>29144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E9800B3-B132-4F0E-95A0-B27AE587C6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6675"/>
        <a:stretch/>
      </xdr:blipFill>
      <xdr:spPr>
        <a:xfrm>
          <a:off x="0" y="0"/>
          <a:ext cx="7419975" cy="40772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200025</xdr:rowOff>
    </xdr:from>
    <xdr:to>
      <xdr:col>12</xdr:col>
      <xdr:colOff>20201</xdr:colOff>
      <xdr:row>33</xdr:row>
      <xdr:rowOff>67122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F5FA908-DDAE-4ED8-B35F-71F001BA6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24400"/>
          <a:ext cx="8249801" cy="320084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371475</xdr:colOff>
      <xdr:row>14</xdr:row>
      <xdr:rowOff>190500</xdr:rowOff>
    </xdr:from>
    <xdr:to>
      <xdr:col>15</xdr:col>
      <xdr:colOff>47625</xdr:colOff>
      <xdr:row>19</xdr:row>
      <xdr:rowOff>180975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6EB99BA0-D4CC-44AF-A139-39743D66E071}"/>
            </a:ext>
          </a:extLst>
        </xdr:cNvPr>
        <xdr:cNvSpPr/>
      </xdr:nvSpPr>
      <xdr:spPr>
        <a:xfrm>
          <a:off x="5172075" y="3524250"/>
          <a:ext cx="5162550" cy="1181100"/>
        </a:xfrm>
        <a:prstGeom prst="wedgeRectCallout">
          <a:avLst>
            <a:gd name="adj1" fmla="val -20182"/>
            <a:gd name="adj2" fmla="val 1632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「落成時原価」に</a:t>
          </a:r>
          <a:r>
            <a:rPr kumimoji="1" lang="en-US" altLang="ja-JP" sz="1100"/>
            <a:t>F082.</a:t>
          </a:r>
          <a:r>
            <a:rPr kumimoji="1" lang="ja-JP" altLang="en-US" sz="1100"/>
            <a:t>発注金額</a:t>
          </a:r>
          <a:r>
            <a:rPr kumimoji="1" lang="en-US" altLang="ja-JP" sz="1100"/>
            <a:t>_</a:t>
          </a:r>
          <a:r>
            <a:rPr kumimoji="1" lang="ja-JP" altLang="en-US" sz="1100"/>
            <a:t>控除不可金額を含めて集計して表示。</a:t>
          </a:r>
          <a:endParaRPr kumimoji="1" lang="en-US" altLang="ja-JP" sz="1100"/>
        </a:p>
        <a:p>
          <a:pPr algn="l"/>
          <a:r>
            <a:rPr kumimoji="1" lang="en-US" altLang="ja-JP" sz="1100"/>
            <a:t>※M001.</a:t>
          </a:r>
          <a:r>
            <a:rPr kumimoji="1" lang="ja-JP" altLang="en-US" sz="1100"/>
            <a:t>免税時消費税控除不可額原価計算が’</a:t>
          </a:r>
          <a:r>
            <a:rPr kumimoji="1" lang="en-US" altLang="ja-JP" sz="1100"/>
            <a:t>1</a:t>
          </a:r>
          <a:r>
            <a:rPr kumimoji="1" lang="ja-JP" altLang="en-US" sz="1100"/>
            <a:t>’の場合のみ計算処理を変更</a:t>
          </a:r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上記に伴い「落成時粗利益」、「粗利益</a:t>
          </a:r>
          <a:r>
            <a:rPr kumimoji="1" lang="en-US" altLang="ja-JP" sz="1100"/>
            <a:t>(</a:t>
          </a:r>
          <a:r>
            <a:rPr kumimoji="1" lang="ja-JP" altLang="en-US" sz="1100"/>
            <a:t>下段</a:t>
          </a:r>
          <a:r>
            <a:rPr kumimoji="1" lang="en-US" altLang="ja-JP" sz="1100"/>
            <a:t>)</a:t>
          </a:r>
          <a:r>
            <a:rPr kumimoji="1" lang="ja-JP" altLang="en-US" sz="1100"/>
            <a:t>」にも反映されること。</a:t>
          </a:r>
          <a:endParaRPr kumimoji="1" lang="en-US" altLang="ja-JP" sz="1100"/>
        </a:p>
        <a:p>
          <a:pPr algn="l"/>
          <a:r>
            <a:rPr kumimoji="1" lang="en-US" altLang="ja-JP" sz="1100"/>
            <a:t>※Excel</a:t>
          </a:r>
          <a:r>
            <a:rPr kumimoji="1" lang="ja-JP" altLang="en-US" sz="1100"/>
            <a:t>出力側も同様の修正を行う。</a:t>
          </a:r>
          <a:endParaRPr kumimoji="1" lang="en-US" altLang="ja-JP" sz="1100"/>
        </a:p>
      </xdr:txBody>
    </xdr:sp>
    <xdr:clientData/>
  </xdr:twoCellAnchor>
  <xdr:twoCellAnchor>
    <xdr:from>
      <xdr:col>1</xdr:col>
      <xdr:colOff>647700</xdr:colOff>
      <xdr:row>16</xdr:row>
      <xdr:rowOff>76200</xdr:rowOff>
    </xdr:from>
    <xdr:to>
      <xdr:col>4</xdr:col>
      <xdr:colOff>276225</xdr:colOff>
      <xdr:row>21</xdr:row>
      <xdr:rowOff>57150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88E2843-8507-4D88-9E8F-A042DA71609E}"/>
            </a:ext>
          </a:extLst>
        </xdr:cNvPr>
        <xdr:cNvCxnSpPr/>
      </xdr:nvCxnSpPr>
      <xdr:spPr>
        <a:xfrm>
          <a:off x="1333500" y="3886200"/>
          <a:ext cx="1685925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28</xdr:row>
      <xdr:rowOff>9525</xdr:rowOff>
    </xdr:from>
    <xdr:to>
      <xdr:col>14</xdr:col>
      <xdr:colOff>220727</xdr:colOff>
      <xdr:row>57</xdr:row>
      <xdr:rowOff>48594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EAA101-B609-4C8A-A9F6-35B204E90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6677025"/>
          <a:ext cx="11841227" cy="6944694"/>
        </a:xfrm>
        <a:prstGeom prst="rect">
          <a:avLst/>
        </a:prstGeom>
      </xdr:spPr>
    </xdr:pic>
    <xdr:clientData/>
  </xdr:twoCellAnchor>
  <xdr:twoCellAnchor editAs="oneCell">
    <xdr:from>
      <xdr:col>15</xdr:col>
      <xdr:colOff>438151</xdr:colOff>
      <xdr:row>40</xdr:row>
      <xdr:rowOff>180975</xdr:rowOff>
    </xdr:from>
    <xdr:to>
      <xdr:col>21</xdr:col>
      <xdr:colOff>1</xdr:colOff>
      <xdr:row>57</xdr:row>
      <xdr:rowOff>66675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DC523F6-8AB6-4EBF-A777-E00C1F8018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168" t="98" r="383" b="59327"/>
        <a:stretch/>
      </xdr:blipFill>
      <xdr:spPr>
        <a:xfrm>
          <a:off x="15811501" y="9705975"/>
          <a:ext cx="5238750" cy="3933825"/>
        </a:xfrm>
        <a:prstGeom prst="rect">
          <a:avLst/>
        </a:prstGeom>
      </xdr:spPr>
    </xdr:pic>
    <xdr:clientData/>
  </xdr:twoCellAnchor>
  <xdr:twoCellAnchor editAs="oneCell">
    <xdr:from>
      <xdr:col>23</xdr:col>
      <xdr:colOff>200025</xdr:colOff>
      <xdr:row>53</xdr:row>
      <xdr:rowOff>0</xdr:rowOff>
    </xdr:from>
    <xdr:to>
      <xdr:col>31</xdr:col>
      <xdr:colOff>153361</xdr:colOff>
      <xdr:row>57</xdr:row>
      <xdr:rowOff>171607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57B0682-B6B7-4532-94FC-8CC278048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50500" y="12620625"/>
          <a:ext cx="6887536" cy="1124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8B3D-C7D0-4E10-97B3-8391E5E9E5E9}">
  <dimension ref="A1"/>
  <sheetViews>
    <sheetView showGridLines="0" tabSelected="1" zoomScale="85" zoomScaleNormal="85" workbookViewId="0">
      <selection activeCell="T16" sqref="T16"/>
    </sheetView>
  </sheetViews>
  <sheetFormatPr defaultRowHeight="15"/>
  <sheetData/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377F-FCE7-4F19-8E88-E5BCB73757EB}">
  <dimension ref="A1"/>
  <sheetViews>
    <sheetView showGridLines="0" workbookViewId="0"/>
  </sheetViews>
  <sheetFormatPr defaultRowHeight="15"/>
  <sheetData/>
  <phoneticPr fontId="4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5921-8446-4040-B901-B7212B7BFB6E}">
  <dimension ref="A1"/>
  <sheetViews>
    <sheetView showGridLines="0" workbookViewId="0"/>
  </sheetViews>
  <sheetFormatPr defaultRowHeight="15"/>
  <sheetData/>
  <phoneticPr fontId="4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EA78-368E-4A7E-940C-A4FD03249575}">
  <dimension ref="A1"/>
  <sheetViews>
    <sheetView showGridLines="0" workbookViewId="0"/>
  </sheetViews>
  <sheetFormatPr defaultRowHeight="15"/>
  <sheetData/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E754-F21B-4E0C-951F-31E59B0F32E2}">
  <dimension ref="A1"/>
  <sheetViews>
    <sheetView showGridLines="0" workbookViewId="0"/>
  </sheetViews>
  <sheetFormatPr defaultRowHeight="15"/>
  <sheetData/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070C-7281-4E5C-B6A5-AE9E13AC990D}">
  <dimension ref="E59:AE67"/>
  <sheetViews>
    <sheetView showGridLines="0" topLeftCell="O49" workbookViewId="0">
      <selection activeCell="X60" sqref="X60:AE64"/>
    </sheetView>
  </sheetViews>
  <sheetFormatPr defaultColWidth="9.7109375" defaultRowHeight="15"/>
  <cols>
    <col min="3" max="3" width="12.7109375" bestFit="1" customWidth="1"/>
    <col min="4" max="4" width="11.28515625" customWidth="1"/>
    <col min="5" max="5" width="21.42578125" customWidth="1"/>
    <col min="6" max="14" width="14.140625" customWidth="1"/>
    <col min="17" max="17" width="9.28515625" customWidth="1"/>
    <col min="18" max="22" width="13.85546875" customWidth="1"/>
    <col min="24" max="26" width="4.42578125" customWidth="1"/>
    <col min="27" max="31" width="15.42578125" customWidth="1"/>
  </cols>
  <sheetData>
    <row r="59" spans="5:31" ht="15.75" thickBot="1"/>
    <row r="60" spans="5:31" ht="27.75" customHeight="1" thickBot="1">
      <c r="F60" s="16" t="s">
        <v>0</v>
      </c>
      <c r="G60" s="17"/>
      <c r="H60" s="18"/>
      <c r="I60" s="16" t="s">
        <v>1</v>
      </c>
      <c r="J60" s="17"/>
      <c r="K60" s="18"/>
      <c r="L60" s="16" t="s">
        <v>2</v>
      </c>
      <c r="M60" s="17"/>
      <c r="N60" s="18"/>
      <c r="R60" s="1" t="s">
        <v>12</v>
      </c>
      <c r="S60" s="1" t="s">
        <v>13</v>
      </c>
      <c r="T60" s="1" t="s">
        <v>11</v>
      </c>
      <c r="U60" s="1" t="s">
        <v>9</v>
      </c>
      <c r="V60" s="1" t="s">
        <v>14</v>
      </c>
      <c r="X60" s="19"/>
      <c r="Y60" s="19"/>
      <c r="Z60" s="20"/>
      <c r="AA60" s="9" t="s">
        <v>18</v>
      </c>
      <c r="AB60" s="9" t="s">
        <v>19</v>
      </c>
      <c r="AC60" s="9" t="s">
        <v>4</v>
      </c>
      <c r="AD60" s="9" t="s">
        <v>5</v>
      </c>
      <c r="AE60" s="9" t="s">
        <v>20</v>
      </c>
    </row>
    <row r="61" spans="5:31" ht="15.75" thickBot="1">
      <c r="F61" s="1" t="s">
        <v>3</v>
      </c>
      <c r="G61" s="1" t="s">
        <v>4</v>
      </c>
      <c r="H61" s="1" t="s">
        <v>5</v>
      </c>
      <c r="I61" s="1" t="s">
        <v>3</v>
      </c>
      <c r="J61" s="1" t="s">
        <v>4</v>
      </c>
      <c r="K61" s="1" t="s">
        <v>5</v>
      </c>
      <c r="L61" s="1" t="s">
        <v>3</v>
      </c>
      <c r="M61" s="1" t="s">
        <v>4</v>
      </c>
      <c r="N61" s="1" t="s">
        <v>5</v>
      </c>
      <c r="Q61" s="1" t="s">
        <v>15</v>
      </c>
      <c r="R61" s="2">
        <v>90010</v>
      </c>
      <c r="S61" s="3"/>
      <c r="T61" s="3"/>
      <c r="U61" s="3"/>
      <c r="V61" s="3"/>
      <c r="X61" s="13" t="s">
        <v>12</v>
      </c>
      <c r="Y61" s="14"/>
      <c r="Z61" s="15"/>
      <c r="AA61" s="10">
        <v>90010</v>
      </c>
      <c r="AB61" s="10">
        <v>67500</v>
      </c>
      <c r="AC61" s="10">
        <v>67500</v>
      </c>
      <c r="AD61" s="10">
        <v>67500</v>
      </c>
      <c r="AE61" s="11">
        <v>0</v>
      </c>
    </row>
    <row r="62" spans="5:31" ht="19.5" customHeight="1" thickBot="1">
      <c r="E62" s="1" t="s">
        <v>6</v>
      </c>
      <c r="F62" s="2">
        <v>80005</v>
      </c>
      <c r="G62" s="2">
        <v>80005</v>
      </c>
      <c r="H62" s="2">
        <v>80005</v>
      </c>
      <c r="I62" s="2">
        <v>10005</v>
      </c>
      <c r="J62" s="2">
        <v>10005</v>
      </c>
      <c r="K62" s="2">
        <v>10005</v>
      </c>
      <c r="L62" s="2">
        <v>90010</v>
      </c>
      <c r="M62" s="2">
        <v>90010</v>
      </c>
      <c r="N62" s="2">
        <v>90010</v>
      </c>
      <c r="Q62" s="1" t="s">
        <v>16</v>
      </c>
      <c r="R62" s="2">
        <v>67500</v>
      </c>
      <c r="S62" s="3">
        <v>0</v>
      </c>
      <c r="T62" s="3"/>
      <c r="U62" s="2">
        <v>22510</v>
      </c>
      <c r="V62" s="8">
        <v>0.25009999999999999</v>
      </c>
      <c r="X62" s="13" t="s">
        <v>11</v>
      </c>
      <c r="Y62" s="14"/>
      <c r="Z62" s="15"/>
      <c r="AA62" s="11"/>
      <c r="AB62" s="10"/>
      <c r="AC62" s="10"/>
      <c r="AD62" s="10">
        <v>1350</v>
      </c>
      <c r="AE62" s="10">
        <v>0</v>
      </c>
    </row>
    <row r="63" spans="5:31" ht="15.75" thickBot="1">
      <c r="E63" s="1" t="s">
        <v>7</v>
      </c>
      <c r="F63" s="2">
        <v>60000</v>
      </c>
      <c r="G63" s="2">
        <v>60000</v>
      </c>
      <c r="H63" s="2">
        <v>60000</v>
      </c>
      <c r="I63" s="2">
        <v>7500</v>
      </c>
      <c r="J63" s="2">
        <v>7500</v>
      </c>
      <c r="K63" s="2">
        <v>7500</v>
      </c>
      <c r="L63" s="2">
        <v>67500</v>
      </c>
      <c r="M63" s="2">
        <v>67500</v>
      </c>
      <c r="N63" s="2">
        <v>67500</v>
      </c>
      <c r="Q63" s="1" t="s">
        <v>17</v>
      </c>
      <c r="R63" s="2">
        <v>67500</v>
      </c>
      <c r="S63" s="3"/>
      <c r="T63" s="3"/>
      <c r="U63" s="2">
        <v>22510</v>
      </c>
      <c r="V63" s="8">
        <v>0.25009999999999999</v>
      </c>
      <c r="X63" s="13" t="s">
        <v>9</v>
      </c>
      <c r="Y63" s="14"/>
      <c r="Z63" s="15"/>
      <c r="AA63" s="11"/>
      <c r="AB63" s="10">
        <v>22510</v>
      </c>
      <c r="AC63" s="10">
        <v>22510</v>
      </c>
      <c r="AD63" s="10">
        <f>AA61-AD61-AD62</f>
        <v>21160</v>
      </c>
      <c r="AE63" s="10">
        <v>90010</v>
      </c>
    </row>
    <row r="64" spans="5:31" ht="18.75" thickBot="1">
      <c r="E64" s="4" t="s">
        <v>11</v>
      </c>
      <c r="F64" s="3">
        <v>0</v>
      </c>
      <c r="G64" s="5">
        <f>G63/10*0.2</f>
        <v>1200</v>
      </c>
      <c r="H64" s="5">
        <f>H63/10*0.2</f>
        <v>1200</v>
      </c>
      <c r="I64" s="3">
        <v>0</v>
      </c>
      <c r="J64" s="5">
        <f>J63/10*0.2</f>
        <v>150</v>
      </c>
      <c r="K64" s="5">
        <f>K63/10*0.2</f>
        <v>150</v>
      </c>
      <c r="L64" s="3">
        <v>0</v>
      </c>
      <c r="M64" s="6">
        <f>G64+J64</f>
        <v>1350</v>
      </c>
      <c r="N64" s="6">
        <f>H64+K64</f>
        <v>1350</v>
      </c>
      <c r="Q64" s="1" t="s">
        <v>5</v>
      </c>
      <c r="R64" s="2">
        <v>67500</v>
      </c>
      <c r="S64" s="3"/>
      <c r="T64" s="5">
        <v>1350</v>
      </c>
      <c r="U64" s="2">
        <f>R61-R64-T64</f>
        <v>21160</v>
      </c>
      <c r="V64" s="8">
        <f>U64/R61</f>
        <v>0.23508499055660481</v>
      </c>
      <c r="X64" s="13" t="s">
        <v>14</v>
      </c>
      <c r="Y64" s="14"/>
      <c r="Z64" s="15"/>
      <c r="AA64" s="11"/>
      <c r="AB64" s="12">
        <v>0.25009999999999999</v>
      </c>
      <c r="AC64" s="12">
        <v>0.25009999999999999</v>
      </c>
      <c r="AD64" s="12">
        <f>AD63/AA61</f>
        <v>0.23508499055660481</v>
      </c>
      <c r="AE64" s="12">
        <v>1</v>
      </c>
    </row>
    <row r="65" spans="5:14" ht="15.75" thickBot="1">
      <c r="E65" s="1" t="s">
        <v>8</v>
      </c>
      <c r="F65" s="3">
        <v>0</v>
      </c>
      <c r="G65" s="3"/>
      <c r="H65" s="3"/>
      <c r="I65" s="3">
        <v>0</v>
      </c>
      <c r="J65" s="3"/>
      <c r="K65" s="3"/>
      <c r="L65" s="3">
        <v>0</v>
      </c>
      <c r="M65" s="3"/>
      <c r="N65" s="3"/>
    </row>
    <row r="66" spans="5:14" ht="15.75" thickBot="1">
      <c r="E66" s="1" t="s">
        <v>9</v>
      </c>
      <c r="F66" s="2">
        <f>F62-F63-F64</f>
        <v>20005</v>
      </c>
      <c r="G66" s="2">
        <f t="shared" ref="G66:M66" si="0">G62-G63-G64</f>
        <v>18805</v>
      </c>
      <c r="H66" s="2">
        <f t="shared" si="0"/>
        <v>18805</v>
      </c>
      <c r="I66" s="2">
        <f t="shared" si="0"/>
        <v>2505</v>
      </c>
      <c r="J66" s="2">
        <f t="shared" si="0"/>
        <v>2355</v>
      </c>
      <c r="K66" s="2">
        <f t="shared" si="0"/>
        <v>2355</v>
      </c>
      <c r="L66" s="2">
        <f t="shared" si="0"/>
        <v>22510</v>
      </c>
      <c r="M66" s="2">
        <f t="shared" si="0"/>
        <v>21160</v>
      </c>
      <c r="N66" s="2">
        <f>N62-N63-N64</f>
        <v>21160</v>
      </c>
    </row>
    <row r="67" spans="5:14" ht="15.75" thickBot="1">
      <c r="E67" s="1" t="s">
        <v>10</v>
      </c>
      <c r="F67" s="7">
        <f t="shared" ref="F67:N67" si="1">F66/F62*100</f>
        <v>25.004687207049557</v>
      </c>
      <c r="G67" s="7">
        <f t="shared" si="1"/>
        <v>23.504780951190551</v>
      </c>
      <c r="H67" s="7">
        <f t="shared" si="1"/>
        <v>23.504780951190551</v>
      </c>
      <c r="I67" s="7">
        <f t="shared" si="1"/>
        <v>25.037481259370313</v>
      </c>
      <c r="J67" s="7">
        <f t="shared" si="1"/>
        <v>23.53823088455772</v>
      </c>
      <c r="K67" s="7">
        <f t="shared" si="1"/>
        <v>23.53823088455772</v>
      </c>
      <c r="L67" s="7">
        <f t="shared" si="1"/>
        <v>25.008332407510274</v>
      </c>
      <c r="M67" s="7">
        <f t="shared" si="1"/>
        <v>23.508499055660479</v>
      </c>
      <c r="N67" s="7">
        <f t="shared" si="1"/>
        <v>23.508499055660479</v>
      </c>
    </row>
  </sheetData>
  <mergeCells count="8">
    <mergeCell ref="X64:Z64"/>
    <mergeCell ref="X62:Z62"/>
    <mergeCell ref="F60:H60"/>
    <mergeCell ref="I60:K60"/>
    <mergeCell ref="L60:N60"/>
    <mergeCell ref="X60:Z60"/>
    <mergeCell ref="X61:Z61"/>
    <mergeCell ref="X63:Z63"/>
  </mergeCells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発注・施工</vt:lpstr>
      <vt:lpstr>発注大工種</vt:lpstr>
      <vt:lpstr>発注小工種</vt:lpstr>
      <vt:lpstr>発注検収管理表</vt:lpstr>
      <vt:lpstr>落成一覧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JKPC0231-user</dc:creator>
  <cp:lastModifiedBy>Company Dion</cp:lastModifiedBy>
  <dcterms:created xsi:type="dcterms:W3CDTF">2023-08-30T05:09:36Z</dcterms:created>
  <dcterms:modified xsi:type="dcterms:W3CDTF">2023-09-12T03:30:46Z</dcterms:modified>
</cp:coreProperties>
</file>