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2431" windowHeight="556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<sst xmlns="http://schemas.openxmlformats.org/spreadsheetml/2006/main" count="47" uniqueCount="41">
  <si>
    <t>STT</t>
  </si>
  <si>
    <t>Mã SV</t>
  </si>
  <si>
    <t>Họ và Tên</t>
  </si>
  <si>
    <t>Khoa</t>
  </si>
  <si>
    <t>Google Suite (Docs, Drive)</t>
  </si>
  <si>
    <t>Công cụ Thiết kế (Canva)</t>
  </si>
  <si>
    <t>Quản lý Công việc (Notion)</t>
  </si>
  <si>
    <t>Công cụ AI (ChatGPT)</t>
  </si>
  <si>
    <t>Quản lý Trích dẫn (Zotero)</t>
  </si>
  <si>
    <t>Điểm năng lực số</t>
  </si>
  <si>
    <t>phân loại</t>
  </si>
  <si>
    <t>mô tả sinh viên</t>
  </si>
  <si>
    <t>Người dùng thường xuyên</t>
  </si>
  <si>
    <t>SV011</t>
  </si>
  <si>
    <t>Nguyễn Thu An</t>
  </si>
  <si>
    <t>Marketing</t>
  </si>
  <si>
    <t>Tỉ lệ người không dùng</t>
  </si>
  <si>
    <t>SV012</t>
  </si>
  <si>
    <t>Lê Minh Bảo</t>
  </si>
  <si>
    <t>Công nghệ thông tin</t>
  </si>
  <si>
    <t>điểm cao nhất</t>
  </si>
  <si>
    <t>SV013</t>
  </si>
  <si>
    <t>Trần Hoài Nam</t>
  </si>
  <si>
    <t>Quản trị Kinh doanh</t>
  </si>
  <si>
    <t>điểm thấp nhất</t>
  </si>
  <si>
    <t>SV014</t>
  </si>
  <si>
    <t>Phạm Thị Lan</t>
  </si>
  <si>
    <t>Kế toán</t>
  </si>
  <si>
    <t>SV015</t>
  </si>
  <si>
    <t>Hoàng Văn Dũng</t>
  </si>
  <si>
    <t>SV016</t>
  </si>
  <si>
    <t>Vũ Ngọc Mai</t>
  </si>
  <si>
    <t>SV017</t>
  </si>
  <si>
    <t>Đỗ Tuấn Anh</t>
  </si>
  <si>
    <t>SV018</t>
  </si>
  <si>
    <t>Bùi Thanh Hằng</t>
  </si>
  <si>
    <t>SV019</t>
  </si>
  <si>
    <t>Ngô Gia Huy</t>
  </si>
  <si>
    <t>SV020</t>
  </si>
  <si>
    <t>Đinh Thị Trang</t>
  </si>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</sst>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1"/>
      <color theme="1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topLeftCell="E1" workbookViewId="0">
      <selection activeCell="A1" sqref="A1:N11"/>
    </sheetView>
  </sheetViews>
  <sheetFormatPr defaultColWidth="9" defaultRowHeight="14.4"/>
  <cols>
    <col min="1" max="1" width="9.77777777777778" customWidth="1"/>
    <col min="2" max="2" width="11.5555555555556" customWidth="1"/>
    <col min="3" max="3" width="16.1111111111111" customWidth="1"/>
    <col min="4" max="4" width="13.5555555555556" customWidth="1"/>
    <col min="5" max="5" width="15.4444444444444" customWidth="1"/>
    <col min="6" max="6" width="15.5555555555556" customWidth="1"/>
    <col min="7" max="7" width="16" customWidth="1"/>
    <col min="8" max="8" width="14.4444444444444" customWidth="1"/>
    <col min="9" max="9" width="14" customWidth="1"/>
    <col min="10" max="10" width="15" customWidth="1"/>
    <col min="11" max="11" width="19.3333333333333" customWidth="1"/>
    <col min="12" max="12" width="51.2222222222222" customWidth="1"/>
    <col min="13" max="13" width="22.7777777777778" customWidth="1"/>
  </cols>
  <sheetData>
    <row r="1" ht="31.2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>
        <f>COUNTIF(F2:F11,5)</f>
        <v>3</v>
      </c>
    </row>
    <row r="2" ht="37.8" customHeight="1" spans="1:14">
      <c r="A2" s="2">
        <v>1</v>
      </c>
      <c r="B2" s="2" t="s">
        <v>13</v>
      </c>
      <c r="C2" s="2" t="s">
        <v>14</v>
      </c>
      <c r="D2" s="2" t="s">
        <v>15</v>
      </c>
      <c r="E2" s="2">
        <v>5</v>
      </c>
      <c r="F2" s="2">
        <v>4</v>
      </c>
      <c r="G2" s="2">
        <v>3</v>
      </c>
      <c r="H2" s="2">
        <v>4</v>
      </c>
      <c r="I2" s="2">
        <v>1</v>
      </c>
      <c r="J2" s="6">
        <f>SUM(E2:I2)</f>
        <v>17</v>
      </c>
      <c r="K2" s="6" t="str">
        <f>IF(J2&gt;=22,"chuyên gia công nghệ",IF(J2&gt;=18,"người dùng thành thạo",IF(J2&gt;=14,"người dùng phổ thông",IF(J2&lt;=14,"cần trau dồi thêm"))))</f>
        <v>người dùng phổ thông</v>
      </c>
      <c r="L2" s="6" t="str">
        <f>B2&amp;"-"&amp;D2&amp;"-phân loại:"&amp;K2</f>
        <v>SV011-Marketing-phân loại:người dùng phổ thông</v>
      </c>
      <c r="M2" s="7" t="s">
        <v>16</v>
      </c>
      <c r="N2" s="6">
        <f>COUNTIF(I2:I11,1)</f>
        <v>4</v>
      </c>
    </row>
    <row r="3" ht="31.2" spans="1:14">
      <c r="A3" s="2">
        <v>2</v>
      </c>
      <c r="B3" s="2" t="s">
        <v>17</v>
      </c>
      <c r="C3" s="2" t="s">
        <v>18</v>
      </c>
      <c r="D3" s="2" t="s">
        <v>19</v>
      </c>
      <c r="E3" s="2">
        <v>5</v>
      </c>
      <c r="F3" s="2">
        <v>3</v>
      </c>
      <c r="G3" s="2">
        <v>5</v>
      </c>
      <c r="H3" s="2">
        <v>5</v>
      </c>
      <c r="I3" s="2">
        <v>3</v>
      </c>
      <c r="J3" s="6">
        <f t="shared" ref="J3:J12" si="0">SUM(E3:I3)</f>
        <v>21</v>
      </c>
      <c r="K3" s="6" t="str">
        <f t="shared" ref="K3:K11" si="1">IF(J3&gt;=22,"chuyên gia công nghệ",IF(J3&gt;=18,"người dùng thành thạo",IF(J3&gt;=14,"người dùng phổ thông",IF(J3&lt;=14,"cần trau dồi thêm"))))</f>
        <v>người dùng thành thạo</v>
      </c>
      <c r="L3" s="6" t="str">
        <f t="shared" ref="L3:L11" si="2">B3&amp;"-"&amp;D3&amp;"-phân loại:"&amp;K3</f>
        <v>SV012-Công nghệ thông tin-phân loại:người dùng thành thạo</v>
      </c>
      <c r="M3" s="6" t="s">
        <v>20</v>
      </c>
      <c r="N3" s="6">
        <f>MAX(J2:J11)</f>
        <v>23</v>
      </c>
    </row>
    <row r="4" ht="31.2" spans="1:14">
      <c r="A4" s="2">
        <v>3</v>
      </c>
      <c r="B4" s="2" t="s">
        <v>21</v>
      </c>
      <c r="C4" s="2" t="s">
        <v>22</v>
      </c>
      <c r="D4" s="2" t="s">
        <v>23</v>
      </c>
      <c r="E4" s="2">
        <v>4</v>
      </c>
      <c r="F4" s="2">
        <v>5</v>
      </c>
      <c r="G4" s="2">
        <v>4</v>
      </c>
      <c r="H4" s="2">
        <v>4</v>
      </c>
      <c r="I4" s="2">
        <v>2</v>
      </c>
      <c r="J4" s="6">
        <f t="shared" si="0"/>
        <v>19</v>
      </c>
      <c r="K4" s="6" t="str">
        <f t="shared" si="1"/>
        <v>người dùng thành thạo</v>
      </c>
      <c r="L4" s="6" t="str">
        <f t="shared" si="2"/>
        <v>SV013-Quản trị Kinh doanh-phân loại:người dùng thành thạo</v>
      </c>
      <c r="M4" s="6" t="s">
        <v>24</v>
      </c>
      <c r="N4" s="6">
        <f>MIN(J2:J11)</f>
        <v>12</v>
      </c>
    </row>
    <row r="5" ht="15.6" spans="1:14">
      <c r="A5" s="2">
        <v>4</v>
      </c>
      <c r="B5" s="2" t="s">
        <v>25</v>
      </c>
      <c r="C5" s="2" t="s">
        <v>26</v>
      </c>
      <c r="D5" s="2" t="s">
        <v>27</v>
      </c>
      <c r="E5" s="2">
        <v>5</v>
      </c>
      <c r="F5" s="2">
        <v>2</v>
      </c>
      <c r="G5" s="2">
        <v>1</v>
      </c>
      <c r="H5" s="2">
        <v>3</v>
      </c>
      <c r="I5" s="2">
        <v>1</v>
      </c>
      <c r="J5" s="6">
        <f t="shared" si="0"/>
        <v>12</v>
      </c>
      <c r="K5" s="6" t="str">
        <f t="shared" si="1"/>
        <v>cần trau dồi thêm</v>
      </c>
      <c r="L5" s="6" t="str">
        <f t="shared" si="2"/>
        <v>SV014-Kế toán-phân loại:cần trau dồi thêm</v>
      </c>
      <c r="M5" s="6"/>
      <c r="N5" s="6"/>
    </row>
    <row r="6" ht="31.2" spans="1:14">
      <c r="A6" s="2">
        <v>5</v>
      </c>
      <c r="B6" s="2" t="s">
        <v>28</v>
      </c>
      <c r="C6" s="2" t="s">
        <v>29</v>
      </c>
      <c r="D6" s="2" t="s">
        <v>19</v>
      </c>
      <c r="E6" s="2">
        <v>5</v>
      </c>
      <c r="F6" s="2">
        <v>4</v>
      </c>
      <c r="G6" s="2">
        <v>5</v>
      </c>
      <c r="H6" s="2">
        <v>5</v>
      </c>
      <c r="I6" s="2">
        <v>4</v>
      </c>
      <c r="J6" s="6">
        <f t="shared" si="0"/>
        <v>23</v>
      </c>
      <c r="K6" s="6" t="str">
        <f t="shared" si="1"/>
        <v>chuyên gia công nghệ</v>
      </c>
      <c r="L6" s="6" t="str">
        <f t="shared" si="2"/>
        <v>SV015-Công nghệ thông tin-phân loại:chuyên gia công nghệ</v>
      </c>
      <c r="M6" s="6"/>
      <c r="N6" s="6"/>
    </row>
    <row r="7" ht="15.6" spans="1:14">
      <c r="A7" s="2">
        <v>6</v>
      </c>
      <c r="B7" s="2" t="s">
        <v>30</v>
      </c>
      <c r="C7" s="2" t="s">
        <v>31</v>
      </c>
      <c r="D7" s="2" t="s">
        <v>15</v>
      </c>
      <c r="E7" s="2">
        <v>5</v>
      </c>
      <c r="F7" s="2">
        <v>5</v>
      </c>
      <c r="G7" s="2">
        <v>4</v>
      </c>
      <c r="H7" s="2">
        <v>4</v>
      </c>
      <c r="I7" s="2">
        <v>2</v>
      </c>
      <c r="J7" s="6">
        <f t="shared" si="0"/>
        <v>20</v>
      </c>
      <c r="K7" s="6" t="str">
        <f t="shared" si="1"/>
        <v>người dùng thành thạo</v>
      </c>
      <c r="L7" s="6" t="str">
        <f t="shared" si="2"/>
        <v>SV016-Marketing-phân loại:người dùng thành thạo</v>
      </c>
      <c r="M7" s="6"/>
      <c r="N7" s="6"/>
    </row>
    <row r="8" ht="15.6" spans="1:14">
      <c r="A8" s="2">
        <v>7</v>
      </c>
      <c r="B8" s="2" t="s">
        <v>32</v>
      </c>
      <c r="C8" s="2" t="s">
        <v>33</v>
      </c>
      <c r="D8" s="2" t="s">
        <v>27</v>
      </c>
      <c r="E8" s="2">
        <v>4</v>
      </c>
      <c r="F8" s="2">
        <v>2</v>
      </c>
      <c r="G8" s="2">
        <v>2</v>
      </c>
      <c r="H8" s="2">
        <v>3</v>
      </c>
      <c r="I8" s="2">
        <v>1</v>
      </c>
      <c r="J8" s="6">
        <f t="shared" si="0"/>
        <v>12</v>
      </c>
      <c r="K8" s="6" t="str">
        <f t="shared" si="1"/>
        <v>cần trau dồi thêm</v>
      </c>
      <c r="L8" s="6" t="str">
        <f t="shared" si="2"/>
        <v>SV017-Kế toán-phân loại:cần trau dồi thêm</v>
      </c>
      <c r="M8" s="6"/>
      <c r="N8" s="6"/>
    </row>
    <row r="9" ht="31.2" spans="1:14">
      <c r="A9" s="2">
        <v>8</v>
      </c>
      <c r="B9" s="2" t="s">
        <v>34</v>
      </c>
      <c r="C9" s="2" t="s">
        <v>35</v>
      </c>
      <c r="D9" s="2" t="s">
        <v>23</v>
      </c>
      <c r="E9" s="2">
        <v>5</v>
      </c>
      <c r="F9" s="2">
        <v>4</v>
      </c>
      <c r="G9" s="2">
        <v>3</v>
      </c>
      <c r="H9" s="2">
        <v>5</v>
      </c>
      <c r="I9" s="2">
        <v>2</v>
      </c>
      <c r="J9" s="6">
        <f t="shared" si="0"/>
        <v>19</v>
      </c>
      <c r="K9" s="6" t="str">
        <f t="shared" si="1"/>
        <v>người dùng thành thạo</v>
      </c>
      <c r="L9" s="6" t="str">
        <f t="shared" si="2"/>
        <v>SV018-Quản trị Kinh doanh-phân loại:người dùng thành thạo</v>
      </c>
      <c r="M9" s="6"/>
      <c r="N9" s="6"/>
    </row>
    <row r="10" ht="31.2" spans="1:14">
      <c r="A10" s="2">
        <v>9</v>
      </c>
      <c r="B10" s="2" t="s">
        <v>36</v>
      </c>
      <c r="C10" s="2" t="s">
        <v>37</v>
      </c>
      <c r="D10" s="2" t="s">
        <v>19</v>
      </c>
      <c r="E10" s="2">
        <v>5</v>
      </c>
      <c r="F10" s="2">
        <v>3</v>
      </c>
      <c r="G10" s="2">
        <v>4</v>
      </c>
      <c r="H10" s="2">
        <v>5</v>
      </c>
      <c r="I10" s="2">
        <v>3</v>
      </c>
      <c r="J10" s="6">
        <f t="shared" si="0"/>
        <v>20</v>
      </c>
      <c r="K10" s="6" t="str">
        <f t="shared" si="1"/>
        <v>người dùng thành thạo</v>
      </c>
      <c r="L10" s="6" t="str">
        <f t="shared" si="2"/>
        <v>SV019-Công nghệ thông tin-phân loại:người dùng thành thạo</v>
      </c>
      <c r="M10" s="6"/>
      <c r="N10" s="6"/>
    </row>
    <row r="11" ht="15.6" spans="1:14">
      <c r="A11" s="2">
        <v>10</v>
      </c>
      <c r="B11" s="2" t="s">
        <v>38</v>
      </c>
      <c r="C11" s="2" t="s">
        <v>39</v>
      </c>
      <c r="D11" s="2" t="s">
        <v>15</v>
      </c>
      <c r="E11" s="2">
        <v>5</v>
      </c>
      <c r="F11" s="2">
        <v>5</v>
      </c>
      <c r="G11" s="2">
        <v>2</v>
      </c>
      <c r="H11" s="2">
        <v>4</v>
      </c>
      <c r="I11" s="2">
        <v>1</v>
      </c>
      <c r="J11" s="6">
        <f t="shared" si="0"/>
        <v>17</v>
      </c>
      <c r="K11" s="6" t="str">
        <f t="shared" si="1"/>
        <v>người dùng phổ thông</v>
      </c>
      <c r="L11" s="6" t="str">
        <f t="shared" si="2"/>
        <v>SV020-Marketing-phân loại:người dùng phổ thông</v>
      </c>
      <c r="M11" s="6"/>
      <c r="N11" s="6"/>
    </row>
    <row r="12" ht="15.6" spans="1:9">
      <c r="A12" s="3"/>
      <c r="B12" s="3"/>
      <c r="C12" s="3"/>
      <c r="D12" s="3"/>
      <c r="E12" s="3"/>
      <c r="F12" s="3"/>
      <c r="G12" s="3"/>
      <c r="H12" s="3"/>
      <c r="I12" s="3"/>
    </row>
    <row r="13" spans="11:11">
      <c r="K13" t="s">
        <v>40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2025-10-14T01:34:00Z</dcterms:created>
  <dcterms:modified xsi:type="dcterms:W3CDTF">2025-10-14T02:39:56Z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5395675AD2544C6F940CF019BB432B9F_12</vt:lpwstr>
  </property>
  <property fmtid="{D5CDD505-2E9C-101B-9397-08002B2CF9AE}" pid="3" name="KSOProductBuildVer">
    <vt:lpwstr>1033-12.2.0.22549</vt:lpwstr>
  </property>
</Properties>
</file>