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open-deep-research\"/>
    </mc:Choice>
  </mc:AlternateContent>
  <xr:revisionPtr revIDLastSave="0" documentId="13_ncr:1_{B8FC13F4-3732-443F-A977-4C7B862E454A}" xr6:coauthVersionLast="47" xr6:coauthVersionMax="47" xr10:uidLastSave="{00000000-0000-0000-0000-000000000000}"/>
  <bookViews>
    <workbookView xWindow="2940" yWindow="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1" l="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53" i="1" s="1"/>
  <c r="E4" i="1"/>
  <c r="E3" i="1"/>
  <c r="E2" i="1"/>
  <c r="L2" i="1"/>
  <c r="K53" i="1"/>
  <c r="J53" i="1"/>
  <c r="I53" i="1"/>
  <c r="H53" i="1"/>
</calcChain>
</file>

<file path=xl/sharedStrings.xml><?xml version="1.0" encoding="utf-8"?>
<sst xmlns="http://schemas.openxmlformats.org/spreadsheetml/2006/main" count="266" uniqueCount="266">
  <si>
    <t>user_input</t>
  </si>
  <si>
    <t>response</t>
  </si>
  <si>
    <t>retrieved_contexts</t>
  </si>
  <si>
    <t>reference</t>
  </si>
  <si>
    <t>total_tokens</t>
  </si>
  <si>
    <t>search_query</t>
  </si>
  <si>
    <t>time</t>
  </si>
  <si>
    <t>context_precision</t>
  </si>
  <si>
    <t>faithfulness</t>
  </si>
  <si>
    <t>answer_relevancy</t>
  </si>
  <si>
    <t>context_recall</t>
  </si>
  <si>
    <t>Nhà cung cấp dịch vụ thanh toán tiền sử dụng đường bộ có được từ chối khóa tài khoản giao thông không?</t>
  </si>
  <si>
    <t>Nhà cung cấp dịch vụ thanh toán tiền sử dụng đường bộ có thể từ chối yêu cầu khóa tài khoản giao thông trong một số trường hợp. Cụ thể, họ có quyền từ chối nếu chủ tài khoản chưa thanh toán xong khoản nợ phải trả cho họ hoặc cho nhà cung cấp dịch vụ thanh toán giao thông đường bộ. 
Thời gian khóa tài khoản giao thông sẽ được thực hiện theo yêu cầu của chủ tài khoản hoặc theo thỏa thuận giữa hai bên. 
Nếu bạn cần thêm thông tin chi tiết hoặc có câu hỏi khác, hãy cho tôi biết!</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</si>
  <si>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</si>
  <si>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</si>
  <si>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["Nhà cung cấp dịch vụ thanh toán tiền sử dụng đường bộ từ chối khóa tài khoản giao thông"]</t>
  </si>
  <si>
    <t>Chủ tài khoản giao thông mở tài khoản mạo danh có bị khóa hay đóng tài khoản giao thông không?</t>
  </si>
  <si>
    <t>Chủ tài khoản giao thông mở tài khoản mạo danh có thể bị khóa hoặc đóng tài khoản giao thông. Cụ thể:
1. **Khóa tài khoản**: Có thể thực hiện theo yêu cầu của chủ tài khoản hoặc cơ quan có thẩm quyền nếu phát hiện hành vi vi phạm.
2. **Đóng tài khoản**: Có thể xảy ra nếu chủ tài khoản thực hiện các hành vi không được phép hoặc vi phạm thỏa thuận mở và sử dụng tài khoản giao thông.
Nếu bạn cần thêm thông tin chi tiết hoặc có câu hỏi khác, hãy cho tôi biết!</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</si>
  <si>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</si>
  <si>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</si>
  <si>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["Chủ tài khoản giao thông mở tài khoản mạo danh có bị khóa hay đóng tài khoản giao thông không?"]</t>
  </si>
  <si>
    <t>Có mấy phương thức thanh toán tiền sử dụng đường bộ?</t>
  </si>
  <si>
    <t>Có hai phương thức thanh toán tiền sử dụng đường bộ tại Việt Nam:
1. **Phương thức mở**: Chủ phương tiện phải trả một mức phí cố định tại trạm thu phí, không phụ thuộc vào chiều dài quãng đường đã đi, chỉ dựa vào loại phương tiện.
2. **Phương thức kín**: Chủ phương tiện phải trả phí dựa trên chiều dài quãng đường đã đi và loại phương tiện. 
Ngoài ra, có các tùy chọn thanh toán theo tháng, quý hoặc năm cho những người sử dụng đường cao tốc, giúp thuận tiện hơn trong việc quản lý chi phí. 
Nếu bạn cần thêm thông tin chi tiết về quy trình hoặc chi phí liên quan, hãy cho tôi biết!</t>
  </si>
  <si>
    <t>["\r\nb)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"\r\n4.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đó:\r\n\n\n\n\r\nĐiều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KHÁC\r\n\n\n\n\r\na)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dừng.\r\n\n\n\n\r\n4.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khác.\r\n\n\n\n\r\n2.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dụng.\r\n\n\n\n\r\n\r\nb)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này.\r\n\n\n\n\r\nĐiều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thu.\r\n\n\n\n\r\nTheo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bộ.\r\n\n\n\n\r\nĐiều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TIN\r\n\n\n\n\r\n4.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</si>
  <si>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</si>
  <si>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["phương thức thanh toán tiền sử dụng đường bộ", "phương thức thanh toán tiền sử dụng đường bộ"]</t>
  </si>
  <si>
    <t>Gửi tiền tiết kiệm bằng tiền Đô được hay không?</t>
  </si>
  <si>
    <t>Có, bạn có thể gửi tiền tiết kiệm bằng tiền Đô (ngoại tệ) tại các tổ chức tín dụng ở Việt Nam. Công dân Việt Nam là người cư trú có quyền gửi tiền tiết kiệm bằng ngoại tệ, và việc chi trả gốc và lãi sẽ được thực hiện bằng ngoại tệ mà bạn đã gửi. 
Nếu bạn cần thêm thông tin chi tiết hoặc có câu hỏi khác, hãy cho tôi biết!</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</si>
  <si>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</si>
  <si>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</si>
  <si>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["Gửi tiền tiết kiệm bằng tiền Đô tại Việt Nam"]</t>
  </si>
  <si>
    <t>Thủ tục gửi tiền tiết kiệm tại ngân hàng như thế nào?</t>
  </si>
  <si>
    <t>Thủ tục gửi tiền tiết kiệm tại ngân hàng thường bao gồm các bước sau:
1. **Chuẩn bị giấy tờ**: Bạn cần mang theo giấy tờ tùy thân (CMND/CCCD) và số tiền muốn gửi.
2. **Chọn hình thức gửi**: Bạn có thể gửi tiền mặt hoặc chuyển khoản từ tài khoản ngân hàng.
3. **Điền thông tin**: Tại quầy giao dịch, bạn sẽ điền vào mẫu đơn gửi tiền tiết kiệm và cung cấp thông tin cần thiết.
4. **Nhận Thẻ tiết kiệm**: Sau khi hoàn tất thủ tục, ngân hàng sẽ cấp cho bạn Thẻ tiết kiệm hoặc sổ tiết kiệm, xác nhận quyền sở hữu khoản tiền gửi.
5. **Kiểm tra thông tin**: Đảm bảo rằng tất cả thông tin trên Thẻ tiết kiệm là chính xác.
Nếu bạn cần thêm thông tin chi tiết về từng bước hoặc các quy định cụ thể, hãy cho tôi biết!</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</si>
  <si>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</si>
  <si>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</si>
  <si>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["Thủ tục gửi tiền tiết kiệm tại ngân hàng"]</t>
  </si>
  <si>
    <t>Nội dung thẻ tiết kiệm bao gồm những gì?</t>
  </si>
  <si>
    <t>Nội dung thẻ tiết kiệm bao gồm các thông tin sau:
1. **Tên tổ chức tín dụng**: Tên và con dấu của tổ chức phát hành thẻ.
2. **Thông tin người gửi tiền**: Họ tên, số và ngày cấp giấy tờ xác minh (CMND, CCCD, hoặc hộ chiếu).
3. **Số thẻ tiết kiệm**: Mỗi thẻ sẽ có một số duy nhất.
4. **Số tiền gửi**: Số tiền đã gửi vào tài khoản tiết kiệm.
5. **Đồng tiền**: Loại tiền tệ của khoản gửi.
6. **Ngày gửi tiền**: Ngày thực hiện giao dịch gửi tiền.
7. **Ngày đến hạn**: Ngày đáo hạn (đối với tiền gửi có kỳ hạn).
8. **Thời hạn gửi tiền**: Thời gian mà tiền gửi sẽ được giữ.
9. **Lãi suất**: Mức lãi suất áp dụng cho khoản tiền gửi.
10. **Phương thức trả lãi**: Cách thức và thời điểm trả lãi cho người gửi.
11. **Biện pháp tra cứu**: Cách thức để người gửi có thể tra cứu thông tin về khoản tiền gửi.
12. **Xử lý thẻ**: Quy định về việc xử lý thẻ trong trường hợp bị nhàu nát, rách hoặc mất.
Nếu bạn cần thêm thông tin chi tiết, hãy cho tôi biết!</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</si>
  <si>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</si>
  <si>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</si>
  <si>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["Nội dung thẻ tiết kiệm"]</t>
  </si>
  <si>
    <t>Khi kết hôn có cần phải theo tôn giáo của chồng không?</t>
  </si>
  <si>
    <t>Khi kết hôn ở Việt Nam, không có yêu cầu pháp lý nào bắt buộc vợ phải theo tôn giáo của chồng. Luật Hôn nhân và Gia đình Việt Nam nhấn mạnh rằng hôn nhân phải dựa trên sự tự nguyện, bình đẳng và tôn trọng quyền cá nhân. 
### Những điểm chính:
1. **Tự nguyện và Bình đẳng**: Hôn nhân được xây dựng trên nguyên tắc tự nguyện và bình đẳng, không yêu cầu sự đồng nhất về tôn giáo.
2. **Hôn nhân giữa các tôn giáo khác nhau**: Luật công nhận hôn nhân giữa những người theo tôn giáo khác nhau và giữa người có tôn giáo với người không có tôn giáo.
3. **Bảo vệ quyền lợi cá nhân**: Luật cũng bảo vệ quyền lợi của cả hai bên trong hôn nhân, bao gồm quyền duy trì niềm tin và thực hành tôn giáo riêng.
### Kết luận:
Mặc dù có thể có áp lực văn hóa trong một số cộng đồng, nhưng về mặt pháp lý, vợ không cần phải theo tôn giáo của chồng khi kết hôn. Hôn nhân nên phản ánh sự đồng thuận và giá trị của cả hai bên.</t>
  </si>
  <si>
    <t>["\r\n7.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họ.\r\n\n\n\n\r\nĐiều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luật.\r\n\n\n\n\r\n2.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năm.\r\n\n\n\n\r\n2.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năm.\r\n\n\n\n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hôn.\r\n\n\n\n\r\n3.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tịch;\n\n\n\r\na)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luật.\r\n\n\n\n\r\n1.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nhân\r\n\n\n\n\r\nĐiều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lên;\n\n\n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</si>
  <si>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</si>
  <si>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["Khi kết hôn có cần phải theo tôn giáo của chồng không?"]</t>
  </si>
  <si>
    <t>Chồng ép buộc vợ theo tôn giáo của mình có vi phạm pháp luật không?</t>
  </si>
  <si>
    <t>Việc chồng ép buộc vợ theo tôn giáo của mình có thể được coi là hành vi cưỡng ép, vi phạm pháp luật. Theo các quy định pháp luật, cưỡng ép trong hôn nhân, bao gồm cả việc đe dọa hoặc uy hiếp để buộc người khác phải theo một tôn giáo, là hành vi trái pháp luật.
### Các điểm chính:
1. **Cưỡng ép trong hôn nhân**: Hành vi đe dọa, uy hiếp để buộc người khác phải kết hôn hoặc duy trì quan hệ hôn nhân trái với ý muốn của họ là vi phạm pháp luật.
2. **Quyền tự do tôn giáo**: Mỗi cá nhân có quyền tự do thực hành tôn giáo của mình, và không ai có quyền ép buộc người khác phải theo tôn giáo của mình.
3. **Hậu quả pháp lý**: Nếu hành vi cưỡng ép dẫn đến hậu quả nghiêm trọng, như tự sát, người thực hiện có thể bị truy cứu trách nhiệm hình sự với mức án từ 6 tháng đến 3 năm tù.
### Kết luận:
Chồng ép buộc vợ theo tôn giáo của mình là hành vi vi phạm pháp luật và có thể bị xử lý theo quy định của pháp luật về hôn nhân và gia đình. Nếu bạn hoặc ai đó đang gặp phải tình huống tương tự, nên tìm kiếm sự hỗ trợ từ các cơ quan chức năng hoặc tổ chức bảo vệ quyền lợi.</t>
  </si>
  <si>
    <t>["\r\n2.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năm.\r\n\n\n\n\r\n7.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họ.\r\n\n\n\n\r\n2.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năm.\r\n\n\n\n\r\n3.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hôn.\r\n\n\n\n\r\nĐiều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thuận.\r\n\n\n\n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quan.\r\n\n\n\n\r\nVợ,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chồng.\r\n\n\n\n\r\na)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luật.\r\n\n\n\n\r\nĐiều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phạm.\r\n\n\n\n\r\nĐiều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</si>
  <si>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</si>
  <si>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["Chồng ép buộc vợ theo tôn giáo của mình có vi phạm pháp luật không?"]</t>
  </si>
  <si>
    <t>Ép buộc người khác theo tôn giáo của mình có bị truy cứu trách nhiệm hình sự không?</t>
  </si>
  <si>
    <t>In Vietnam, coercing someone to adhere to a specific religion can lead to criminal liability under the Penal Code. Here are the key points regarding this issue:
1. **Legal Provisions**: Article 164 of the Vietnamese Penal Code addresses the infringement of the right to freedom of belief and religion. It states that:
   - Individuals who use violence, threats, or other coercive methods to prevent or force others to exercise their right to religious belief can face penalties.
   - If the offender has previously been disciplined for similar actions, they may face non-custodial reform for up to one year or imprisonment from three months to one year.
2. **Aggravating Circumstances**: If the coercion is organized, involves abuse of power, is repeated, leads to public disorder, or negatively impacts social security, the offender can face imprisonment from one to three years.
3. **Additional Penalties**: Offenders may also be restricted from holding certain positions or engaging in specific professions for one to five years after serving their sentence.
4. **Protection of Religious Freedom**: The law reflects a commitment to protecting individuals' rights to religious freedom, criminalizing coercive actions that infringe upon this freedom.
5. **Enforcement and Context**: While the law provides a framework for protecting religious freedoms, the actual enforcement may vary based on local governance and political context.
In summary, coercing someone to follow a particular religion in Vietnam can lead to serious legal consequences, including imprisonment and additional penalties.</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</si>
  <si>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"\r\nĐiều 46. Vi phạm của người lao động Việt Nam đi làm việc ở nước ngoài và một số đối tượng liên quan khác\r\n\r\n1. Phạt tiền từ 80.000.000 đồng đến 100.000.000 đồng đối với người lao động có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sự.\r\n\r\n2. Phạt tiền từ 80.000.000 đồng đến 100.000.000 đồng đối với một trong các hành vi:\r\n\r\n",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chức;\n\n\n\r\na)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năm.\r\n\n\n\n\r\n4.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mại\r\n\n\n\n\r\nĐiều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động.\r\n\n\n\n\r\n4.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mại\r\n\n\n\n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tộc.\r\n\n\n\n\r\nĐiều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sự\r\n\n\n\n\r\nĐiều 46. Vi phạm của người lao động Việt Nam đi làm việc ở nước ngoài và một số đối tượng liên quan khác\r\n\r\n1. Phạt tiền từ 80.000.000 đồng đến 100.000.000 đồng đối với người lao động có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sự.\r\n\r\n2. Phạt tiền từ 80.000.000 đồng đến 100.000.000 đồng đối với một trong các hành vi:\r\n\r\n\n\n\n\r\n3.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năm:\r\n\n\n\n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</si>
  <si>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</si>
  <si>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["ép buộc người khác theo tôn giáo của mình truy cứu trách nhiệm hình sự Việt Nam", "ép buộc người khác theo tôn giáo của mình có bị truy cứu trách nhiệm hình sự không"]</t>
  </si>
  <si>
    <t>Đăng ký bản quyền phần mềm là gì?</t>
  </si>
  <si>
    <t>Đăng ký bản quyền phần mềm là quá trình mà tác giả hoặc chủ sở hữu phần mềm thực hiện để bảo vệ quyền lợi của mình đối với sản phẩm trí tuệ này. Việc đăng ký giúp xác nhận quyền sở hữu, ngăn chặn hành vi sao chép hoặc sử dụng trái phép phần mềm, và tạo điều kiện cho việc thu hồi tiền bản quyền.
Theo quy định của pháp luật Việt Nam, tổ chức hoặc cá nhân có quyền đăng ký bản quyền phần mềm tại cơ quan quản lý nhà nước về quyền tác giả. Giấy chứng nhận đăng ký quyền tác giả có hiệu lực trên toàn lãnh thổ Việt Nam và giúp bảo vệ quyền lợi của tác giả trong trường hợp có tranh chấp.</t>
  </si>
  <si>
    <t>["\r\n5.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</si>
  <si>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</si>
  <si>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["Đăng ký bản quyền phần mềm là gì?"]</t>
  </si>
  <si>
    <t>Ai có quyền đăng ký bản quyền phần mềm?</t>
  </si>
  <si>
    <t>Theo quy định của pháp luật Việt Nam, quyền đăng ký bản quyền phần mềm thuộc về tác giả hoặc chủ sở hữu quyền tác giả. Cụ thể:
1. **Tác giả**: Người sáng tạo ra phần mềm có quyền đăng ký bản quyền.
2. **Chủ sở hữu quyền tác giả**: Nếu tác phẩm được tạo ra trong khuôn khổ công việc hoặc theo hợp đồng, tổ chức hoặc cá nhân có quyền sở hữu cũng có thể đăng ký.
Hồ sơ đăng ký bao gồm tờ khai đăng ký và các tài liệu liên quan khác. Tác giả hoặc chủ sở hữu có thể nộp hồ sơ trực tiếp hoặc ủy quyền cho người khác thực hiện.</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</si>
  <si>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d­ưới một hình thức vật chất nhất định, không phân biệt nội dung, chất l­ượng, hình thức, phương tiện, ngôn ngữ, đã công bố hay ch­ưa công bố, đã đăng ký hay ch­ưa đăng ký.\r\n\r\n2. Quyền liên quan phát sinh kể từ khi cuộc biểu diễn, bản ghi âm, ghi hình, chương trình phát sóng, tín hiệu vệ tinh mang chư­ơng trình được mã hoá được định hình hoặc thực hiện mà không gây ph­ương hại đến quyền tác giả.\r\n",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</si>
  <si>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</si>
  <si>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["Ai có quyền đăng ký bản quyền phần mềm"]</t>
  </si>
  <si>
    <t>Hồ sơ làm thủ tục đăng ký bản quyền phần mềm gồm những gì?</t>
  </si>
  <si>
    <t>Hồ sơ đăng ký bản quyền phần mềm tại Việt Nam bao gồm các tài liệu sau:
1. **Tờ khai đăng ký quyền tác giả**: Đây là mẫu đơn yêu cầu đăng ký quyền tác giả cho phần mềm.
2. **Bản sao tác phẩm**: Cần nộp bản sao của phần mềm hoặc tài liệu mô tả phần mềm.
3. **Giấy tờ chứng minh quyền sở hữu**: Nếu có nhiều tác giả, cần có văn bản đồng ý của các đồng tác giả.
4. **Giấy tờ cá nhân**: Bản sao giấy tờ tùy thân của tác giả hoặc chủ sở hữu quyền tác giả.
5. **Giấy ủy quyền**: Nếu nộp hồ sơ qua đại diện, cần có giấy ủy quyền hợp lệ.
Ngoài ra, hồ sơ cần được dịch sang tiếng Việt và công chứng nếu tài liệu gốc không phải bằng tiếng Việt. Thời gian cấp Giấy chứng nhận đăng ký quyền tác giả là 15 ngày làm việc kể từ ngày nhận hồ sơ hợp lệ. 
Nếu bạn cần thêm thông tin chi tiết hoặc có câu hỏi cụ thể nào khác, hãy cho tôi biết!</t>
  </si>
  <si>
    <t>["\r\nChủ sở hữu nhãn hiệu là tổ chức, cá nhân được cơ quan có thẩm quyền cấp văn bằng bảo hộ nhãn hiệu hoặc có nhãn hiệu đã đăng ký quốc tế được cơ quan có thẩm quyền công nhận hoặc có nhãn hiệu nổi tiếng.”;\r\n\r\nb) Sửa đổi, bổ sung khoản 4 như sau:\r\n\r\n“4. Chủ sở hữu chỉ dẫn địa lý của Việt Nam là Nhà nước. \r\n\r\nNhà nước trao quyền sử dụng chỉ dẫn địa lý cho tổ chức, cá nhân tiến hành sản xuất sản phẩm mang chỉ dẫn địa lý tại địa phương tương ứng và đưa sản phẩm đó ra thị trường. Nhà nước trực tiếp thực hiện quyền quản lý chỉ dẫn địa lý hoặc trao quyền quản lý chỉ dẫn địa lý cho tổ chức đại diện quyền lợi của tất cả các tổ chức, cá nhân được trao quyền sử dụng chỉ dẫn địa lý.\r\n",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"\r\n\r\nb) Bản chính hoặc bản sao có chứng thực thỏa thuận trọng tài giữa các bên.\r\n\r\n2. Giấy tờ, tài liệu kèm theo đơn yêu cầu bằng tiếng nước ngoài thì phải được gửi kèm theo bản dịch ra tiếng Việt, được công chứng, chứng thực hợp pháp.\r\n\r\nĐiều 454. Chuyển hồ sơ cho Tòa án\r\n\r\n1. Trong thời hạn 05 ngày làm việc, kể từ ngày nhận được đơn yêu cầu và giấy tờ, tài liệu quy định tại Điều 453 của Bộ luật này thì Bộ Tư pháp phải chuyển cho Tòa án có thẩm quyền.\r\n\r\n2. Trường hợp Bộ Tư pháp đã chuyển hồ sơ cho Tòa án mà sau đó lại nhận được thông báo của cơ quan có thẩm quyền của nước ngoài cho biết đang xem xét hoặc đã hủy bỏ, đình chỉ thi hành phán quyết của Trọng tài nước ngoài thì Bộ Tư pháp phải thông báo ngay bằng văn bản cho Tòa án biết.\r\n", "\r\na)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"\r\n5. Người khuyết tật hoặc người nuôi dưỡng, chăm sóc cho người khuyết tật hoặc tổ chức đáp ứng điều kiện theo quy định của Chính phủ có quyền nhập khẩu bản sao dưới định dạng dễ tiếp cận của tác phẩm từ tổ chức tương ứng theo quy định tại điều ước quốc tế mà nước Cộng hòa xã hội chủ nghĩa Việt Nam là thành viên vì lợi ích của người khuyết tật mà không cần sự cho phép của chủ sở hữu quyền tác giả.\r\n\r\n6. Chính phủ quy định chi tiết Điều này.\r\n\r\nĐiều 26. Giới hạn quyền tác giả \r\n\r\n1. Các trường hợp sử dụng tác phẩm đã công bố không phải xin phép nhưng phải trả tiền bản quyền, phải thông tin về tên tác giả và nguồn gốc, xuất xứ của tác phẩm bao gồm:\r\n", "\r\n4. Trường hợp trong số những người nhận thừa kế có người Việt Nam định cư ở nước ngoài không thuộc đối tượng được mua nhà ở gắn liền với quyền sử dụng đất ở tại Việt Nam còn những người khác thuộc diện được nhận thừa kế quyền sử dụng đất theo quy định của pháp luật về đất đai mà chưa phân chia thừa kế quyền sử dụng đất cho từng người nhận thừa kế thì những người nhận thừa kế hoặc người đại diện có văn bản ủy quyền theo quy định nộp hồ sơ về việc nhận thừa kế tại cơ quan đăng ký đất đai để cập nhật vào sổ địa chính.\r\n", " yêu cầu Tòa án nước ngoài đã ra bản án, quyết định giải thích những điểm chưa rõ trong hồ sơ.\r\n\r\n2. Văn bản yêu cầu giải thích của Tòa án được gửi cho người được thi hành hoặc người đại diện hợp pháp của họ tại Việt Nam, Tòa án nước ngoài theo đường dịch vụ bưu chính.\r\n\r\nTrường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\r\n\n\n\n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Nam\r\n\n\n\n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đây:\r\n\n\n\n\r\n2.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viên.\r\n\r\nĐiều 14. Các loại hình tác phẩm được bảo hộ quyền tác giả\r\n\n\n\n\r\nĐiều 183. Quyền và nghĩa vụ của người Việt Nam định cư ở nước ngoài, doanh nghiệp có vốn đầu tư nước ngoài sử dụng đất để thực hiện dự án đầu tư tại Việt Nam\r\n\r\n1. Người Việt Nam định cư ở nước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đây:\r\n\n\n\n\r\nĐiều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sung\r\n\n\n\n\r\nđ)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sơ.”.\r\n\n\n\n\r\n\r\nc) Cho thuê, cho thuê lại quyền sử dụng đất, tài sản thuộc sở hữu của mình gắn liền với đất trong thời hạn sử dụng đất;\r\n\r\nd) Thế chấp bằng quyền sử dụng đất, tài sản thuộc sở hữu của mình gắn liền với đất tại các tổ chức tín dụng được phép hoạt động tại Việt Nam trong thời hạn sử dụng đất;\r\n\r\nđ) Góp vốn bằng quyền sử dụng đất, tài sản thuộc sở hữu của mình gắn liền với đất để hợp tác sản xuất, kinh doanh trong thời hạn sử dụng đất.\r\n\r\n4. Doanh nghiệp có vốn đầu tư nước ngoài có sử dụng đất được hình thành do nhà đầu tư nước ngoài mua cổ phần của doanh nghiệp Việt Nam thì có các quyền và nghĩa vụ sau đây:\r\n\n\n\n\r\n3. Trọng tài nước ngoài, phán quyết của Trọng tài nước ngoài quy định tại khoản 1 Điều này được xác định theo quy định của Luật trọng tài thương mại của Việt Nam.\r\n\r\nĐiều 425. Quyền yêu cầu công nhận và cho thi hành hoặc không công nhận bản án, quyết định dân sự của Tòa án nước ngoài; công nhận và cho thi hành phán quyết của Trọng tài nước ngoài\r\n\r\n1. Người được thi hành hoặc người đại diện hợp pháp của họ có quyền yêu cầu Tòa án Việt Nam công nhận và cho thi hành tại Việt Nam bản án, quyết định dân sự của Tòa án nước ngoài, phán quyết của Trọng tài nước ngoài, nếu cá nhân phải thi hành cư trú, làm việc tại Việt Nam hoặc cơ quan, tổ chức phải thi hành có trụ sở chính tại Việt Nam hoặc tài sản liên quan đến việc thi hành bản án, quyết định dân sự của Tòa án nước ngoài, phán quyết của Trọng tài nước ngoài có tại Việt Nam vào thời điểm yêu cầu.\r\n\n\n\n yêu cầu Tòa án nước ngoài đã ra bản án, quyết định giải thích những điểm chưa rõ trong hồ sơ.\r\n\r\n2. Văn bản yêu cầu giải thích của Tòa án được gửi cho người được thi hành hoặc người đại diện hợp pháp của họ tại Việt Nam, Tòa án nước ngoài theo đường dịch vụ bưu chính.\r\n\r\nTrường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</si>
  <si>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</si>
  <si>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["Hồ sơ đăng ký bản quyền phần mềm Việt Nam", "Hồ sơ đăng ký bản quyền phần mềm tại Việt Nam"]</t>
  </si>
  <si>
    <t>Chứng chỉ hành nghề y có thời hạn bao lâu?</t>
  </si>
  <si>
    <t>Chứng chỉ hành nghề y có thời hạn 5 năm. Sau khi hết hạn, người hành nghề cần thực hiện thủ tục gia hạn để tiếp tục hoạt động.</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</si>
  <si>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</si>
  <si>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</si>
  <si>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["Chứng chỉ hành nghề y có thời hạn bao lâu?"]</t>
  </si>
  <si>
    <t>Cơ quan nào có thẩm quyền cấp chứng chỉ hành nghề y?</t>
  </si>
  <si>
    <t>Cơ quan có thẩm quyền cấp chứng chỉ hành nghề y tại Việt Nam bao gồm:
1. **Bộ Y tế**: Cấp mới, cấp lại, gia hạn, và điều chỉnh giấy phép hành nghề cho các chức danh như bác sĩ, y sĩ, điều dưỡng, hộ sinh, kỹ thuật y, dinh dưỡng lâm sàng, cấp cứu viên ngoại viện và tâm lý lâm sàng.
2. **Cơ quan chuyên môn về y tế thuộc Ủy ban nhân dân cấp tỉnh**: Cấp mới, cấp lại, gia hạn, và điều chỉnh giấy phép hành nghề cho các chức danh chuyên môn khác theo quy định.
3. **Bộ Quốc phòng và Bộ Công an**: Cấp giấy phép hành nghề cho người làm việc tại các cơ sở khám bệnh, chữa bệnh thuộc thẩm quyền quản lý của họ.
Nếu bạn cần thêm thông tin chi tiết, hãy cho tôi biết!</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</si>
  <si>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"\r\n\r\nđ)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"\r\n\r\nb)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này.\r\n", "i) Lương y;\r\n\r\nk) Người có bài thuốc gia truyền hoặc có phương pháp chữa bệnh gia truyền.\r\n\r\n2. Chính phủ quy định chức danh chuyên môn và điều kiện cấp mới, cấp lại, gia hạn, điều chỉnh, đình chỉ hành nghề, thu hồi giấy phép hành nghề đối với chức danh chuyên môn được bổ sung ngoài các chức danh quy định tại khoản 1 Điều này phù hợp với tình hình phát triển kinh tế - xã hội của đất nước trong từng thời kỳ sau khi báo cáo Ủy ban Thường vụ Quốc hội.\r\n\r\n3. Bộ trưởng Bộ Y tế quy định phạm vi hành nghề đối với từng chức danh chuyên môn.\r\n\r\n",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</si>
  <si>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</si>
  <si>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["cơ quan cấp chứng chỉ hành nghề y Việt Nam"]</t>
  </si>
  <si>
    <t>10 trường hợp thu hồi chứng chỉ hành nghề y?</t>
  </si>
  <si>
    <t>Dưới đây là 10 trường hợp có thể dẫn đến việc thu hồi chứng chỉ hành nghề y tại Việt Nam:
1. **Vi phạm quy định chuyên môn**: Người hành nghề không tuân thủ các quy định về chuyên môn trong quá trình khám chữa bệnh.
2. **Hành vi gian lận**: Sử dụng giấy tờ giả mạo hoặc thông tin sai lệch để xin cấp chứng chỉ hành nghề.
3. **Không cập nhật kiến thức y khoa**: Không tham gia các khóa học cập nhật kiến thức y khoa liên tục theo quy định.
4. **Hành vi vi phạm đạo đức nghề nghiệp**: Thực hiện các hành vi không đúng mực, gây ảnh hưởng đến uy tín của nghề y.
5. **Sử dụng chất kích thích hoặc ma túy**: Người hành nghề bị phát hiện sử dụng chất kích thích hoặc ma túy trong thời gian hành nghề.
6. **Bị kết án hình sự**: Người hành nghề bị kết án về các tội danh liên quan đến sức khỏe hoặc tính mạng con người.
7. **Không đủ sức khỏe để hành nghề**: Người hành nghề không còn đủ sức khỏe về thể chất hoặc tinh thần để thực hiện công việc.
8. **Vi phạm quy định về hành nghề**: Thực hiện các hành vi không đúng theo phạm vi hành nghề đã được cấp phép.
9. **Không gia nhập tổ chức nghề nghiệp**: Đối với một số trường hợp, không gia nhập tổ chức nghề nghiệp có thể dẫn đến thu hồi chứng chỉ.
10. **Bị khiếu nại hoặc tố cáo**: Có nhiều khiếu nại hoặc tố cáo liên quan đến hành vi không đúng mực trong quá trình hành nghề.
Các trường hợp này có thể dẫn đến việc thu hồi chứng chỉ hành nghề y theo quy định của pháp luật Việt Nam.</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</si>
  <si>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lý.\r\n\r\n3. Chính phủ quy định chi tiết Điều này.\r\n\r\nĐiều 80. Khám bệnh, chữa bệnh từ xa và hỗ trợ khám bệnh, chữa bệnh từ xa\r\n\r\n1. Khám bệnh, chữa bệnh từ xa giữa người hành nghề với người bệnh được thực hiện như sau:\r\n", "\r\n4.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lý;\n\n\n\r\n5.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lý;\n\n\n\r\n\r\nb)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lý.\r\n\n\n\n\r\n1.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lý.\r\n\n\n\n\r\nTrong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sư.\r\n\n\n\n\r\n4.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động;\n\n\n\r\n6.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cấp;\n\n\n\r\n4.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sư.\r\n\n\n\n\r\n\r\nc)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lý.\r\n\r\n3. Chính phủ quy định chi tiết Điều này.\r\n\r\nĐiều 80. Khám bệnh, chữa bệnh từ xa và hỗ trợ khám bệnh, chữa bệnh từ xa\r\n\r\n1. Khám bệnh, chữa bệnh từ xa giữa người hành nghề với người bệnh được thực hiện như sau:\r\n\n\n\n\r\n4.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</si>
  <si>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</si>
  <si>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["trường hợp thu hồi chứng chỉ hành nghề y", "trường hợp thu hồi chứng chỉ hành nghề y"]</t>
  </si>
  <si>
    <t>Quy hoạch sử dụng đất là gì?</t>
  </si>
  <si>
    <t>Quy hoạch sử dụng đất là quá trình lập kế hoạch và phân bổ các loại đất cho các mục đích khác nhau, nhằm đảm bảo sử dụng hiệu quả tài nguyên đất đai. Nó bao gồm việc xác định khu vực, diện tích đất cho các mục đích như nông nghiệp, công nghiệp, đô thị, và bảo vệ môi trường. Quy hoạch này thường được thực hiện theo các cấp độ khác nhau như quốc gia, tỉnh, huyện, và phải phù hợp với chiến lược phát triển kinh tế - xã hội của địa phương.</t>
  </si>
  <si>
    <t>["\r\n\r\nd)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</si>
  <si>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</si>
  <si>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["Quy hoạch sử dụng đất là gì?"]</t>
  </si>
  <si>
    <t>Kế hoạch sử dụng đất là gì?</t>
  </si>
  <si>
    <t>Kế hoạch sử dụng đất là một tài liệu quy định về việc phân bổ và sử dụng đất đai trong một khoảng thời gian nhất định, nhằm đảm bảo phát triển kinh tế - xã hội bền vững và bảo vệ môi trường. Kế hoạch này thường được lập cho các cấp khác nhau như quốc gia, tỉnh, huyện và bao gồm các nội dung như:
1. Phân tích kết quả thực hiện kế hoạch trước đó.
2. Xác định diện tích và loại đất cần sử dụng cho các mục đích khác nhau (như nông nghiệp, công nghiệp, đô thị, quốc phòng, an ninh).
3. Đánh giá khả năng đầu tư và huy động nguồn lực để thực hiện kế hoạch.
Thời kỳ quy hoạch sử dụng đất thường là 10 năm, trong khi kế hoạch sử dụng đất cấp quốc gia và cấp tỉnh thường là 5 năm.</t>
  </si>
  <si>
    <t>["\r\n1.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</si>
  <si>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</si>
  <si>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["Kế hoạch sử dụng đất là gì?"]</t>
  </si>
  <si>
    <t>Có được quyền ly hôn khi một bên ở nước ngoài không?</t>
  </si>
  <si>
    <t>Có, bạn vẫn có quyền ly hôn khi một bên ở nước ngoài. Theo quy định của pháp luật Việt Nam, việc ly hôn giữa công dân Việt Nam với người nước ngoài hoặc giữa người nước ngoài với nhau thường trú ở Việt Nam sẽ được giải quyết tại cơ quan có thẩm quyền của Việt Nam.
Nếu bên yêu cầu ly hôn là công dân Việt Nam không thường trú ở Việt Nam, việc ly hôn sẽ được giải quyết theo pháp luật của nơi thường trú chung của vợ chồng. Nếu không có nơi thường trú chung, thì sẽ áp dụng pháp luật Việt Nam.
Nếu bạn cần thêm thông tin chi tiết hoặc có câu hỏi cụ thể hơn, hãy cho tôi biết!</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</si>
  <si>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</si>
  <si>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</si>
  <si>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["quyền ly hôn khi một bên ở nước ngoài Việt Nam"]</t>
  </si>
  <si>
    <t>Khổ giới hạn đường bộ là gì?</t>
  </si>
  <si>
    <t>Khổ giới hạn đường bộ là khoảng trống có kích thước giới hạn về chiều cao và chiều rộng của đường, cầu, bến phà, hầm đường bộ, nhằm đảm bảo an toàn cho các phương tiện giao thông, bao gồm cả hàng hóa xếp trên xe khi đi qua. 
Cụ thể:
- Khổ giới hạn chiều cao: 4,75 mét đối với đường cao tốc và các đường cấp I, II, III; 4,5 mét đối với đường cấp IV trở xuống.
- Khổ giới hạn chiều rộng phụ thuộc vào cấp kỹ thuật của đường và địa hình xây dựng. 
Thông tin này được quy định bởi các cơ quan có thẩm quyền và có thể được thể hiện bằng biển báo hiệu trên đường.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</si>
  <si>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"\r\n6. Khi nghỉ hằng năm, nếu người lao động đi bằng các phương tiện đường bộ, đường sắt, đường thủy mà số ngày đi đường cả đi và về trên 02 ngày thì từ ngày thứ 03 trở đi được tính thêm thời gian đi đường ngoài ngày nghỉ hằng năm và chỉ được tính cho 01 lần nghỉ trong năm.\r\n\r\n7. Chính phủ quy định chi tiết điều này.\r\n\r\nĐiều 114. Ngày nghỉ hằng năm tăng thêm theo thâm niên làm việc\r\n\r\nCứ đủ 05 năm làm việc cho một người sử dụng lao động thì số ngày nghỉ hằng năm của người lao động theo quy định tại khoản 1 Điều 113 của Bộ luật này được tăng thêm tương ứng 01 ngày.\r\n",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</si>
  <si>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</si>
  <si>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["Khổ giới hạn đường bộ là gì?"]</t>
  </si>
  <si>
    <t>Mức phạt xe quá khổ giới hạn của cầu, đường là bao nhiêu?</t>
  </si>
  <si>
    <t>Mức phạt cho xe quá khổ, quá tải trọng tại Việt Nam được quy định trong Thông tư số 46/2015/TT-BGTVT và các sửa đổi, bổ sung liên quan. Dưới đây là một số điểm chính:
1. **Định nghĩa**:
   - **Xe quá tải**: Là xe có tổng trọng lượng vượt quá giới hạn ghi trên biển báo hoặc quy định của pháp luật.
   - **Xe quá khổ**: Là xe có kích thước vượt quá giới hạn cho phép.
2. **Mức phạt**:
   - Mức phạt cụ thể cho xe quá khổ, quá tải không được nêu rõ trong thông tin tìm kiếm, nhưng thường sẽ bao gồm các hình thức phạt tiền, tạm giữ phương tiện, hoặc yêu cầu khắc phục tình trạng vi phạm.
3. **Cơ quan quản lý**:
   - Sở Giao thông vận tải và Cục Đường bộ Việt Nam có trách nhiệm cấp giấy phép và quản lý việc lưu hành của các phương tiện này.
4. **Yêu cầu về giấy phép**:
   - Các xe quá khổ, quá tải cần có giấy phép lưu hành, và thời hạn giấy phép có thể khác nhau tùy thuộc vào tình trạng đường và loại xe.
Để biết thêm chi tiết về mức phạt cụ thể, bạn có thể tham khảo các văn bản pháp luật hoặc liên hệ với cơ quan chức năng địa phương.</t>
  </si>
  <si>
    <t>["\r\n7.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 "\r\n\r\nb) Phương tiện hoặc hàng hóa chở trên phương tiện được đề nghị cấp Giấy phép lưu hành xe có nơi đi hoặc nơi đến nằm trên cùng địa bàn quản lý của Khu Quản lý đường bộ khu vực;\r\n\r\nc) Phục vụ an ninh, quốc phòng, phòng chống thiên tai, tìm kiếm cứu nạn, công trình trọng điểm quốc gia, công trình năng lượng: có nơi đi và nơi đến của phương tiện hoặc hàng hóa chở trên phương tiện được đề nghị cấp Giấy phép lưu hành xe nằm trên cùng địa bàn quản lý của Khu Quản lý đường bộ khu vực.\r\n\r\n3. Cục Đường bộ Việt Nam cấp Giấy phép lưu hành xe quá tải trọng, xe quá khổ giới hạn, xe vận chuyển hàng siêu trường, siêu trọng, xe bánh xích trên mạng lưới đường bộ trong phạm vi cả nước đối với các trường hợp phục vụ an ninh, quốc phòng, phòng chống thiên tai, tìm kiếm cứu nạn, công trình trọng điểm quốc gia, công trình năng lượng mà có nơi đi và nơi đến của phương tiện hoặc hàng hóa chở trên phương tiện được đề nghị cấp Giấy phép lưu hành xe không nằm trên cùng địa bàn quản lý của một Khu Quản lý đường bộ khu vực.\r\n",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này;\n\n\n\r\n\r\nc)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sau:\r\n\n\n\n\r\n2.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dụng.\r\n\n\n\n\r\n5.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dụng.\r\n\n\n\n\r\n\r\nTheo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bộ;\n\n\n\r\n\r\nb)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này);\n\n\n\r\n12.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tải;\n\n\n\r\n“a)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ngày;”;\r\n\n\n\n\r\n\r\nb)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vực;\n\n\n\r\n\r\nb) Phương tiện hoặc hàng hóa chở trên phương tiện được đề nghị cấp Giấy phép lưu hành xe có nơi đi hoặc nơi đến nằm trên cùng địa bàn quản lý của Khu Quản lý đường bộ khu vực;\r\n\r\nc) Phục vụ an ninh, quốc phòng, phòng chống thiên tai, tìm kiếm cứu nạn, công trình trọng điểm quốc gia, công trình năng lượng: có nơi đi và nơi đến của phương tiện hoặc hàng hóa chở trên phương tiện được đề nghị cấp Giấy phép lưu hành xe nằm trên cùng địa bàn quản lý của Khu Quản lý đường bộ khu vực.\r\n\r\n3. Cục Đường bộ Việt Nam cấp Giấy phép lưu hành xe quá tải trọng, xe quá khổ giới hạn, xe vận chuyển hàng siêu trường, siêu trọng, xe bánh xích trên mạng lưới đường bộ trong phạm vi cả nước đối với các trường hợp phục vụ an ninh, quốc phòng, phòng chống thiên tai, tìm kiếm cứu nạn, công trình trọng điểm quốc gia, công trình năng lượng mà có nơi đi và nơi đến của phương tiện hoặc hàng hóa chở trên phương tiện được đề nghị cấp Giấy phép lưu hành xe không nằm trên cùng địa bàn quản lý của một Khu Quản lý đường bộ khu vực.\r\n"]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</si>
  <si>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</si>
  <si>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["mức phạt xe quá khổ giới hạn cầu đường Việt Nam 2023", "mức phạt xe quá khổ giới hạn cầu đường Việt Nam 2023"]</t>
  </si>
  <si>
    <t>Cơ quan nào công bố khổ giới hạn đường bộ?</t>
  </si>
  <si>
    <t>Cơ quan công bố khổ giới hạn đường bộ tại Việt Nam bao gồm:
1. **Tổng cục Đường bộ Việt Nam**: Chịu trách nhiệm công bố tải trọng và khổ giới hạn của quốc lộ, cập nhật thông tin trên trang điện tử của mình.
2. **Sở Giao thông vận tải**: Chịu trách nhiệm công bố tải trọng và khổ giới hạn của đường địa phương.
3. **Cục Đường cao tốc Việt Nam**: Cập nhật tải trọng và khổ giới hạn của các tuyến đường cao tốc được phân cấp.
4. **Chủ tịch Ủy ban nhân dân cấp tỉnh**: Công bố tải trọng và khổ giới hạn của đường bộ do địa phương quản lý.
Các cơ quan này có trách nhiệm cập nhật thông tin định kỳ và khi có thay đổi về tình trạng kỹ thuật của đường bộ.</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</si>
  <si>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Nam.\r\n\r\n",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đồng thời gửi số liệu về Tổng cục Đường bộ Việt Nam để cập nhật trên Trang thông tin điện tử của Tổng cục Đường bộ Việt Nam.\r\n\r\n3. Cục Đường sắt Việt Nam chịu trách nhiệm công bố tình trạng kỹ thuật đường ngang trên mạng lưới đường sắt Việt Nam; đồng thời gửi số liệu về Tổng cục Đường bộ Việt Nam để cập nhật trên Trang thông tin điện tử của Tổng cục Đường bộ Việt Nam.\r\n\r\nĐiều 7. Điều chỉnh công bố tải trọng, khổ giới hạn của đường bộ và tình trạng kỹ thuật đường ngang\r\n\r\n1. Tổng cục Đường bộ Việt Nam chịu trách nhiệm cập nhật tải trọng, khổ giới hạn của đường bộ và tình trạng kỹ thuật của đường ngang trong phạm vi cả nước theo định kỳ 06 tháng (trước ngày 20 tháng 6 và ngày 20 tháng 12 hàng năm).\r\n"]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</si>
  <si>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</si>
  <si>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["cơ quan công bố khổ giới hạn đường bộ Việt Nam"]</t>
  </si>
  <si>
    <t>Đối tượng nào chịu thuế nhập khẩu?</t>
  </si>
  <si>
    <t>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
Ngoài ra, có một số trường hợp không chịu thuế như hàng hóa quá cảnh, chuyển khẩu, trung chuyển, hoặc hàng hóa tạm nhập, tạm xuất.</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</si>
  <si>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</si>
  <si>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</si>
  <si>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["đối tượng chịu thuế nhập khẩu"]</t>
  </si>
  <si>
    <t>Người nộp thuế nhập khẩu là ai?</t>
  </si>
  <si>
    <t>Người nộp thuế nhập khẩu là cá nhân hoặc tổ chức thực hiện việc nhập khẩu hàng hóa vào Việt Nam và có trách nhiệm nộp thuế nhập khẩu theo quy định của pháp luật. Họ phải kê khai và nộp đủ các loại thuế liên quan đến hàng hóa nhập khẩu, bao gồm thuế nhập khẩu, thuế giá trị gia tăng (nếu có), và các loại thuế khác theo quy định.</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</si>
  <si>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</si>
  <si>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</si>
  <si>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["Người nộp thuế nhập khẩu là ai?"]</t>
  </si>
  <si>
    <t>Tội vi phạm quy định về phòng cháy chữa cháy bị phạt bao nhiêu năm tù?</t>
  </si>
  <si>
    <t>Tội vi phạm quy định về phòng cháy chữa cháy tại Việt Nam có thể bị xử phạt tù từ 6 tháng đến 7 năm, tùy thuộc vào mức độ nghiêm trọng của hành vi vi phạm. Cụ thể:
1. **Hình phạt tù**: Nếu hành vi vi phạm gây ra thiệt hại nghiêm trọng về tính mạng, sức khỏe hoặc tài sản, người vi phạm có thể bị phạt tù từ 1 đến 7 năm.
2. **Hình phạt hành chính**: Ngoài hình phạt tù, các hành vi vi phạm quy định về phòng cháy chữa cháy cũng có thể bị xử phạt hành chính với mức phạt tiền tùy theo mức độ vi phạm.
Luật quy định rõ ràng về trách nhiệm của các tổ chức, cá nhân trong việc thực hiện các biện pháp phòng cháy chữa cháy và các hành vi bị cấm liên quan đến an toàn phòng cháy chữa cháy.</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</si>
  <si>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quan;\n\n\n\r\n2.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huống.\r\n\n\n\n\r\nĐiều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nổ\r\n\n\n\n\r\nTrong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người;\n\n\n\r\n\r\nđ)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đó.\r\n\n\n\n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cháy;\n\n\n\r\n4. Chính phủ quy định cụ thể việc chữa cháy đối với các đối tượng quy định tại khoản 3 Điều này.\r\n\r\nChương 4\r\n\r\nTỔ CHỨC LỰC LƯỢNG PHÒNG CHÁY VÀ CHỮA CHÁY\r\n\r\nĐiều 43. Lực lượng phòng cháy và chữa cháy\r\n\r\nLực lượng phòng cháy và chữa cháy là lực lượng nòng cốt trong hoạt động phòng cháy và chữa cháy của toàn dân bao gồm:\r\n\r\n1. Lực lượng dân phòng;\r\n\r\n2. Lực lượng phòng cháy và chữa cháy cơ sở;\r\n\r\n3. Lực lượng phòng cháy và chữa cháy chuyên ngành được tổ chức và hoạt động theo quy định của pháp luật;\n\n\n\r\nĐiều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cháy;\n\n\n\r\n“Điều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sở.\r\n\n\n\n\r\n2.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</si>
  <si>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</si>
  <si>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["Tội vi phạm quy định về phòng cháy chữa cháy hình phạt", "hình phạt tội vi phạm quy định về phòng cháy chữa cháy", "hình phạt tội vi phạm quy định về phòng cháy chữa cháy tại Việt Nam"]</t>
  </si>
  <si>
    <t>Các hành vi nào bị nghiêm cấm về phòng cháy chữa cháy?</t>
  </si>
  <si>
    <t>Các hành vi bị nghiêm cấm về phòng cháy chữa cháy bao gồm:
1. **Sử dụng nguồn lửa không an toàn**: Đốt lửa, sử dụng thiết bị gây cháy nổ không tuân thủ quy định an toàn.
2. **Lưu trữ chất dễ cháy không đúng cách**: Để các chất dễ cháy, nổ gần nguồn lửa hoặc nhiệt.
3. **Thiếu biện pháp phòng cháy**: Không có quy định, nội quy về an toàn phòng cháy và chữa cháy tại cơ sở.
4. **Không kiểm tra, bảo trì thiết bị phòng cháy**: Không duy trì các điều kiện về phòng cháy và chữa cháy trong quá trình sử dụng công trình.
5. **Cản trở hoạt động của lực lượng chữa cháy**: Ngăn cản hoặc không hỗ trợ lực lượng phòng cháy chữa cháy khi có sự cố xảy ra.
Nếu bạn cần thông tin chi tiết hơn về các quy định cụ thể, hãy cho tôi biết!</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</si>
  <si>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</si>
  <si>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</si>
  <si>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["các hành vi bị nghiêm cấm về phòng cháy chữa cháy"]</t>
  </si>
  <si>
    <t>Hành vi nào bị nghiêm cấm trong bảo vệ bí mật nhà nước?</t>
  </si>
  <si>
    <t>Trong bảo vệ bí mật nhà nước, một số hành vi bị nghiêm cấm bao gồm:
1. **Mang tài liệu, vật chứa bí mật nhà nước ra khỏi nơi lưu giữ trái pháp luật.**
2. **Lợi dụng, lạm dụng việc bảo vệ bí mật nhà nước** để thực hiện hoặc che giấu hành vi vi phạm pháp luật.
3. **Soạn thảo, lưu giữ tài liệu có chứa nội dung bí mật nhà nước** trên thiết bị kết nối Internet hoặc mạng viễn thông, trừ trường hợp được quy định.
4. **Không tuân thủ quy định về việc cung cấp, chuyển giao bí mật nhà nước** mà không có sự cho phép của người có thẩm quyền.
Các hành vi này nhằm bảo vệ an toàn thông tin quan trọng của quốc gia và ngăn chặn các rủi ro có thể xảy ra.</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</si>
  <si>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</si>
  <si>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</si>
  <si>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bị nghiêm cấm trong bảo vệ bí mật nhà nước Việt Nam"]</t>
  </si>
  <si>
    <t>Hành vi làm lộ bí mật nhà nước mà chưa đến mức truy cứu trách nhiệm hình sự bị xử phạt bao nhiêu tiền?</t>
  </si>
  <si>
    <t>Hành vi làm lộ bí mật nhà nước mà chưa đến mức truy cứu trách nhiệm hình sự có thể bị xử phạt hành chính hoặc xử phạt theo quy định của Bộ luật Hình sự. Cụ thể:
1. **Xử phạt hành chính**: Nếu hành vi không đủ yếu tố cấu thành tội phạm, có thể bị xử phạt hành chính theo quy định của pháp luật.
2. **Xử phạt hình sự**: Theo Điều 338 của Bộ luật Hình sự, người nào vô ý làm lộ bí mật nhà nước có thể bị phạt cải tạo không giam giữ đến 3 năm hoặc phạt tù từ 6 tháng đến 3 năm. 
Nếu bạn cần thông tin chi tiết hơn về mức phạt cụ thể, hãy cho tôi biết!</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</si>
  <si>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</si>
  <si>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</si>
  <si>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["Hành vi làm lộ bí mật nhà nước xử phạt tiền"]</t>
  </si>
  <si>
    <t>Bí mật nhà nước được phân loại như thế nào?</t>
  </si>
  <si>
    <t>Bí mật nhà nước tại Việt Nam được phân loại thành ba cấp độ chính:
1. **Tuyệt mật (Top Secret)**: Thông tin nếu bị tiết lộ có thể gây tổn hại nghiêm trọng đến an ninh quốc gia.
2. **Tối mật (Secret)**: Thông tin có thể gây thiệt hại đáng kể đến lợi ích quốc gia nếu bị tiết lộ.
3. **Mật (Confidential)**: Thông tin nếu bị tiết lộ có thể gây hại đến lợi ích của nhà nước nhưng ở mức độ thấp hơn so với hai cấp độ trên.
### Thời hạn bảo vệ:
- **20 năm** cho thông tin được phân loại là **Tối mật**.
- **10 năm** cho thông tin được phân loại là **Mật**.
### Quy định về gia hạn:
Thời hạn bảo vệ có thể được gia hạn nếu thông tin vẫn còn nhạy cảm. Cơ quan có thẩm quyền phải xác định và thông báo rõ ràng về độ mật và phạm vi lưu hành của bí mật nhà nước.
### Trách nhiệm của các cơ quan:
- Người đứng đầu cơ quan, tổ chức có trách nhiệm xác định bí mật nhà nước và độ mật.
- Bộ Quốc phòng và Bộ Công an có quyền quy định việc cung cấp và chuyển giao bí mật nhà nước.
### Quy trình giải mật:
Có quy trình rõ ràng để giải mật thông tin, bao gồm việc thành lập hội đồng giải mật và thông báo chính thức về việc giải mật.
Luật Bảo vệ bí mật nhà nước được Quốc hội Việt Nam thông qua vào ngày 15 tháng 11 năm 2018, nhằm đảm bảo an ninh quốc gia trong khi vẫn duy trì tính minh bạch và trách nhiệm.</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</si>
  <si>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"\r\n4. Cá nhân nước ngoài đề nghị cung cấp, chuyển giao bí mật nhà nước phải có văn bản gửi cơ quan, tổ chức Việt Nam chủ trì chương trình hợp tác quốc tế hoặc thi hành công vụ có liên quan đến bí mật nhà nước. Văn bản đề nghị phải ghi rõ họ và tên; số Hộ chiếu, địa chỉ liên lạc; bí mật nhà nước đề nghị cung cấp, chuyển giao; mục đích sử dụng, cam kết bảo vệ bí mật nhà nước và không cung cấp, chuyển giao cho bên thứ ba nếu không có sự đồng ý của bên cung cấp, chuyển giao.\r\n\r\n5. Cơ quan, tổ chức Việt Nam chủ trì chương trình hợp tác quốc tế hoặc thi hành công vụ có liên quan đến bí mật nhà nước có trách nhiệm chuyển đề nghị của cơ quan, tổ chức, cá nhân nước ngoài quy định tại khoản 3 và khoản 4 Điều này đến người có thẩm quyền quyết định việc cung cấp, chuyển giao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"\r\n\r\nb) Vụ việc không thuộc thẩm quyền riêng biệt của Tòa án Việt Nam quy định tại Điều 470 của Bộ luật này và vụ việc thuộc thẩm quyền riêng biệt của Tòa án nước ngoài có liên quan;\r\n\r\nc) Vụ việc không thuộc thẩm quyền riêng biệt của Tòa án Việt Nam quy định tại Điều 470 của Bộ luật này và đã được Trọng tài hoặc Tòa án nước ngoài thụ lý giải quyết;\r\n\r\nd) Vụ việc đã được giải quyết bằng bản án, quyết định của Tòa án nước ngoài hoặc phán quyết của Trọng tài.\r\n\r\nTrường hợp bản án, quyết định của Tòa án nước ngoài, phán quyết của Trọng tài nước ngoài không được Tòa án Việt Nam công nhận thì Tòa án Việt Nam vẫn có thẩm quyền giải quyết vụ việc đó;",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2018.\n\n\n\r\n6.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nước;\n\n\n\r\nĐiều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nước.\r\n\n\n\n\r\n\r\nb)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nước\r\n\n\n\n\r\n2.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nước.\r\n\n\n\n\r\n4. Cá nhân nước ngoài đề nghị cung cấp, chuyển giao bí mật nhà nước phải có văn bản gửi cơ quan, tổ chức Việt Nam chủ trì chương trình hợp tác quốc tế hoặc thi hành công vụ có liên quan đến bí mật nhà nước. Văn bản đề nghị phải ghi rõ họ và tên; số Hộ chiếu, địa chỉ liên lạc; bí mật nhà nước đề nghị cung cấp, chuyển giao; mục đích sử dụng, cam kết bảo vệ bí mật nhà nước và không cung cấp, chuyển giao cho bên thứ ba nếu không có sự đồng ý của bên cung cấp, chuyển giao.\r\n\r\n5. Cơ quan, tổ chức Việt Nam chủ trì chương trình hợp tác quốc tế hoặc thi hành công vụ có liên quan đến bí mật nhà nước có trách nhiệm chuyển đề nghị của cơ quan, tổ chức, cá nhân nước ngoài quy định tại khoản 3 và khoản 4 Điều này đến người có thẩm quyền quyết định việc cung cấp, chuyển giao bí mật nhà nước.\r\n\n\n\n\r\n3.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đây:\r\n\n\n\n\r\n4.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này.\r\n\n\n\n\r\n\r\nc)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mật;\n\n\n\r\n1.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</si>
  <si>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</si>
  <si>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["Bí mật nhà nước phân loại Việt Nam", "Phân loại bí mật nhà nước tại Việt Nam"]</t>
  </si>
  <si>
    <t>Tiền chất ma túy là gì? Phân biệt chất ma túy và tiền chất ma túy?</t>
  </si>
  <si>
    <t>**Tiền chất ma túy** là các hóa chất không thể thiếu trong quá trình điều chế, sản xuất chất ma túy, được quy định trong danh mục tiền chất do Chính phủ ban hành. Chúng thường được sử dụng trong y học nhưng có thể bị lạm dụng để sản xuất ma túy.
### Phân biệt chất ma túy và tiền chất ma túy:
1. **Chất ma túy**:
   - Là các chất gây nghiện, được quy định trong danh mục chất ma túy do Chính phủ ban hành.
   - Chúng có tác động trực tiếp đến hệ thần kinh, gây ra tình trạng nghiện ngập.
2. **Tiền chất ma túy**:
   - Là các hóa chất cần thiết để sản xuất chất ma túy nhưng không có tác dụng gây nghiện trực tiếp.
   - Chúng có thể được sử dụng hợp pháp trong y học nhưng cũng có thể bị lạm dụng để sản xuất ma túy.
### Tóm lại:
- **Chất ma túy** là sản phẩm cuối cùng có tác dụng gây nghiện.
- **Tiền chất ma túy** là nguyên liệu cần thiết để sản xuất chất ma túy, không gây nghiện trực tiếp.</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</si>
  <si>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</si>
  <si>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</si>
  <si>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["Tiền chất ma túy là gì?", "Phân biệt chất ma túy và tiền chất ma túy"]</t>
  </si>
  <si>
    <t>Nghiên cứu thuốc thú y có chứa tiền chất ma túy được không?</t>
  </si>
  <si>
    <t>### Nghiên cứu về thuốc thú y có chứa tiền chất ma túy tại Việt Nam
#### Tóm tắt
Việc nghiên cứu và quản lý thuốc thú y có chứa tiền chất ma túy tại Việt Nam được quy định chặt chẽ nhằm bảo vệ sức khỏe cộng đồng và ngăn chặn lạm dụng. Dưới đây là những điểm chính từ nghiên cứu:
#### Khung pháp lý
1. **Nghiên cứu và sản xuất**: Các hoạt động nghiên cứu, sản xuất thuốc thú y có chứa chất ma túy phải được sự cho phép của cơ quan nhà nước có thẩm quyền.
2. **Vận chuyển và bảo quản**: Có quy định nghiêm ngặt về việc vận chuyển, bảo quản và phân phối các chất này để ngăn chặn lạm dụng.
3. **Kiểm soát xuất nhập khẩu**: Tất cả các hoạt động liên quan đến xuất nhập khẩu thuốc thú y có chứa chất ma túy đều phải được kiểm soát chặt chẽ.
#### Phát hiện chính
- **Cơ chế kiểm soát toàn diện**: Việt Nam đã thiết lập một hệ thống kiểm soát chặt chẽ đối với các chất ma túy và tiền chất, bao gồm cả thuốc thú y.
- **Tác động đến sức khỏe cộng đồng**: Việc quản lý các thuốc này không chỉ là vấn đề pháp lý mà còn là vấn đề sức khỏe cộng đồng, do nguy cơ lạm dụng có thể xảy ra.
- **Cam kết quốc tế**: Việt Nam cam kết tuân thủ các hiệp định quốc tế về kiểm soát ma túy.
#### Kết luận
Khung pháp lý hiện tại về thuốc thú y có chứa tiền chất ma túy tại Việt Nam là cần thiết để đảm bảo an toàn và ngăn chặn lạm dụng. Tuy nhiên, cần có sự hợp tác giữa các cơ quan chức năng và nâng cao nhận thức cộng đồng để đảm bảo hiệu quả của các quy định này.
Nếu bạn cần thêm thông tin chi tiết hoặc có câu hỏi cụ thể nào khác, hãy cho tôi biết!</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</si>
  <si>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chất;\n\n\n\r\n2.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chính.\r\n\n\n\n\r\n\r\nc)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chất\r\n\n\n\n\r\n3.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túy;\n\n\n\r\n4.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túy.\r\n\n\n\n\r\nĐiều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phép:\r\n\n\n\n\r\na)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Nam.\r\n\n\n\n\r\n2.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túy.\r\n\n\n\n\r\na)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thần;\r\n\r\n\n\n\n\r\n10.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</si>
  <si>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</si>
  <si>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["Nghiên cứu thuốc thú y có chứa tiền chất ma túy"]</t>
  </si>
  <si>
    <t>Khi nào chứng thư thẩm định giá hết hạn? Chứng thư thẩm định giá không bắt buộc cập nhật vào CSDL quốc gia trong trường hợp nào?</t>
  </si>
  <si>
    <t>Chứng thư thẩm định giá có thời hạn hiệu lực và sẽ hết hạn khi:
1. **Thời gian hiệu lực**: Thời hạn hiệu lực của chứng thư thẩm định giá thường được ghi rõ trên chứng thư. Nếu không có văn bản gia hạn, chứng thư sẽ hết hạn theo thời gian quy định trong giấy phép hành nghề của tổ chức thẩm định giá.
2. **Trường hợp không bắt buộc cập nhật vào CSDL quốc gia**: Chứng thư thẩm định giá không bắt buộc cập nhật vào CSDL quốc gia trong các trường hợp như:
   - Chứng thư được cấp cho các tài sản không thuộc danh mục phải báo cáo.
   - Chứng thư được cấp cho các giao dịch không yêu cầu thông tin công khai.
   - Các trường hợp khác theo quy định của pháp luật mà không yêu cầu cập nhật thông tin.
Nếu bạn cần thêm thông tin chi tiết hoặc có câu hỏi cụ thể hơn, hãy cho tôi biết!</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</si>
  <si>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"\r\n\r\nb) Từ chối cung cấp thông tin, tài liệu không liên quan đến hoạt động thẩm định giá, tài sản thẩm định giá;\r\n\r\nc)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giá;\r\n\r\nd) Yêu cầu doanh nghiệp thẩm định giá cung cấp chứng thư thẩm định giá, báo cáo thẩm định giá; yêu cầu bồi thường trong trường hợp doanh nghiệp thẩm định giá có hành vi vi phạm gây thiệt hại;",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"\r\n4. Chính phủ quy định trình tự, thủ tục, hồ sơ đăng ký hành nghề thẩm định giá.\r\n\r\nĐiều 46. Thẩm định viên về giá\r\n\r\n1. Thẩm định viên về giá là người có thẻ thẩm định viên về giá đã thực hiện đăng ký hành nghề thẩm định giá và được Bộ Tài chính thông báo là thẩm định viên về giá.\r\n\r\n2. Trong quá trình hành nghề thẩm định giá, thẩm định viên về giá phải duy trì điều kiện đăng ký hành nghề thẩm định giá quy định tại khoản 1 Điều 45 của Luật này. Doanh nghiệp thẩm định giá phải kịp thời báo cáo Bộ Tài chính trường hợp biến động thẩm định viên về giá do thẩm định viên về giá tại doanh nghiệp không còn duy trì điều kiện đăng ký hành nghề thẩm định giá hoặc thay đổi nơi đăng ký hành nghề.\r\n",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 thông đồng về giá, thẩm định giá.\r\n\r\n8. Cơ quan, tổ chức, cá nhân ban hành văn bản có các hình thức, điều kiện nhằm hạn chế hoạt động của doanh nghiệp thẩm định giá và thẩm định viên về giá trái quy định của Luật này.\r\n\r\nChương II\r\n\r\nQUYỀN, NGHĨA VỤ CỦA TỔ CHỨC, CÁ NHÂN KINH DOANH HÀNG HÓA, DỊCH VỤ VÀ NGƯỜI TIÊU DÙNG TRONG LĨNH VỰC GIÁ\r\n\r\nĐiều 8. Quyền của tổ chức, cá nhân kinh doanh hàng hóa, dịch vụ\r\n\r\n1. Tự định giá và điều chỉnh giá hàng hóa, dịch vụ do mình sản xuất, kinh doanh, trừ hàng hóa, dịch vụ do Nhà nước định giá cụ thể. Được xem xét áp dụng nguyên tắc, căn cứ, phương pháp định giá do Nhà nước quy định để định giá hàng hóa, dịch vụ.\r\n"]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</si>
  <si>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</si>
  <si>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["chứng thư thẩm định giá hết hạn", "chứng thư thẩm định giá không bắt buộc cập nhật CSDL quốc gia"]</t>
  </si>
  <si>
    <t>Người được miễn đào tạo nghề luật sư là ai?Giấy tờ chứng minh người được miễn đào tạo nghề luật sư gồm những giấy tờ gì?</t>
  </si>
  <si>
    <t>### Người được miễn đào tạo nghề luật sư
Theo quy định tại Điều 13 của Luật Luật sư Việt Nam, những người được miễn đào tạo nghề luật sư bao gồm:
1. **Thẩm phán, Kiểm sát viên, Điều tra viên**: Những người đã có thời gian công tác trong các vị trí này.
2. **Giáo sư, Phó giáo sư chuyên ngành luật**: Những người có trình độ học vấn cao trong lĩnh vực pháp luật.
3. **Chuyên viên cao cấp, Nghiên cứu viên cao cấp, Giảng viên cao cấp trong lĩnh vực pháp luật**: Những người có kinh nghiệm và trình độ chuyên môn cao.
### Giấy tờ chứng minh người được miễn đào tạo nghề luật sư
Để chứng minh được miễn đào tạo nghề luật sư, người đó cần có hồ sơ cấp Chứng chỉ hành nghề luật sư gửi đến Bộ Tư pháp, bao gồm:
1. **Giấy đề nghị cấp Chứng chỉ hành nghề luật sư**.
2. **Sơ yếu lý lịch**.
3. **Phiếu lý lịch tư pháp**.
4. **Bản sao bằng cử nhân luật hoặc bản sao bằng thạc sĩ luật hoặc bản sao bằng tiến sĩ luật**.
5. **Giấy tờ chứng minh là người được miễn đào tạo nghề luật sư theo quy định tại các khoản 1, 2 và 3 Điều 13**.
Ngoài ra, có thể cần thêm các giấy tờ khác tùy theo từng trường hợp cụ thể.</t>
  </si>
  <si>
    <t>["\r\nĐiều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</si>
  <si>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</si>
  <si>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["Người được miễn đào tạo nghề luật sư Việt Nam", "Giấy tờ chứng minh người được miễn đào tạo nghề luật sư"]</t>
  </si>
  <si>
    <t>Bảng lương của Thống kê viên trung cấp hiện nay là bao nhiêu? Tiêu chuẩn về năng lực chuyên môn, nghiệp vụ của Thống kê viên trung cấp là gì?</t>
  </si>
  <si>
    <t>### Bảng lương của Thống kê viên trung cấp
Theo thông tin hiện tại, bảng lương của Thống kê viên trung cấp (mã số 23.264) áp dụng theo bảng lương công chức loại A0, với hệ số lương từ 2,10 đến 4,89. Điều này có nghĩa là mức lương cơ bản sẽ dao động trong khoảng từ 2.100.000 VNĐ đến 4.890.000 VNĐ, tùy thuộc vào hệ số lương cụ thể và các phụ cấp khác.
### Tiêu chuẩn về năng lực chuyên môn, nghiệp vụ của Thống kê viên trung cấp
1. **Chức danh và nhiệm vụ**:
   - Thống kê viên trung cấp là công chức có trình độ chuyên môn, nghiệp vụ về thống kê, thực hiện các hoạt động thu thập, tổng hợp, phân tích và lưu giữ thông tin thống kê theo quy định của pháp luật.
2. **Tiêu chuẩn chung**:
   - Có bằng tốt nghiệp trung cấp trở lên trong lĩnh vực liên quan đến thống kê hoặc các ngành học phù hợp với yêu cầu công việc.
   - Có kiến thức về pháp luật liên quan đến thống kê và các quy định hiện hành.
3. **Kỹ năng**:
   - Kỹ năng thu thập và xử lý dữ liệu thống kê.
   - Kỹ năng phân tích và tổng hợp thông tin.
   - Sử dụng thành thạo các phần mềm thống kê và công nghệ thông tin liên quan.
4. **Kinh nghiệm**:
   - Có kinh nghiệm làm việc trong lĩnh vực thống kê hoặc các lĩnh vực liên quan là một lợi thế.
Nếu bạn cần thêm thông tin chi tiết hoặc có câu hỏi khác, hãy cho tôi biết!</t>
  </si>
  <si>
    <t>["\r\n4.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"\r\nĐiều 3. Chức danh, mã số ngạch công chức chuyên ngành thống kê\r\n\r\nChức danh, mã số ngạch công chức chuyên ngành thống kê, bao gồm:\r\n\r\n1. Thống kê viên cao cấp\r\n\r\n- Mã số: 23.261\r\n\r\n2. Thống kê viên chính\r\n\r\n- Mã số: 23.262\r\n\r\n3. Thống kê viên\r\n\r\n- Mã số: 23.263\r\n\r\n4. Thống kê viên trung cấp\r\n\r\n- Mã số: 23.264\r\n\r\n5. Nhân viên thống kê\r\n\r\n- Mã số: 23.265\r\n\r\nĐiều 4. Tiêu chuẩn chung về phẩm chất\r\n\r\n1. Có bản lĩnh chính trị vững vàng, kiên định với chủ nghĩa Mác - Lênin, tư tưởng Hồ Chí Minh, nắm vững và am hiểu sâu đường lối, chủ trương của Đảng;",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"\r\n2. Người được cấp thẻ thẩm định viên về giá theo quy định của Luật Giá số 11/2012/QH13 thì được tiếp tục đăng ký hành nghề thẩm định giá trong lĩnh vực thẩm định giá tài sản và thẩm định giá doanh nghiệp theo quy định của Luật này.\r\n\r\nLuật này được Quốc hội nước Cộng hòa xã hội chủ nghĩa Việt Nam khóa XV, kỳ họp thứ 5 thông qua ngày 19 tháng 6 năm 2023.", "\r\n\r\nd) Đã cập nhật kiến thức về thẩm định giá theo quy định của Bộ Tài chính, trừ trường hợp thẻ thẩm định viên về giá được cấp dưới 01 năm tính đến thời điểm đăng ký hành nghề;\r\n\r\nđ) Không thuộc đối tượng quy định tại khoản 2 Điều này.\r\n\r\n2. Đối tượng không được hành nghề thẩm định giá bao gồm:\r\n\r\na) Cán bộ, công chức theo quy định của pháp luật về cán bộ, công chức; sĩ quan, quân nhân chuyên nghiệp, công nhân quốc phòng trong cơ quan, đơn vị thuộc Quân đội nhân dân; sĩ quan, hạ sĩ quan nghiệp vụ, sĩ quan, hạ sĩ quan chuyên môn kỹ thuật, công nhân công an trong cơ quan, đơn vị thuộc Công an nhân dân;", "\r\n5. Yêu cầu đối với công chức dự thi nâng ngạch lên ngạch thống kê viên cao cấp\r\n\r\na) Đang giữ ngạch thống kê viên chính và có thời gian giữ ngạch thống kê viên chính hoặc tương đương từ đủ 06 năm trở lên, trong đó phải có tối thiểu đủ 01 năm (12 tháng) liên tục giữ ngạch thống kê viên chính tính đến ngày hết thời hạn nộp hồ sơ đăng ký dự thi nâng ngạch.\r\n\r\nb) Trong thời gian giữ ngạch thống kê viên chính hoặc tương đương đã chủ trì hoặc tham gia xây dựng ít nhất 02 (hai) văn bản quy phạm pháp luật hoặc đề tài, đề án, dự án, chương trình nghiên cứu khoa học cấp nhà nước, cấp bộ, cấp ban, cấp ngành hoặc cấp tỉnh thuộc chuyên ngành thống kê hoặc các lĩnh vực khác có liên quan đến thống kê mà cơ quan sử dụng công chức được giao chủ trì nghiên cứu, xây dựng đã được cấp có thẩm quyền ban hành hoặc nghiệm thu. Cụ thể:\r\n",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</si>
  <si>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</si>
  <si>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["Bảng lương Thống kê viên trung cấp 2023", "Tiêu chuẩn năng lực chuyên môn nghiệp vụ Thống kê viên trung cấp"]</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</si>
  <si>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</si>
  <si>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tại Việt Nam, họ cần tuân thủ các điều kiện sau:
1. **Thông báo bằng văn bản**: Người lao động phải thông báo cho người sử dụng lao động bằng văn bản về việc chấm dứt hợp đồng.
2. **Thời gian thông báo**: Thời gian thông báo trước khi chấm dứt hợp đồng thường là 30 ngày, nhưng có thể thay đổi tùy theo loại hợp đồng.
3. **Lý do chấm dứt**: Người lao động có thể chấm dứt hợp đồng nếu có lý do chính đáng, như:
   - Người sử dụng lao động không thực hiện đúng các điều kiện làm việc đã thỏa thuận.
   - Bị quấy rối hoặc làm việc trong điều kiện không an toàn.
   - Tình huống cá nhân thay đổi đáng kể.
### Trường hợp được phép chấm dứt mà không cần báo trước:
Người lao động có thể chấm dứt hợp đồng mà không cần thông báo trước trong các trường hợp sau:
- Bị ngược đãi hoặc quấy rối tại nơi làm việc.
- Không được trả lương hoặc không được trả lương đúng hạn.
- Bị bệnh tật hoặc tai nạn mà không thể tiếp tục công việc.
Việc chấm dứt hợp đồng lao động cần tuân thủ đúng quy định của Bộ luật Lao động Việt Nam để tránh các hậu quả pháp lý.</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</si>
  <si>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luật\r\n\n\n\n\r\n9.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việc.\r\n\n\n\n\r\n2.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tỉnh.\r\n\n\n\n\r\n7. Doanh nghiệp, tổ chức, đối tác phía Việt Nam hoặc tổ chức nước ngoài tại Việt Nam sử dụng lao động là người nước ngoài chấm dứt hoạt động.\r\n\r\n8. Giấy phép lao động bị thu hồi.\r\n\r\nĐiều 157. Cấp, cấp lại, gia hạn, thu hồi giấy phép lao động, giấy xác nhận không thuộc diện cấp giấy phép lao động\r\n\r\nChính phủ quy định điều kiện, trình tự, thủ tục cấp, cấp lại, gia hạn, thu hồi giấy phép lao động và giấy xác nhận không thuộc diện cấp giấy phép lao động đối với người lao động nước ngoài làm việc tại Việt Nam.\r\n\n\n\n\r\n2.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khác.\r\n\n\n\n\r\nTổ chức của người lao động tại doanh nghiệp tổ chức và hoạt động phải bảo đảm nguyên tắc tuân thủ Hiến pháp, pháp luật và điều lệ; tự nguyện, tự quản, dân chủ, minh bạch.\r\n\r\n2. Tổ chức của người lao động tại doanh nghiệp bị thu hồi đăng ký khi vi phạm về tôn chỉ, mục đích của tổ chức quy định tại điểm b khoản 1 Điều 174 của Bộ luật này hoặc tổ chức của người lao động tại doanh nghiệp chấm dứt sự tồn tại trong trường hợp chia, tách, hợp nhất, sáp nhập, giải thể hoặc doanh nghiệp giải thể, phá sản.\r\n\r\n3. Trường hợp tổ chức của người lao động tại doanh nghiệp gia nhập Công đoàn Việt Nam thì thực hiện theo quy định của Luật Công đoàn.\r\n\n\n\n\r\n\r\nd)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Nam.\r\n\n\n\n\r\n2.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đây:\r\n\n\n\n\r\n2.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động.\r\n\n\n\n\r\n2.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</si>
  <si>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</si>
  <si>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["Điều kiện đơn phương chấm dứt hợp đồng lao động tại Việt Nam"]</t>
  </si>
  <si>
    <t>Trong trường hợp thay đổi cơ cấu, công nghệ hoặc vì lý do kinh tế, người sử dụng lao động cần thực hiện những nghĩa vụ gì để đảm bảo quyền lợi của người lao động?</t>
  </si>
  <si>
    <t>Khi người sử dụng lao động thay đổi cơ cấu, công nghệ hoặc vì lý do kinh tế, họ có những nghĩa vụ quan trọng để đảm bảo quyền lợi của người lao động, bao gồm:
1. **Thông báo**: Phải thông báo cho người lao động và cơ quan chức năng ít nhất 30 ngày trước khi thực hiện thay đổi.
2. **Lập phương án sử dụng lao động**: Nếu thay đổi ảnh hưởng đến nhiều người lao động, cần xây dựng và thực hiện phương án sử dụng lao động theo quy định.
3. **Đào tạo lại**: Ưu tiên đào tạo lại cho người lao động để họ có thể tiếp tục làm việc trong các vị trí mới.
4. **Thực hiện hợp đồng lao động**: Đảm bảo thực hiện đầy đủ các điều khoản trong hợp đồng lao động và thỏa ước lao động tập thể.
5. **Bảo vệ quyền lợi**: Đảm bảo thanh toán tiền lương, bảo hiểm xã hội, bảo hiểm y tế, và các quyền lợi khác cho người lao động trong thời gian không làm việc.
6. **Đối thoại với người lao động**: Thiết lập cơ chế đối thoại để trao đổi thông tin và lắng nghe ý kiến của người lao động.
Những nghĩa vụ này nhằm bảo vệ quyền lợi của người lao động và duy trì sự ổn định trong môi trường làm việc.</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</si>
  <si>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tế;\n\n\n\r\n\r\nb)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động;\n\n\n\r\n\r\nb)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khác;\n\n\n\r\n\r\nb)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này.\r\n\n\n\n\r\n\r\nb)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sản.\r\n\n\n\n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động.\r\n\n\n\n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động;\n\n\n\r\n\r\nd)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động;\n\n\n\r\n\r\nc)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động.\r\n\n\n\n\r\n4. Biện pháp khắc phục hậu quả\r\n\r\na) Buộc người sử dụng lao động nhận lại người lao động, người lãnh đạo đình công khi chấm dứt hợp đồng lao động với người lao động, người lãnh đạo đình công hoặc hủy quyết định xử lý kỷ luật lao động, điều động người lao động, người lãnh đạo đình công sang làm việc khác, đi làm việc ở nơi khác vì lý do chuẩn bị đình công hoặc tham gia đình công và trả đủ tiền lương cho người lao động trong thời gian chấm dứt hợp đồng lao động đối với hành vi vi phạm quy định tại điểm a khoản 3 Điều này;"]</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</si>
  <si>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</si>
  <si>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["nghĩa vụ của người sử dụng lao động khi thay đổi cơ cấu, công nghệ hoặc vì lý do kinh tế"]</t>
  </si>
  <si>
    <t>Người sử dụng lao động và người lao động cần làm gì khi hợp đồng lao động bị tuyên bố vô hiệu từng phần hoặc toàn bộ?</t>
  </si>
  <si>
    <t>Khi hợp đồng lao động bị tuyên bố vô hiệu từng phần hoặc toàn bộ, cả người sử dụng lao động và người lao động cần thực hiện một số bước quan trọng:
### 1. **Người lao động:**
- **Quyền nhận lại tài liệu cá nhân:** Người lao động có quyền yêu cầu người sử dụng lao động trả lại các giấy tờ tùy thân, văn bằng, chứng chỉ đã giữ.
- **Tham gia bảo hiểm:** Người lao động vẫn có quyền tham gia bảo hiểm xã hội, bảo hiểm y tế, và bảo hiểm thất nghiệp, ngay cả khi có nhiều hợp đồng lao động.
- **Tìm kiếm việc làm mới:** Hợp đồng vô hiệu có thể tạo điều kiện cho người lao động tìm kiếm cơ hội việc làm khác.
### 2. **Người sử dụng lao động:**
- **Đảm bảo hợp đồng bằng văn bản:** Người sử dụng lao động cần đảm bảo rằng tất cả các hợp đồng lao động đều được lập bằng văn bản và tuân thủ các quy định pháp luật.
- **Giải quyết tranh chấp:** Nếu có tranh chấp phát sinh, người sử dụng lao động cần sẵn sàng thương lượng và có thể phải nhận người lao động trở lại làm việc.
- **Thông báo cho cơ quan chức năng:** Cần thông báo cho các cơ quan liên quan về tình trạng hợp đồng lao động và thực hiện các nghĩa vụ liên quan đến bảo hiểm xã hội.
### 3. **Giải quyết tranh chấp:**
- Cả hai bên có thể tham gia vào các cơ chế giải quyết tranh chấp lao động, bao gồm thương lượng, hòa giải hoặc khởi kiện tại tòa án.
### Kết luận:
Việc hợp đồng lao động bị tuyên bố vô hiệu có thể gây ra nhiều hệ lụy cho cả hai bên. Do đó, việc hiểu rõ quyền và nghĩa vụ của mình là rất quan trọng để bảo vệ lợi ích hợp pháp.</t>
  </si>
  <si>
    <t>["\r\n\r\nd)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động.\r\n\n\n\n\r\na)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đây:\r\n\n\n\n\r\n3.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động.\r\n\n\n\n\r\nMục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năm;\n\n\n\r\n2.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động.\r\n\n\n\n\r\n2.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sung.\r\n\n\n\n\r\n13.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động.\r\n\n\n\n\r\n\r\nd)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động\r\n\n\n\n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động;\n\n\n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</si>
  <si>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</si>
  <si>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["Người sử dụng lao động và người lao động cần làm gì khi hợp đồng lao động bị tuyên bố vô hiệu từng phần hoặc toàn bộ?"]</t>
  </si>
  <si>
    <t>Làm thế nào để xác định tính hợp pháp của hành vi phạm tội của pháp nhân thương mại và cá nhân theo Bộ luật Hình sự?</t>
  </si>
  <si>
    <t>### Tính Hợp Pháp của Hành Vi Phạm Tội của Pháp Nhân Thương Mại và Cá Nhân theo Bộ Luật Hình Sự Việt Nam
#### 1. Điều Kiện Chịu Trách Nhiệm Hình Sự của Pháp Nhân Thương Mại
Pháp nhân thương mại chỉ phải chịu trách nhiệm hình sự khi có đủ các điều kiện sau:
- **Hành vi phạm tội được thực hiện nhân danh pháp nhân**: Hành vi phải được thực hiện dưới danh nghĩa của pháp nhân.
- **Hành vi phạm tội vì lợi ích của pháp nhân**: Hành vi phải nhằm mục đích mang lại lợi ích cho pháp nhân.
- **Có sự chỉ đạo hoặc chấp thuận của pháp nhân**: Hành vi phải có sự chỉ đạo hoặc chấp thuận từ phía pháp nhân.
- **Chưa hết thời hiệu truy cứu trách nhiệm hình sự**: Hành vi không được vượt quá thời gian quy định cho việc truy cứu trách nhiệm.
#### 2. Trách Nhiệm Hình Sự của Cá Nhân
Trách nhiệm hình sự của pháp nhân không loại trừ trách nhiệm hình sự của cá nhân. Điều này có nghĩa là cả pháp nhân và cá nhân có thể bị truy cứu trách nhiệm cho cùng một hành vi phạm tội.
#### 3. Hiệu Lực Ngoại Lãnh Thổ
Bộ luật Hình sự quy định rằng công dân Việt Nam hoặc pháp nhân thương mại Việt Nam có thể bị truy cứu trách nhiệm hình sự cho hành vi phạm tội xảy ra ngoài lãnh thổ Việt Nam nếu hành vi đó được quy định là tội phạm theo Bộ luật.
#### 4. Tổng Hợp Hình Phạt
Khi một pháp nhân thương mại bị kết án cho nhiều tội, hình phạt sẽ được tổng hợp theo quy định của Bộ luật, bao gồm:
- **Tổng hợp hình phạt tiền**: Các khoản tiền phạt sẽ được cộng lại.
- **Không tổng hợp hình phạt khác loại**: Các hình phạt khác nhau sẽ không được tổng hợp.
### Kết Luận
Bộ luật Hình sự Việt Nam cung cấp một khung pháp lý rõ ràng cho việc xác định trách nhiệm hình sự của pháp nhân thương mại và cá nhân. Điều này không chỉ thúc đẩy tính minh bạch và trách nhiệm trong hoạt động kinh doanh mà còn đảm bảo rằng cả pháp nhân và cá nhân đều phải chịu trách nhiệm cho hành vi phạm tội của mình.</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</si>
  <si>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nhân.\r\n\n\n\n\r\n1.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nhân.\r\n\n\n\n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này.\r\n\n\n\n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này.\r\n\n\n\n\r\n2.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này.\r\n\n\n\n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chung.\r\n\n\n\n\r\n4.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mại\r\n\n\n\n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luật;\n\n\n\r\nKhi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đó;\n\n\n\r\n3.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</si>
  <si>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</si>
  <si>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["tính hợp pháp của hành vi phạm tội của pháp nhân thương mại và cá nhân theo Bộ luật Hình sự Việt Nam"]</t>
  </si>
  <si>
    <t>Các nguyên tắc áp dụng hiệu lực của Bộ luật Hình sự đối với hành vi phạm tội xảy ra trong và ngoài lãnh thổ Việt Nam như thế nào?</t>
  </si>
  <si>
    <t>Bộ luật Hình sự Việt Nam quy định các nguyên tắc áp dụng hiệu lực đối với hành vi phạm tội như sau:
1. **Hành vi phạm tội trên lãnh thổ Việt Nam**: 
   - Bộ luật Hình sự áp dụng cho mọi hành vi phạm tội xảy ra trên lãnh thổ Việt Nam (Điều 5).
2. **Hành vi phạm tội ngoài lãnh thổ**:
   - Công dân Việt Nam hoặc pháp nhân thương mại Việt Nam có thể bị truy cứu trách nhiệm hình sự tại Việt Nam nếu thực hiện hành vi phạm tội ở nước ngoài mà Bộ luật quy định là tội phạm (Điều 6).
3. **Tàu bay, tàu biển**:
   - Nếu hành vi phạm tội xảy ra trên tàu bay, tàu biển không mang quốc tịch Việt Nam, người phạm tội có thể bị truy cứu theo quy định của Bộ luật nếu có điều ước quốc tế liên quan (Điều 5).
4. **Thời gian áp dụng**:
   - Điều luật áp dụng cho hành vi phạm tội là điều luật có hiệu lực tại thời điểm hành vi được thực hiện (Điều 7).
Nguyên tắc này giúp xác định rõ ràng trách nhiệm hình sự của công dân Việt Nam trong và ngoài lãnh thổ, đồng thời tạo cơ sở pháp lý cho việc xử lý các hành vi phạm tội quốc tế.</t>
  </si>
  <si>
    <t>["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Nam.\r\n\n\n\n\r\n3.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hiện.\r\n\n\n\n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Nam.\r\n\n\n\n\r\n3.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hiện.\r\n\n\n\n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này.\r\n\n\n\n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này.\r\n\n\n\n\r\nTổ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sự;\n\n\n\r\nQuy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đó;\n\n\n\r\n1.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này;\n\n\n\r\n\r\nLuật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</si>
  <si>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</si>
  <si>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["Nguyên tắc áp dụng hiệu lực của Bộ luật Hình sự Việt Nam đối với hành vi phạm tội xảy ra trong và ngoài lãnh thổ"]</t>
  </si>
  <si>
    <t>Các tình tiết nào được xem là giảm nhẹ hoặc tăng nặng trách nhiệm hình sự đối với người phạm tội?</t>
  </si>
  <si>
    <t>Trong luật hình sự Việt Nam, các tình tiết giảm nhẹ và tăng nặng trách nhiệm hình sự được quy định rõ ràng. Dưới đây là tóm tắt các tình tiết này:
### Tình tiết giảm nhẹ
1. **Đóng góp cho chính sách xã hội**: Người phạm tội có nhiều đóng góp cho xã hội có thể được xem xét giảm nhẹ hình phạt.
2. **Đầu thú**: Người tự nguyện ra đầu thú sẽ được coi là tình tiết giảm nhẹ.
3. **Thành tích cá nhân**: Những thành tích xuất sắc trong học tập, công tác hoặc chiến đấu cũng có thể được xem xét.
4. **Quan hệ gia đình**: Nếu người phạm tội là thân nhân của liệt sĩ hoặc người có công với cách mạng, điều này cũng có thể được xem xét giảm nhẹ.
5. **Các tình tiết khác**: Tòa án có thể xem xét các tình tiết khác nếu có lý do rõ ràng trong bản án.
### Tình tiết tăng nặng
1. **Câu kết với pháp nhân khác**: Hành vi câu kết với các pháp nhân khác để phạm tội là tình tiết tăng nặng.
2. **Thành tích xuất sắc**: Nếu người phạm tội có thành tích xuất sắc nhưng lại phạm tội, điều này có thể được coi là tình tiết tăng nặng.
3. **Quan hệ gia đình với liệt sĩ**: Người phạm tội là thân nhân của liệt sĩ có thể bị xem là tình tiết tăng nặng.
4. **Lập công chuộc tội**: Nếu người phạm tội đã lập công chuộc tội, điều này có thể được xem xét như một tình tiết giảm nhẹ, nhưng không phải lúc nào cũng được áp dụng.
### Lưu ý
- Các tình tiết đã được quy định là dấu hiệu định tội hoặc định khung sẽ không được coi là tình tiết giảm nhẹ.
- Tòa án cần ghi rõ lý do giảm nhẹ trong bản án để đảm bảo tính minh bạch.
Việc áp dụng các tình tiết này phụ thuộc vào từng trường hợp cụ thể và sự đánh giá của tòa án.</t>
  </si>
  <si>
    <t>["\r\n\r\nđ)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sự:\r\n\n\n\n\r\n2.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tội;\n\n\n\r\n\r\nv)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sự\r\n\n\n\n\r\n2.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hành.\r\n\n\n\n\r\n2.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hành.\r\n\n\n\n\r\n\r\nu)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phạt.\r\n\n\n\n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này.\r\n\n\n\n\r\n3.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đó.\r\n\n\n\n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này.\r\n\n\n\n\r\n3.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</si>
  <si>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</si>
  <si>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["tình tiết giảm nhẹ và tăng nặng trách nhiệm hình sự trong luật hình sự Việt Nam"]</t>
  </si>
  <si>
    <t>Trong trường hợp hành vi phạm tội được chuẩn bị nhưng chưa thực hiện đến cùng, mức hình phạt sẽ được áp dụng như thế nào?</t>
  </si>
  <si>
    <t>Theo Điều 57 của Bộ luật Hình sự Việt Nam, đối với hành vi chuẩn bị phạm tội và hành vi phạm tội chưa đạt, hình phạt sẽ được quyết định dựa trên các điều luật tương ứng, tùy thuộc vào tính chất, mức độ nguy hiểm cho xã hội của hành vi, mức độ thực hiện ý định phạm tội và các tình tiết khác.
Cụ thể:
1. Hình phạt cho hành vi chuẩn bị phạm tội sẽ nằm trong khung hình phạt quy định cho các tội phạm tương ứng.
2. Mức hình phạt sẽ được xác định dựa trên các yếu tố như tính chất của hành vi và các tình tiết giảm nhẹ hoặc tăng nặng.
Nếu bạn cần thêm thông tin chi tiết hoặc có câu hỏi khác, hãy cho tôi biết!</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</si>
  <si>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"\r\n\r\nđ) Bộ trưởng Bộ Lao động - Thương binh và Xã hội đối với hành vi vi phạm quy định tại điểm a, b khoản 5; khoản 6; điểm a, b, đ, e, g, h khoản 9; điểm a, b, c khoản 10 Điều 42 Nghị định này.\r\n\r\n3. Đối với người lao động bị phạt tiền ở nước ngoài có thể nộp tiền phạt tại cơ quan đại diện ngoại giao, cơ quan lãnh sự Việt Nam ở nước ngoài.\r\n\r\n4. Tiền phạt được thu bằng Đồng Việt Nam. Trường hợp thu bằng ngoại tệ thì được quy đổi ra Đồng Việt Nam theo tỷ giá của ngân hàng thương mại tại thời điểm xử phạt.\r\n",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</si>
  <si>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</si>
  <si>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["hành vi phạm tội chuẩn bị nhưng chưa thực hiện hình phạt Việt Nam"]</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</si>
  <si>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</si>
  <si>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trách nhiệm của người đó có thể được phân tích như sau:
### 1. Trách nhiệm hình sự
- **Trách nhiệm hình sự** có thể được áp dụng nếu công nhân vi phạm nghiêm trọng các quy định về an toàn lao động, dẫn đến tai nạn chết người. Nếu có dấu hiệu của sự cố ý hoặc sơ suất nghiêm trọng, công nhân có thể bị truy cứu trách nhiệm hình sự theo Bộ luật Hình sự Việt Nam.
### 2. Trách nhiệm bồi thường
- **Bồi thường thiệt hại**: Công nhân có thể phải bồi thường cho gia đình nạn nhân nếu có lỗi của mình trong việc gây ra tai nạn. Điều này bao gồm chi phí y tế, tổn thất thu nhập và các thiệt hại khác.
- **Bảo hiểm xã hội**: Nếu công nhân tham gia bảo hiểm tai nạn lao động, gia đình nạn nhân có thể nhận được khoản bồi thường từ quỹ bảo hiểm.
### 3. Hậu quả cho người sử dụng lao động
- **Trách nhiệm của người sử dụng lao động**: Nếu tai nạn xảy ra do vi phạm quy định an toàn lao động của người sử dụng lao động, họ cũng có thể phải chịu trách nhiệm bồi thường cho nạn nhân hoặc gia đình nạn nhân.
### Kết luận
Trách nhiệm hình sự và bồi thường trong trường hợp tai nạn lao động nghiêm trọng là một vấn đề phức tạp, liên quan đến nhiều yếu tố như lỗi của công nhân, quy định của pháp luật và trách nhiệm của người sử dụng lao động.</t>
  </si>
  <si>
    <t>["\r\na)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động;\n\n\n\r\n\r\nc)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đồng.\r\n\n\n\n\r\n2.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đây:\r\n\n\n\n\r\n2.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khác.\r\n\n\n\n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động.\r\n\n\n\n\r\n\r\ne)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đây:\r\n\n\n\n\r\n2.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đây:\r\n\n\n\n\r\n2.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phủ.\r\n\n\n\n\r\n\r\nb)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động;\n\n\n\r\n\r\nb)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</si>
  <si>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</si>
  <si>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["trách nhiệm hình sự và bồi thường trong tai nạn lao động nghiêm trọng tại Việt Nam"]</t>
  </si>
  <si>
    <t>Khi một doanh nghiệp thuê lại lao động và lao động gây thiệt hại tài sản nghiêm trọng cho bên thứ ba, trách nhiệm bồi thường thuộc về ai?</t>
  </si>
  <si>
    <t>Khi một doanh nghiệp thuê lại lao động và lao động gây thiệt hại tài sản nghiêm trọng cho bên thứ ba, trách nhiệm bồi thường có thể thuộc về cả người lao động và doanh nghiệp thuê lại lao động, tùy thuộc vào các yếu tố cụ thể như:
1. **Thiệt hại nhỏ**: Nếu thiệt hại không nghiêm trọng (giá trị không quá 10 tháng lương tối thiểu), người lao động có thể chỉ phải bồi thường tối đa 3 tháng lương.
2. **Thiệt hại tài sản của doanh nghiệp**: Nếu người lao động làm mất hoặc hư hỏng tài sản của doanh nghiệp, họ có trách nhiệm bồi thường theo quy định của pháp luật hoặc nội quy lao động.
3. **Trách nhiệm của doanh nghiệp thuê lại**: Doanh nghiệp thuê lại lao động có thể phải chịu trách nhiệm nếu họ không đảm bảo các điều kiện làm việc an toàn hoặc không có thỏa thuận rõ ràng về trách nhiệm bồi thường trong hợp đồng.
4. **Giải quyết tranh chấp**: Người lao động có quyền khiếu nại với doanh nghiệp cho thuê lại lao động nếu bên thuê vi phạm các thỏa thuận trong hợp đồng.
Tóm lại, trách nhiệm bồi thường có thể được phân chia giữa người lao động và doanh nghiệp, tùy thuộc vào từng trường hợp cụ thể và các quy định pháp luật liên quan.</t>
  </si>
  <si>
    <t>["\r\nTrường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động;\n\n\n\r\n\r\n4.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mình.\r\n\n\n\n\r\n\r\nb)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động;\n\n\n\r\n\r\nc)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đây:\r\n\n\n\n\r\nHết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động.\r\n\n\n\n\r\n\r\nđ)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động;\n\n\n\r\nĐiều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nhân.\r\n\n\n\n\r\n3.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này.\r\n\n\n\n\r\n\r\nb) Buộc người sử dụng lao động trả đủ tiền lương những ngày tạm đình chỉ công việc đối với người lao động khi có hành vi quy định tại điểm e, g khoản 2 Điều này;\r\n\r\nc)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 khi vi phạm quy định tại điểm a khoản 3 Điều này;\r\n\r\nd) Buộc người sử dụng lao động trả lại khoản tiền đã thu hoặc trả đủ tiền lương cho người lao động đối với hành vi vi phạm quy định tại điểm b khoản 3 Điều này.\r\n\n\n\n\r\n\r\n5.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</si>
  <si>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</si>
  <si>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["trách nhiệm bồi thường khi lao động gây thiệt hại tài sản bên thứ ba trong doanh nghiệp thuê lao động"]</t>
  </si>
  <si>
    <t>Nhiệm vụ thực hiện kế toán thuế xuất nhập khẩu tại các đơn vị được quy định như thế nào? Nội dung của công tác kiểm soát nội bộ kế toán thuế xuất khẩu, nhập khẩu gồm những gì?</t>
  </si>
  <si>
    <t>### Quy định về kế toán thuế xuất nhập khẩu
1. **Nhiệm vụ kế toán thuế xuất nhập khẩu**:
   - Các đơn vị phải thực hiện việc kê khai, nộp thuế xuất khẩu, nhập khẩu theo quy định của pháp luật.
   - Cần xác định số tiền thuế phải nộp dựa trên giá trị hàng hóa xuất khẩu, nhập khẩu ghi trong tờ khai hải quan.
   - Đối với hàng hóa xuất khẩu, nhập khẩu, cần thực hiện các thủ tục hoàn thuế nếu có đủ điều kiện.
2. **Phương pháp tính thuế**:
   - Xác định số tiền thuế xuất khẩu, nhập khẩu phải nộp theo tỷ lệ phần trăm được quy định.
   - Thời điểm tính thuế là thời điểm làm thủ tục hải quan cho hàng hóa xuất khẩu, nhập khẩu.
### Nội dung kiểm soát nội bộ kế toán thuế xuất khẩu, nhập khẩu
1. **Kiểm soát quy trình kê khai thuế**:
   - Đảm bảo rằng tất cả các tờ khai hải quan đều được kiểm tra và xác nhận đúng trước khi nộp.
   - Theo dõi và kiểm tra các chứng từ liên quan đến hàng hóa xuất khẩu, nhập khẩu.
2. **Kiểm tra và giám sát**:
   - Thực hiện kiểm tra định kỳ các hồ sơ kế toán liên quan đến thuế xuất nhập khẩu.
   - Đảm bảo rằng các khoản thuế đã nộp được ghi nhận chính xác trong sổ sách kế toán.
3. **Quản lý rủi ro**:
   - Xác định và đánh giá các rủi ro liên quan đến việc kê khai và nộp thuế.
   - Thiết lập các biện pháp phòng ngừa và khắc phục kịp thời khi phát hiện sai sót.
4. **Báo cáo và đánh giá**:
   - Lập báo cáo định kỳ về tình hình thuế xuất nhập khẩu để đánh giá hiệu quả công tác kế toán.
   - Đánh giá các quy trình kiểm soát nội bộ để cải tiến và nâng cao hiệu quả.
Nếu bạn cần thêm thông tin chi tiết hoặc có câu hỏi cụ thể nào khác, hãy cho tôi biết!</t>
  </si>
  <si>
    <t>["\r\nd)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 Tài khoản 33407- Thuế tự vệ\r\n\r\n- Tài khoản 33408- Thuế chống phân biệt đối xử\r\n\r\n- Tài khoản 33409- Thuế chống trợ cấp\r\n\r\n- Tài khoản 33499- Khác.\r\n\r\nĐiều 33. Tài khoản 335- Phải hoàn thuế tạm thu\r\n\r\n1. Nguyên tắc kế toán\r\n\r\na)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thuế.\r\n\r\nb) Phải theo dõi theo từng chứng từ ghi sổ, từng bảng kê.\r\n", "\r\n2. Trường hợp hàng hóa xuất khẩu, nhập khẩu đăng ký tờ khai một lần thực hiện giao nhận trước, đăng ký tờ khai hải quan sau thực hiện theo quy định tại Điều 93 Thông tư này.\r\n\r\nĐiều 37. Căn cứ và phương pháp tính thuế đối với hàng hoá áp dụng thuế suất theo tỷ lệ phần trăm\r\n\r\n1. Căn cứ tính thuế:\r\n\r\na) Số lượng đơn vị từng mặt hàng thực tế xuất khẩu, nhập khẩu ghi trong tờ khai hải quan;\r\n\r\nb) Trị giá hải quan thực hiện theo quy định tại Luật Hải quan, Luật Quản lý thuế, Luật Thuế xuất khẩu, thuế nhập khẩu, Nghị định số 08/2015/NĐ-CP; Thông tư của Bộ Tài chính quy định về việc xác định trị giá hải quan đối với hàng hóa xuất khẩu, nhập khẩu;", "\r\nTrường hợp hàng hoá tạm nhập khẩu để tái xuất khẩu hoặc hàng hoá tạm xuất khẩu để tái nhập khẩu, nếu đã thực tái xuất khẩu hoặc tái nhập khẩu trong thời hạn nộp thuế thì không phải nộp thuế nhập khẩu hoặc thuế xuất khẩu tương ứng với số hàng hoá thực tế đã tái xuất hoặc tái nhập khẩu.\r\n\r\n7. Hàng hoá đã xuất khẩu nhưng phải nhập khẩu trở lại Việt Nam được hoàn thuế xuất khẩu đã nộp và không phải nộp thuế nhập khẩu.\r\n\r\na) Điều kiện để được xét hoàn thuế xuất khẩu đã nộp và không phải nộp thuế nhập khẩu là hàng hóa chưa qua quá trình sản xuất, gia công, sửa chữa hoặc sử dụng ở nước ngoài;\r\n\r\nb) Trường hợp hàng hoá xuất khẩu là hàng hoá của các tổ chức, cá nhân Việt Nam gia công cho phía nước ngoài thuộc diện đã được miễn thuế nhập khẩu nguyên liệu, vật tư phải nhập khẩu trở lại Việt Nam để sửa chữa, tái chế sau đó xuất khẩu trở lại cho phía nước ngoài thì cơ quan hải quan quản lý, quyết toán hợp đồng gia công ban đầu phải tiếp tục việc theo dõi, quản lý cho đến khi hàng hoá tái chế được xuất khẩu hết.\r\n",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</si>
  <si>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</si>
  <si>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["kế toán thuế xuất nhập khẩu quy định Việt Nam", "kiểm soát nội bộ kế toán thuế xuất khẩu nhập khẩu"]</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</si>
  <si>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</si>
  <si>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họ có thể bị xử lý theo các biện pháp chế tài sau:
1. **Phạt tiền**: Doanh nghiệp có thể bị phạt từ 18% đến 20% tổng số tiền phải đóng bảo hiểm xã hội, với mức phạt tối đa không quá 75 triệu đồng. 
2. **Buộc hoàn trả**: Doanh nghiệp phải hoàn trả cho người lao động số tiền bảo hiểm xã hội đã chiếm dụng, kèm theo lãi suất theo quy định.
3. **Trách nhiệm bồi thường**: Doanh nghiệp có thể bị buộc phải trả các khoản trợ cấp cho người lao động, bao gồm trợ cấp dưỡng sức, phục hồi sức khỏe sau tai nạn lao động.
4. **Khắc phục hậu quả**: Doanh nghiệp phải nộp lại số tiền bảo hiểm xã hội, trợ cấp thất nghiệp mà họ đã nhận do vi phạm.
5. **Hành vi vi phạm khác**: Nếu doanh nghiệp không trả chế độ trợ cấp cho người lao động trong thời hạn quy định, họ cũng có thể bị phạt từ 1 triệu đến 2 triệu đồng cho mỗi người lao động, tối đa không quá 75 triệu đồng.
Việc không tuân thủ nghĩa vụ này không chỉ ảnh hưởng đến quyền lợi của người lao động mà còn có thể dẫn đến các hậu quả pháp lý nghiêm trọng cho doanh nghiệp.</t>
  </si>
  <si>
    <t>["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nghiệp.\r\n\n\n\n\r\nTrường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tiên.\r\n\n\n\n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động.\r\n\n\n\n\r\n7.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này;\n\n\n\r\na)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này;\n\n\n\r\na)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sự.\r\n\n\n\n\r\n3. Giới thiệu người lao động thuộc đối tượng quy định tại điểm a khoản 1, khoản 2 Điều 45 và Điều 55 của Luật này đi khám giám định mức suy giảm khả năng lao động tại Hội đồng giám định y khoa.\r\n\r\n4. Phối hợp với cơ quan bảo hiểm xã hội trả trợ cấp bảo hiểm xã hội cho người lao động.\r\n\r\n5. Phối hợp với cơ quan bảo hiểm xã hội trả sổ bảo hiểm xã hội cho người lao động, xác nhận thời gian đóng bảo hiểm xã hội khi người lao động chấm dứt hợp đồng lao động, hợp đồng làm việc hoặc thôi việc theo quy định của pháp luật.\r\n\n\n\n\r\n5.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này.\r\n\n\n\n\r\nĐiều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hội.\r\n\n\n\n\r\n3.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</si>
  <si>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</si>
  <si>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["xử lý doanh nghiệp không đóng bảo hiểm xã hội cho người lao động tại Việt Nam"]</t>
  </si>
  <si>
    <t>Truyền thống của Quân đội nhân dân Việt Nam được khái quát như thế nào? Tiêu chuẩn chung và cụ thể của sĩ quan Quân đội nhân dân Việt Nam như thế nào?</t>
  </si>
  <si>
    <t>### Truyền thống của Quân đội nhân dân Việt Nam
Quân đội nhân dân Việt Nam (QĐNDVN) có một lịch sử phong phú và truyền thống đáng tự hào, bắt nguồn từ những năm đầu thành lập vào ngày 22 tháng 12 năm 1944. Một số điểm nổi bật về truyền thống của QĐNDVN bao gồm:
1. **Lịch sử và sự phát triển**: QĐNDVN đã trải qua nhiều giai đoạn lịch sử quan trọng, từ cuộc kháng chiến chống thực dân Pháp đến cuộc chiến tranh chống Mỹ, và hiện nay là bảo vệ Tổ quốc trong bối cảnh toàn cầu hóa.
2. **Giá trị cốt lõi**: QĐNDVN luôn giữ vững tinh thần yêu nước, lòng trung thành với Đảng Cộng sản và nhân dân. Câu nói "Quân với dân một ý chí" thể hiện sự gắn bó chặt chẽ giữa quân đội và nhân dân.
3. **Tinh thần anh hùng và hy sinh**: Lịch sử của QĐNDVN đầy rẫy những tấm gương anh hùng, những chiến công lừng lẫy, và sự hy sinh cao cả của các chiến sĩ vì độc lập và tự do của Tổ quốc.
4. **Kỷ luật và đoàn kết**: Kỷ luật là một trong những nguyên tắc quan trọng trong quân đội, giúp duy trì sự thống nhất và hiệu quả trong hoạt động quân sự.
5. **Đổi mới và hiện đại hóa**: QĐNDVN đang trong quá trình hiện đại hóa, áp dụng công nghệ mới và chiến lược hiện đại để đáp ứng yêu cầu bảo vệ Tổ quốc trong thời đại mới.
### Tiêu chuẩn chung và cụ thể của sĩ quan Quân đội nhân dân Việt Nam
Tiêu chuẩn cho sĩ quan QĐNDVN được quy định rõ ràng trong các văn bản pháp luật và quy định của Nhà nước. Một số tiêu chuẩn chính bao gồm:
1. **Tiêu chuẩn chung**:
   - **Chính trị**: Sĩ quan phải có lập trường chính trị vững vàng, trung thành với Đảng Cộng sản và Nhà nước.
   - **Đạo đức**: Phẩm chất đạo đức tốt, có tinh thần trách nhiệm cao trong công việc.
   - **Trình độ học vấn**: Tối thiểu tốt nghiệp từ các trường quân sự hoặc các trường đại học liên quan.
2. **Tiêu chuẩn cụ thể**:
   - **Sức khỏe**: Phải đáp ứng các tiêu chuẩn về sức khỏe để thực hiện nhiệm vụ quân sự.
   - **Kinh nghiệm**: Có kinh nghiệm thực tiễn trong lĩnh vực quân sự, có khả năng lãnh đạo và quản lý.
   - **Đào tạo**: Tham gia các khóa đào tạo chuyên môn và nâng cao nghiệp vụ theo quy định của Bộ Quốc phòng.
3. **Quyền lợi và nghĩa vụ**:
   - Sĩ quan có quyền được đào tạo, hưởng các chế độ đãi ngộ theo quy định của Nhà nước.
   - Nghĩa vụ là thực hiện tốt nhiệm vụ được giao, bảo đảm an ninh quốc gia và trật tự xã hội.
### Kết luận
Truyền thống của QĐNDVN và tiêu chuẩn của sĩ quan quân đội không chỉ phản ánh lịch sử và văn hóa của dân tộc mà còn là nền tảng cho sự phát triển và hiện đại hóa quân đội trong bối cảnh mới.</t>
  </si>
  <si>
    <t>["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Tướng.\r\n\n\n\n\r\nĐiều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đội;\n\n\n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ngũ\r\n\n\n\n\r\n\r\n2.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quan\r\n\n\n\n\r\nQuân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phòng.\r\n\n\n\n\r\n3.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uý;\n\n\n\r\nQUẢN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này.\r\n\n\n\n\r\n\r\n2.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đội;\n\n\n\r\n1.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nhiệm;\n\n\n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Tướng.\r\n\n\n\n\r\n-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Bằng.\r\n\n\n\n\r\nNgay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Nam.\r\n\n\n\n\r\n\r\n\r\n\r\nĐinh Thị Mai\r\n\r\n\r\nĐỀ CƯƠNG TUYÊN TRUYỀN KỶ NIỆM 80 NĂM NGÀY THÀNH LẬP QUÂN ĐỘI NHÂN DÂN VIỆT NAM (22/12/1944 - 22/12/2024) VÀ 35 NĂM NGÀY HỘI QUỐC PHÒNG TOÀN DÂN (22/12/1989 - 22/12/2024)\r\n\r\nI. QUÂN ĐỘI NHÂN DÂN VIỆT NAM - 80 NĂM XÂY DỰNG, CHIẾN ĐẤU, CHIẾN THẮNG VÀ TRƯỞNG THÀNH\r\n\r\n1. Đội Việt Nam tuyên truyền giải phóng quân - tiền thân của Quân đội nhân dân Việt Nam ra đời, đánh thắng hai trận đầu, cùng Nhân dân tiến hành Tổng khởi nghĩa giành chính quyền (1944 - 1945)\r\n\n\n\n\r\n\r\n3.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dân!\n\n\n\r\nNghị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Gòn;\n\n\n\r\n-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công.\r\n\n\n\n\r\n-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dân.\r\n\n\n\n\r\nXuất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đội.\r\n\n\n\n\r\n- Phối hợp với Bộ Lao động, Thương binh và Xã hội, Tổng cục Chính trị Quân đội nhân dân Việt Nam tổ chức chương trình thắp nến tri ân các anh hùng, liệt sĩ trong phạm vi cả nước.\r\n\r\n-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đại.\r\n\r\n- Chuẩn bị và lựa chọn kỹ lưỡng phát biểu của đại diện thế hệ trẻ Việt Nam tại Lễ kỷ niệm;"]</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</si>
  <si>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</si>
  <si>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["Truyền thống của Quân đội nhân dân Việt Nam", "Tiêu chuẩn chung và cụ thể của sĩ quan Quân đội nhân dân Việt Nam"]</t>
  </si>
  <si>
    <t>Nếu một cá nhân bị xử phạt hành chính vì xây dựng trái phép trên đất không được phép xây dựng, nhưng sau đó vẫn tiếp tục hành vi, cá nhân đó có thể bị xử lý hình sự không?</t>
  </si>
  <si>
    <t>Theo quy định tại Việt Nam, hành vi xây dựng trái phép có thể bị xử lý hành chính và trong một số trường hợp nghiêm trọng, có thể dẫn đến xử lý hình sự. Cụ thể:
1. **Xử lý hành chính**: Nếu cá nhân đã bị xử phạt hành chính vì xây dựng trái phép nhưng vẫn tiếp tục vi phạm, họ có thể bị xử phạt nặng hơn theo quy định của Nghị định về xử phạt vi phạm hành chính trong lĩnh vực xây dựng. Mức phạt có thể từ 25 triệu đến 80 triệu đồng tùy thuộc vào tính chất và mức độ vi phạm.
2. **Xử lý hình sự**: Nếu hành vi xây dựng trái phép gây ra thiệt hại nghiêm trọng, hoặc nếu cá nhân đó tái phạm nhiều lần, có thể bị truy cứu trách nhiệm hình sự theo các quy định của Bộ luật Hình sự. Điều này thường áp dụng trong các trường hợp vi phạm nghiêm trọng về quản lý đất đai và xây dựng.
Tóm lại, nếu cá nhân tiếp tục hành vi xây dựng trái phép sau khi đã bị xử phạt hành chính, họ có thể đối mặt với cả hình thức xử phạt hành chính nặng hơn và có khả năng bị xử lý hình sự nếu vi phạm đủ nghiêm trọng.</t>
  </si>
  <si>
    <t>["Chương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khác.\r\n\n\n\n\r\n5.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chỉ\r\n\n\n\n\r\n16.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trình\r\n\n\n\n\r\n11.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sau:\r\n\n\n\n\r\n1.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đây:\r\n\n\n\n\r\n1.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này;\n\n\n\r\n\r\nb)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sau:\r\n\n\n\n\r\n1.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phạm.\r\n\n\n\n\r\n\r\nb) Hợp đồng thi công xây dựng được ký giữa chủ đầu tư và nhà thầu;\r\n\r\nc) Biện pháp bảo đảm an toàn, bảo vệ môi trường trong quá trình thi công xây dựng.\r\n\r\n3. Phạt tiền từ 60.000.000 đồng đến 80.000.000 đồng đối với hành vi khởi công xây dựng công trình mà chưa có thiết kế bản vẽ thi công của công trình, hạng mục công trình đã được phê duyệt.\r\n\r\n4. Trường hợp khởi công xây dựng mà không có giấy phép xây dựng theo quy định thì bị xử phạt theo quy định tại khoản 7 Điều 16 Nghị định này.\r\n\r\n5. Biện pháp khắc phục hậu quả:\r\n\n\n\n\r\n3.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</si>
  <si>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</si>
  <si>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["xử lý hình sự đối với hành vi xây dựng trái phép tại Việt Nam"]</t>
  </si>
  <si>
    <t>Phương pháp tính thuế tự vệ được quy định như thế nào? Điều kiện và thời hạn áp dụng thuế tự vệ là gì?</t>
  </si>
  <si>
    <t>### Phương Pháp Tính Thuế Tự Vệ và Điều Kiện Áp Dụng
#### 1. Phương Pháp Tính Thuế Tự Vệ
- **Căn Cứ Tính Thuế**: Thuế tự vệ được tính dựa trên giá trị tính thuế và thuế suất theo tỷ lệ phần trăm của từng mặt hàng tại thời điểm đăng ký tờ khai hải quan.
- **Thời Điểm Tính Thuế**: Thời điểm tính thuế là ngày đăng ký tờ khai hải quan. Nếu người nộp thuế kê khai trước ngày này với tỷ giá khác, cơ quan hải quan sẽ tính lại theo tỷ giá tại thời điểm đăng ký.
#### 2. Điều Kiện Áp Dụng
- **Bằng Chứng Về Thiệt Hại**: Cần có bằng chứng rõ ràng cho thấy ngành sản xuất trong nước bị thiệt hại do hàng nhập khẩu gia tăng.
- **Tuân Thủ Các Hiệp Định Quốc Tế**: Việc áp dụng thuế tự vệ phải tuân thủ các quy định của các hiệp định thương mại quốc tế mà Việt Nam là thành viên.
#### 3. Thời Hạn Áp Dụng
- **Thời Hạn Tối Đa**: Thuế tự vệ có thể được áp dụng tối đa trong 5 năm, có thể gia hạn nếu có lý do chính đáng về thiệt hại tiếp tục.
### Kết Luận
Thuế tự vệ là một công cụ quan trọng để bảo vệ ngành sản xuất trong nước, với các quy định rõ ràng về phương pháp tính thuế, điều kiện áp dụng và thời hạn hiệu lực.</t>
  </si>
  <si>
    <t>["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khai.\r\n\n\n\n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83/2013/NĐ-CP.\r\n\n\n\n\r\n4.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viên;\n\n\n\r\n1.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vệ.\r\n\n\n\n\r\nTrường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đó:\r\n\n\n\n\r\nĐiều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sau:\r\n\n\n\n\r\n\r\nb.3)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thuế.\r\n\n\n\n\r\n\r\nb)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cấp\r\n\n\n\n\r\nSố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hóa.\r\n\n\n\n\r\nc.2.2)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</si>
  <si>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</si>
  <si>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["Phương pháp tính thuế tự vệ, điều kiện và thời hạn áp dụng thuế tự vệ tại Việt Nam"]</t>
  </si>
  <si>
    <t>Đơn đề nghị kiểm tra kiến thức pháp luật về trật tự, an toàn giao thông đường bộ mới nhất như thế nào? Hồ sơ đăng ký kiểm tra cần những gì? Giấy phép lái xe nào có thời hạn 5 năm kể từ ngày cấp?</t>
  </si>
  <si>
    <t>### Đơn đề nghị kiểm tra kiến thức pháp luật về trật tự, an toàn giao thông đường bộ
Đơn đề nghị kiểm tra kiến thức pháp luật về trật tự, an toàn giao thông đường bộ cần phải được lập theo mẫu quy định. Nội dung đơn thường bao gồm thông tin cá nhân của người đề nghị, lý do đề nghị kiểm tra, và cam kết thực hiện đúng quy định của pháp luật.
### Hồ sơ đăng ký kiểm tra
Hồ sơ đăng ký kiểm tra kiến thức pháp luật về trật tự, an toàn giao thông đường bộ bao gồm:
1. Đơn đề nghị kiểm tra (theo mẫu quy định).
2. Giấy khám sức khỏe của người lái xe do cơ sở y tế có thẩm quyền cấp.
3. Các giấy tờ liên quan khác (nếu có).
### Giấy phép lái xe có thời hạn 5 năm
Giấy phép lái xe hạng B1 (dành cho ô tô chở người dưới 9 chỗ) và một số giấy phép lái xe khác có thời hạn 5 năm kể từ ngày cấp. 
Nếu bạn cần thêm thông tin chi tiết hoặc có câu hỏi khác, hãy cho tôi biết!</t>
  </si>
  <si>
    <t>["\r\n1.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"\r\n\r\nb) Tác phẩm không thuộc loại hình quy định tại điểm a khoản này có thời hạn bảo hộ là suốt cuộc đời tác giả và năm mươi năm tiếp theo năm tác giả chết; trong trường hợp tác phẩm có đồng tác giả thì thời hạn bảo hộ chấm dứt vào năm thứ năm mươi sau năm đồng tác giả cuối cùng chết;\r\n\r\nc) Thời hạn bảo hộ quy định tại điểm a và điểm b khoản này chấm dứt vào thời điểm 24 giờ ngày 31 tháng 12 của năm chấm dứt thời hạn bảo hộ quyền tác giả.\r\n\r\nĐiều 28. Hành vi xâm phạm quyền tác giả\r\n\r\n1. Chiếm đoạt quyền tác giả đối với tác phẩm văn học, nghệ thuật, khoa học.\r\n", "\r\n2.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"\r\n\r\nb) 05 năm trong trường hợp bị phạt tù từ trên 05 năm đến 15 năm;\r\n\r\nc) 07 năm trong trường hợp bị phạt tù từ trên 15 năm, tù chung thân hoặc tử hình nhưng đã được giảm án.\r\n\r\nTrường hợp người bị kết án đang chấp hành hình phạt bổ sung là quản chế, cấm cư trú, tước một số quyền công dân mà thời hạn phải chấp hành dài hơn thời hạn quy định tại điểm a khoản này thì thời hạn được xóa án tích sẽ hết vào thời điểm người đó chấp hành xong hình phạt bổ sung.\r\n\r\n3. Người bị kết án được Tòa án quyết định xóa án tích, nếu từ khi hết thời hiệu thi hành bản án, người đó không thực hiện hành vi phạm tội mới trong thời hạn quy định tại khoản 2 Điều này.\r\n", "\r\nKhi hết thời hạn, người sử dụng đất nếu có nhu cầu tiếp tục sử dụng thì được Nhà nước xem xét gia hạn sử dụng đất nhưng không quá thời hạn quy định tại khoản này.\r\n\r\n4. Thời hạn cho thuê đất để xây dựng trụ sở làm việc của tổ chức nước ngoài có chức năng ngoại giao không quá 99 năm. Khi hết thời hạn, tổ chức nước ngoài có chức năng ngoại giao nếu có nhu cầu sử dụng đất thì được Nhà nước xem xét gia hạn hoặc cho thuê đất khác, mỗi lần gia hạn không quá thời hạn quy định tại khoản này.\r\n\r\n5. Thời hạn cho thuê đất thuộc quỹ đất nông nghiệp sử dụng vào mục đích công ích của xã, phường, thị trấn là không quá 05 năm.\r\n", "\r\nTrường hợp việc mở lớp bồi dưỡng về tôn giáo có hành vi quy định tại Điều 5 của Luật này, Ủy ban nhân dân cấp huyện có văn bản yêu cầu tổ chức tôn giáo, tổ chức tôn giáo trực thuộc không tổ chức hoặc dừng việc mở lớp bồi dưỡng.\r\n\r\nĐiều 42. Giải thể cơ sở đào tạo tôn giáo\r\n\r\n1. Cơ sở đào tạo tôn giáo giải thể trong trường hợp sau đây:\r\n\r\na) Theo quyết định của tổ chức tôn giáo;\r\n\r\nb) Hết thời hạn 03 năm kể từ ngày được cơ quan nhà nước có thẩm quyền chấp thuận việc thành lập, cơ sở đào tạo tôn giáo không tổ chức được hoạt động đào tạo;"]</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</si>
  <si>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</si>
  <si>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["Đơn đề nghị kiểm tra kiến thức pháp luật về trật tự, an toàn giao thông đường bộ mới nhất", "Hồ sơ đăng ký kiểm tra kiến thức pháp luật về trật tự, an toàn giao thông đường bộ", "Giấy phép lái xe có thời hạn 5 năm"]</t>
  </si>
  <si>
    <t>Mức điểm ưu tiên áp dụng cho khu vực 3 là bao nhiêu? Nguyên tắc minh bạch đối với xã hội trong tuyển sinh đại học là gì?</t>
  </si>
  <si>
    <t>1. **Mức điểm ưu tiên cho khu vực 3 (KV3)**: Theo quy định từ năm 2023, khu vực 3 không được tính điểm ưu tiên. Mức điểm ưu tiên áp dụng cho các khu vực khác như sau:
   - Khu vực 1 (KV1): 0,75 điểm
   - Khu vực 2 nông thôn (KV2-NT): 0,5 điểm
   - Khu vực 2 (KV2): 0,25 điểm
2. **Nguyên tắc minh bạch trong tuyển sinh đại học**: 
   - Các phương thức tuyển sinh phải được quy định rõ ràng về tiêu chí đánh giá và cách thức sử dụng kết hợp các tiêu chí để phân loại, xếp hạng và xác định điều kiện trúng tuyển.
   - Thông tin về quy trình tuyển sinh, tiêu chí, phương thức xét tuyển và các điều kiện cần thiết phải được công bố công khai và dễ tiếp cận cho thí sinh.
   - Các cơ sở đào tạo phải có trách nhiệm giải trình về quy trình tuyển sinh và đảm bảo tính công bằng, minh bạch trong việc xét tuyển.</t>
  </si>
  <si>
    <t>["\r\n4.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"\r\nĐẩy mạnh hội nhập và hợp tác quốc tế về khoa học, công nghệ, đa dạng hóa đối tác, lựa chọn đối tác chiến lược là các quốc gia có nền khoa học, công nghệ tiên tiến; gắn kết chặt chẽ giữa hợp tác quốc tế về khoa học, công nghệ với hợp tác kinh tế quốc tế. Phát triển mạng lưới kết nối nhân tài người Việt Nam, thu hút sự tham gia đóng góp của cộng đồng các nhà khoa học người Việt Nam ở nước ngoài.\r\n\r\n3. Phát triển nguồn nhân lực, giáo dục và đào tạo đáp ứng yêu cầu nhân lực chất lượng cao của cuộc Cách mạng công nghiệp lần thứ tư và hội nhập quốc tế\r\n",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"\r\nĐẩy mạnh hội nhập và hợp tác quốc tế về khoa học, công nghệ, đa dạng hóa đối tác, lựa chọn đối tác chiến lược là các quốc gia có nền khoa học, công nghệ tiên tiến; gắn kết chặt chẽ giữa hợp tác quốc tế về khoa học, công nghệ với hợp tác kinh tế quốc tế. Phát triển mạng lưới kết nối nhân tài người Việt Nam, thu hút sự tham gia đóng góp của cộng đồng các nhà khoa học người Việt Nam ở nước ngoài.\r\n\r\n3. Phát triển nguồn nhân lực, giáo dục và đào tạo đáp ứng yêu cầu nhân lực chất lượng cao của cuộc Cách mạng công nghiệp lần thứ tư và hội nhập quốc tế\r\n",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"\r\nĐiều 49. Người nước ngoài học tại cơ sở đào tạo tôn giáo ở Việt Nam\r\n\r\n1. Người nước ngoài học tại cơ sở đào tạo tôn giáo ở Việt Nam phải là người cư trú hợp pháp ở Việt Nam, tuân thủ pháp luật Việt Nam, tự nguyện đăng ký học và được cơ sở đào tạo tôn giáo gửi hồ sơ đề nghị đến cơ quan quản lý nhà nước về tín ngưỡng, tôn giáo ở trung ương.\r\n\r\n2. Hồ sơ đề nghị gồm:\r\n\r\na) Văn bản đề nghị nêu rõ tên cơ sở đào tạo tôn giáo; họ và tên, quốc tịch của người đăng ký học, khóa học, thời gian học;",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</si>
  <si>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</si>
  <si>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["Mức điểm ưu tiên khu vực 3 tuyển sinh đại học Việt Nam 2023", "Nguyên tắc minh bạch trong tuyển sinh đại học Việt Nam"]</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</si>
  <si>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</si>
  <si>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của Việt Nam nhấn mạnh việc củng cố khối đại đoàn kết toàn dân tộc, coi đây là nền tảng quan trọng để xây dựng “thế trận lòng dân”. Mục tiêu này gắn liền với việc xây dựng thế trận an ninh nhân dân vững chắc, nhằm bảo vệ Tổ quốc và phát triển kinh tế bền vững.
### Các điểm chính trong chiến lược:
1. **Củng cố khối đại đoàn kết**: Tăng cường sự tham gia của người dân, doanh nghiệp và các tổ chức xã hội trong việc xây dựng và giám sát chính sách, tạo ra sự đồng thuận và trách nhiệm chung.
2. **Lãnh đạo và quản lý**: Đảng Cộng sản Việt Nam đóng vai trò lãnh đạo, đảm bảo sự thống nhất trong nhận thức và hành động giữa các cấp, các ngành.
3. **Hiện đại hóa kinh tế**: Đặt mục tiêu chuyển đổi Việt Nam thành một nền kinh tế công nghiệp hiện đại, với sự phát triển mạnh mẽ của khu vực tư nhân, nhằm tăng cường đóng góp vào GDP.
4. **Phát triển văn hóa và xã hội**: Khuyến khích các giá trị văn hóa, tinh thần đoàn kết và đồng thuận xã hội, tạo ra một môi trường sống văn minh và lành mạnh.
5. **Phát triển hạ tầng**: Tập trung vào việc xây dựng hạ tầng hiện đại, đặc biệt trong giao thông, năng lượng và công nghệ thông tin, để hỗ trợ cho sự phát triển kinh tế.
6. **Chuyển đổi số**: Đẩy mạnh chuyển đổi số để xây dựng một nền kinh tế số và xã hội số, nâng cao hiệu quả quản lý và dịch vụ công.
### Kết luận:
Chiến lược này không chỉ nhằm phát triển kinh tế mà còn củng cố sự đoàn kết và an ninh quốc gia, tạo nền tảng cho một xã hội phồn vinh và bền vững. Việc thực hiện thành công các mục tiêu này sẽ phụ thuộc vào sự tham gia tích cực của toàn dân và sự lãnh đạo hiệu quả từ các cấp chính quyền.</t>
  </si>
  <si>
    <t>["Chiến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cao.\r\n\r\n2. Các chỉ tiêu chủ yếu\r\n\r\na) Về kinh tế\r\n\r\n- Tốc độ tăng trưởng tổng sản phẩm trong nước (GDP) bình quân khoảng 7%/năm; GDP bình quân đầu người theo giá hiện hành đến năm 2030 đạt khoảng 7.500 USD3.\r\n\r\n- Tỷ trọng công nghiệp chế biến, chế tạo đạt khoảng 30% GDP, kinh tế số đạt khoảng 30% GDP.\r\n",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 tiên phong trong khu vực về giảm thiểu chất thải nhựa đại dương. Phấn đấu đến năm 2030, quy mô kinh tế của 28 tỉnh, thành phố ven biển bằng 65 - 70% GDP cả nước. Các đảo có người dân sinh sống có hạ tầng kinh tế, xã hội cơ bản đầy đủ, nhất là điện, nước ngọt, thông tin liên lạc, y tế, giáo dục.\r\n\r\nPhát triển đô thị: Đẩy nhanh tốc độ, nâng cao chất lượng đô thị hóa và kinh tế đô thị. Xây dựng cơ chế, chính sách thúc đẩy phát triển hệ thống đô thị hài hòa, phù hợp với tiềm năng, lợi thế của từng vùng, từng địa phương;", " chú trọng liên kết giữa ngành du lịch với các ngành, lĩnh vực khác trong chuỗi giá trị hình thành nên các sản phẩm du lịch để du lịch thực sự trở thành ngành kinh tế mũi nhọn. Xây dựng, phát triển và định vị thương hiệu du lịch quốc gia gắn với hình ảnh chủ đạo, độc đáo, mang đậm bản sắc văn hóa dân tộc. Đến năm 2030, khách du lịch quốc tế đến Việt Nam đạt 47 - 50 triệu lượt, du lịch đóng góp khoảng 14 - 15% GDP và nâng tỷ trọng khu vực dịch vụ trong GDP lên trên 50%.\r\n\r\n5. Phát triển kết cấu hạ tầng, kinh tế vùng, kinh tế biển, lấy các đô thị làm động lực phát triển vùng và đẩy mạnh xây dựng nông thôn mới\r\n", "\r\nXây dựng nền công nghiệp quốc gia vững mạnh. Phát triển công nghiệp kết hợp hài hòa cả chiều rộng và chiều sâu, trong đó chú trọng phát triển theo chiều sâu, tạo bước đột phá trong nâng cao năng suất, chất lượng, sức cạnh tranh của sản phẩm công nghiệp. Phấn đấu nâng tỷ trọng công nghiệp trong GDP vào năm 2030 đạt trên 40%; giá trị gia tăng công nghiệp chế biến, chế tạo bình quân đầu người đạt trên 2.000 USD7. Tập trung cơ cấu lại công nghiệp theo hướng nâng cao trình độ công nghệ, đổi mới sáng tạo và chuyển đổi số, khai thác triệt để cơ hội của cuộc Cách mạng công nghiệp lần thứ tư và lợi thế thương mại. Đẩy mạnh chuyển đổi số, phương thức sản xuất kinh doanh trong doanh nghiệp công nghiệp, tăng khả năng kết nối, tiếp cận thông tin, dữ liệu để tăng cơ hội kinh doanh mới và tăng khả năng tham gia chuỗi giá trị toàn cầu và khu vực.\r\n", "\r\nVI-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lược.\r\n\n\n\nChiến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NƯỚC\r\n\n\n\n\r\nPhát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đầu6.\r\n\n\n\n\r\n1.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dân;\n\n\n\r\nCủng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cao;\n\n\n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tới.\r\n\n\n\n\r\nPhát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60 - 65%.\r\n\n\n\n\r\n4.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giới.\r\n\n\n\n\r\nPhát huy giá trị văn hóa, sức mạnh con người Việt Nam; khơi dậy mạnh mẽ khát vọng phát triển của dân tộc, tinh thần yêu nước, tự hào, ý chí tự cường và lòng nhân ái, tinh thần đoàn kết, đồng thuận xã hội; xây dựng môi trường và đời sống văn hóa phong phú, đa dạng, văn minh, lành mạnh, hội nhập quốc tế, đề cao ý thức, trách nhiệm, đạo đức xã hội, sống và làm việc theo pháp luật.\r\n\r\n3. Tiếp tục hoàn thiện hệ thống kết cấu hạ tầng kinh tế, xã hội đồng bộ, hiện đại, trọng tâm là ưu tiên phát triển hạ tầng trọng yếu về giao thông, năng lượng, công nghệ thông tin, đô thị lớn, hạ tầng ứng phó với biến đổi khí hậu. Phát triển mạnh hạ tầng số, xây dựng và phát triển đồng bộ hạ tầng dữ liệu quốc gia, vùng, địa phương kết nối đồng bộ, thống nhất, tạo nền tảng phát triển kinh tế số, xã hội số.\r\n\n\n\n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</si>
  <si>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</si>
  <si>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["Chiến lược phát triển kinh tế xã hội 10 năm 2021-2030 Việt Nam", "Củng cố khối đại đoàn kết toàn dân tộc trong Chiến lược phát triển kinh tế xã hội 2021-2030"]</t>
  </si>
  <si>
    <t xml:space="preserve">Hành động xúc phạm danh dự, nhân phẩm người thi hành công vụ bị xử phạt bao nhiêu tiền? Những hành vi nào bị nghiêm cấm đối với người thi hành công vụ?
</t>
  </si>
  <si>
    <t>1. **Hành động xúc phạm danh dự, nhân phẩm người thi hành công vụ**: Theo quy định, hành vi này có thể bị xử phạt hành chính với mức phạt lên đến 500.000 đồng đối với các hành vi vi phạm hành chính trong lĩnh vực lao động, bảo hiểm xã hội, và người lao động Việt Nam làm việc ở nước ngoài theo hợp đồng.
2. **Những hành vi bị nghiêm cấm đối với người thi hành công vụ**:
   - Vi phạm trình tự, thẩm quyền trong khi thi hành công vụ.
   - Tham nhũng, tiêu cực, hách dịch, lạm dụng quyền hạn.
   - Có hành vi chèn ép, gây khó khăn cho người dân trong việc thực hiện nghĩa vụ.
   - Không thực hiện hoặc thực hiện không đúng nhiệm vụ được giao.
   - Các hành vi khác vi phạm quy định của pháp luật liên quan đến thi hành công vụ.
Nếu bạn cần thêm thông tin chi tiết hoặc có câu hỏi khác, hãy cho tôi biết!</t>
  </si>
  <si>
    <t>["\r\n\r\nđ)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</si>
  <si>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</si>
  <si>
    <t>["Hành động xúc phạm danh dự nhân phẩm người thi hành công vụ bị xử phạt bao nhiêu tiền?", "Những hành vi bị nghiêm cấm đối với người thi hành công vụ"]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</si>
</sst>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tabSelected="1" workbookViewId="0">
      <selection activeCell="O11" sqref="O11"/>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row>
    <row r="2" spans="1:12" x14ac:dyDescent="0.25">
      <c r="A2" t="s">
        <v>11</v>
      </c>
      <c r="B2" t="s">
        <v>12</v>
      </c>
      <c r="C2" t="s">
        <v>13</v>
      </c>
      <c r="D2" t="s">
        <v>14</v>
      </c>
      <c r="E2">
        <f>4866/(2)</f>
        <v>2433</v>
      </c>
      <c r="F2" t="s">
        <v>15</v>
      </c>
      <c r="G2">
        <v>5.8828194141387939</v>
      </c>
      <c r="H2">
        <v>0.99999999999</v>
      </c>
      <c r="I2">
        <v>0.83333333333333337</v>
      </c>
      <c r="J2">
        <v>0</v>
      </c>
      <c r="K2">
        <v>0.625</v>
      </c>
      <c r="L2">
        <f>2</f>
        <v>2</v>
      </c>
    </row>
    <row r="3" spans="1:12" x14ac:dyDescent="0.25">
      <c r="A3" t="s">
        <v>16</v>
      </c>
      <c r="B3" t="s">
        <v>17</v>
      </c>
      <c r="C3" t="s">
        <v>18</v>
      </c>
      <c r="D3" t="s">
        <v>19</v>
      </c>
      <c r="E3">
        <f>5124/(2)</f>
        <v>2562</v>
      </c>
      <c r="F3" t="s">
        <v>20</v>
      </c>
      <c r="G3">
        <v>6.0982308387756348</v>
      </c>
      <c r="H3">
        <v>0.99999999999</v>
      </c>
      <c r="I3">
        <v>0.5</v>
      </c>
      <c r="J3">
        <v>0</v>
      </c>
      <c r="K3">
        <v>1</v>
      </c>
    </row>
    <row r="4" spans="1:12" x14ac:dyDescent="0.25">
      <c r="A4" t="s">
        <v>21</v>
      </c>
      <c r="B4" t="s">
        <v>22</v>
      </c>
      <c r="C4" t="s">
        <v>23</v>
      </c>
      <c r="D4" t="s">
        <v>24</v>
      </c>
      <c r="E4">
        <f>16518/(2)</f>
        <v>8259</v>
      </c>
      <c r="F4" t="s">
        <v>25</v>
      </c>
      <c r="G4">
        <v>33.782470226287842</v>
      </c>
      <c r="H4">
        <v>0.64646464644309765</v>
      </c>
      <c r="I4">
        <v>0.625</v>
      </c>
      <c r="J4">
        <v>0.88588103234477222</v>
      </c>
      <c r="K4">
        <v>1</v>
      </c>
    </row>
    <row r="5" spans="1:12" x14ac:dyDescent="0.25">
      <c r="A5" t="s">
        <v>26</v>
      </c>
      <c r="B5" t="s">
        <v>27</v>
      </c>
      <c r="C5" t="s">
        <v>28</v>
      </c>
      <c r="D5" t="s">
        <v>29</v>
      </c>
      <c r="E5">
        <f>4852/(2)</f>
        <v>2426</v>
      </c>
      <c r="F5" t="s">
        <v>30</v>
      </c>
      <c r="G5">
        <v>3.7903261184692378</v>
      </c>
      <c r="H5">
        <v>0.99999999999</v>
      </c>
      <c r="I5">
        <v>0.83333333333333337</v>
      </c>
      <c r="J5">
        <v>0.82616123515800055</v>
      </c>
      <c r="K5">
        <v>0.8571428571428571</v>
      </c>
    </row>
    <row r="6" spans="1:12" x14ac:dyDescent="0.25">
      <c r="A6" t="s">
        <v>31</v>
      </c>
      <c r="B6" t="s">
        <v>32</v>
      </c>
      <c r="C6" t="s">
        <v>33</v>
      </c>
      <c r="D6" t="s">
        <v>34</v>
      </c>
      <c r="E6">
        <f>5066/(2)</f>
        <v>2533</v>
      </c>
      <c r="F6" t="s">
        <v>35</v>
      </c>
      <c r="G6">
        <v>5.4777834415435791</v>
      </c>
      <c r="H6">
        <v>0.99999999999</v>
      </c>
      <c r="I6">
        <v>0.2</v>
      </c>
      <c r="J6">
        <v>0.8291588077563169</v>
      </c>
      <c r="K6">
        <v>0</v>
      </c>
    </row>
    <row r="7" spans="1:12" x14ac:dyDescent="0.25">
      <c r="A7" t="s">
        <v>36</v>
      </c>
      <c r="B7" t="s">
        <v>37</v>
      </c>
      <c r="C7" t="s">
        <v>38</v>
      </c>
      <c r="D7" t="s">
        <v>39</v>
      </c>
      <c r="E7">
        <f>5120/(2)</f>
        <v>2560</v>
      </c>
      <c r="F7" t="s">
        <v>40</v>
      </c>
      <c r="G7">
        <v>6.5318212509155273</v>
      </c>
      <c r="H7">
        <v>0.81071428570077375</v>
      </c>
      <c r="I7">
        <v>0.84615384615384615</v>
      </c>
      <c r="J7">
        <v>0.83901089848664012</v>
      </c>
      <c r="K7">
        <v>1</v>
      </c>
    </row>
    <row r="8" spans="1:12" x14ac:dyDescent="0.25">
      <c r="A8" t="s">
        <v>41</v>
      </c>
      <c r="B8" t="s">
        <v>42</v>
      </c>
      <c r="C8" t="s">
        <v>43</v>
      </c>
      <c r="D8" t="s">
        <v>44</v>
      </c>
      <c r="E8">
        <f>7570/(2)</f>
        <v>3785</v>
      </c>
      <c r="F8" t="s">
        <v>45</v>
      </c>
      <c r="G8">
        <v>26.53479361534119</v>
      </c>
      <c r="H8">
        <v>0.99999999989999999</v>
      </c>
      <c r="I8">
        <v>0.9</v>
      </c>
      <c r="J8">
        <v>0.92077927020455774</v>
      </c>
      <c r="K8">
        <v>0.8571428571428571</v>
      </c>
    </row>
    <row r="9" spans="1:12" x14ac:dyDescent="0.25">
      <c r="A9" t="s">
        <v>46</v>
      </c>
      <c r="B9" t="s">
        <v>47</v>
      </c>
      <c r="C9" t="s">
        <v>48</v>
      </c>
      <c r="D9" t="s">
        <v>49</v>
      </c>
      <c r="E9">
        <f>7666/(2)</f>
        <v>3833</v>
      </c>
      <c r="F9" t="s">
        <v>50</v>
      </c>
      <c r="G9">
        <v>26.957307100296021</v>
      </c>
      <c r="H9">
        <v>0.99999999989999999</v>
      </c>
      <c r="I9">
        <v>0.66666666666666663</v>
      </c>
      <c r="J9">
        <v>0.9584188284802494</v>
      </c>
      <c r="K9">
        <v>1</v>
      </c>
    </row>
    <row r="10" spans="1:12" x14ac:dyDescent="0.25">
      <c r="A10" t="s">
        <v>51</v>
      </c>
      <c r="B10" t="s">
        <v>52</v>
      </c>
      <c r="C10" t="s">
        <v>53</v>
      </c>
      <c r="D10" t="s">
        <v>54</v>
      </c>
      <c r="E10">
        <f>14474/(2)</f>
        <v>7237</v>
      </c>
      <c r="F10" t="s">
        <v>55</v>
      </c>
      <c r="G10">
        <v>22.86572885513306</v>
      </c>
      <c r="H10">
        <v>0.9809090908992818</v>
      </c>
      <c r="I10">
        <v>0.6</v>
      </c>
      <c r="J10">
        <v>0.84452305754505852</v>
      </c>
      <c r="K10">
        <v>1</v>
      </c>
    </row>
    <row r="11" spans="1:12" x14ac:dyDescent="0.25">
      <c r="A11" t="s">
        <v>56</v>
      </c>
      <c r="B11" t="s">
        <v>57</v>
      </c>
      <c r="C11" t="s">
        <v>58</v>
      </c>
      <c r="D11" t="s">
        <v>59</v>
      </c>
      <c r="E11">
        <f>4808/(2)</f>
        <v>2404</v>
      </c>
      <c r="F11" t="s">
        <v>60</v>
      </c>
      <c r="G11">
        <v>4.9206433296203613</v>
      </c>
      <c r="H11">
        <v>0.96265432097695824</v>
      </c>
      <c r="I11">
        <v>0.14285714285714279</v>
      </c>
      <c r="J11">
        <v>0.88154903545886576</v>
      </c>
      <c r="K11">
        <v>0</v>
      </c>
    </row>
    <row r="12" spans="1:12" x14ac:dyDescent="0.25">
      <c r="A12" t="s">
        <v>61</v>
      </c>
      <c r="B12" t="s">
        <v>62</v>
      </c>
      <c r="C12" t="s">
        <v>63</v>
      </c>
      <c r="D12" t="s">
        <v>64</v>
      </c>
      <c r="E12">
        <f>4784/(2)</f>
        <v>2392</v>
      </c>
      <c r="F12" t="s">
        <v>65</v>
      </c>
      <c r="G12">
        <v>4.3204097747802734</v>
      </c>
      <c r="H12">
        <v>0.99999999999</v>
      </c>
      <c r="I12">
        <v>0.2</v>
      </c>
      <c r="J12">
        <v>0.8981679546064778</v>
      </c>
      <c r="K12">
        <v>0.83333333333333337</v>
      </c>
    </row>
    <row r="13" spans="1:12" x14ac:dyDescent="0.25">
      <c r="A13" t="s">
        <v>66</v>
      </c>
      <c r="B13" t="s">
        <v>67</v>
      </c>
      <c r="C13" t="s">
        <v>68</v>
      </c>
      <c r="D13" t="s">
        <v>69</v>
      </c>
      <c r="E13">
        <f>15678/(2)</f>
        <v>7839</v>
      </c>
      <c r="F13" t="s">
        <v>70</v>
      </c>
      <c r="G13">
        <v>33.875256538391113</v>
      </c>
      <c r="H13">
        <v>0.76670274169422281</v>
      </c>
      <c r="I13">
        <v>0.25</v>
      </c>
      <c r="J13">
        <v>0.87873340580579162</v>
      </c>
      <c r="K13">
        <v>1</v>
      </c>
    </row>
    <row r="14" spans="1:12" x14ac:dyDescent="0.25">
      <c r="A14" t="s">
        <v>71</v>
      </c>
      <c r="B14" t="s">
        <v>72</v>
      </c>
      <c r="C14" t="s">
        <v>73</v>
      </c>
      <c r="D14" t="s">
        <v>74</v>
      </c>
      <c r="E14">
        <f>4558/(2)</f>
        <v>2279</v>
      </c>
      <c r="F14" t="s">
        <v>75</v>
      </c>
      <c r="G14">
        <v>5.9578137397766113</v>
      </c>
      <c r="H14">
        <v>0.94678130510411862</v>
      </c>
      <c r="I14">
        <v>1</v>
      </c>
      <c r="J14">
        <v>0.78838635021682968</v>
      </c>
      <c r="K14">
        <v>1</v>
      </c>
    </row>
    <row r="15" spans="1:12" x14ac:dyDescent="0.25">
      <c r="A15" t="s">
        <v>76</v>
      </c>
      <c r="B15" t="s">
        <v>77</v>
      </c>
      <c r="C15" t="s">
        <v>78</v>
      </c>
      <c r="D15" t="s">
        <v>79</v>
      </c>
      <c r="E15">
        <f>4784/(2)</f>
        <v>2392</v>
      </c>
      <c r="F15" t="s">
        <v>80</v>
      </c>
      <c r="G15">
        <v>5.2419388294219971</v>
      </c>
      <c r="H15">
        <v>0.99999999999</v>
      </c>
      <c r="I15">
        <v>0.5</v>
      </c>
      <c r="J15">
        <v>0.82615929556353096</v>
      </c>
      <c r="K15">
        <v>1</v>
      </c>
    </row>
    <row r="16" spans="1:12" x14ac:dyDescent="0.25">
      <c r="A16" t="s">
        <v>81</v>
      </c>
      <c r="B16" t="s">
        <v>82</v>
      </c>
      <c r="C16" t="s">
        <v>83</v>
      </c>
      <c r="D16" t="s">
        <v>84</v>
      </c>
      <c r="E16">
        <f>14684/(2)</f>
        <v>7342</v>
      </c>
      <c r="F16" t="s">
        <v>85</v>
      </c>
      <c r="G16">
        <v>31.483864068984989</v>
      </c>
      <c r="H16">
        <v>0.89944083692959398</v>
      </c>
      <c r="I16">
        <v>0</v>
      </c>
      <c r="J16">
        <v>0.80569930125088451</v>
      </c>
      <c r="K16">
        <v>1</v>
      </c>
    </row>
    <row r="17" spans="1:11" x14ac:dyDescent="0.25">
      <c r="A17" t="s">
        <v>86</v>
      </c>
      <c r="B17" t="s">
        <v>87</v>
      </c>
      <c r="C17" t="s">
        <v>88</v>
      </c>
      <c r="D17" t="s">
        <v>89</v>
      </c>
      <c r="E17">
        <f>4668/(2)</f>
        <v>2334</v>
      </c>
      <c r="F17" t="s">
        <v>90</v>
      </c>
      <c r="G17">
        <v>4.4311158657073966</v>
      </c>
      <c r="H17">
        <v>0.99999999999</v>
      </c>
      <c r="I17">
        <v>0.8</v>
      </c>
      <c r="J17">
        <v>0.81428250622699616</v>
      </c>
      <c r="K17">
        <v>1</v>
      </c>
    </row>
    <row r="18" spans="1:11" x14ac:dyDescent="0.25">
      <c r="A18" t="s">
        <v>91</v>
      </c>
      <c r="B18" t="s">
        <v>92</v>
      </c>
      <c r="C18" t="s">
        <v>93</v>
      </c>
      <c r="D18" t="s">
        <v>94</v>
      </c>
      <c r="E18">
        <f>4656/(2)</f>
        <v>2328</v>
      </c>
      <c r="F18" t="s">
        <v>95</v>
      </c>
      <c r="G18">
        <v>5.7517838478088379</v>
      </c>
      <c r="H18">
        <v>0.99999999999</v>
      </c>
      <c r="I18">
        <v>0.875</v>
      </c>
      <c r="J18">
        <v>0.80531815558899023</v>
      </c>
      <c r="K18">
        <v>0.4</v>
      </c>
    </row>
    <row r="19" spans="1:11" x14ac:dyDescent="0.25">
      <c r="A19" t="s">
        <v>96</v>
      </c>
      <c r="B19" t="s">
        <v>97</v>
      </c>
      <c r="C19" t="s">
        <v>98</v>
      </c>
      <c r="D19" t="s">
        <v>99</v>
      </c>
      <c r="E19">
        <f>5022/(2)</f>
        <v>2511</v>
      </c>
      <c r="F19" t="s">
        <v>100</v>
      </c>
      <c r="G19">
        <v>4.7374260425567627</v>
      </c>
      <c r="H19">
        <v>0.99999999999</v>
      </c>
      <c r="I19">
        <v>0.6</v>
      </c>
      <c r="J19">
        <v>0.85162236424167415</v>
      </c>
      <c r="K19">
        <v>1</v>
      </c>
    </row>
    <row r="20" spans="1:11" x14ac:dyDescent="0.25">
      <c r="A20" t="s">
        <v>101</v>
      </c>
      <c r="B20" t="s">
        <v>102</v>
      </c>
      <c r="C20" t="s">
        <v>103</v>
      </c>
      <c r="D20" t="s">
        <v>104</v>
      </c>
      <c r="E20">
        <f>5210/(2)</f>
        <v>2605</v>
      </c>
      <c r="F20" t="s">
        <v>105</v>
      </c>
      <c r="G20">
        <v>5.0549190044403076</v>
      </c>
      <c r="H20">
        <v>0.99999999999</v>
      </c>
      <c r="I20">
        <v>1</v>
      </c>
      <c r="J20">
        <v>0.7796189702721511</v>
      </c>
      <c r="K20">
        <v>1</v>
      </c>
    </row>
    <row r="21" spans="1:11" x14ac:dyDescent="0.25">
      <c r="A21" t="s">
        <v>106</v>
      </c>
      <c r="B21" t="s">
        <v>107</v>
      </c>
      <c r="C21" t="s">
        <v>108</v>
      </c>
      <c r="D21" t="s">
        <v>109</v>
      </c>
      <c r="E21">
        <f>17032/(2)</f>
        <v>8516</v>
      </c>
      <c r="F21" t="s">
        <v>110</v>
      </c>
      <c r="G21">
        <v>28.433375358581539</v>
      </c>
      <c r="H21">
        <v>0.99999999999090905</v>
      </c>
      <c r="I21">
        <v>0.66666666666666663</v>
      </c>
      <c r="J21">
        <v>0</v>
      </c>
      <c r="K21">
        <v>1</v>
      </c>
    </row>
    <row r="22" spans="1:11" x14ac:dyDescent="0.25">
      <c r="A22" t="s">
        <v>111</v>
      </c>
      <c r="B22" t="s">
        <v>112</v>
      </c>
      <c r="C22" t="s">
        <v>113</v>
      </c>
      <c r="D22" t="s">
        <v>114</v>
      </c>
      <c r="E22">
        <f>5412/(2)</f>
        <v>2706</v>
      </c>
      <c r="F22" t="s">
        <v>115</v>
      </c>
      <c r="G22">
        <v>7.1055572032928467</v>
      </c>
      <c r="H22">
        <v>0.99999999999</v>
      </c>
      <c r="I22">
        <v>1</v>
      </c>
      <c r="J22">
        <v>0.8583020146873741</v>
      </c>
      <c r="K22">
        <v>1</v>
      </c>
    </row>
    <row r="23" spans="1:11" x14ac:dyDescent="0.25">
      <c r="A23" t="s">
        <v>116</v>
      </c>
      <c r="B23" t="s">
        <v>117</v>
      </c>
      <c r="C23" t="s">
        <v>118</v>
      </c>
      <c r="D23" t="s">
        <v>119</v>
      </c>
      <c r="E23">
        <f>5548/(2)</f>
        <v>2774</v>
      </c>
      <c r="F23" t="s">
        <v>120</v>
      </c>
      <c r="G23">
        <v>5.4281728267669678</v>
      </c>
      <c r="H23">
        <v>0.66666666663333329</v>
      </c>
      <c r="I23">
        <v>0.88888888888888884</v>
      </c>
      <c r="J23">
        <v>0.88485445996164314</v>
      </c>
      <c r="K23">
        <v>1</v>
      </c>
    </row>
    <row r="24" spans="1:11" x14ac:dyDescent="0.25">
      <c r="A24" t="s">
        <v>121</v>
      </c>
      <c r="B24" t="s">
        <v>122</v>
      </c>
      <c r="C24" t="s">
        <v>123</v>
      </c>
      <c r="D24" t="s">
        <v>124</v>
      </c>
      <c r="E24">
        <f>5722/(2)</f>
        <v>2861</v>
      </c>
      <c r="F24" t="s">
        <v>125</v>
      </c>
      <c r="G24">
        <v>4.8072445392608643</v>
      </c>
      <c r="H24">
        <v>0.97654320986569276</v>
      </c>
      <c r="I24">
        <v>0.5</v>
      </c>
      <c r="J24">
        <v>0.88682771743304156</v>
      </c>
      <c r="K24">
        <v>0.9285714285714286</v>
      </c>
    </row>
    <row r="25" spans="1:11" x14ac:dyDescent="0.25">
      <c r="A25" t="s">
        <v>126</v>
      </c>
      <c r="B25" t="s">
        <v>127</v>
      </c>
      <c r="C25" t="s">
        <v>128</v>
      </c>
      <c r="D25" t="s">
        <v>129</v>
      </c>
      <c r="E25">
        <f>27166/(2)</f>
        <v>13583</v>
      </c>
      <c r="F25" t="s">
        <v>130</v>
      </c>
      <c r="G25">
        <v>50.174435615539551</v>
      </c>
      <c r="H25">
        <v>0.99999999999523814</v>
      </c>
      <c r="I25">
        <v>0.2857142857142857</v>
      </c>
      <c r="J25">
        <v>0.84606281986841203</v>
      </c>
      <c r="K25">
        <v>1</v>
      </c>
    </row>
    <row r="26" spans="1:11" x14ac:dyDescent="0.25">
      <c r="A26" t="s">
        <v>131</v>
      </c>
      <c r="B26" t="s">
        <v>132</v>
      </c>
      <c r="C26" t="s">
        <v>133</v>
      </c>
      <c r="D26" t="s">
        <v>134</v>
      </c>
      <c r="E26">
        <f>4968/(2)</f>
        <v>2484</v>
      </c>
      <c r="F26" t="s">
        <v>135</v>
      </c>
      <c r="G26">
        <v>5.3455672264099121</v>
      </c>
      <c r="H26">
        <v>0.8083333333217857</v>
      </c>
      <c r="I26">
        <v>0.4</v>
      </c>
      <c r="J26">
        <v>0.75413452796779801</v>
      </c>
      <c r="K26">
        <v>1</v>
      </c>
    </row>
    <row r="27" spans="1:11" x14ac:dyDescent="0.25">
      <c r="A27" t="s">
        <v>136</v>
      </c>
      <c r="B27" t="s">
        <v>137</v>
      </c>
      <c r="C27" t="s">
        <v>138</v>
      </c>
      <c r="D27" t="s">
        <v>139</v>
      </c>
      <c r="E27">
        <f>4878/(2)</f>
        <v>2439</v>
      </c>
      <c r="F27" t="s">
        <v>140</v>
      </c>
      <c r="G27">
        <v>5.6711275577545166</v>
      </c>
      <c r="H27">
        <v>0.75928571427052849</v>
      </c>
      <c r="I27">
        <v>0.7142857142857143</v>
      </c>
      <c r="J27">
        <v>0.77782346014942816</v>
      </c>
      <c r="K27">
        <v>1</v>
      </c>
    </row>
    <row r="28" spans="1:11" x14ac:dyDescent="0.25">
      <c r="A28" t="s">
        <v>141</v>
      </c>
      <c r="B28" t="s">
        <v>142</v>
      </c>
      <c r="C28" t="s">
        <v>143</v>
      </c>
      <c r="D28" t="s">
        <v>144</v>
      </c>
      <c r="E28">
        <f>4788/(2)</f>
        <v>2394</v>
      </c>
      <c r="F28" t="s">
        <v>145</v>
      </c>
      <c r="G28">
        <v>5.7212440967559806</v>
      </c>
      <c r="H28">
        <v>0.99999999999</v>
      </c>
      <c r="I28">
        <v>0.4</v>
      </c>
      <c r="J28">
        <v>0</v>
      </c>
      <c r="K28">
        <v>0.8</v>
      </c>
    </row>
    <row r="29" spans="1:11" x14ac:dyDescent="0.25">
      <c r="A29" t="s">
        <v>146</v>
      </c>
      <c r="B29" t="s">
        <v>147</v>
      </c>
      <c r="C29" t="s">
        <v>148</v>
      </c>
      <c r="D29" t="s">
        <v>149</v>
      </c>
      <c r="E29">
        <f>15152/(2)</f>
        <v>7576</v>
      </c>
      <c r="F29" t="s">
        <v>150</v>
      </c>
      <c r="G29">
        <v>30.99897837638855</v>
      </c>
      <c r="H29">
        <v>0.67424242422893932</v>
      </c>
      <c r="I29">
        <v>0.47058823529411759</v>
      </c>
      <c r="J29">
        <v>0.81207302981202567</v>
      </c>
      <c r="K29">
        <v>1</v>
      </c>
    </row>
    <row r="30" spans="1:11" x14ac:dyDescent="0.25">
      <c r="A30" t="s">
        <v>151</v>
      </c>
      <c r="B30" t="s">
        <v>152</v>
      </c>
      <c r="C30" t="s">
        <v>153</v>
      </c>
      <c r="D30" t="s">
        <v>154</v>
      </c>
      <c r="E30">
        <f>30166/(2)</f>
        <v>15083</v>
      </c>
      <c r="F30" t="s">
        <v>155</v>
      </c>
      <c r="G30">
        <v>8.777885913848877</v>
      </c>
      <c r="H30">
        <v>0.99999999999500011</v>
      </c>
      <c r="I30">
        <v>0.66666666666666663</v>
      </c>
      <c r="J30">
        <v>0.73804194378273147</v>
      </c>
      <c r="K30">
        <v>0.7142857142857143</v>
      </c>
    </row>
    <row r="31" spans="1:11" x14ac:dyDescent="0.25">
      <c r="A31" t="s">
        <v>156</v>
      </c>
      <c r="B31" t="s">
        <v>157</v>
      </c>
      <c r="C31" t="s">
        <v>158</v>
      </c>
      <c r="D31" t="s">
        <v>159</v>
      </c>
      <c r="E31">
        <f>8074/(2)</f>
        <v>4037</v>
      </c>
      <c r="F31" t="s">
        <v>160</v>
      </c>
      <c r="G31">
        <v>28.364354848861691</v>
      </c>
      <c r="H31">
        <v>0.99999999989999999</v>
      </c>
      <c r="I31">
        <v>0.42857142857142849</v>
      </c>
      <c r="J31">
        <v>0</v>
      </c>
      <c r="K31">
        <v>1</v>
      </c>
    </row>
    <row r="32" spans="1:11" x14ac:dyDescent="0.25">
      <c r="A32" t="s">
        <v>161</v>
      </c>
      <c r="B32" t="s">
        <v>162</v>
      </c>
      <c r="C32" t="s">
        <v>163</v>
      </c>
      <c r="D32" t="s">
        <v>164</v>
      </c>
      <c r="E32">
        <f>32776/(2)</f>
        <v>16388</v>
      </c>
      <c r="F32" t="s">
        <v>165</v>
      </c>
      <c r="G32">
        <v>7.6895699501037598</v>
      </c>
      <c r="H32">
        <v>0.99999999999500011</v>
      </c>
      <c r="I32">
        <v>0.625</v>
      </c>
      <c r="J32">
        <v>0</v>
      </c>
      <c r="K32">
        <v>0.2857142857142857</v>
      </c>
    </row>
    <row r="33" spans="1:11" x14ac:dyDescent="0.25">
      <c r="A33" t="s">
        <v>166</v>
      </c>
      <c r="B33" t="s">
        <v>167</v>
      </c>
      <c r="C33" t="s">
        <v>168</v>
      </c>
      <c r="D33" t="s">
        <v>169</v>
      </c>
      <c r="E33">
        <f>30918/(2)</f>
        <v>15459</v>
      </c>
      <c r="F33" t="s">
        <v>170</v>
      </c>
      <c r="G33">
        <v>25.16769814491272</v>
      </c>
      <c r="H33">
        <v>0.99999999999500011</v>
      </c>
      <c r="I33">
        <v>0.92307692307692313</v>
      </c>
      <c r="J33">
        <v>0.85582230761750822</v>
      </c>
      <c r="K33">
        <v>1</v>
      </c>
    </row>
    <row r="34" spans="1:11" x14ac:dyDescent="0.25">
      <c r="A34" t="s">
        <v>171</v>
      </c>
      <c r="B34" t="s">
        <v>172</v>
      </c>
      <c r="C34" t="s">
        <v>173</v>
      </c>
      <c r="D34" t="s">
        <v>174</v>
      </c>
      <c r="E34">
        <f>30414/(2)</f>
        <v>15207</v>
      </c>
      <c r="F34" t="s">
        <v>175</v>
      </c>
      <c r="G34">
        <v>9.8783254623413086</v>
      </c>
      <c r="H34">
        <v>0.99999999999473699</v>
      </c>
      <c r="I34">
        <v>0.58333333333333337</v>
      </c>
      <c r="J34">
        <v>0.78783047698265019</v>
      </c>
      <c r="K34">
        <v>0.8</v>
      </c>
    </row>
    <row r="35" spans="1:11" x14ac:dyDescent="0.25">
      <c r="A35" t="s">
        <v>176</v>
      </c>
      <c r="B35" t="s">
        <v>177</v>
      </c>
      <c r="C35" t="s">
        <v>178</v>
      </c>
      <c r="D35" t="s">
        <v>179</v>
      </c>
      <c r="E35">
        <f>7782/(2)</f>
        <v>3891</v>
      </c>
      <c r="F35" t="s">
        <v>180</v>
      </c>
      <c r="G35">
        <v>34.222304344177253</v>
      </c>
      <c r="H35">
        <v>0.99999999989999999</v>
      </c>
      <c r="I35">
        <v>0.69230769230769229</v>
      </c>
      <c r="J35">
        <v>0.83308787244692839</v>
      </c>
      <c r="K35">
        <v>0.92307692307692313</v>
      </c>
    </row>
    <row r="36" spans="1:11" x14ac:dyDescent="0.25">
      <c r="A36" t="s">
        <v>181</v>
      </c>
      <c r="B36" t="s">
        <v>182</v>
      </c>
      <c r="C36" t="s">
        <v>183</v>
      </c>
      <c r="D36" t="s">
        <v>184</v>
      </c>
      <c r="E36">
        <f>7232/(2)</f>
        <v>3616</v>
      </c>
      <c r="F36" t="s">
        <v>185</v>
      </c>
      <c r="G36">
        <v>25.534150123596191</v>
      </c>
      <c r="H36">
        <v>0.99999999989999999</v>
      </c>
      <c r="I36">
        <v>1</v>
      </c>
      <c r="J36">
        <v>0.82574281967188534</v>
      </c>
      <c r="K36">
        <v>1</v>
      </c>
    </row>
    <row r="37" spans="1:11" x14ac:dyDescent="0.25">
      <c r="A37" t="s">
        <v>186</v>
      </c>
      <c r="B37" t="s">
        <v>187</v>
      </c>
      <c r="C37" t="s">
        <v>188</v>
      </c>
      <c r="D37" t="s">
        <v>189</v>
      </c>
      <c r="E37">
        <f>7876/(2)</f>
        <v>3938</v>
      </c>
      <c r="F37" t="s">
        <v>190</v>
      </c>
      <c r="G37">
        <v>35.013876914978027</v>
      </c>
      <c r="H37">
        <v>0.99999999989999999</v>
      </c>
      <c r="I37">
        <v>0.5</v>
      </c>
      <c r="J37">
        <v>0.79623393493997119</v>
      </c>
      <c r="K37">
        <v>0.8</v>
      </c>
    </row>
    <row r="38" spans="1:11" x14ac:dyDescent="0.25">
      <c r="A38" t="s">
        <v>191</v>
      </c>
      <c r="B38" t="s">
        <v>192</v>
      </c>
      <c r="C38" t="s">
        <v>193</v>
      </c>
      <c r="D38" t="s">
        <v>194</v>
      </c>
      <c r="E38">
        <f>8040/(2)</f>
        <v>4020</v>
      </c>
      <c r="F38" t="s">
        <v>195</v>
      </c>
      <c r="G38">
        <v>34.051025867462158</v>
      </c>
      <c r="H38">
        <v>0.99999999989999999</v>
      </c>
      <c r="I38">
        <v>0.9375</v>
      </c>
      <c r="J38">
        <v>0.83683352122456078</v>
      </c>
      <c r="K38">
        <v>1</v>
      </c>
    </row>
    <row r="39" spans="1:11" x14ac:dyDescent="0.25">
      <c r="A39" t="s">
        <v>196</v>
      </c>
      <c r="B39" t="s">
        <v>197</v>
      </c>
      <c r="C39" t="s">
        <v>198</v>
      </c>
      <c r="D39" t="s">
        <v>199</v>
      </c>
      <c r="E39">
        <f>7322/(2)</f>
        <v>3661</v>
      </c>
      <c r="F39" t="s">
        <v>200</v>
      </c>
      <c r="G39">
        <v>29.018395185470581</v>
      </c>
      <c r="H39">
        <v>0.99999999989999999</v>
      </c>
      <c r="I39">
        <v>0.7142857142857143</v>
      </c>
      <c r="J39">
        <v>0.88461661363267341</v>
      </c>
      <c r="K39">
        <v>1</v>
      </c>
    </row>
    <row r="40" spans="1:11" x14ac:dyDescent="0.25">
      <c r="A40" t="s">
        <v>201</v>
      </c>
      <c r="B40" t="s">
        <v>202</v>
      </c>
      <c r="C40" t="s">
        <v>203</v>
      </c>
      <c r="D40" t="s">
        <v>204</v>
      </c>
      <c r="E40">
        <f>8302/(2)</f>
        <v>4151</v>
      </c>
      <c r="F40" t="s">
        <v>205</v>
      </c>
      <c r="G40">
        <v>41.226006031036377</v>
      </c>
      <c r="H40">
        <v>0.99999999989999999</v>
      </c>
      <c r="I40">
        <v>1</v>
      </c>
      <c r="J40">
        <v>0.8295645130358692</v>
      </c>
      <c r="K40">
        <v>0</v>
      </c>
    </row>
    <row r="41" spans="1:11" x14ac:dyDescent="0.25">
      <c r="A41" t="s">
        <v>206</v>
      </c>
      <c r="B41" t="s">
        <v>207</v>
      </c>
      <c r="C41" t="s">
        <v>208</v>
      </c>
      <c r="D41" t="s">
        <v>209</v>
      </c>
      <c r="E41">
        <f>4540/(2)</f>
        <v>2270</v>
      </c>
      <c r="F41" t="s">
        <v>210</v>
      </c>
      <c r="G41">
        <v>4.8631958961486816</v>
      </c>
      <c r="H41">
        <v>0.93179563490898742</v>
      </c>
      <c r="I41">
        <v>1</v>
      </c>
      <c r="J41">
        <v>0</v>
      </c>
      <c r="K41">
        <v>1</v>
      </c>
    </row>
    <row r="42" spans="1:11" x14ac:dyDescent="0.25">
      <c r="A42" t="s">
        <v>211</v>
      </c>
      <c r="B42" t="s">
        <v>212</v>
      </c>
      <c r="C42" t="s">
        <v>213</v>
      </c>
      <c r="D42" t="s">
        <v>214</v>
      </c>
      <c r="E42">
        <f>8392/(2)</f>
        <v>4196</v>
      </c>
      <c r="F42" t="s">
        <v>215</v>
      </c>
      <c r="G42">
        <v>35.688087940216057</v>
      </c>
      <c r="H42">
        <v>0.99999999989999999</v>
      </c>
      <c r="I42">
        <v>1</v>
      </c>
      <c r="J42">
        <v>0.83157700809864299</v>
      </c>
      <c r="K42">
        <v>0.83333333333333337</v>
      </c>
    </row>
    <row r="43" spans="1:11" x14ac:dyDescent="0.25">
      <c r="A43" t="s">
        <v>216</v>
      </c>
      <c r="B43" t="s">
        <v>217</v>
      </c>
      <c r="C43" t="s">
        <v>218</v>
      </c>
      <c r="D43" t="s">
        <v>219</v>
      </c>
      <c r="E43">
        <f>7482/(2)</f>
        <v>3741</v>
      </c>
      <c r="F43" t="s">
        <v>220</v>
      </c>
      <c r="G43">
        <v>26.354673147201542</v>
      </c>
      <c r="H43">
        <v>0.99999999989999999</v>
      </c>
      <c r="I43">
        <v>0.625</v>
      </c>
      <c r="J43">
        <v>0</v>
      </c>
      <c r="K43">
        <v>0.4</v>
      </c>
    </row>
    <row r="44" spans="1:11" x14ac:dyDescent="0.25">
      <c r="A44" t="s">
        <v>221</v>
      </c>
      <c r="B44" t="s">
        <v>222</v>
      </c>
      <c r="C44" t="s">
        <v>223</v>
      </c>
      <c r="D44" t="s">
        <v>224</v>
      </c>
      <c r="E44">
        <f>36318/(2)</f>
        <v>18159</v>
      </c>
      <c r="F44" t="s">
        <v>225</v>
      </c>
      <c r="G44">
        <v>28.589836359024051</v>
      </c>
      <c r="H44">
        <v>0.99999999999500011</v>
      </c>
      <c r="I44">
        <v>0.53846153846153844</v>
      </c>
      <c r="J44">
        <v>0.82188506713042264</v>
      </c>
      <c r="K44">
        <v>0.91666666666666663</v>
      </c>
    </row>
    <row r="45" spans="1:11" x14ac:dyDescent="0.25">
      <c r="A45" t="s">
        <v>226</v>
      </c>
      <c r="B45" t="s">
        <v>227</v>
      </c>
      <c r="C45" t="s">
        <v>228</v>
      </c>
      <c r="D45" t="s">
        <v>229</v>
      </c>
      <c r="E45">
        <f>7598/(2)</f>
        <v>3799</v>
      </c>
      <c r="F45" t="s">
        <v>230</v>
      </c>
      <c r="G45">
        <v>25.756340503692631</v>
      </c>
      <c r="H45">
        <v>0.99999999989999999</v>
      </c>
      <c r="I45">
        <v>1</v>
      </c>
      <c r="J45">
        <v>0.82301864505981026</v>
      </c>
      <c r="K45">
        <v>0.16666666666666671</v>
      </c>
    </row>
    <row r="46" spans="1:11" x14ac:dyDescent="0.25">
      <c r="A46" t="s">
        <v>231</v>
      </c>
      <c r="B46" t="s">
        <v>232</v>
      </c>
      <c r="C46" t="s">
        <v>233</v>
      </c>
      <c r="D46" t="s">
        <v>234</v>
      </c>
      <c r="E46">
        <f>38766/(2)</f>
        <v>19383</v>
      </c>
      <c r="F46" t="s">
        <v>235</v>
      </c>
      <c r="G46">
        <v>49.905714511871338</v>
      </c>
      <c r="H46">
        <v>0.99999999995</v>
      </c>
      <c r="I46">
        <v>1</v>
      </c>
      <c r="J46">
        <v>0.8771202744861949</v>
      </c>
      <c r="K46">
        <v>1</v>
      </c>
    </row>
    <row r="47" spans="1:11" x14ac:dyDescent="0.25">
      <c r="A47" t="s">
        <v>236</v>
      </c>
      <c r="B47" t="s">
        <v>237</v>
      </c>
      <c r="C47" t="s">
        <v>238</v>
      </c>
      <c r="D47" t="s">
        <v>239</v>
      </c>
      <c r="E47">
        <f>7390/(2)</f>
        <v>3695</v>
      </c>
      <c r="F47" t="s">
        <v>240</v>
      </c>
      <c r="G47">
        <v>22.35784387588501</v>
      </c>
      <c r="H47">
        <v>0.99999999989999999</v>
      </c>
      <c r="I47">
        <v>0.44444444444444442</v>
      </c>
      <c r="J47">
        <v>0.84749145230992162</v>
      </c>
      <c r="K47">
        <v>1</v>
      </c>
    </row>
    <row r="48" spans="1:11" x14ac:dyDescent="0.25">
      <c r="A48" t="s">
        <v>241</v>
      </c>
      <c r="B48" t="s">
        <v>242</v>
      </c>
      <c r="C48" t="s">
        <v>243</v>
      </c>
      <c r="D48" t="s">
        <v>244</v>
      </c>
      <c r="E48">
        <f>8634/(2)</f>
        <v>4317</v>
      </c>
      <c r="F48" t="s">
        <v>245</v>
      </c>
      <c r="G48">
        <v>30.166286706924438</v>
      </c>
      <c r="H48">
        <v>0.99999999989999999</v>
      </c>
      <c r="I48">
        <v>0.44444444444444442</v>
      </c>
      <c r="J48">
        <v>0.86263965042508184</v>
      </c>
      <c r="K48">
        <v>0</v>
      </c>
    </row>
    <row r="49" spans="1:11" x14ac:dyDescent="0.25">
      <c r="A49" t="s">
        <v>246</v>
      </c>
      <c r="B49" t="s">
        <v>247</v>
      </c>
      <c r="C49" t="s">
        <v>248</v>
      </c>
      <c r="D49" t="s">
        <v>249</v>
      </c>
      <c r="E49">
        <f>46276/(2)</f>
        <v>23138</v>
      </c>
      <c r="F49" t="s">
        <v>250</v>
      </c>
      <c r="G49">
        <v>12.200786352157589</v>
      </c>
      <c r="H49">
        <v>0.97957058373316885</v>
      </c>
      <c r="I49">
        <v>0.33333333333333331</v>
      </c>
      <c r="J49">
        <v>0.8310686274368001</v>
      </c>
      <c r="K49">
        <v>0.2857142857142857</v>
      </c>
    </row>
    <row r="50" spans="1:11" x14ac:dyDescent="0.25">
      <c r="A50" t="s">
        <v>251</v>
      </c>
      <c r="B50" t="s">
        <v>252</v>
      </c>
      <c r="C50" t="s">
        <v>253</v>
      </c>
      <c r="D50" t="s">
        <v>254</v>
      </c>
      <c r="E50">
        <f>30692/(2)</f>
        <v>15346</v>
      </c>
      <c r="F50" t="s">
        <v>255</v>
      </c>
      <c r="G50">
        <v>8.0951282978057861</v>
      </c>
      <c r="H50">
        <v>0.84967284177038072</v>
      </c>
      <c r="I50">
        <v>0.58333333333333337</v>
      </c>
      <c r="J50">
        <v>0.79122031426220862</v>
      </c>
      <c r="K50">
        <v>1</v>
      </c>
    </row>
    <row r="51" spans="1:11" x14ac:dyDescent="0.25">
      <c r="A51" t="s">
        <v>256</v>
      </c>
      <c r="B51" t="s">
        <v>257</v>
      </c>
      <c r="C51" t="s">
        <v>258</v>
      </c>
      <c r="D51" t="s">
        <v>259</v>
      </c>
      <c r="E51">
        <f>17682/(2)</f>
        <v>8841</v>
      </c>
      <c r="F51" t="s">
        <v>260</v>
      </c>
      <c r="G51">
        <v>33.575902938842773</v>
      </c>
      <c r="H51">
        <v>0.96979797978828186</v>
      </c>
      <c r="I51">
        <v>0.8571428571428571</v>
      </c>
      <c r="J51">
        <v>0.88389771936881012</v>
      </c>
      <c r="K51">
        <v>0.1111111111111111</v>
      </c>
    </row>
    <row r="52" spans="1:11" x14ac:dyDescent="0.25">
      <c r="A52" t="s">
        <v>261</v>
      </c>
      <c r="B52" t="s">
        <v>262</v>
      </c>
      <c r="C52" t="s">
        <v>263</v>
      </c>
      <c r="D52" t="s">
        <v>264</v>
      </c>
      <c r="E52">
        <f>29732/(2)</f>
        <v>14866</v>
      </c>
      <c r="F52" t="s">
        <v>265</v>
      </c>
      <c r="G52">
        <v>8.5592174530029297</v>
      </c>
      <c r="H52">
        <v>0.93082071979455638</v>
      </c>
      <c r="I52">
        <v>0.75</v>
      </c>
      <c r="J52">
        <v>0.85070625508019193</v>
      </c>
      <c r="K52">
        <v>0.1111111111111111</v>
      </c>
    </row>
    <row r="53" spans="1:11" x14ac:dyDescent="0.25">
      <c r="E53">
        <f>SUM(E2:E52)</f>
        <v>326589</v>
      </c>
      <c r="G53">
        <f>SUM(G2:G52)</f>
        <v>952.43876147270203</v>
      </c>
      <c r="H53">
        <f>AVERAGE(H2:H52)</f>
        <v>0.95216463400891305</v>
      </c>
      <c r="I53">
        <f>AVERAGE(I2:I52)</f>
        <v>0.6538311729920725</v>
      </c>
      <c r="J53">
        <f>AVERAGE(J2:J52)</f>
        <v>0.7070970101192231</v>
      </c>
      <c r="K53">
        <f>AVERAGE(K2:K52)</f>
        <v>0.77742883478177593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2025-02-17T14:44:26Z</dcterms:created>
  <dcterms:modified xsi:type="dcterms:W3CDTF">2025-02-17T14:46:54Z</dcterms:modified>
</cp:coreProperties>
</file>