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</sheets>
  <definedNames>
    <definedName name="_xlnm.Print_Area" localSheetId="0">Sheet1!$A$1:$I$142</definedName>
  </definedNames>
  <calcPr calcId="125725"/>
</workbook>
</file>

<file path=xl/calcChain.xml><?xml version="1.0" encoding="utf-8"?>
<calcChain xmlns="http://schemas.openxmlformats.org/spreadsheetml/2006/main">
  <c r="H112" i="1"/>
  <c r="H111"/>
  <c r="H15"/>
  <c r="H29"/>
  <c r="H14"/>
  <c r="H37"/>
  <c r="H36"/>
  <c r="H17"/>
  <c r="H18"/>
  <c r="H19"/>
  <c r="H20"/>
  <c r="H21"/>
  <c r="H22"/>
  <c r="H23"/>
  <c r="H24"/>
  <c r="H25"/>
  <c r="H26"/>
  <c r="H27"/>
  <c r="H28"/>
  <c r="H65"/>
  <c r="H64"/>
  <c r="H63"/>
  <c r="H62"/>
  <c r="H128" l="1"/>
  <c r="H127" s="1"/>
  <c r="H135"/>
  <c r="H136"/>
  <c r="H137"/>
  <c r="H138"/>
  <c r="H139"/>
  <c r="H140"/>
  <c r="H141"/>
  <c r="H134"/>
  <c r="H132"/>
  <c r="H131"/>
  <c r="H133" l="1"/>
  <c r="H130"/>
  <c r="H55"/>
  <c r="H126"/>
  <c r="H125"/>
  <c r="H123"/>
  <c r="H124"/>
  <c r="H122"/>
  <c r="H120"/>
  <c r="H109"/>
  <c r="H110"/>
  <c r="H113"/>
  <c r="H114"/>
  <c r="H115"/>
  <c r="H116"/>
  <c r="H117"/>
  <c r="H118"/>
  <c r="H119"/>
  <c r="H108"/>
  <c r="H129" l="1"/>
  <c r="H107"/>
  <c r="H121"/>
  <c r="H106" l="1"/>
  <c r="H98"/>
  <c r="H99"/>
  <c r="H100"/>
  <c r="H101"/>
  <c r="H102"/>
  <c r="H103"/>
  <c r="H104"/>
  <c r="H105"/>
  <c r="H97"/>
  <c r="H95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69"/>
  <c r="H66"/>
  <c r="H58"/>
  <c r="H59"/>
  <c r="H60"/>
  <c r="H61"/>
  <c r="H44"/>
  <c r="H45"/>
  <c r="H46"/>
  <c r="H47"/>
  <c r="H48"/>
  <c r="H49"/>
  <c r="H50"/>
  <c r="H51"/>
  <c r="H52"/>
  <c r="H53"/>
  <c r="H54"/>
  <c r="H43"/>
  <c r="H57"/>
  <c r="H96" l="1"/>
  <c r="H68"/>
  <c r="H42"/>
  <c r="H56"/>
  <c r="H7"/>
  <c r="H8"/>
  <c r="H9"/>
  <c r="H10"/>
  <c r="H11"/>
  <c r="H12"/>
  <c r="H13"/>
  <c r="H16"/>
  <c r="H31"/>
  <c r="H32"/>
  <c r="H33"/>
  <c r="H34"/>
  <c r="H35"/>
  <c r="H38"/>
  <c r="H39"/>
  <c r="H40"/>
  <c r="H6"/>
  <c r="H5" s="1"/>
  <c r="H67" l="1"/>
  <c r="H41"/>
  <c r="H30" s="1"/>
  <c r="H4" l="1"/>
  <c r="H3" s="1"/>
  <c r="H142" s="1"/>
</calcChain>
</file>

<file path=xl/sharedStrings.xml><?xml version="1.0" encoding="utf-8"?>
<sst xmlns="http://schemas.openxmlformats.org/spreadsheetml/2006/main" count="384" uniqueCount="195">
  <si>
    <t>A- PHẦN ĐiỆN</t>
  </si>
  <si>
    <t>bộ</t>
  </si>
  <si>
    <t>Đèn trang trí cầu thang</t>
  </si>
  <si>
    <t>chiếc</t>
  </si>
  <si>
    <t>Đèn tuýt đôi 2x36w không có chóa đậy</t>
  </si>
  <si>
    <t>Công tắc đơn 1 chiều ( bao gồm mặt+ hạt)</t>
  </si>
  <si>
    <t>Công tắc đôi 1 chiều  ( bao gồm mặt+ hạt)</t>
  </si>
  <si>
    <t>Công tắc ba 1 chiều  ( bao gồm mặt+ hạt)</t>
  </si>
  <si>
    <t>Công tắc 2 chiều ( bao gồm mặt+hạt)</t>
  </si>
  <si>
    <t>Ổ cắm mạng ( hạt + mặt)</t>
  </si>
  <si>
    <t xml:space="preserve">Tủ điện các tầng chứ 8-12 attomat </t>
  </si>
  <si>
    <t>Attomat MCB 2P-63A-6kA</t>
  </si>
  <si>
    <t>Attomat MCB 2P-40A-4,5kA</t>
  </si>
  <si>
    <t>Attomat MCB 2P-32A-4,5kA</t>
  </si>
  <si>
    <t>Attomat MCB 1P-20A-4,5kA</t>
  </si>
  <si>
    <t>Attomat MCB 1P-10A-4,5kA</t>
  </si>
  <si>
    <t>Cầu dao 2P-63A</t>
  </si>
  <si>
    <t xml:space="preserve">Đế điện âm tường </t>
  </si>
  <si>
    <t>Đế điện nổi</t>
  </si>
  <si>
    <t>Tủ điện tổng vỏ bằng kim loại 600x400x150</t>
  </si>
  <si>
    <t>m</t>
  </si>
  <si>
    <t>Dây điện CU/PVC 1x2,5mm2</t>
  </si>
  <si>
    <t>Dây điện CU/PVC 1x4mm2</t>
  </si>
  <si>
    <t>Dây điện CU/PVC 1x1,5mm2</t>
  </si>
  <si>
    <t>Dây điện tiếp địa CU/PVC 1x1,5mm2</t>
  </si>
  <si>
    <t>Dây điện tiếp địa CU/PVC 1x1,4mm2</t>
  </si>
  <si>
    <t>Ống ghen nhựa cứng D32</t>
  </si>
  <si>
    <t>Ống ghen nhựa cứng D25</t>
  </si>
  <si>
    <t>Ống ghen nhựa cứng D20</t>
  </si>
  <si>
    <t>Ống ghen nhựa cứng D16</t>
  </si>
  <si>
    <t>Ống mềm D20</t>
  </si>
  <si>
    <t>cuộn</t>
  </si>
  <si>
    <t>Vật tư phụ ( măng sông nối, hộp chia, vít nở, đinh, thép)</t>
  </si>
  <si>
    <t>lot</t>
  </si>
  <si>
    <t>Vật tư phụ (vít nở, đinh, thép, băng dính)</t>
  </si>
  <si>
    <t>Dây mạng cat5 vinacap</t>
  </si>
  <si>
    <t>Đầu bấm mạng</t>
  </si>
  <si>
    <t>túi</t>
  </si>
  <si>
    <t>1-1 PHẦN CẤP</t>
  </si>
  <si>
    <t>Ống cấp nước lạnh PPR-DN40</t>
  </si>
  <si>
    <t>Ống cấp nước lạnh PPR-DN32</t>
  </si>
  <si>
    <t>Ống cấp nước lạnh PPR-DN25</t>
  </si>
  <si>
    <t>Ống cấp nước lạnh PPR-DN20</t>
  </si>
  <si>
    <t>Ống cấp nước nóng PPR-DN32</t>
  </si>
  <si>
    <t>Ống cấp nước nóng PPR-DN25</t>
  </si>
  <si>
    <t>Ống cấp nước nóng PPR-DN20</t>
  </si>
  <si>
    <t>Khóa nước PPR- DN40</t>
  </si>
  <si>
    <t>Cái</t>
  </si>
  <si>
    <t>Rắc co PPR-DN40</t>
  </si>
  <si>
    <t>Cút, check, măng sông, côn thu PPR-DN40</t>
  </si>
  <si>
    <t>cái</t>
  </si>
  <si>
    <t>Măng sông ren trong, ren ngoài PPR-DN32</t>
  </si>
  <si>
    <t>Rắc co PPR-DN32</t>
  </si>
  <si>
    <t>Cút, check, măng sông, côn thu PPR-DN32</t>
  </si>
  <si>
    <t>Cút, check, măng sông, côn thu PPR-DN25</t>
  </si>
  <si>
    <t>Cút, check, T chia, măng sông  PPR-DN20</t>
  </si>
  <si>
    <t>Cút ren trong PPR-DN20</t>
  </si>
  <si>
    <t>Khóa nước PPR- DN32</t>
  </si>
  <si>
    <t>Khóa nước PPR- DN25</t>
  </si>
  <si>
    <t>Khóa nước PPR- DN20</t>
  </si>
  <si>
    <t>`</t>
  </si>
  <si>
    <t>Vật tư phụ ( vít, nở, đinh, băng dính, hộp chia)</t>
  </si>
  <si>
    <t>Van phao điện điều khiển</t>
  </si>
  <si>
    <t xml:space="preserve">Van phao cơ học </t>
  </si>
  <si>
    <t>Trõ bơm đồng DN40</t>
  </si>
  <si>
    <t xml:space="preserve">Máy bơm 4m3/h h=35m </t>
  </si>
  <si>
    <t>1-2 PHẦN THOÁT</t>
  </si>
  <si>
    <t>Vật tư phụ ( băng keo, vít nở, đai ôm, cùm treo)</t>
  </si>
  <si>
    <t>Ống thoát uPVC D110 Class2</t>
  </si>
  <si>
    <t>Ống thoát uPVC D90 Class2</t>
  </si>
  <si>
    <t>Ống thoát uPVC D76 Class2</t>
  </si>
  <si>
    <t>Ống thoát uPVC D42 Class2</t>
  </si>
  <si>
    <t>Phụ kiện Cút, check, Y, T chia, Măng sông, Upvc D42</t>
  </si>
  <si>
    <t>Phụ kiện Cút, check, Y, T chia, Măng sông, côn thu Upvc D110</t>
  </si>
  <si>
    <t>Phụ kiện Cút, check, Y, T chia, Măng sông, côn thu Upvc D90</t>
  </si>
  <si>
    <t>Phụ kiện Cút, check, Y, T chia, Măng sông,côn thu Upvc D76</t>
  </si>
  <si>
    <t>Vật tư phụ ( băng keo, đai treo, giá đỡ, vit nở)</t>
  </si>
  <si>
    <t>Bồn cầu 1 khối C-900VRN</t>
  </si>
  <si>
    <t>Vòi xịt CFV-105MM</t>
  </si>
  <si>
    <t>Chậu rửa treo tường L-288V/L-288VC</t>
  </si>
  <si>
    <t>Phụ kiện chậu- ống thải chữ P A-675PV</t>
  </si>
  <si>
    <t>Vòi chậu LFV-1101S-1</t>
  </si>
  <si>
    <t>Kệ xà phòng</t>
  </si>
  <si>
    <t>Gương ( 510x760x5) KF-5075VA</t>
  </si>
  <si>
    <t>Kệ gương(510x54x154) KF-412V</t>
  </si>
  <si>
    <t>Thanh treo khăn H-485V</t>
  </si>
  <si>
    <t>Móc giấy vệ sinh H-846V</t>
  </si>
  <si>
    <t>Bộ</t>
  </si>
  <si>
    <t>Chiếc</t>
  </si>
  <si>
    <t>Vật tư phụ ( vit nở, xi măng trắng, băng tan, dây cấp)</t>
  </si>
  <si>
    <t>C- PHẦN CHỐNG SÉT</t>
  </si>
  <si>
    <t>Kim thu sét TAHYANG 901 bán kính bảo vệ 50m</t>
  </si>
  <si>
    <t>Cọc</t>
  </si>
  <si>
    <t>Cáp dẫn chống sét bằng đồng trần E50</t>
  </si>
  <si>
    <t>phụ kiện kẹp ống, giá đỡ, dây thép D10 nối cọc tiếp địa</t>
  </si>
  <si>
    <t>STT</t>
  </si>
  <si>
    <t>SỐ LƯỢNG</t>
  </si>
  <si>
    <t>ĐƠN VỊ</t>
  </si>
  <si>
    <t>ĐƠN GIÁ</t>
  </si>
  <si>
    <t>THÀNH TiỀN</t>
  </si>
  <si>
    <t>NỘI DUNG CÔNG VIỆC</t>
  </si>
  <si>
    <t>Sino</t>
  </si>
  <si>
    <t>1-3 PHẦN THIẾT BỊ</t>
  </si>
  <si>
    <t>CHỦNG LoẠI</t>
  </si>
  <si>
    <t>MÃ SẢN PHẨM</t>
  </si>
  <si>
    <t>Đèn gốm</t>
  </si>
  <si>
    <t>Philips</t>
  </si>
  <si>
    <t>Trần Phú</t>
  </si>
  <si>
    <t>TP-link</t>
  </si>
  <si>
    <t>Vinacap</t>
  </si>
  <si>
    <t>Tiền Phong</t>
  </si>
  <si>
    <t>Italya</t>
  </si>
  <si>
    <t>Linax</t>
  </si>
  <si>
    <t>Công tắc bốn 1 chiều  ( bao gồm mặt+ hạt)</t>
  </si>
  <si>
    <t>Lioa</t>
  </si>
  <si>
    <t>TMS-012</t>
  </si>
  <si>
    <t>Nhân công lắp đặt hệ thống</t>
  </si>
  <si>
    <t>hệ thống</t>
  </si>
  <si>
    <t>Măng sông ren trong, ren ngoài PPR-DN40</t>
  </si>
  <si>
    <t>Măng sông ren trong, ren ngoài PPR-DN20</t>
  </si>
  <si>
    <t>Van khóa 1 chiều DN32</t>
  </si>
  <si>
    <t>Ga thoát sàn inox D90</t>
  </si>
  <si>
    <t>C-900VRN</t>
  </si>
  <si>
    <t>CFV-105MM</t>
  </si>
  <si>
    <t>L-288V/L</t>
  </si>
  <si>
    <t>PA-675PV</t>
  </si>
  <si>
    <t>LFV-1101S-1</t>
  </si>
  <si>
    <t>KF-5075VA</t>
  </si>
  <si>
    <t>KF-412V</t>
  </si>
  <si>
    <t>H-485V</t>
  </si>
  <si>
    <t>H846V</t>
  </si>
  <si>
    <t>TỔNG GIÁ TRỊ TRƯỚC VAT</t>
  </si>
  <si>
    <t>2- HỆ THỐNG MẠNG</t>
  </si>
  <si>
    <t>D- HỆ THỐNG ĐiỀU HÒA</t>
  </si>
  <si>
    <t>1- PHẦN THIẾT BỊ</t>
  </si>
  <si>
    <t>TAHYANG</t>
  </si>
  <si>
    <t>Daikin</t>
  </si>
  <si>
    <t>2- PHẦN VẬT TƯ PHỤ</t>
  </si>
  <si>
    <t>Mét</t>
  </si>
  <si>
    <t>Gía đỡ cục nóng</t>
  </si>
  <si>
    <t>Dây điện điều khiển 1x2,5mm2</t>
  </si>
  <si>
    <t>Bổ sung thêm ga R410A</t>
  </si>
  <si>
    <t>Kg</t>
  </si>
  <si>
    <t>Vật tư phụ ( ti treo, cùm treo,vít nở, bulong…)</t>
  </si>
  <si>
    <t>FTKS50GVMV</t>
  </si>
  <si>
    <t xml:space="preserve">D- NHÂN CÔNG LẮP ĐẶT </t>
  </si>
  <si>
    <t>Nhân công lắp đặt hệ thống điện, hệ thống cấp thoát nước</t>
  </si>
  <si>
    <t>m2</t>
  </si>
  <si>
    <t>Đèn dowlinht  WC</t>
  </si>
  <si>
    <t>Đèn tranh trang trí khu ban công</t>
  </si>
  <si>
    <t>Đèn chùm trang trí phòng khách, p.sinh hoạt chung</t>
  </si>
  <si>
    <t>Đèn chùm trang trí phòng ăn, phòng bếp</t>
  </si>
  <si>
    <t>Đèn chùm trang trí phòng ngủ</t>
  </si>
  <si>
    <t>Đèn led chiếu hắt âm trần thạch cao</t>
  </si>
  <si>
    <t>Đèn led chiếu hắt gốc cây xanh</t>
  </si>
  <si>
    <t>Đèn treo tường phòng khách</t>
  </si>
  <si>
    <t>Panasonic</t>
  </si>
  <si>
    <t>Công tắc 2 chiều cho bình nóng lạnh ( bao gồm mặt+hạt)</t>
  </si>
  <si>
    <t>Chiết áp điều khiển quạt trần</t>
  </si>
  <si>
    <t>Dây cáp điện CU/PVC 1x10mm2</t>
  </si>
  <si>
    <t>Dây cáp điện CU/PVC 1x6mm2</t>
  </si>
  <si>
    <t>SWITCH TP-LINK TL-SF1008D - 8 PORT 10/100</t>
  </si>
  <si>
    <t>Tủ chứa SWITCH TP-LINK TL-SF1008D - 8 PORT 10/100</t>
  </si>
  <si>
    <t xml:space="preserve">  </t>
  </si>
  <si>
    <t>Ổ cắm tivi ( hạt + mặt)</t>
  </si>
  <si>
    <t>Bộ chia tivi 8 đường ra</t>
  </si>
  <si>
    <t>Bộ chia tivi 4 đường ra</t>
  </si>
  <si>
    <t>Ống đồng+bảo ôn+ống nước ngưng cho điều hòa treo tường 18000BTU/H</t>
  </si>
  <si>
    <t>Ống đồng+bảo ôn+ống nước ngưng cho điều hòa treo tường 9000BTU</t>
  </si>
  <si>
    <t>Dây nguồn 1x2,5mm2</t>
  </si>
  <si>
    <t>Chậu vuông đặt trên bàn đá</t>
  </si>
  <si>
    <t>Chậu dương vành khăn đặt trên bàn đá</t>
  </si>
  <si>
    <t>TL-SF1008D</t>
  </si>
  <si>
    <t>Dây tivi Cáp đồng trục RG6</t>
  </si>
  <si>
    <t>Đèn dowlinht vuông đôi phòng sinh hoạt chung</t>
  </si>
  <si>
    <t>Đèn dowlinht vuông đơn phòng sinh hoạt chung</t>
  </si>
  <si>
    <t>DN024B </t>
  </si>
  <si>
    <t>Đèn dowlinht trang trí các phòng công suất 11W</t>
  </si>
  <si>
    <t>GHI CHÚ</t>
  </si>
  <si>
    <t>dự tính</t>
  </si>
  <si>
    <t>DỰ TOÁN M&amp;E NHÀ ANH HUÂN</t>
  </si>
  <si>
    <t>1- PHẦN ĐIỆN CHIẾU SÁNG</t>
  </si>
  <si>
    <t>1-2 THIẾT BỊ CÔNG TẮC Ổ CẮM</t>
  </si>
  <si>
    <t>1-2 THIẾT BỊ ĐÈN</t>
  </si>
  <si>
    <t>1-1 THIẾT BỊ TỦ ĐIỆN</t>
  </si>
  <si>
    <t>1-3 DÂY ĐiỆN-ỐNG GHEN</t>
  </si>
  <si>
    <t>B- HỆ THỐNG CẤP THOÁT NƯỚC</t>
  </si>
  <si>
    <t>Vật tư phụ,phụ kiện lắp đặt ( vít nở, đinh, ốc, bulong)</t>
  </si>
  <si>
    <t>Ổ cắm đôi 3 chấu 16A</t>
  </si>
  <si>
    <t>L2397V</t>
  </si>
  <si>
    <t>L29335V</t>
  </si>
  <si>
    <t>Máy điều hòa 1 chiều  treo tường 9000BTU/H Inverter Daikin</t>
  </si>
  <si>
    <t>Máy điều hòa 1 chiều treo tường 18000BTU/H Inverter Daikin</t>
  </si>
  <si>
    <t>FTKS25GVMV</t>
  </si>
  <si>
    <t>Cọc đồng tiếp địa dài 1m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</si>
</sst>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16" fontId="1" fillId="0" borderId="3" xfId="0" applyNumberFormat="1" applyFont="1" applyBorder="1" applyAlignment="1">
      <alignment vertical="center"/>
    </xf>
    <xf numFmtId="16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16" fontId="1" fillId="0" borderId="3" xfId="0" applyNumberFormat="1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5" fontId="3" fillId="0" borderId="2" xfId="1" applyNumberFormat="1" applyFont="1" applyBorder="1" applyAlignment="1">
      <alignment horizontal="center" vertical="center"/>
    </xf>
    <xf numFmtId="165" fontId="1" fillId="0" borderId="3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5" fontId="1" fillId="0" borderId="7" xfId="1" applyNumberFormat="1" applyFont="1" applyBorder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5" fontId="1" fillId="0" borderId="1" xfId="1" applyNumberFormat="1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165" fontId="1" fillId="0" borderId="8" xfId="1" applyNumberFormat="1" applyFont="1" applyBorder="1" applyAlignment="1">
      <alignment horizontal="center" vertical="center"/>
    </xf>
    <xf numFmtId="165" fontId="1" fillId="0" borderId="3" xfId="1" applyNumberFormat="1" applyFont="1" applyBorder="1" applyAlignment="1">
      <alignment vertical="center"/>
    </xf>
    <xf numFmtId="165" fontId="1" fillId="0" borderId="0" xfId="1" applyNumberFormat="1" applyFont="1" applyAlignment="1">
      <alignment vertical="center"/>
    </xf>
    <xf numFmtId="165" fontId="1" fillId="0" borderId="7" xfId="1" applyNumberFormat="1" applyFont="1" applyBorder="1" applyAlignment="1">
      <alignment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43" fontId="1" fillId="0" borderId="7" xfId="0" applyNumberFormat="1" applyFont="1" applyBorder="1" applyAlignment="1">
      <alignment horizontal="center" vertical="center"/>
    </xf>
    <xf numFmtId="2" fontId="6" fillId="0" borderId="1" xfId="2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1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5" fontId="3" fillId="0" borderId="9" xfId="1" applyNumberFormat="1" applyFont="1" applyBorder="1" applyAlignment="1">
      <alignment horizontal="center" vertical="center"/>
    </xf>
    <xf numFmtId="165" fontId="3" fillId="0" borderId="9" xfId="1" applyNumberFormat="1" applyFont="1" applyBorder="1" applyAlignment="1">
      <alignment vertical="center"/>
    </xf>
    <xf numFmtId="0" fontId="3" fillId="0" borderId="2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165" fontId="3" fillId="2" borderId="2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3" fillId="2" borderId="2" xfId="0" applyFont="1" applyFill="1" applyBorder="1"/>
    <xf numFmtId="16" fontId="1" fillId="0" borderId="8" xfId="0" applyNumberFormat="1" applyFont="1" applyBorder="1" applyAlignment="1">
      <alignment horizontal="center" vertical="center"/>
    </xf>
    <xf numFmtId="165" fontId="1" fillId="0" borderId="8" xfId="1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43" fontId="1" fillId="0" borderId="7" xfId="0" applyNumberFormat="1" applyFont="1" applyBorder="1"/>
    <xf numFmtId="1" fontId="1" fillId="0" borderId="2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left" vertical="center" wrapText="1"/>
    </xf>
    <xf numFmtId="1" fontId="1" fillId="0" borderId="2" xfId="0" applyNumberFormat="1" applyFont="1" applyBorder="1" applyAlignment="1">
      <alignment horizontal="left" vertical="center"/>
    </xf>
    <xf numFmtId="165" fontId="1" fillId="0" borderId="2" xfId="1" applyNumberFormat="1" applyFont="1" applyBorder="1" applyAlignment="1">
      <alignment horizontal="center" vertical="center"/>
    </xf>
    <xf numFmtId="0" fontId="1" fillId="0" borderId="2" xfId="0" applyFont="1" applyBorder="1"/>
    <xf numFmtId="1" fontId="3" fillId="2" borderId="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left" vertical="center"/>
    </xf>
    <xf numFmtId="16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left" vertical="center"/>
    </xf>
    <xf numFmtId="2" fontId="3" fillId="2" borderId="5" xfId="0" applyNumberFormat="1" applyFont="1" applyFill="1" applyBorder="1" applyAlignment="1">
      <alignment horizontal="left"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2"/>
  <sheetViews>
    <sheetView tabSelected="1" zoomScaleNormal="100" workbookViewId="0">
      <selection activeCell="J4" sqref="J4"/>
    </sheetView>
  </sheetViews>
  <sheetFormatPr defaultRowHeight="20.25" customHeight="1"/>
  <cols>
    <col min="1" max="1" width="9.5703125" style="3" bestFit="1" customWidth="1"/>
    <col min="2" max="2" width="47.28515625" style="14" customWidth="1"/>
    <col min="3" max="3" width="12.5703125" style="3" customWidth="1"/>
    <col min="4" max="4" width="12.28515625" style="2" customWidth="1"/>
    <col min="5" max="5" width="17.28515625" style="2" customWidth="1"/>
    <col min="6" max="6" width="18.28515625" style="30" customWidth="1"/>
    <col min="7" max="7" width="19" style="38" customWidth="1"/>
    <col min="8" max="8" width="22.140625" style="30" customWidth="1"/>
    <col min="9" max="9" width="17.85546875" style="1" customWidth="1"/>
    <col min="10" max="16384" width="9.140625" style="1"/>
  </cols>
  <sheetData>
    <row r="1" spans="1:9" ht="58.5" customHeight="1">
      <c r="A1" s="74" t="s">
        <v>180</v>
      </c>
      <c r="B1" s="75"/>
      <c r="C1" s="75"/>
      <c r="D1" s="75"/>
      <c r="E1" s="75"/>
      <c r="F1" s="75"/>
      <c r="G1" s="75"/>
      <c r="H1" s="75"/>
      <c r="I1" s="76"/>
    </row>
    <row r="2" spans="1:9" s="7" customFormat="1" ht="29.25" customHeight="1">
      <c r="A2" s="46" t="s">
        <v>95</v>
      </c>
      <c r="B2" s="47" t="s">
        <v>100</v>
      </c>
      <c r="C2" s="46" t="s">
        <v>96</v>
      </c>
      <c r="D2" s="47" t="s">
        <v>97</v>
      </c>
      <c r="E2" s="47" t="s">
        <v>103</v>
      </c>
      <c r="F2" s="48" t="s">
        <v>104</v>
      </c>
      <c r="G2" s="49" t="s">
        <v>98</v>
      </c>
      <c r="H2" s="48" t="s">
        <v>99</v>
      </c>
      <c r="I2" s="42" t="s">
        <v>178</v>
      </c>
    </row>
    <row r="3" spans="1:9" s="8" customFormat="1" ht="24" customHeight="1">
      <c r="A3" s="73" t="s">
        <v>0</v>
      </c>
      <c r="B3" s="73"/>
      <c r="C3" s="73"/>
      <c r="D3" s="73"/>
      <c r="E3" s="73"/>
      <c r="F3" s="73"/>
      <c r="G3" s="73"/>
      <c r="H3" s="55">
        <f>SUBTOTAL(9,H4:H66)</f>
        <v>188500175</v>
      </c>
      <c r="I3" s="56"/>
    </row>
    <row r="4" spans="1:9" s="8" customFormat="1" ht="24" customHeight="1">
      <c r="A4" s="73" t="s">
        <v>181</v>
      </c>
      <c r="B4" s="73"/>
      <c r="C4" s="73"/>
      <c r="D4" s="73"/>
      <c r="E4" s="73"/>
      <c r="F4" s="73"/>
      <c r="G4" s="73"/>
      <c r="H4" s="55">
        <f>SUBTOTAL(9,H5:H55)</f>
        <v>176282175</v>
      </c>
      <c r="I4" s="56"/>
    </row>
    <row r="5" spans="1:9" s="8" customFormat="1" ht="24" customHeight="1">
      <c r="A5" s="72" t="s">
        <v>184</v>
      </c>
      <c r="B5" s="72"/>
      <c r="C5" s="72"/>
      <c r="D5" s="72"/>
      <c r="E5" s="72"/>
      <c r="F5" s="72"/>
      <c r="G5" s="72"/>
      <c r="H5" s="55">
        <f>SUBTOTAL(9,H6:H14)</f>
        <v>6944400</v>
      </c>
      <c r="I5" s="56"/>
    </row>
    <row r="6" spans="1:9" ht="24" customHeight="1">
      <c r="A6" s="17">
        <v>1</v>
      </c>
      <c r="B6" s="9" t="s">
        <v>19</v>
      </c>
      <c r="C6" s="17">
        <v>1</v>
      </c>
      <c r="D6" s="15" t="s">
        <v>3</v>
      </c>
      <c r="E6" s="15"/>
      <c r="F6" s="27"/>
      <c r="G6" s="37">
        <v>1010000</v>
      </c>
      <c r="H6" s="27">
        <f>G6*C6</f>
        <v>1010000</v>
      </c>
      <c r="I6" s="52"/>
    </row>
    <row r="7" spans="1:9" ht="24" customHeight="1">
      <c r="A7" s="5">
        <v>2</v>
      </c>
      <c r="B7" s="10" t="s">
        <v>10</v>
      </c>
      <c r="C7" s="5">
        <v>4</v>
      </c>
      <c r="D7" s="16" t="s">
        <v>3</v>
      </c>
      <c r="E7" s="15"/>
      <c r="F7" s="28"/>
      <c r="G7" s="31">
        <v>240000</v>
      </c>
      <c r="H7" s="27">
        <f t="shared" ref="H7:H41" si="0">G7*C7</f>
        <v>960000</v>
      </c>
      <c r="I7" s="51"/>
    </row>
    <row r="8" spans="1:9" ht="24" customHeight="1">
      <c r="A8" s="17">
        <v>3</v>
      </c>
      <c r="B8" s="10" t="s">
        <v>16</v>
      </c>
      <c r="C8" s="5">
        <v>2</v>
      </c>
      <c r="D8" s="16" t="s">
        <v>3</v>
      </c>
      <c r="E8" s="15" t="s">
        <v>114</v>
      </c>
      <c r="F8" s="28"/>
      <c r="G8" s="31">
        <v>165000</v>
      </c>
      <c r="H8" s="27">
        <f t="shared" si="0"/>
        <v>330000</v>
      </c>
      <c r="I8" s="51"/>
    </row>
    <row r="9" spans="1:9" ht="24" customHeight="1">
      <c r="A9" s="5">
        <v>4</v>
      </c>
      <c r="B9" s="10" t="s">
        <v>11</v>
      </c>
      <c r="C9" s="5">
        <v>2</v>
      </c>
      <c r="D9" s="16" t="s">
        <v>3</v>
      </c>
      <c r="E9" s="15" t="s">
        <v>156</v>
      </c>
      <c r="F9" s="28"/>
      <c r="G9" s="31">
        <v>339200</v>
      </c>
      <c r="H9" s="27">
        <f t="shared" si="0"/>
        <v>678400</v>
      </c>
      <c r="I9" s="51"/>
    </row>
    <row r="10" spans="1:9" ht="24" customHeight="1">
      <c r="A10" s="17">
        <v>5</v>
      </c>
      <c r="B10" s="10" t="s">
        <v>12</v>
      </c>
      <c r="C10" s="5">
        <v>4</v>
      </c>
      <c r="D10" s="16" t="s">
        <v>3</v>
      </c>
      <c r="E10" s="15" t="s">
        <v>156</v>
      </c>
      <c r="F10" s="28"/>
      <c r="G10" s="31">
        <v>205600</v>
      </c>
      <c r="H10" s="27">
        <f t="shared" si="0"/>
        <v>822400</v>
      </c>
      <c r="I10" s="51"/>
    </row>
    <row r="11" spans="1:9" ht="24" customHeight="1">
      <c r="A11" s="5">
        <v>6</v>
      </c>
      <c r="B11" s="10" t="s">
        <v>13</v>
      </c>
      <c r="C11" s="5">
        <v>4</v>
      </c>
      <c r="D11" s="16" t="s">
        <v>3</v>
      </c>
      <c r="E11" s="15" t="s">
        <v>156</v>
      </c>
      <c r="F11" s="28"/>
      <c r="G11" s="31">
        <v>205600</v>
      </c>
      <c r="H11" s="27">
        <f t="shared" si="0"/>
        <v>822400</v>
      </c>
      <c r="I11" s="51"/>
    </row>
    <row r="12" spans="1:9" ht="24" customHeight="1">
      <c r="A12" s="17">
        <v>7</v>
      </c>
      <c r="B12" s="10" t="s">
        <v>14</v>
      </c>
      <c r="C12" s="5">
        <v>20</v>
      </c>
      <c r="D12" s="16" t="s">
        <v>3</v>
      </c>
      <c r="E12" s="15" t="s">
        <v>156</v>
      </c>
      <c r="F12" s="28"/>
      <c r="G12" s="31">
        <v>70400</v>
      </c>
      <c r="H12" s="27">
        <f t="shared" si="0"/>
        <v>1408000</v>
      </c>
      <c r="I12" s="51"/>
    </row>
    <row r="13" spans="1:9" ht="24" customHeight="1">
      <c r="A13" s="5">
        <v>8</v>
      </c>
      <c r="B13" s="10" t="s">
        <v>15</v>
      </c>
      <c r="C13" s="5">
        <v>8</v>
      </c>
      <c r="D13" s="16" t="s">
        <v>3</v>
      </c>
      <c r="E13" s="15" t="s">
        <v>156</v>
      </c>
      <c r="F13" s="28"/>
      <c r="G13" s="31">
        <v>70400</v>
      </c>
      <c r="H13" s="27">
        <f t="shared" si="0"/>
        <v>563200</v>
      </c>
      <c r="I13" s="51"/>
    </row>
    <row r="14" spans="1:9" ht="24" customHeight="1">
      <c r="A14" s="40">
        <v>9</v>
      </c>
      <c r="B14" s="19" t="s">
        <v>187</v>
      </c>
      <c r="C14" s="40">
        <v>1</v>
      </c>
      <c r="D14" s="60" t="s">
        <v>33</v>
      </c>
      <c r="E14" s="60"/>
      <c r="F14" s="36"/>
      <c r="G14" s="61">
        <v>350000</v>
      </c>
      <c r="H14" s="27">
        <f t="shared" si="0"/>
        <v>350000</v>
      </c>
      <c r="I14" s="54"/>
    </row>
    <row r="15" spans="1:9" s="8" customFormat="1" ht="27.75" customHeight="1">
      <c r="A15" s="72" t="s">
        <v>183</v>
      </c>
      <c r="B15" s="72"/>
      <c r="C15" s="72"/>
      <c r="D15" s="72"/>
      <c r="E15" s="72"/>
      <c r="F15" s="72"/>
      <c r="G15" s="72"/>
      <c r="H15" s="55">
        <f>SUBTOTAL(9,H16:H29)</f>
        <v>133850000</v>
      </c>
      <c r="I15" s="56"/>
    </row>
    <row r="16" spans="1:9" ht="24" customHeight="1">
      <c r="A16" s="17">
        <v>1</v>
      </c>
      <c r="B16" s="11" t="s">
        <v>2</v>
      </c>
      <c r="C16" s="5">
        <v>4</v>
      </c>
      <c r="D16" s="4" t="s">
        <v>1</v>
      </c>
      <c r="E16" s="4" t="s">
        <v>105</v>
      </c>
      <c r="F16" s="28"/>
      <c r="G16" s="31">
        <v>350000</v>
      </c>
      <c r="H16" s="27">
        <f t="shared" si="0"/>
        <v>1400000</v>
      </c>
      <c r="I16" s="51"/>
    </row>
    <row r="17" spans="1:9" ht="24" customHeight="1">
      <c r="A17" s="5">
        <v>2</v>
      </c>
      <c r="B17" s="11" t="s">
        <v>148</v>
      </c>
      <c r="C17" s="5">
        <v>24</v>
      </c>
      <c r="D17" s="4" t="s">
        <v>1</v>
      </c>
      <c r="E17" s="4" t="s">
        <v>106</v>
      </c>
      <c r="F17" s="28"/>
      <c r="G17" s="31">
        <v>250000</v>
      </c>
      <c r="H17" s="27">
        <f t="shared" si="0"/>
        <v>6000000</v>
      </c>
      <c r="I17" s="51"/>
    </row>
    <row r="18" spans="1:9" ht="24" customHeight="1">
      <c r="A18" s="17">
        <v>3</v>
      </c>
      <c r="B18" s="11" t="s">
        <v>175</v>
      </c>
      <c r="C18" s="5">
        <v>10</v>
      </c>
      <c r="D18" s="4" t="s">
        <v>1</v>
      </c>
      <c r="E18" s="4"/>
      <c r="F18" s="28"/>
      <c r="G18" s="31">
        <v>620000</v>
      </c>
      <c r="H18" s="27">
        <f t="shared" si="0"/>
        <v>6200000</v>
      </c>
      <c r="I18" s="51" t="s">
        <v>179</v>
      </c>
    </row>
    <row r="19" spans="1:9" ht="24" customHeight="1">
      <c r="A19" s="5">
        <v>4</v>
      </c>
      <c r="B19" s="11" t="s">
        <v>174</v>
      </c>
      <c r="C19" s="5">
        <v>3</v>
      </c>
      <c r="D19" s="4" t="s">
        <v>1</v>
      </c>
      <c r="E19" s="4"/>
      <c r="F19" s="28"/>
      <c r="G19" s="31">
        <v>1200000</v>
      </c>
      <c r="H19" s="27">
        <f t="shared" si="0"/>
        <v>3600000</v>
      </c>
      <c r="I19" s="51" t="s">
        <v>179</v>
      </c>
    </row>
    <row r="20" spans="1:9" ht="24" customHeight="1">
      <c r="A20" s="17">
        <v>5</v>
      </c>
      <c r="B20" s="11" t="s">
        <v>149</v>
      </c>
      <c r="C20" s="5">
        <v>2</v>
      </c>
      <c r="D20" s="4" t="s">
        <v>3</v>
      </c>
      <c r="E20" s="4"/>
      <c r="F20" s="28"/>
      <c r="G20" s="31">
        <v>1500000</v>
      </c>
      <c r="H20" s="27">
        <f t="shared" si="0"/>
        <v>3000000</v>
      </c>
      <c r="I20" s="51" t="s">
        <v>179</v>
      </c>
    </row>
    <row r="21" spans="1:9" ht="24" customHeight="1">
      <c r="A21" s="5">
        <v>6</v>
      </c>
      <c r="B21" s="11" t="s">
        <v>150</v>
      </c>
      <c r="C21" s="5">
        <v>2</v>
      </c>
      <c r="D21" s="4" t="s">
        <v>1</v>
      </c>
      <c r="E21" s="4"/>
      <c r="F21" s="28"/>
      <c r="G21" s="31">
        <v>15000000</v>
      </c>
      <c r="H21" s="27">
        <f t="shared" si="0"/>
        <v>30000000</v>
      </c>
      <c r="I21" s="51" t="s">
        <v>179</v>
      </c>
    </row>
    <row r="22" spans="1:9" ht="24" customHeight="1">
      <c r="A22" s="17">
        <v>7</v>
      </c>
      <c r="B22" s="11" t="s">
        <v>151</v>
      </c>
      <c r="C22" s="5">
        <v>2</v>
      </c>
      <c r="D22" s="4" t="s">
        <v>1</v>
      </c>
      <c r="E22" s="4"/>
      <c r="F22" s="28"/>
      <c r="G22" s="31">
        <v>10000000</v>
      </c>
      <c r="H22" s="27">
        <f t="shared" si="0"/>
        <v>20000000</v>
      </c>
      <c r="I22" s="51" t="s">
        <v>179</v>
      </c>
    </row>
    <row r="23" spans="1:9" ht="20.25" customHeight="1">
      <c r="A23" s="5">
        <v>8</v>
      </c>
      <c r="B23" s="11" t="s">
        <v>152</v>
      </c>
      <c r="C23" s="5">
        <v>3</v>
      </c>
      <c r="D23" s="4" t="s">
        <v>1</v>
      </c>
      <c r="E23" s="4"/>
      <c r="F23" s="28"/>
      <c r="G23" s="31">
        <v>8000000</v>
      </c>
      <c r="H23" s="28">
        <f t="shared" si="0"/>
        <v>24000000</v>
      </c>
      <c r="I23" s="51" t="s">
        <v>179</v>
      </c>
    </row>
    <row r="24" spans="1:9" ht="24" customHeight="1">
      <c r="A24" s="17">
        <v>9</v>
      </c>
      <c r="B24" s="11" t="s">
        <v>153</v>
      </c>
      <c r="C24" s="5">
        <v>8</v>
      </c>
      <c r="D24" s="4" t="s">
        <v>1</v>
      </c>
      <c r="E24" s="4"/>
      <c r="F24" s="28"/>
      <c r="G24" s="31">
        <v>1350000</v>
      </c>
      <c r="H24" s="27">
        <f t="shared" si="0"/>
        <v>10800000</v>
      </c>
      <c r="I24" s="51" t="s">
        <v>179</v>
      </c>
    </row>
    <row r="25" spans="1:9" ht="24" customHeight="1">
      <c r="A25" s="5">
        <v>10</v>
      </c>
      <c r="B25" s="11" t="s">
        <v>154</v>
      </c>
      <c r="C25" s="5">
        <v>3</v>
      </c>
      <c r="D25" s="4" t="s">
        <v>1</v>
      </c>
      <c r="E25" s="4"/>
      <c r="F25" s="28"/>
      <c r="G25" s="31">
        <v>450000</v>
      </c>
      <c r="H25" s="27">
        <f t="shared" si="0"/>
        <v>1350000</v>
      </c>
      <c r="I25" s="51" t="s">
        <v>179</v>
      </c>
    </row>
    <row r="26" spans="1:9" ht="24" customHeight="1">
      <c r="A26" s="17">
        <v>11</v>
      </c>
      <c r="B26" s="11" t="s">
        <v>177</v>
      </c>
      <c r="C26" s="5">
        <v>79</v>
      </c>
      <c r="D26" s="4" t="s">
        <v>1</v>
      </c>
      <c r="E26" s="4" t="s">
        <v>106</v>
      </c>
      <c r="F26" s="45" t="s">
        <v>176</v>
      </c>
      <c r="G26" s="31">
        <v>250000</v>
      </c>
      <c r="H26" s="27">
        <f t="shared" si="0"/>
        <v>19750000</v>
      </c>
      <c r="I26" s="51" t="s">
        <v>179</v>
      </c>
    </row>
    <row r="27" spans="1:9" ht="24" customHeight="1">
      <c r="A27" s="5">
        <v>12</v>
      </c>
      <c r="B27" s="11" t="s">
        <v>155</v>
      </c>
      <c r="C27" s="5">
        <v>4</v>
      </c>
      <c r="D27" s="4" t="s">
        <v>1</v>
      </c>
      <c r="E27" s="4"/>
      <c r="F27" s="28"/>
      <c r="G27" s="31">
        <v>1000000</v>
      </c>
      <c r="H27" s="27">
        <f t="shared" si="0"/>
        <v>4000000</v>
      </c>
      <c r="I27" s="51" t="s">
        <v>179</v>
      </c>
    </row>
    <row r="28" spans="1:9" ht="24" customHeight="1">
      <c r="A28" s="17">
        <v>13</v>
      </c>
      <c r="B28" s="11" t="s">
        <v>4</v>
      </c>
      <c r="C28" s="5">
        <v>8</v>
      </c>
      <c r="D28" s="4" t="s">
        <v>1</v>
      </c>
      <c r="E28" s="4" t="s">
        <v>106</v>
      </c>
      <c r="F28" s="28" t="s">
        <v>115</v>
      </c>
      <c r="G28" s="31">
        <v>350000</v>
      </c>
      <c r="H28" s="27">
        <f t="shared" si="0"/>
        <v>2800000</v>
      </c>
      <c r="I28" s="51"/>
    </row>
    <row r="29" spans="1:9" ht="24" customHeight="1">
      <c r="A29" s="40">
        <v>14</v>
      </c>
      <c r="B29" s="19" t="s">
        <v>34</v>
      </c>
      <c r="C29" s="40">
        <v>1</v>
      </c>
      <c r="D29" s="62" t="s">
        <v>33</v>
      </c>
      <c r="E29" s="62"/>
      <c r="F29" s="36"/>
      <c r="G29" s="61">
        <v>950000</v>
      </c>
      <c r="H29" s="27">
        <f t="shared" si="0"/>
        <v>950000</v>
      </c>
      <c r="I29" s="54"/>
    </row>
    <row r="30" spans="1:9" ht="24" customHeight="1">
      <c r="A30" s="72" t="s">
        <v>182</v>
      </c>
      <c r="B30" s="72"/>
      <c r="C30" s="72"/>
      <c r="D30" s="72"/>
      <c r="E30" s="72"/>
      <c r="F30" s="72"/>
      <c r="G30" s="72"/>
      <c r="H30" s="55">
        <f>SUBTOTAL(9,H31:H41)</f>
        <v>7057755</v>
      </c>
      <c r="I30" s="56"/>
    </row>
    <row r="31" spans="1:9" ht="24" customHeight="1">
      <c r="A31" s="5">
        <v>14</v>
      </c>
      <c r="B31" s="11" t="s">
        <v>5</v>
      </c>
      <c r="C31" s="5">
        <v>5</v>
      </c>
      <c r="D31" s="4" t="s">
        <v>3</v>
      </c>
      <c r="E31" s="4" t="s">
        <v>156</v>
      </c>
      <c r="F31" s="32"/>
      <c r="G31" s="31">
        <v>30333</v>
      </c>
      <c r="H31" s="27">
        <f t="shared" si="0"/>
        <v>151665</v>
      </c>
      <c r="I31" s="51"/>
    </row>
    <row r="32" spans="1:9" ht="24" customHeight="1">
      <c r="A32" s="17">
        <v>15</v>
      </c>
      <c r="B32" s="11" t="s">
        <v>6</v>
      </c>
      <c r="C32" s="5">
        <v>6</v>
      </c>
      <c r="D32" s="4" t="s">
        <v>3</v>
      </c>
      <c r="E32" s="4" t="s">
        <v>156</v>
      </c>
      <c r="F32" s="32"/>
      <c r="G32" s="31">
        <v>47430</v>
      </c>
      <c r="H32" s="27">
        <f t="shared" si="0"/>
        <v>284580</v>
      </c>
      <c r="I32" s="51"/>
    </row>
    <row r="33" spans="1:9" ht="24" customHeight="1">
      <c r="A33" s="5">
        <v>16</v>
      </c>
      <c r="B33" s="11" t="s">
        <v>7</v>
      </c>
      <c r="C33" s="5">
        <v>5</v>
      </c>
      <c r="D33" s="4" t="s">
        <v>3</v>
      </c>
      <c r="E33" s="4" t="s">
        <v>156</v>
      </c>
      <c r="F33" s="32"/>
      <c r="G33" s="31">
        <v>64530</v>
      </c>
      <c r="H33" s="27">
        <f t="shared" si="0"/>
        <v>322650</v>
      </c>
      <c r="I33" s="51"/>
    </row>
    <row r="34" spans="1:9" ht="24" customHeight="1">
      <c r="A34" s="17">
        <v>17</v>
      </c>
      <c r="B34" s="11" t="s">
        <v>113</v>
      </c>
      <c r="C34" s="5">
        <v>8</v>
      </c>
      <c r="D34" s="4" t="s">
        <v>3</v>
      </c>
      <c r="E34" s="4" t="s">
        <v>156</v>
      </c>
      <c r="F34" s="32"/>
      <c r="G34" s="31">
        <v>81630</v>
      </c>
      <c r="H34" s="27">
        <f t="shared" si="0"/>
        <v>653040</v>
      </c>
      <c r="I34" s="51"/>
    </row>
    <row r="35" spans="1:9" ht="24" customHeight="1">
      <c r="A35" s="5">
        <v>18</v>
      </c>
      <c r="B35" s="11" t="s">
        <v>8</v>
      </c>
      <c r="C35" s="5">
        <v>8</v>
      </c>
      <c r="D35" s="4" t="s">
        <v>3</v>
      </c>
      <c r="E35" s="4" t="s">
        <v>156</v>
      </c>
      <c r="F35" s="32"/>
      <c r="G35" s="31">
        <v>47430</v>
      </c>
      <c r="H35" s="27">
        <f t="shared" si="0"/>
        <v>379440</v>
      </c>
      <c r="I35" s="51"/>
    </row>
    <row r="36" spans="1:9" ht="37.5" customHeight="1">
      <c r="A36" s="17">
        <v>19</v>
      </c>
      <c r="B36" s="12" t="s">
        <v>157</v>
      </c>
      <c r="C36" s="5">
        <v>4</v>
      </c>
      <c r="D36" s="4" t="s">
        <v>3</v>
      </c>
      <c r="E36" s="4" t="s">
        <v>156</v>
      </c>
      <c r="F36" s="32"/>
      <c r="G36" s="31">
        <v>123030</v>
      </c>
      <c r="H36" s="28">
        <f t="shared" si="0"/>
        <v>492120</v>
      </c>
      <c r="I36" s="51"/>
    </row>
    <row r="37" spans="1:9" ht="24.75" customHeight="1">
      <c r="A37" s="5">
        <v>20</v>
      </c>
      <c r="B37" s="12" t="s">
        <v>158</v>
      </c>
      <c r="C37" s="5">
        <v>1</v>
      </c>
      <c r="D37" s="4" t="s">
        <v>3</v>
      </c>
      <c r="E37" s="4" t="s">
        <v>156</v>
      </c>
      <c r="F37" s="32"/>
      <c r="G37" s="31">
        <v>208000</v>
      </c>
      <c r="H37" s="28">
        <f t="shared" si="0"/>
        <v>208000</v>
      </c>
      <c r="I37" s="51"/>
    </row>
    <row r="38" spans="1:9" ht="24" customHeight="1">
      <c r="A38" s="17">
        <v>21</v>
      </c>
      <c r="B38" s="11" t="s">
        <v>188</v>
      </c>
      <c r="C38" s="5">
        <v>50</v>
      </c>
      <c r="D38" s="4" t="s">
        <v>3</v>
      </c>
      <c r="E38" s="4" t="s">
        <v>156</v>
      </c>
      <c r="F38" s="28"/>
      <c r="G38" s="31">
        <v>77400</v>
      </c>
      <c r="H38" s="28">
        <f t="shared" si="0"/>
        <v>3870000</v>
      </c>
      <c r="I38" s="51"/>
    </row>
    <row r="39" spans="1:9" ht="24" customHeight="1">
      <c r="A39" s="5">
        <v>22</v>
      </c>
      <c r="B39" s="11" t="s">
        <v>17</v>
      </c>
      <c r="C39" s="5">
        <v>90</v>
      </c>
      <c r="D39" s="4" t="s">
        <v>3</v>
      </c>
      <c r="E39" s="4" t="s">
        <v>101</v>
      </c>
      <c r="F39" s="28"/>
      <c r="G39" s="31">
        <v>3014</v>
      </c>
      <c r="H39" s="27">
        <f t="shared" si="0"/>
        <v>271260</v>
      </c>
      <c r="I39" s="51"/>
    </row>
    <row r="40" spans="1:9" ht="24" customHeight="1">
      <c r="A40" s="17">
        <v>23</v>
      </c>
      <c r="B40" s="11" t="s">
        <v>18</v>
      </c>
      <c r="C40" s="5">
        <v>15</v>
      </c>
      <c r="D40" s="4" t="s">
        <v>3</v>
      </c>
      <c r="E40" s="4" t="s">
        <v>101</v>
      </c>
      <c r="F40" s="28"/>
      <c r="G40" s="31">
        <v>5000</v>
      </c>
      <c r="H40" s="27">
        <f t="shared" si="0"/>
        <v>75000</v>
      </c>
      <c r="I40" s="51"/>
    </row>
    <row r="41" spans="1:9" ht="24" customHeight="1">
      <c r="A41" s="5">
        <v>24</v>
      </c>
      <c r="B41" s="19" t="s">
        <v>34</v>
      </c>
      <c r="C41" s="21">
        <v>1</v>
      </c>
      <c r="D41" s="20" t="s">
        <v>33</v>
      </c>
      <c r="E41" s="20"/>
      <c r="F41" s="29"/>
      <c r="G41" s="39">
        <v>350000</v>
      </c>
      <c r="H41" s="29">
        <f t="shared" si="0"/>
        <v>350000</v>
      </c>
      <c r="I41" s="63"/>
    </row>
    <row r="42" spans="1:9" s="14" customFormat="1" ht="24" customHeight="1">
      <c r="A42" s="71" t="s">
        <v>185</v>
      </c>
      <c r="B42" s="71"/>
      <c r="C42" s="71"/>
      <c r="D42" s="71"/>
      <c r="E42" s="71"/>
      <c r="F42" s="71"/>
      <c r="G42" s="71"/>
      <c r="H42" s="55">
        <f>SUBTOTAL(9,H43:H55)</f>
        <v>28430020</v>
      </c>
      <c r="I42" s="57"/>
    </row>
    <row r="43" spans="1:9" ht="24" customHeight="1">
      <c r="A43" s="17">
        <v>1</v>
      </c>
      <c r="B43" s="22" t="s">
        <v>159</v>
      </c>
      <c r="C43" s="17">
        <v>40</v>
      </c>
      <c r="D43" s="18" t="s">
        <v>20</v>
      </c>
      <c r="E43" s="4" t="s">
        <v>107</v>
      </c>
      <c r="F43" s="27"/>
      <c r="G43" s="37">
        <v>25220</v>
      </c>
      <c r="H43" s="27">
        <f>G43*C43</f>
        <v>1008800</v>
      </c>
      <c r="I43" s="52"/>
    </row>
    <row r="44" spans="1:9" ht="24" customHeight="1">
      <c r="A44" s="5">
        <v>2</v>
      </c>
      <c r="B44" s="11" t="s">
        <v>160</v>
      </c>
      <c r="C44" s="5">
        <v>68</v>
      </c>
      <c r="D44" s="4" t="s">
        <v>20</v>
      </c>
      <c r="E44" s="4" t="s">
        <v>107</v>
      </c>
      <c r="F44" s="28"/>
      <c r="G44" s="31">
        <v>14050</v>
      </c>
      <c r="H44" s="27">
        <f t="shared" ref="H44:H55" si="1">G44*C44</f>
        <v>955400</v>
      </c>
      <c r="I44" s="51"/>
    </row>
    <row r="45" spans="1:9" ht="24" customHeight="1">
      <c r="A45" s="17">
        <v>3</v>
      </c>
      <c r="B45" s="11" t="s">
        <v>22</v>
      </c>
      <c r="C45" s="5">
        <v>80</v>
      </c>
      <c r="D45" s="4" t="s">
        <v>20</v>
      </c>
      <c r="E45" s="4" t="s">
        <v>107</v>
      </c>
      <c r="F45" s="28"/>
      <c r="G45" s="31">
        <v>10680</v>
      </c>
      <c r="H45" s="27">
        <f t="shared" si="1"/>
        <v>854400</v>
      </c>
      <c r="I45" s="51"/>
    </row>
    <row r="46" spans="1:9" ht="24" customHeight="1">
      <c r="A46" s="5">
        <v>4</v>
      </c>
      <c r="B46" s="11" t="s">
        <v>21</v>
      </c>
      <c r="C46" s="5">
        <v>1800</v>
      </c>
      <c r="D46" s="4" t="s">
        <v>20</v>
      </c>
      <c r="E46" s="4" t="s">
        <v>107</v>
      </c>
      <c r="F46" s="28"/>
      <c r="G46" s="31">
        <v>6960</v>
      </c>
      <c r="H46" s="27">
        <f t="shared" si="1"/>
        <v>12528000</v>
      </c>
      <c r="I46" s="51"/>
    </row>
    <row r="47" spans="1:9" ht="24" customHeight="1">
      <c r="A47" s="17">
        <v>5</v>
      </c>
      <c r="B47" s="11" t="s">
        <v>23</v>
      </c>
      <c r="C47" s="5">
        <v>1100</v>
      </c>
      <c r="D47" s="4" t="s">
        <v>20</v>
      </c>
      <c r="E47" s="4" t="s">
        <v>107</v>
      </c>
      <c r="F47" s="28"/>
      <c r="G47" s="31">
        <v>4500</v>
      </c>
      <c r="H47" s="27">
        <f t="shared" si="1"/>
        <v>4950000</v>
      </c>
      <c r="I47" s="51"/>
    </row>
    <row r="48" spans="1:9" ht="24" customHeight="1">
      <c r="A48" s="5">
        <v>6</v>
      </c>
      <c r="B48" s="11" t="s">
        <v>24</v>
      </c>
      <c r="C48" s="5">
        <v>420</v>
      </c>
      <c r="D48" s="4" t="s">
        <v>20</v>
      </c>
      <c r="E48" s="4" t="s">
        <v>107</v>
      </c>
      <c r="F48" s="28"/>
      <c r="G48" s="31">
        <v>4500</v>
      </c>
      <c r="H48" s="27">
        <f t="shared" si="1"/>
        <v>1890000</v>
      </c>
      <c r="I48" s="51"/>
    </row>
    <row r="49" spans="1:9" ht="24" customHeight="1">
      <c r="A49" s="17">
        <v>7</v>
      </c>
      <c r="B49" s="11" t="s">
        <v>25</v>
      </c>
      <c r="C49" s="5">
        <v>50</v>
      </c>
      <c r="D49" s="4" t="s">
        <v>20</v>
      </c>
      <c r="E49" s="4" t="s">
        <v>107</v>
      </c>
      <c r="F49" s="28"/>
      <c r="G49" s="31">
        <v>10680</v>
      </c>
      <c r="H49" s="27">
        <f t="shared" si="1"/>
        <v>534000</v>
      </c>
      <c r="I49" s="51"/>
    </row>
    <row r="50" spans="1:9" ht="24" customHeight="1">
      <c r="A50" s="5">
        <v>8</v>
      </c>
      <c r="B50" s="11" t="s">
        <v>26</v>
      </c>
      <c r="C50" s="5">
        <v>50</v>
      </c>
      <c r="D50" s="4" t="s">
        <v>20</v>
      </c>
      <c r="E50" s="4" t="s">
        <v>101</v>
      </c>
      <c r="F50" s="28"/>
      <c r="G50" s="37">
        <v>17230</v>
      </c>
      <c r="H50" s="27">
        <f t="shared" si="1"/>
        <v>861500</v>
      </c>
      <c r="I50" s="51"/>
    </row>
    <row r="51" spans="1:9" ht="24" customHeight="1">
      <c r="A51" s="17">
        <v>9</v>
      </c>
      <c r="B51" s="11" t="s">
        <v>27</v>
      </c>
      <c r="C51" s="5">
        <v>80</v>
      </c>
      <c r="D51" s="4" t="s">
        <v>20</v>
      </c>
      <c r="E51" s="4" t="s">
        <v>101</v>
      </c>
      <c r="F51" s="28"/>
      <c r="G51" s="37">
        <v>9526</v>
      </c>
      <c r="H51" s="27">
        <f t="shared" si="1"/>
        <v>762080</v>
      </c>
      <c r="I51" s="51"/>
    </row>
    <row r="52" spans="1:9" ht="24" customHeight="1">
      <c r="A52" s="5">
        <v>10</v>
      </c>
      <c r="B52" s="11" t="s">
        <v>28</v>
      </c>
      <c r="C52" s="5">
        <v>280</v>
      </c>
      <c r="D52" s="4" t="s">
        <v>20</v>
      </c>
      <c r="E52" s="4" t="s">
        <v>101</v>
      </c>
      <c r="F52" s="28"/>
      <c r="G52" s="37">
        <v>6378</v>
      </c>
      <c r="H52" s="27">
        <f t="shared" si="1"/>
        <v>1785840</v>
      </c>
      <c r="I52" s="51"/>
    </row>
    <row r="53" spans="1:9" ht="24" customHeight="1">
      <c r="A53" s="17">
        <v>11</v>
      </c>
      <c r="B53" s="11" t="s">
        <v>29</v>
      </c>
      <c r="C53" s="5">
        <v>150</v>
      </c>
      <c r="D53" s="4" t="s">
        <v>163</v>
      </c>
      <c r="E53" s="4" t="s">
        <v>101</v>
      </c>
      <c r="F53" s="28"/>
      <c r="G53" s="37">
        <v>4500</v>
      </c>
      <c r="H53" s="27">
        <f t="shared" si="1"/>
        <v>675000</v>
      </c>
      <c r="I53" s="51"/>
    </row>
    <row r="54" spans="1:9" ht="24" customHeight="1">
      <c r="A54" s="5">
        <v>12</v>
      </c>
      <c r="B54" s="11" t="s">
        <v>30</v>
      </c>
      <c r="C54" s="5">
        <v>5</v>
      </c>
      <c r="D54" s="4" t="s">
        <v>31</v>
      </c>
      <c r="E54" s="4" t="s">
        <v>101</v>
      </c>
      <c r="F54" s="28"/>
      <c r="G54" s="31">
        <v>75000</v>
      </c>
      <c r="H54" s="27">
        <f t="shared" si="1"/>
        <v>375000</v>
      </c>
      <c r="I54" s="51"/>
    </row>
    <row r="55" spans="1:9" ht="29.25" customHeight="1">
      <c r="A55" s="5">
        <v>14</v>
      </c>
      <c r="B55" s="23" t="s">
        <v>32</v>
      </c>
      <c r="C55" s="21">
        <v>1</v>
      </c>
      <c r="D55" s="20" t="s">
        <v>33</v>
      </c>
      <c r="E55" s="43"/>
      <c r="F55" s="29"/>
      <c r="G55" s="39">
        <v>1250000</v>
      </c>
      <c r="H55" s="29">
        <f t="shared" si="1"/>
        <v>1250000</v>
      </c>
      <c r="I55" s="53"/>
    </row>
    <row r="56" spans="1:9" ht="24" customHeight="1">
      <c r="A56" s="77" t="s">
        <v>132</v>
      </c>
      <c r="B56" s="78"/>
      <c r="C56" s="78"/>
      <c r="D56" s="78"/>
      <c r="E56" s="78"/>
      <c r="F56" s="78"/>
      <c r="G56" s="79"/>
      <c r="H56" s="55">
        <f>SUBTOTAL(9,H57:H66)</f>
        <v>12218000</v>
      </c>
      <c r="I56" s="58"/>
    </row>
    <row r="57" spans="1:9" ht="36.75" customHeight="1">
      <c r="A57" s="17">
        <v>1</v>
      </c>
      <c r="B57" s="41" t="s">
        <v>162</v>
      </c>
      <c r="C57" s="17">
        <v>1</v>
      </c>
      <c r="D57" s="18" t="s">
        <v>3</v>
      </c>
      <c r="E57" s="18" t="s">
        <v>101</v>
      </c>
      <c r="F57" s="27"/>
      <c r="G57" s="37">
        <v>185000</v>
      </c>
      <c r="H57" s="27">
        <f>G57*C57</f>
        <v>185000</v>
      </c>
      <c r="I57" s="52"/>
    </row>
    <row r="58" spans="1:9" ht="34.5" customHeight="1">
      <c r="A58" s="5">
        <v>2</v>
      </c>
      <c r="B58" s="41" t="s">
        <v>161</v>
      </c>
      <c r="C58" s="5">
        <v>1</v>
      </c>
      <c r="D58" s="4" t="s">
        <v>3</v>
      </c>
      <c r="E58" s="4" t="s">
        <v>108</v>
      </c>
      <c r="F58" s="27" t="s">
        <v>172</v>
      </c>
      <c r="G58" s="31">
        <v>300000</v>
      </c>
      <c r="H58" s="27">
        <f t="shared" ref="H58:H66" si="2">G58*C58</f>
        <v>300000</v>
      </c>
      <c r="I58" s="51"/>
    </row>
    <row r="59" spans="1:9" ht="24" customHeight="1">
      <c r="A59" s="17">
        <v>3</v>
      </c>
      <c r="B59" s="11" t="s">
        <v>9</v>
      </c>
      <c r="C59" s="5">
        <v>5</v>
      </c>
      <c r="D59" s="4" t="s">
        <v>3</v>
      </c>
      <c r="E59" s="4" t="s">
        <v>156</v>
      </c>
      <c r="F59" s="28"/>
      <c r="G59" s="31">
        <v>1450000</v>
      </c>
      <c r="H59" s="27">
        <f t="shared" si="2"/>
        <v>7250000</v>
      </c>
      <c r="I59" s="51"/>
    </row>
    <row r="60" spans="1:9" ht="24" customHeight="1">
      <c r="A60" s="5">
        <v>4</v>
      </c>
      <c r="B60" s="11" t="s">
        <v>35</v>
      </c>
      <c r="C60" s="5">
        <v>100</v>
      </c>
      <c r="D60" s="4" t="s">
        <v>20</v>
      </c>
      <c r="E60" s="4" t="s">
        <v>109</v>
      </c>
      <c r="F60" s="28"/>
      <c r="G60" s="31">
        <v>8500</v>
      </c>
      <c r="H60" s="27">
        <f t="shared" si="2"/>
        <v>850000</v>
      </c>
      <c r="I60" s="51"/>
    </row>
    <row r="61" spans="1:9" ht="24" customHeight="1">
      <c r="A61" s="17">
        <v>5</v>
      </c>
      <c r="B61" s="11" t="s">
        <v>36</v>
      </c>
      <c r="C61" s="5">
        <v>5</v>
      </c>
      <c r="D61" s="4" t="s">
        <v>37</v>
      </c>
      <c r="E61" s="4"/>
      <c r="F61" s="28"/>
      <c r="G61" s="31">
        <v>450000</v>
      </c>
      <c r="H61" s="27">
        <f t="shared" si="2"/>
        <v>2250000</v>
      </c>
      <c r="I61" s="51"/>
    </row>
    <row r="62" spans="1:9" ht="24" customHeight="1">
      <c r="A62" s="5">
        <v>6</v>
      </c>
      <c r="B62" s="11" t="s">
        <v>164</v>
      </c>
      <c r="C62" s="5">
        <v>6</v>
      </c>
      <c r="D62" s="4" t="s">
        <v>3</v>
      </c>
      <c r="E62" s="4"/>
      <c r="F62" s="28"/>
      <c r="G62" s="31">
        <v>63000</v>
      </c>
      <c r="H62" s="27">
        <f t="shared" si="2"/>
        <v>378000</v>
      </c>
      <c r="I62" s="51"/>
    </row>
    <row r="63" spans="1:9" ht="24" customHeight="1">
      <c r="A63" s="17">
        <v>7</v>
      </c>
      <c r="B63" s="44" t="s">
        <v>173</v>
      </c>
      <c r="C63" s="5">
        <v>100</v>
      </c>
      <c r="D63" s="4" t="s">
        <v>20</v>
      </c>
      <c r="E63" s="4" t="s">
        <v>101</v>
      </c>
      <c r="F63" s="28"/>
      <c r="G63" s="31">
        <v>7500</v>
      </c>
      <c r="H63" s="27">
        <f t="shared" si="2"/>
        <v>750000</v>
      </c>
      <c r="I63" s="51"/>
    </row>
    <row r="64" spans="1:9" ht="24" customHeight="1">
      <c r="A64" s="5">
        <v>8</v>
      </c>
      <c r="B64" s="11" t="s">
        <v>165</v>
      </c>
      <c r="C64" s="5">
        <v>1</v>
      </c>
      <c r="D64" s="4" t="s">
        <v>3</v>
      </c>
      <c r="E64" s="4"/>
      <c r="F64" s="28"/>
      <c r="G64" s="31">
        <v>125000</v>
      </c>
      <c r="H64" s="27">
        <f t="shared" si="2"/>
        <v>125000</v>
      </c>
      <c r="I64" s="51"/>
    </row>
    <row r="65" spans="1:12" ht="24" customHeight="1">
      <c r="A65" s="17">
        <v>9</v>
      </c>
      <c r="B65" s="11" t="s">
        <v>166</v>
      </c>
      <c r="C65" s="5">
        <v>2</v>
      </c>
      <c r="D65" s="4" t="s">
        <v>3</v>
      </c>
      <c r="E65" s="4"/>
      <c r="F65" s="28"/>
      <c r="G65" s="31">
        <v>65000</v>
      </c>
      <c r="H65" s="27">
        <f t="shared" si="2"/>
        <v>130000</v>
      </c>
      <c r="I65" s="51"/>
    </row>
    <row r="66" spans="1:12" ht="30" customHeight="1">
      <c r="A66" s="5">
        <v>10</v>
      </c>
      <c r="B66" s="23" t="s">
        <v>61</v>
      </c>
      <c r="C66" s="21"/>
      <c r="D66" s="20" t="s">
        <v>33</v>
      </c>
      <c r="E66" s="43"/>
      <c r="F66" s="29"/>
      <c r="G66" s="39">
        <v>600000</v>
      </c>
      <c r="H66" s="36">
        <f t="shared" si="2"/>
        <v>0</v>
      </c>
      <c r="I66" s="53"/>
    </row>
    <row r="67" spans="1:12" s="14" customFormat="1" ht="24" customHeight="1">
      <c r="A67" s="80" t="s">
        <v>186</v>
      </c>
      <c r="B67" s="80"/>
      <c r="C67" s="80"/>
      <c r="D67" s="80"/>
      <c r="E67" s="80"/>
      <c r="F67" s="80"/>
      <c r="G67" s="80"/>
      <c r="H67" s="55">
        <f>SUBTOTAL(9,H68:H120)</f>
        <v>82892375</v>
      </c>
      <c r="I67" s="57"/>
    </row>
    <row r="68" spans="1:12" s="14" customFormat="1" ht="24" customHeight="1">
      <c r="A68" s="71" t="s">
        <v>38</v>
      </c>
      <c r="B68" s="71"/>
      <c r="C68" s="71"/>
      <c r="D68" s="71"/>
      <c r="E68" s="71"/>
      <c r="F68" s="71"/>
      <c r="G68" s="71"/>
      <c r="H68" s="55">
        <f>SUBTOTAL(9,H69:H95)</f>
        <v>14870029</v>
      </c>
      <c r="I68" s="57"/>
    </row>
    <row r="69" spans="1:12" ht="24" customHeight="1">
      <c r="A69" s="17">
        <v>1</v>
      </c>
      <c r="B69" s="22" t="s">
        <v>39</v>
      </c>
      <c r="C69" s="17">
        <v>12</v>
      </c>
      <c r="D69" s="18" t="s">
        <v>20</v>
      </c>
      <c r="E69" s="18" t="s">
        <v>110</v>
      </c>
      <c r="F69" s="27"/>
      <c r="G69" s="37">
        <v>43500</v>
      </c>
      <c r="H69" s="27">
        <f>G69*C69</f>
        <v>522000</v>
      </c>
      <c r="I69" s="52"/>
    </row>
    <row r="70" spans="1:12" ht="24" customHeight="1">
      <c r="A70" s="5">
        <v>2</v>
      </c>
      <c r="B70" s="11" t="s">
        <v>40</v>
      </c>
      <c r="C70" s="5">
        <v>18</v>
      </c>
      <c r="D70" s="4" t="s">
        <v>20</v>
      </c>
      <c r="E70" s="18" t="s">
        <v>110</v>
      </c>
      <c r="F70" s="28"/>
      <c r="G70" s="31">
        <v>32460</v>
      </c>
      <c r="H70" s="27">
        <f t="shared" ref="H70:H95" si="3">G70*C70</f>
        <v>584280</v>
      </c>
      <c r="I70" s="51"/>
    </row>
    <row r="71" spans="1:12" ht="24" customHeight="1">
      <c r="A71" s="17">
        <v>3</v>
      </c>
      <c r="B71" s="11" t="s">
        <v>41</v>
      </c>
      <c r="C71" s="5">
        <v>24</v>
      </c>
      <c r="D71" s="4" t="s">
        <v>20</v>
      </c>
      <c r="E71" s="18" t="s">
        <v>110</v>
      </c>
      <c r="F71" s="28"/>
      <c r="G71" s="31">
        <v>28800</v>
      </c>
      <c r="H71" s="27">
        <f t="shared" si="3"/>
        <v>691200</v>
      </c>
      <c r="I71" s="51"/>
    </row>
    <row r="72" spans="1:12" ht="24" customHeight="1">
      <c r="A72" s="5">
        <v>4</v>
      </c>
      <c r="B72" s="11" t="s">
        <v>42</v>
      </c>
      <c r="C72" s="5">
        <v>30</v>
      </c>
      <c r="D72" s="4" t="s">
        <v>20</v>
      </c>
      <c r="E72" s="18" t="s">
        <v>110</v>
      </c>
      <c r="F72" s="28"/>
      <c r="G72" s="31">
        <v>15600</v>
      </c>
      <c r="H72" s="27">
        <f t="shared" si="3"/>
        <v>468000</v>
      </c>
      <c r="I72" s="51"/>
    </row>
    <row r="73" spans="1:12" ht="24" customHeight="1">
      <c r="A73" s="17">
        <v>5</v>
      </c>
      <c r="B73" s="11" t="s">
        <v>43</v>
      </c>
      <c r="C73" s="5">
        <v>18</v>
      </c>
      <c r="D73" s="4" t="s">
        <v>20</v>
      </c>
      <c r="E73" s="18" t="s">
        <v>110</v>
      </c>
      <c r="F73" s="28"/>
      <c r="G73" s="31">
        <v>44760</v>
      </c>
      <c r="H73" s="27">
        <f t="shared" si="3"/>
        <v>805680</v>
      </c>
      <c r="I73" s="51"/>
    </row>
    <row r="74" spans="1:12" ht="24" customHeight="1">
      <c r="A74" s="5">
        <v>6</v>
      </c>
      <c r="B74" s="11" t="s">
        <v>44</v>
      </c>
      <c r="C74" s="5">
        <v>18</v>
      </c>
      <c r="D74" s="4" t="s">
        <v>20</v>
      </c>
      <c r="E74" s="18" t="s">
        <v>110</v>
      </c>
      <c r="F74" s="28"/>
      <c r="G74" s="31">
        <v>30420</v>
      </c>
      <c r="H74" s="27">
        <f t="shared" si="3"/>
        <v>547560</v>
      </c>
      <c r="I74" s="51"/>
    </row>
    <row r="75" spans="1:12" ht="24" customHeight="1">
      <c r="A75" s="17">
        <v>7</v>
      </c>
      <c r="B75" s="11" t="s">
        <v>45</v>
      </c>
      <c r="C75" s="5">
        <v>24</v>
      </c>
      <c r="D75" s="4" t="s">
        <v>20</v>
      </c>
      <c r="E75" s="18" t="s">
        <v>110</v>
      </c>
      <c r="F75" s="28"/>
      <c r="G75" s="31">
        <v>17340</v>
      </c>
      <c r="H75" s="27">
        <f t="shared" si="3"/>
        <v>416160</v>
      </c>
      <c r="I75" s="51"/>
    </row>
    <row r="76" spans="1:12" ht="24" customHeight="1">
      <c r="A76" s="5">
        <v>8</v>
      </c>
      <c r="B76" s="11" t="s">
        <v>46</v>
      </c>
      <c r="C76" s="5">
        <v>2</v>
      </c>
      <c r="D76" s="4" t="s">
        <v>47</v>
      </c>
      <c r="E76" s="18" t="s">
        <v>110</v>
      </c>
      <c r="F76" s="28"/>
      <c r="G76" s="31">
        <v>347000</v>
      </c>
      <c r="H76" s="27">
        <f t="shared" si="3"/>
        <v>694000</v>
      </c>
      <c r="I76" s="51"/>
    </row>
    <row r="77" spans="1:12" ht="24" customHeight="1">
      <c r="A77" s="17">
        <v>9</v>
      </c>
      <c r="B77" s="11" t="s">
        <v>57</v>
      </c>
      <c r="C77" s="5">
        <v>2</v>
      </c>
      <c r="D77" s="4" t="s">
        <v>47</v>
      </c>
      <c r="E77" s="18" t="s">
        <v>110</v>
      </c>
      <c r="F77" s="28"/>
      <c r="G77" s="31">
        <v>206250</v>
      </c>
      <c r="H77" s="27">
        <f t="shared" si="3"/>
        <v>412500</v>
      </c>
      <c r="I77" s="51"/>
    </row>
    <row r="78" spans="1:12" ht="24" customHeight="1">
      <c r="A78" s="5">
        <v>10</v>
      </c>
      <c r="B78" s="11" t="s">
        <v>58</v>
      </c>
      <c r="C78" s="5">
        <v>10</v>
      </c>
      <c r="D78" s="4" t="s">
        <v>47</v>
      </c>
      <c r="E78" s="18" t="s">
        <v>110</v>
      </c>
      <c r="F78" s="28"/>
      <c r="G78" s="31">
        <v>145000</v>
      </c>
      <c r="H78" s="27">
        <f t="shared" si="3"/>
        <v>1450000</v>
      </c>
      <c r="I78" s="51"/>
    </row>
    <row r="79" spans="1:12" ht="24" customHeight="1">
      <c r="A79" s="17">
        <v>11</v>
      </c>
      <c r="B79" s="11" t="s">
        <v>59</v>
      </c>
      <c r="C79" s="5">
        <v>3</v>
      </c>
      <c r="D79" s="4" t="s">
        <v>47</v>
      </c>
      <c r="E79" s="18" t="s">
        <v>110</v>
      </c>
      <c r="F79" s="28"/>
      <c r="G79" s="31">
        <v>125000</v>
      </c>
      <c r="H79" s="27">
        <f t="shared" si="3"/>
        <v>375000</v>
      </c>
      <c r="I79" s="51"/>
      <c r="L79" s="1" t="s">
        <v>60</v>
      </c>
    </row>
    <row r="80" spans="1:12" ht="24" customHeight="1">
      <c r="A80" s="5">
        <v>12</v>
      </c>
      <c r="B80" s="11" t="s">
        <v>48</v>
      </c>
      <c r="C80" s="5">
        <v>2</v>
      </c>
      <c r="D80" s="4" t="s">
        <v>47</v>
      </c>
      <c r="E80" s="18" t="s">
        <v>110</v>
      </c>
      <c r="F80" s="28"/>
      <c r="G80" s="31">
        <v>220000</v>
      </c>
      <c r="H80" s="27">
        <f t="shared" si="3"/>
        <v>440000</v>
      </c>
      <c r="I80" s="51"/>
    </row>
    <row r="81" spans="1:9" ht="24" customHeight="1">
      <c r="A81" s="17">
        <v>13</v>
      </c>
      <c r="B81" s="11" t="s">
        <v>52</v>
      </c>
      <c r="C81" s="5">
        <v>2</v>
      </c>
      <c r="D81" s="4" t="s">
        <v>47</v>
      </c>
      <c r="E81" s="18" t="s">
        <v>110</v>
      </c>
      <c r="F81" s="28"/>
      <c r="G81" s="31">
        <v>147500</v>
      </c>
      <c r="H81" s="27">
        <f t="shared" si="3"/>
        <v>295000</v>
      </c>
      <c r="I81" s="51"/>
    </row>
    <row r="82" spans="1:9" ht="24" customHeight="1">
      <c r="A82" s="5">
        <v>14</v>
      </c>
      <c r="B82" s="11" t="s">
        <v>118</v>
      </c>
      <c r="C82" s="5">
        <v>4</v>
      </c>
      <c r="D82" s="4" t="s">
        <v>47</v>
      </c>
      <c r="E82" s="18" t="s">
        <v>110</v>
      </c>
      <c r="F82" s="28"/>
      <c r="G82" s="31">
        <v>130625</v>
      </c>
      <c r="H82" s="27">
        <f t="shared" si="3"/>
        <v>522500</v>
      </c>
      <c r="I82" s="51"/>
    </row>
    <row r="83" spans="1:9" ht="24" customHeight="1">
      <c r="A83" s="17">
        <v>15</v>
      </c>
      <c r="B83" s="11" t="s">
        <v>51</v>
      </c>
      <c r="C83" s="5">
        <v>2</v>
      </c>
      <c r="D83" s="4" t="s">
        <v>47</v>
      </c>
      <c r="E83" s="18" t="s">
        <v>110</v>
      </c>
      <c r="F83" s="28"/>
      <c r="G83" s="31">
        <v>62000</v>
      </c>
      <c r="H83" s="27">
        <f t="shared" si="3"/>
        <v>124000</v>
      </c>
      <c r="I83" s="51"/>
    </row>
    <row r="84" spans="1:9" ht="24" customHeight="1">
      <c r="A84" s="5">
        <v>16</v>
      </c>
      <c r="B84" s="11" t="s">
        <v>119</v>
      </c>
      <c r="C84" s="5">
        <v>8</v>
      </c>
      <c r="D84" s="4" t="s">
        <v>47</v>
      </c>
      <c r="E84" s="18" t="s">
        <v>110</v>
      </c>
      <c r="F84" s="28"/>
      <c r="G84" s="31">
        <v>30000</v>
      </c>
      <c r="H84" s="27">
        <f t="shared" si="3"/>
        <v>240000</v>
      </c>
      <c r="I84" s="51"/>
    </row>
    <row r="85" spans="1:9" ht="24" customHeight="1">
      <c r="A85" s="17">
        <v>17</v>
      </c>
      <c r="B85" s="11" t="s">
        <v>49</v>
      </c>
      <c r="C85" s="5">
        <v>10</v>
      </c>
      <c r="D85" s="4" t="s">
        <v>50</v>
      </c>
      <c r="E85" s="18" t="s">
        <v>110</v>
      </c>
      <c r="F85" s="28"/>
      <c r="G85" s="31">
        <v>14437</v>
      </c>
      <c r="H85" s="27">
        <f t="shared" si="3"/>
        <v>144370</v>
      </c>
      <c r="I85" s="51"/>
    </row>
    <row r="86" spans="1:9" ht="24" customHeight="1">
      <c r="A86" s="5">
        <v>18</v>
      </c>
      <c r="B86" s="11" t="s">
        <v>53</v>
      </c>
      <c r="C86" s="5">
        <v>15</v>
      </c>
      <c r="D86" s="4" t="s">
        <v>47</v>
      </c>
      <c r="E86" s="18" t="s">
        <v>110</v>
      </c>
      <c r="F86" s="28"/>
      <c r="G86" s="31">
        <v>8437</v>
      </c>
      <c r="H86" s="27">
        <f t="shared" si="3"/>
        <v>126555</v>
      </c>
      <c r="I86" s="51"/>
    </row>
    <row r="87" spans="1:9" ht="24" customHeight="1">
      <c r="A87" s="17">
        <v>19</v>
      </c>
      <c r="B87" s="11" t="s">
        <v>54</v>
      </c>
      <c r="C87" s="5">
        <v>26</v>
      </c>
      <c r="D87" s="4" t="s">
        <v>47</v>
      </c>
      <c r="E87" s="18" t="s">
        <v>110</v>
      </c>
      <c r="F87" s="28"/>
      <c r="G87" s="31">
        <v>4812</v>
      </c>
      <c r="H87" s="27">
        <f t="shared" si="3"/>
        <v>125112</v>
      </c>
      <c r="I87" s="51"/>
    </row>
    <row r="88" spans="1:9" ht="24" customHeight="1">
      <c r="A88" s="5">
        <v>20</v>
      </c>
      <c r="B88" s="11" t="s">
        <v>55</v>
      </c>
      <c r="C88" s="5">
        <v>30</v>
      </c>
      <c r="D88" s="4" t="s">
        <v>47</v>
      </c>
      <c r="E88" s="18" t="s">
        <v>110</v>
      </c>
      <c r="F88" s="28"/>
      <c r="G88" s="31">
        <v>3625</v>
      </c>
      <c r="H88" s="27">
        <f t="shared" si="3"/>
        <v>108750</v>
      </c>
      <c r="I88" s="51"/>
    </row>
    <row r="89" spans="1:9" ht="24" customHeight="1">
      <c r="A89" s="17">
        <v>21</v>
      </c>
      <c r="B89" s="11" t="s">
        <v>56</v>
      </c>
      <c r="C89" s="5">
        <v>26</v>
      </c>
      <c r="D89" s="4" t="s">
        <v>47</v>
      </c>
      <c r="E89" s="18" t="s">
        <v>110</v>
      </c>
      <c r="F89" s="28"/>
      <c r="G89" s="31">
        <v>26437</v>
      </c>
      <c r="H89" s="27">
        <f t="shared" si="3"/>
        <v>687362</v>
      </c>
      <c r="I89" s="51"/>
    </row>
    <row r="90" spans="1:9" ht="24" customHeight="1">
      <c r="A90" s="5">
        <v>22</v>
      </c>
      <c r="B90" s="11" t="s">
        <v>62</v>
      </c>
      <c r="C90" s="5">
        <v>1</v>
      </c>
      <c r="D90" s="4" t="s">
        <v>47</v>
      </c>
      <c r="E90" s="4"/>
      <c r="F90" s="28"/>
      <c r="G90" s="31">
        <v>120000</v>
      </c>
      <c r="H90" s="27">
        <f t="shared" si="3"/>
        <v>120000</v>
      </c>
      <c r="I90" s="51"/>
    </row>
    <row r="91" spans="1:9" ht="24" customHeight="1">
      <c r="A91" s="17">
        <v>23</v>
      </c>
      <c r="B91" s="11" t="s">
        <v>63</v>
      </c>
      <c r="C91" s="5">
        <v>1</v>
      </c>
      <c r="D91" s="4" t="s">
        <v>47</v>
      </c>
      <c r="E91" s="4"/>
      <c r="F91" s="28"/>
      <c r="G91" s="31">
        <v>250000</v>
      </c>
      <c r="H91" s="27">
        <f t="shared" si="3"/>
        <v>250000</v>
      </c>
      <c r="I91" s="51"/>
    </row>
    <row r="92" spans="1:9" ht="24" customHeight="1">
      <c r="A92" s="5">
        <v>24</v>
      </c>
      <c r="B92" s="11" t="s">
        <v>120</v>
      </c>
      <c r="C92" s="5">
        <v>2</v>
      </c>
      <c r="D92" s="4" t="s">
        <v>50</v>
      </c>
      <c r="E92" s="4"/>
      <c r="F92" s="28"/>
      <c r="G92" s="31">
        <v>195000</v>
      </c>
      <c r="H92" s="27">
        <f t="shared" si="3"/>
        <v>390000</v>
      </c>
      <c r="I92" s="51"/>
    </row>
    <row r="93" spans="1:9" ht="24" customHeight="1">
      <c r="A93" s="17">
        <v>25</v>
      </c>
      <c r="B93" s="11" t="s">
        <v>64</v>
      </c>
      <c r="C93" s="5">
        <v>1</v>
      </c>
      <c r="D93" s="4" t="s">
        <v>47</v>
      </c>
      <c r="E93" s="4"/>
      <c r="F93" s="28"/>
      <c r="G93" s="31">
        <v>230000</v>
      </c>
      <c r="H93" s="27">
        <f t="shared" si="3"/>
        <v>230000</v>
      </c>
      <c r="I93" s="51"/>
    </row>
    <row r="94" spans="1:9" ht="24" customHeight="1">
      <c r="A94" s="5">
        <v>26</v>
      </c>
      <c r="B94" s="11" t="s">
        <v>65</v>
      </c>
      <c r="C94" s="5">
        <v>1</v>
      </c>
      <c r="D94" s="4" t="s">
        <v>3</v>
      </c>
      <c r="E94" s="4" t="s">
        <v>111</v>
      </c>
      <c r="F94" s="28"/>
      <c r="G94" s="31">
        <v>3250000</v>
      </c>
      <c r="H94" s="27">
        <f t="shared" si="3"/>
        <v>3250000</v>
      </c>
      <c r="I94" s="51"/>
    </row>
    <row r="95" spans="1:9" ht="28.5" customHeight="1">
      <c r="A95" s="17">
        <v>27</v>
      </c>
      <c r="B95" s="23" t="s">
        <v>67</v>
      </c>
      <c r="C95" s="21">
        <v>1</v>
      </c>
      <c r="D95" s="20" t="s">
        <v>33</v>
      </c>
      <c r="E95" s="20"/>
      <c r="F95" s="29"/>
      <c r="G95" s="39">
        <v>850000</v>
      </c>
      <c r="H95" s="29">
        <f t="shared" si="3"/>
        <v>850000</v>
      </c>
      <c r="I95" s="53"/>
    </row>
    <row r="96" spans="1:9" ht="24" customHeight="1">
      <c r="A96" s="71" t="s">
        <v>66</v>
      </c>
      <c r="B96" s="71"/>
      <c r="C96" s="71"/>
      <c r="D96" s="71"/>
      <c r="E96" s="71"/>
      <c r="F96" s="71"/>
      <c r="G96" s="71"/>
      <c r="H96" s="55">
        <f>SUBTOTAL(9,H97:H106)</f>
        <v>15257346</v>
      </c>
      <c r="I96" s="58"/>
    </row>
    <row r="97" spans="1:9" ht="24" customHeight="1">
      <c r="A97" s="17">
        <v>1</v>
      </c>
      <c r="B97" s="22" t="s">
        <v>68</v>
      </c>
      <c r="C97" s="17">
        <v>54</v>
      </c>
      <c r="D97" s="18" t="s">
        <v>20</v>
      </c>
      <c r="E97" s="18" t="s">
        <v>110</v>
      </c>
      <c r="F97" s="27"/>
      <c r="G97" s="37">
        <v>86526</v>
      </c>
      <c r="H97" s="27">
        <f>G97*C97</f>
        <v>4672404</v>
      </c>
      <c r="I97" s="52"/>
    </row>
    <row r="98" spans="1:9" ht="24" customHeight="1">
      <c r="A98" s="5">
        <v>2</v>
      </c>
      <c r="B98" s="11" t="s">
        <v>69</v>
      </c>
      <c r="C98" s="5">
        <v>48</v>
      </c>
      <c r="D98" s="4" t="s">
        <v>20</v>
      </c>
      <c r="E98" s="18" t="s">
        <v>110</v>
      </c>
      <c r="F98" s="28"/>
      <c r="G98" s="31">
        <v>59098</v>
      </c>
      <c r="H98" s="27">
        <f t="shared" ref="H98:H106" si="4">G98*C98</f>
        <v>2836704</v>
      </c>
      <c r="I98" s="51"/>
    </row>
    <row r="99" spans="1:9" ht="24" customHeight="1">
      <c r="A99" s="17">
        <v>3</v>
      </c>
      <c r="B99" s="11" t="s">
        <v>70</v>
      </c>
      <c r="C99" s="5">
        <v>24</v>
      </c>
      <c r="D99" s="4" t="s">
        <v>20</v>
      </c>
      <c r="E99" s="18" t="s">
        <v>110</v>
      </c>
      <c r="F99" s="28"/>
      <c r="G99" s="31">
        <v>53923</v>
      </c>
      <c r="H99" s="27">
        <f t="shared" si="4"/>
        <v>1294152</v>
      </c>
      <c r="I99" s="51"/>
    </row>
    <row r="100" spans="1:9" ht="24" customHeight="1">
      <c r="A100" s="5">
        <v>4</v>
      </c>
      <c r="B100" s="11" t="s">
        <v>71</v>
      </c>
      <c r="C100" s="5">
        <v>18</v>
      </c>
      <c r="D100" s="4" t="s">
        <v>20</v>
      </c>
      <c r="E100" s="18" t="s">
        <v>110</v>
      </c>
      <c r="F100" s="28"/>
      <c r="G100" s="31">
        <v>21942</v>
      </c>
      <c r="H100" s="27">
        <f t="shared" si="4"/>
        <v>394956</v>
      </c>
      <c r="I100" s="51"/>
    </row>
    <row r="101" spans="1:9" ht="30" customHeight="1">
      <c r="A101" s="17">
        <v>5</v>
      </c>
      <c r="B101" s="12" t="s">
        <v>73</v>
      </c>
      <c r="C101" s="5">
        <v>30</v>
      </c>
      <c r="D101" s="4" t="s">
        <v>47</v>
      </c>
      <c r="E101" s="18" t="s">
        <v>110</v>
      </c>
      <c r="F101" s="28"/>
      <c r="G101" s="31">
        <v>67275</v>
      </c>
      <c r="H101" s="27">
        <f t="shared" si="4"/>
        <v>2018250</v>
      </c>
      <c r="I101" s="51"/>
    </row>
    <row r="102" spans="1:9" ht="30" customHeight="1">
      <c r="A102" s="5">
        <v>6</v>
      </c>
      <c r="B102" s="12" t="s">
        <v>74</v>
      </c>
      <c r="C102" s="5">
        <v>40</v>
      </c>
      <c r="D102" s="4" t="s">
        <v>47</v>
      </c>
      <c r="E102" s="18" t="s">
        <v>110</v>
      </c>
      <c r="F102" s="28"/>
      <c r="G102" s="31">
        <v>44505</v>
      </c>
      <c r="H102" s="27">
        <f t="shared" si="4"/>
        <v>1780200</v>
      </c>
      <c r="I102" s="51"/>
    </row>
    <row r="103" spans="1:9" ht="30" customHeight="1">
      <c r="A103" s="17">
        <v>7</v>
      </c>
      <c r="B103" s="12" t="s">
        <v>75</v>
      </c>
      <c r="C103" s="5">
        <v>20</v>
      </c>
      <c r="D103" s="4" t="s">
        <v>47</v>
      </c>
      <c r="E103" s="18" t="s">
        <v>110</v>
      </c>
      <c r="F103" s="28"/>
      <c r="G103" s="31">
        <v>26082</v>
      </c>
      <c r="H103" s="27">
        <f t="shared" si="4"/>
        <v>521640</v>
      </c>
      <c r="I103" s="51"/>
    </row>
    <row r="104" spans="1:9" ht="30" customHeight="1">
      <c r="A104" s="5">
        <v>8</v>
      </c>
      <c r="B104" s="12" t="s">
        <v>72</v>
      </c>
      <c r="C104" s="5">
        <v>30</v>
      </c>
      <c r="D104" s="4" t="s">
        <v>47</v>
      </c>
      <c r="E104" s="18" t="s">
        <v>110</v>
      </c>
      <c r="F104" s="28"/>
      <c r="G104" s="31">
        <v>4968</v>
      </c>
      <c r="H104" s="27">
        <f t="shared" si="4"/>
        <v>149040</v>
      </c>
      <c r="I104" s="51"/>
    </row>
    <row r="105" spans="1:9" ht="24" customHeight="1">
      <c r="A105" s="17">
        <v>9</v>
      </c>
      <c r="B105" s="11" t="s">
        <v>121</v>
      </c>
      <c r="C105" s="5">
        <v>7</v>
      </c>
      <c r="D105" s="4" t="s">
        <v>47</v>
      </c>
      <c r="E105" s="4"/>
      <c r="F105" s="28"/>
      <c r="G105" s="31">
        <v>120000</v>
      </c>
      <c r="H105" s="27">
        <f t="shared" si="4"/>
        <v>840000</v>
      </c>
      <c r="I105" s="51"/>
    </row>
    <row r="106" spans="1:9" ht="32.25" customHeight="1">
      <c r="A106" s="5">
        <v>10</v>
      </c>
      <c r="B106" s="23" t="s">
        <v>76</v>
      </c>
      <c r="C106" s="21">
        <v>1</v>
      </c>
      <c r="D106" s="20" t="s">
        <v>33</v>
      </c>
      <c r="E106" s="20"/>
      <c r="F106" s="29"/>
      <c r="G106" s="39">
        <v>750000</v>
      </c>
      <c r="H106" s="36">
        <f t="shared" si="4"/>
        <v>750000</v>
      </c>
      <c r="I106" s="53"/>
    </row>
    <row r="107" spans="1:9" ht="24" customHeight="1">
      <c r="A107" s="71" t="s">
        <v>102</v>
      </c>
      <c r="B107" s="71"/>
      <c r="C107" s="71"/>
      <c r="D107" s="71"/>
      <c r="E107" s="71"/>
      <c r="F107" s="71"/>
      <c r="G107" s="71"/>
      <c r="H107" s="55">
        <f>SUBTOTAL(9,H108:H120)</f>
        <v>52765000</v>
      </c>
      <c r="I107" s="58"/>
    </row>
    <row r="108" spans="1:9" ht="24" customHeight="1">
      <c r="A108" s="17">
        <v>1</v>
      </c>
      <c r="B108" s="24" t="s">
        <v>77</v>
      </c>
      <c r="C108" s="17">
        <v>4</v>
      </c>
      <c r="D108" s="18" t="s">
        <v>87</v>
      </c>
      <c r="E108" s="18" t="s">
        <v>112</v>
      </c>
      <c r="F108" s="27" t="s">
        <v>122</v>
      </c>
      <c r="G108" s="37">
        <v>7130000</v>
      </c>
      <c r="H108" s="27">
        <f>G108*C108</f>
        <v>28520000</v>
      </c>
      <c r="I108" s="52"/>
    </row>
    <row r="109" spans="1:9" ht="24" customHeight="1">
      <c r="A109" s="5">
        <v>2</v>
      </c>
      <c r="B109" s="6" t="s">
        <v>78</v>
      </c>
      <c r="C109" s="5">
        <v>4</v>
      </c>
      <c r="D109" s="4" t="s">
        <v>87</v>
      </c>
      <c r="E109" s="18" t="s">
        <v>112</v>
      </c>
      <c r="F109" s="28" t="s">
        <v>123</v>
      </c>
      <c r="G109" s="31">
        <v>350000</v>
      </c>
      <c r="H109" s="27">
        <f t="shared" ref="H109:H120" si="5">G109*C109</f>
        <v>1400000</v>
      </c>
      <c r="I109" s="51"/>
    </row>
    <row r="110" spans="1:9" ht="24" customHeight="1">
      <c r="A110" s="17">
        <v>3</v>
      </c>
      <c r="B110" s="6" t="s">
        <v>79</v>
      </c>
      <c r="C110" s="5">
        <v>1</v>
      </c>
      <c r="D110" s="4" t="s">
        <v>87</v>
      </c>
      <c r="E110" s="18" t="s">
        <v>112</v>
      </c>
      <c r="F110" s="28" t="s">
        <v>124</v>
      </c>
      <c r="G110" s="31">
        <v>1400000</v>
      </c>
      <c r="H110" s="27">
        <f t="shared" si="5"/>
        <v>1400000</v>
      </c>
      <c r="I110" s="51"/>
    </row>
    <row r="111" spans="1:9" ht="24" customHeight="1">
      <c r="A111" s="5">
        <v>4</v>
      </c>
      <c r="B111" s="6" t="s">
        <v>170</v>
      </c>
      <c r="C111" s="5">
        <v>2</v>
      </c>
      <c r="D111" s="4" t="s">
        <v>87</v>
      </c>
      <c r="E111" s="18" t="s">
        <v>112</v>
      </c>
      <c r="F111" s="28" t="s">
        <v>189</v>
      </c>
      <c r="G111" s="31">
        <v>2600000</v>
      </c>
      <c r="H111" s="27">
        <f t="shared" si="5"/>
        <v>5200000</v>
      </c>
      <c r="I111" s="51"/>
    </row>
    <row r="112" spans="1:9" ht="24" customHeight="1">
      <c r="A112" s="17">
        <v>5</v>
      </c>
      <c r="B112" s="6" t="s">
        <v>171</v>
      </c>
      <c r="C112" s="5">
        <v>2</v>
      </c>
      <c r="D112" s="4" t="s">
        <v>87</v>
      </c>
      <c r="E112" s="18" t="s">
        <v>112</v>
      </c>
      <c r="F112" s="28" t="s">
        <v>190</v>
      </c>
      <c r="G112" s="31">
        <v>930000</v>
      </c>
      <c r="H112" s="27">
        <f t="shared" si="5"/>
        <v>1860000</v>
      </c>
      <c r="I112" s="51"/>
    </row>
    <row r="113" spans="1:9" ht="30.75" customHeight="1">
      <c r="A113" s="5">
        <v>6</v>
      </c>
      <c r="B113" s="6" t="s">
        <v>80</v>
      </c>
      <c r="C113" s="5">
        <v>4</v>
      </c>
      <c r="D113" s="4" t="s">
        <v>87</v>
      </c>
      <c r="E113" s="18" t="s">
        <v>112</v>
      </c>
      <c r="F113" s="28" t="s">
        <v>125</v>
      </c>
      <c r="G113" s="31">
        <v>465000</v>
      </c>
      <c r="H113" s="27">
        <f t="shared" si="5"/>
        <v>1860000</v>
      </c>
      <c r="I113" s="51"/>
    </row>
    <row r="114" spans="1:9" ht="24" customHeight="1">
      <c r="A114" s="17">
        <v>7</v>
      </c>
      <c r="B114" s="6" t="s">
        <v>81</v>
      </c>
      <c r="C114" s="5">
        <v>4</v>
      </c>
      <c r="D114" s="4" t="s">
        <v>87</v>
      </c>
      <c r="E114" s="18" t="s">
        <v>112</v>
      </c>
      <c r="F114" s="28" t="s">
        <v>126</v>
      </c>
      <c r="G114" s="31">
        <v>1410000</v>
      </c>
      <c r="H114" s="27">
        <f t="shared" si="5"/>
        <v>5640000</v>
      </c>
      <c r="I114" s="51"/>
    </row>
    <row r="115" spans="1:9" ht="24" customHeight="1">
      <c r="A115" s="5">
        <v>8</v>
      </c>
      <c r="B115" s="13" t="s">
        <v>82</v>
      </c>
      <c r="C115" s="5">
        <v>4</v>
      </c>
      <c r="D115" s="4" t="s">
        <v>87</v>
      </c>
      <c r="E115" s="18" t="s">
        <v>112</v>
      </c>
      <c r="F115" s="28"/>
      <c r="G115" s="31">
        <v>75000</v>
      </c>
      <c r="H115" s="27">
        <f t="shared" si="5"/>
        <v>300000</v>
      </c>
      <c r="I115" s="51"/>
    </row>
    <row r="116" spans="1:9" ht="24" customHeight="1">
      <c r="A116" s="17">
        <v>9</v>
      </c>
      <c r="B116" s="6" t="s">
        <v>83</v>
      </c>
      <c r="C116" s="5">
        <v>3</v>
      </c>
      <c r="D116" s="4" t="s">
        <v>88</v>
      </c>
      <c r="E116" s="18" t="s">
        <v>112</v>
      </c>
      <c r="F116" s="28" t="s">
        <v>127</v>
      </c>
      <c r="G116" s="31">
        <v>700000</v>
      </c>
      <c r="H116" s="27">
        <f t="shared" si="5"/>
        <v>2100000</v>
      </c>
      <c r="I116" s="51"/>
    </row>
    <row r="117" spans="1:9" ht="24" customHeight="1">
      <c r="A117" s="5">
        <v>10</v>
      </c>
      <c r="B117" s="6" t="s">
        <v>84</v>
      </c>
      <c r="C117" s="5">
        <v>3</v>
      </c>
      <c r="D117" s="4" t="s">
        <v>88</v>
      </c>
      <c r="E117" s="18" t="s">
        <v>112</v>
      </c>
      <c r="F117" s="28" t="s">
        <v>128</v>
      </c>
      <c r="G117" s="31">
        <v>490000</v>
      </c>
      <c r="H117" s="27">
        <f t="shared" si="5"/>
        <v>1470000</v>
      </c>
      <c r="I117" s="51"/>
    </row>
    <row r="118" spans="1:9" ht="24" customHeight="1">
      <c r="A118" s="17">
        <v>11</v>
      </c>
      <c r="B118" s="6" t="s">
        <v>85</v>
      </c>
      <c r="C118" s="5">
        <v>4</v>
      </c>
      <c r="D118" s="4" t="s">
        <v>88</v>
      </c>
      <c r="E118" s="18" t="s">
        <v>112</v>
      </c>
      <c r="F118" s="28" t="s">
        <v>129</v>
      </c>
      <c r="G118" s="31">
        <v>215000</v>
      </c>
      <c r="H118" s="27">
        <f t="shared" si="5"/>
        <v>860000</v>
      </c>
      <c r="I118" s="51"/>
    </row>
    <row r="119" spans="1:9" ht="24" customHeight="1">
      <c r="A119" s="5">
        <v>12</v>
      </c>
      <c r="B119" s="6" t="s">
        <v>86</v>
      </c>
      <c r="C119" s="5">
        <v>4</v>
      </c>
      <c r="D119" s="4" t="s">
        <v>88</v>
      </c>
      <c r="E119" s="18" t="s">
        <v>112</v>
      </c>
      <c r="F119" s="28" t="s">
        <v>130</v>
      </c>
      <c r="G119" s="31">
        <v>350000</v>
      </c>
      <c r="H119" s="27">
        <f t="shared" si="5"/>
        <v>1400000</v>
      </c>
      <c r="I119" s="51"/>
    </row>
    <row r="120" spans="1:9" ht="30" customHeight="1">
      <c r="A120" s="17">
        <v>13</v>
      </c>
      <c r="B120" s="23" t="s">
        <v>89</v>
      </c>
      <c r="C120" s="21">
        <v>1</v>
      </c>
      <c r="D120" s="20" t="s">
        <v>33</v>
      </c>
      <c r="E120" s="20"/>
      <c r="F120" s="29"/>
      <c r="G120" s="39">
        <v>755000</v>
      </c>
      <c r="H120" s="36">
        <f t="shared" si="5"/>
        <v>755000</v>
      </c>
      <c r="I120" s="53"/>
    </row>
    <row r="121" spans="1:9" ht="24" customHeight="1">
      <c r="A121" s="71" t="s">
        <v>90</v>
      </c>
      <c r="B121" s="71"/>
      <c r="C121" s="71"/>
      <c r="D121" s="71"/>
      <c r="E121" s="71"/>
      <c r="F121" s="71"/>
      <c r="G121" s="71"/>
      <c r="H121" s="55">
        <f>SUBTOTAL(9,H122:H126)</f>
        <v>7375000</v>
      </c>
      <c r="I121" s="58"/>
    </row>
    <row r="122" spans="1:9" ht="35.25" customHeight="1">
      <c r="A122" s="17">
        <v>1</v>
      </c>
      <c r="B122" s="25" t="s">
        <v>91</v>
      </c>
      <c r="C122" s="17">
        <v>1</v>
      </c>
      <c r="D122" s="18" t="s">
        <v>1</v>
      </c>
      <c r="E122" s="18" t="s">
        <v>135</v>
      </c>
      <c r="F122" s="27"/>
      <c r="G122" s="37">
        <v>1650000</v>
      </c>
      <c r="H122" s="27">
        <f>G122*C122</f>
        <v>1650000</v>
      </c>
      <c r="I122" s="52"/>
    </row>
    <row r="123" spans="1:9" ht="24" customHeight="1">
      <c r="A123" s="5">
        <v>2</v>
      </c>
      <c r="B123" s="11" t="s">
        <v>194</v>
      </c>
      <c r="C123" s="5">
        <v>3</v>
      </c>
      <c r="D123" s="4" t="s">
        <v>92</v>
      </c>
      <c r="E123" s="4"/>
      <c r="F123" s="28"/>
      <c r="G123" s="31">
        <v>200000</v>
      </c>
      <c r="H123" s="27">
        <f t="shared" ref="H123:H128" si="6">G123*C123</f>
        <v>600000</v>
      </c>
      <c r="I123" s="51"/>
    </row>
    <row r="124" spans="1:9" ht="24" customHeight="1">
      <c r="A124" s="17">
        <v>3</v>
      </c>
      <c r="B124" s="11" t="s">
        <v>93</v>
      </c>
      <c r="C124" s="5">
        <v>25</v>
      </c>
      <c r="D124" s="4" t="s">
        <v>20</v>
      </c>
      <c r="E124" s="4"/>
      <c r="F124" s="28"/>
      <c r="G124" s="31">
        <v>65000</v>
      </c>
      <c r="H124" s="27">
        <f t="shared" si="6"/>
        <v>1625000</v>
      </c>
      <c r="I124" s="51"/>
    </row>
    <row r="125" spans="1:9" ht="24" customHeight="1">
      <c r="A125" s="5">
        <v>4</v>
      </c>
      <c r="B125" s="11" t="s">
        <v>116</v>
      </c>
      <c r="C125" s="5">
        <v>1</v>
      </c>
      <c r="D125" s="4" t="s">
        <v>117</v>
      </c>
      <c r="E125" s="4"/>
      <c r="F125" s="28"/>
      <c r="G125" s="31">
        <v>3000000</v>
      </c>
      <c r="H125" s="27">
        <f t="shared" si="6"/>
        <v>3000000</v>
      </c>
      <c r="I125" s="51"/>
    </row>
    <row r="126" spans="1:9" ht="35.25" customHeight="1">
      <c r="A126" s="40">
        <v>5</v>
      </c>
      <c r="B126" s="23" t="s">
        <v>94</v>
      </c>
      <c r="C126" s="21">
        <v>1</v>
      </c>
      <c r="D126" s="20" t="s">
        <v>33</v>
      </c>
      <c r="E126" s="20"/>
      <c r="F126" s="29"/>
      <c r="G126" s="39">
        <v>500000</v>
      </c>
      <c r="H126" s="29">
        <f t="shared" si="6"/>
        <v>500000</v>
      </c>
      <c r="I126" s="53"/>
    </row>
    <row r="127" spans="1:9" s="33" customFormat="1" ht="35.25" customHeight="1">
      <c r="A127" s="69" t="s">
        <v>145</v>
      </c>
      <c r="B127" s="69"/>
      <c r="C127" s="69"/>
      <c r="D127" s="69"/>
      <c r="E127" s="69"/>
      <c r="F127" s="69"/>
      <c r="G127" s="69"/>
      <c r="H127" s="55">
        <f>SUBTOTAL(9,H128)</f>
        <v>48000000</v>
      </c>
      <c r="I127" s="59"/>
    </row>
    <row r="128" spans="1:9" ht="35.25" customHeight="1">
      <c r="A128" s="64">
        <v>1</v>
      </c>
      <c r="B128" s="65" t="s">
        <v>146</v>
      </c>
      <c r="C128" s="64">
        <v>320</v>
      </c>
      <c r="D128" s="64" t="s">
        <v>147</v>
      </c>
      <c r="E128" s="66"/>
      <c r="F128" s="66"/>
      <c r="G128" s="67">
        <v>150000</v>
      </c>
      <c r="H128" s="67">
        <f t="shared" si="6"/>
        <v>48000000</v>
      </c>
      <c r="I128" s="68"/>
    </row>
    <row r="129" spans="1:9" s="33" customFormat="1" ht="26.25" customHeight="1">
      <c r="A129" s="69" t="s">
        <v>133</v>
      </c>
      <c r="B129" s="69"/>
      <c r="C129" s="69"/>
      <c r="D129" s="69"/>
      <c r="E129" s="69"/>
      <c r="F129" s="69"/>
      <c r="G129" s="69"/>
      <c r="H129" s="55">
        <f>SUBTOTAL(9,H130:H141)</f>
        <v>127902000</v>
      </c>
      <c r="I129" s="59"/>
    </row>
    <row r="130" spans="1:9" s="33" customFormat="1" ht="24" customHeight="1">
      <c r="A130" s="69" t="s">
        <v>134</v>
      </c>
      <c r="B130" s="69"/>
      <c r="C130" s="69"/>
      <c r="D130" s="69"/>
      <c r="E130" s="69"/>
      <c r="F130" s="69"/>
      <c r="G130" s="69"/>
      <c r="H130" s="55">
        <f>SUBTOTAL(9,H131:H132)</f>
        <v>109534000</v>
      </c>
      <c r="I130" s="59"/>
    </row>
    <row r="131" spans="1:9" ht="31.5" customHeight="1">
      <c r="A131" s="17">
        <v>1</v>
      </c>
      <c r="B131" s="25" t="s">
        <v>192</v>
      </c>
      <c r="C131" s="17">
        <v>3</v>
      </c>
      <c r="D131" s="18" t="s">
        <v>3</v>
      </c>
      <c r="E131" s="18" t="s">
        <v>136</v>
      </c>
      <c r="F131" s="27" t="s">
        <v>144</v>
      </c>
      <c r="G131" s="37">
        <v>21178000</v>
      </c>
      <c r="H131" s="27">
        <f>G131*C131</f>
        <v>63534000</v>
      </c>
      <c r="I131" s="52"/>
    </row>
    <row r="132" spans="1:9" ht="31.5" customHeight="1">
      <c r="A132" s="5">
        <v>2</v>
      </c>
      <c r="B132" s="25" t="s">
        <v>191</v>
      </c>
      <c r="C132" s="5">
        <v>4</v>
      </c>
      <c r="D132" s="4" t="s">
        <v>3</v>
      </c>
      <c r="E132" s="4" t="s">
        <v>136</v>
      </c>
      <c r="F132" s="27" t="s">
        <v>193</v>
      </c>
      <c r="G132" s="31">
        <v>11500000</v>
      </c>
      <c r="H132" s="36">
        <f>G132*C132</f>
        <v>46000000</v>
      </c>
      <c r="I132" s="53"/>
    </row>
    <row r="133" spans="1:9" s="33" customFormat="1" ht="25.5" customHeight="1">
      <c r="A133" s="69" t="s">
        <v>137</v>
      </c>
      <c r="B133" s="69"/>
      <c r="C133" s="69"/>
      <c r="D133" s="69"/>
      <c r="E133" s="69"/>
      <c r="F133" s="69"/>
      <c r="G133" s="69"/>
      <c r="H133" s="55">
        <f>SUBTOTAL(9,H134:H141)</f>
        <v>18368000</v>
      </c>
      <c r="I133" s="59"/>
    </row>
    <row r="134" spans="1:9" ht="31.5" customHeight="1">
      <c r="A134" s="17">
        <v>1</v>
      </c>
      <c r="B134" s="35" t="s">
        <v>167</v>
      </c>
      <c r="C134" s="17">
        <v>20</v>
      </c>
      <c r="D134" s="18" t="s">
        <v>138</v>
      </c>
      <c r="E134" s="18"/>
      <c r="F134" s="27"/>
      <c r="G134" s="37">
        <v>180000</v>
      </c>
      <c r="H134" s="27">
        <f>G134*C134</f>
        <v>3600000</v>
      </c>
      <c r="I134" s="52"/>
    </row>
    <row r="135" spans="1:9" ht="31.5" customHeight="1">
      <c r="A135" s="5">
        <v>2</v>
      </c>
      <c r="B135" s="34" t="s">
        <v>168</v>
      </c>
      <c r="C135" s="5">
        <v>27</v>
      </c>
      <c r="D135" s="4" t="s">
        <v>138</v>
      </c>
      <c r="E135" s="4"/>
      <c r="F135" s="27"/>
      <c r="G135" s="31">
        <v>150000</v>
      </c>
      <c r="H135" s="27">
        <f t="shared" ref="H135:H141" si="7">G135*C135</f>
        <v>4050000</v>
      </c>
      <c r="I135" s="51"/>
    </row>
    <row r="136" spans="1:9" ht="26.25" customHeight="1">
      <c r="A136" s="17">
        <v>3</v>
      </c>
      <c r="B136" s="11" t="s">
        <v>139</v>
      </c>
      <c r="C136" s="5">
        <v>7</v>
      </c>
      <c r="D136" s="4" t="s">
        <v>1</v>
      </c>
      <c r="E136" s="4"/>
      <c r="F136" s="28"/>
      <c r="G136" s="31">
        <v>120000</v>
      </c>
      <c r="H136" s="27">
        <f t="shared" si="7"/>
        <v>840000</v>
      </c>
      <c r="I136" s="51"/>
    </row>
    <row r="137" spans="1:9" ht="26.25" customHeight="1">
      <c r="A137" s="5">
        <v>4</v>
      </c>
      <c r="B137" s="11" t="s">
        <v>140</v>
      </c>
      <c r="C137" s="5">
        <v>200</v>
      </c>
      <c r="D137" s="4" t="s">
        <v>138</v>
      </c>
      <c r="E137" s="4" t="s">
        <v>107</v>
      </c>
      <c r="F137" s="28"/>
      <c r="G137" s="31">
        <v>6960</v>
      </c>
      <c r="H137" s="27">
        <f t="shared" si="7"/>
        <v>1392000</v>
      </c>
      <c r="I137" s="51"/>
    </row>
    <row r="138" spans="1:9" ht="26.25" customHeight="1">
      <c r="A138" s="17">
        <v>5</v>
      </c>
      <c r="B138" s="11" t="s">
        <v>169</v>
      </c>
      <c r="C138" s="5">
        <v>200</v>
      </c>
      <c r="D138" s="4" t="s">
        <v>138</v>
      </c>
      <c r="E138" s="4" t="s">
        <v>107</v>
      </c>
      <c r="F138" s="28"/>
      <c r="G138" s="31">
        <v>10680</v>
      </c>
      <c r="H138" s="27">
        <f t="shared" si="7"/>
        <v>2136000</v>
      </c>
      <c r="I138" s="51"/>
    </row>
    <row r="139" spans="1:9" ht="26.25" customHeight="1">
      <c r="A139" s="5">
        <v>6</v>
      </c>
      <c r="B139" s="11" t="s">
        <v>141</v>
      </c>
      <c r="C139" s="5">
        <v>5</v>
      </c>
      <c r="D139" s="4" t="s">
        <v>142</v>
      </c>
      <c r="E139" s="4"/>
      <c r="F139" s="28"/>
      <c r="G139" s="31">
        <v>170000</v>
      </c>
      <c r="H139" s="27">
        <f t="shared" si="7"/>
        <v>850000</v>
      </c>
      <c r="I139" s="51"/>
    </row>
    <row r="140" spans="1:9" ht="26.25" customHeight="1">
      <c r="A140" s="17">
        <v>7</v>
      </c>
      <c r="B140" s="11" t="s">
        <v>116</v>
      </c>
      <c r="C140" s="5">
        <v>1</v>
      </c>
      <c r="D140" s="4" t="s">
        <v>117</v>
      </c>
      <c r="E140" s="4"/>
      <c r="F140" s="28"/>
      <c r="G140" s="31">
        <v>5000000</v>
      </c>
      <c r="H140" s="27">
        <f t="shared" si="7"/>
        <v>5000000</v>
      </c>
      <c r="I140" s="51"/>
    </row>
    <row r="141" spans="1:9" ht="26.25" customHeight="1">
      <c r="A141" s="21">
        <v>8</v>
      </c>
      <c r="B141" s="19" t="s">
        <v>143</v>
      </c>
      <c r="C141" s="21">
        <v>1</v>
      </c>
      <c r="D141" s="20" t="s">
        <v>33</v>
      </c>
      <c r="E141" s="20"/>
      <c r="F141" s="29"/>
      <c r="G141" s="39">
        <v>500000</v>
      </c>
      <c r="H141" s="36">
        <f t="shared" si="7"/>
        <v>500000</v>
      </c>
      <c r="I141" s="53"/>
    </row>
    <row r="142" spans="1:9" s="33" customFormat="1" ht="34.5" customHeight="1">
      <c r="A142" s="70" t="s">
        <v>131</v>
      </c>
      <c r="B142" s="70"/>
      <c r="C142" s="70"/>
      <c r="D142" s="70"/>
      <c r="E142" s="70"/>
      <c r="F142" s="70"/>
      <c r="G142" s="70"/>
      <c r="H142" s="26">
        <f>SUBTOTAL(9,H3:H141)</f>
        <v>454669550</v>
      </c>
      <c r="I142" s="50"/>
    </row>
  </sheetData>
  <mergeCells count="18">
    <mergeCell ref="A56:G56"/>
    <mergeCell ref="A107:G107"/>
    <mergeCell ref="A121:G121"/>
    <mergeCell ref="A96:G96"/>
    <mergeCell ref="A68:G68"/>
    <mergeCell ref="A67:G67"/>
    <mergeCell ref="A42:G42"/>
    <mergeCell ref="A5:G5"/>
    <mergeCell ref="A4:G4"/>
    <mergeCell ref="A3:G3"/>
    <mergeCell ref="A1:I1"/>
    <mergeCell ref="A15:G15"/>
    <mergeCell ref="A30:G30"/>
    <mergeCell ref="A127:G127"/>
    <mergeCell ref="A129:G129"/>
    <mergeCell ref="A130:G130"/>
    <mergeCell ref="A133:G133"/>
    <mergeCell ref="A142:G142"/>
  </mergeCells>
  <pageMargins left="0.7" right="0.7" top="0.75" bottom="0.75" header="0.3" footer="0.3"/>
  <pageSetup scale="70" orientation="landscape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2016-05-27T06:59:20Z</cp:lastPrinted>
  <dcterms:created xsi:type="dcterms:W3CDTF">2016-05-07T07:24:10Z</dcterms:created>
  <dcterms:modified xsi:type="dcterms:W3CDTF">2016-05-30T05:14:18Z</dcterms:modified>
</cp:coreProperties>
</file>