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5600" windowHeight="8070" tabRatio="990" firstSheet="4" activeTab="5"/>
  </bookViews>
  <sheets>
    <sheet name="D" sheetId="4" state="hidden" r:id="rId1"/>
    <sheet name="RC" sheetId="3" state="hidden" r:id="rId2"/>
    <sheet name="S" sheetId="2" state="hidden" r:id="rId3"/>
    <sheet name="DO (2)" sheetId="9" state="hidden" r:id="rId4"/>
    <sheet name="Sum" sheetId="17" r:id="rId5"/>
    <sheet name="RF" sheetId="16" r:id="rId6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" i="17" l="1"/>
  <c r="J29" i="3" l="1"/>
  <c r="J28" i="3"/>
  <c r="J31" i="3"/>
  <c r="J11" i="3"/>
  <c r="J13" i="3"/>
  <c r="J14" i="3"/>
  <c r="J15" i="3"/>
  <c r="J16" i="3"/>
  <c r="J17" i="3"/>
  <c r="J18" i="3"/>
  <c r="J19" i="3"/>
  <c r="J20" i="3"/>
  <c r="J21" i="3"/>
  <c r="J22" i="3"/>
  <c r="J12" i="3"/>
  <c r="A30" i="3"/>
  <c r="J31" i="16" l="1"/>
  <c r="J32" i="16"/>
  <c r="J33" i="16"/>
  <c r="J30" i="16"/>
  <c r="J15" i="16"/>
  <c r="J17" i="16"/>
  <c r="J18" i="16"/>
  <c r="J13" i="16" s="1"/>
  <c r="J19" i="16"/>
  <c r="J14" i="16"/>
  <c r="J9" i="16"/>
  <c r="J10" i="16"/>
  <c r="J11" i="16"/>
  <c r="J12" i="16"/>
  <c r="F16" i="16"/>
  <c r="J16" i="16" s="1"/>
  <c r="G8" i="16"/>
  <c r="J8" i="16" s="1"/>
  <c r="G7" i="16"/>
  <c r="J7" i="16" s="1"/>
  <c r="J4" i="16"/>
  <c r="J3" i="16"/>
  <c r="J29" i="16" l="1"/>
  <c r="J20" i="16"/>
  <c r="J2" i="16"/>
  <c r="J6" i="16"/>
  <c r="J5" i="16" l="1"/>
  <c r="J38" i="9"/>
  <c r="E17" i="9"/>
  <c r="A17" i="9"/>
  <c r="A23" i="9" s="1"/>
  <c r="A25" i="9" s="1"/>
  <c r="A28" i="9" s="1"/>
  <c r="A29" i="9" s="1"/>
  <c r="A31" i="9" s="1"/>
  <c r="A33" i="9" s="1"/>
  <c r="A35" i="9" s="1"/>
  <c r="A38" i="9" s="1"/>
  <c r="A39" i="9" s="1"/>
  <c r="A41" i="9" s="1"/>
  <c r="A43" i="9" s="1"/>
  <c r="A44" i="9" s="1"/>
  <c r="A46" i="9" s="1"/>
  <c r="A48" i="9" s="1"/>
  <c r="A52" i="9" s="1"/>
  <c r="A54" i="9" s="1"/>
  <c r="A58" i="9" s="1"/>
  <c r="A60" i="9" s="1"/>
  <c r="A62" i="9" s="1"/>
  <c r="A64" i="9" s="1"/>
  <c r="A65" i="9" s="1"/>
  <c r="E14" i="9"/>
  <c r="A14" i="9"/>
  <c r="E8" i="9"/>
  <c r="A11" i="3"/>
  <c r="A27" i="3" s="1"/>
  <c r="A23" i="3" s="1"/>
  <c r="A26" i="3" s="1"/>
  <c r="A22" i="4"/>
  <c r="A11" i="2"/>
  <c r="A13" i="2" s="1"/>
  <c r="A15" i="2" s="1"/>
  <c r="A17" i="2" s="1"/>
  <c r="A19" i="2" s="1"/>
</calcChain>
</file>

<file path=xl/sharedStrings.xml><?xml version="1.0" encoding="utf-8"?>
<sst xmlns="http://schemas.openxmlformats.org/spreadsheetml/2006/main" count="291" uniqueCount="183">
  <si>
    <t>Ref No.</t>
  </si>
  <si>
    <t>Description</t>
  </si>
  <si>
    <t>Unit</t>
  </si>
  <si>
    <t>Length</t>
  </si>
  <si>
    <t>Height</t>
  </si>
  <si>
    <t>Width</t>
  </si>
  <si>
    <t>Other</t>
  </si>
  <si>
    <t>Quantity</t>
  </si>
  <si>
    <t>Remark</t>
  </si>
  <si>
    <t>Demolition</t>
  </si>
  <si>
    <t>Demolition of existing reinforced concrete  slab, thickness of 100mm</t>
  </si>
  <si>
    <t>m2</t>
  </si>
  <si>
    <t>Polythene on clean compacted sand, thickness 0.2mm</t>
  </si>
  <si>
    <t>Deep mass concrete strip footing</t>
  </si>
  <si>
    <t>m3</t>
  </si>
  <si>
    <t>Concrete slab with SL72 mesh top, thickness 100mm</t>
  </si>
  <si>
    <t>Concrete plinth slab with SL82 mesh top layer, thickness 125mm</t>
  </si>
  <si>
    <t>Support concrete beams</t>
  </si>
  <si>
    <t xml:space="preserve">Steel </t>
  </si>
  <si>
    <t>Steel  columns SC1 -100x100x6 SHS</t>
  </si>
  <si>
    <t>m</t>
  </si>
  <si>
    <t>Steel support beams B1 – 200UC 46</t>
  </si>
  <si>
    <t>Steel support beams B2 – 310 UC 97</t>
  </si>
  <si>
    <t>Steel support beams B3 – 310 UC 158</t>
  </si>
  <si>
    <t>Steel plates</t>
  </si>
  <si>
    <t>GF/slab / ( A-B)/(4-7)</t>
  </si>
  <si>
    <t>GF/PF 1</t>
  </si>
  <si>
    <t>GF/EPF2</t>
  </si>
  <si>
    <t>GF/Steel columns SC2 – 150x150x9 SHS</t>
  </si>
  <si>
    <t>Type</t>
  </si>
  <si>
    <t>Nodes</t>
  </si>
  <si>
    <t>GF / 6 / C1-D</t>
  </si>
  <si>
    <t>Business: Quantity take offs</t>
  </si>
  <si>
    <t>Level: Measurement / 3</t>
  </si>
  <si>
    <t>Project: Riverview Church Refurbishment</t>
  </si>
  <si>
    <t>D</t>
  </si>
  <si>
    <r>
      <t xml:space="preserve">Ghi chú
1. Không xóa các mục đã liệt kê,
2. Nếu mục nào đã liệt kê không có trong hồ sơ (bản vẽ) dùng chức năng </t>
    </r>
    <r>
      <rPr>
        <strike/>
        <sz val="10"/>
        <rFont val="Arial"/>
        <family val="2"/>
      </rPr>
      <t>strikethrough</t>
    </r>
    <r>
      <rPr>
        <sz val="10"/>
        <rFont val="Arial"/>
        <family val="2"/>
      </rPr>
      <t xml:space="preserve">
3. Bổ sung thêm đầu mục nếu thấy thiếu và highligh màu </t>
    </r>
    <r>
      <rPr>
        <sz val="10"/>
        <color rgb="FF0070C0"/>
        <rFont val="Arial"/>
        <family val="2"/>
      </rPr>
      <t>xanh</t>
    </r>
  </si>
  <si>
    <t>ea</t>
  </si>
  <si>
    <t>FF</t>
  </si>
  <si>
    <r>
      <t xml:space="preserve">Ghi chú
1. Không xóa các mục đã liệt kê,
2. Nếu mục nào đã liệt kê không có trong hồ sơ (bản vẽ) dùng chức năng </t>
    </r>
    <r>
      <rPr>
        <strike/>
        <sz val="10"/>
        <rFont val="Arial"/>
        <family val="2"/>
      </rPr>
      <t>strikethrough</t>
    </r>
    <r>
      <rPr>
        <sz val="10"/>
        <rFont val="Arial"/>
        <family val="2"/>
      </rPr>
      <t xml:space="preserve">
3. Bổ sung thêm đầu mục nếu thấy thiếu và highligh màu </t>
    </r>
    <r>
      <rPr>
        <sz val="10"/>
        <color rgb="FF0070C0"/>
        <rFont val="Arial"/>
        <family val="2"/>
      </rPr>
      <t xml:space="preserve">xanh
</t>
    </r>
  </si>
  <si>
    <t>Division: Demolition</t>
  </si>
  <si>
    <t xml:space="preserve">Division: Concrete structure </t>
  </si>
  <si>
    <t>Division: Steel structure</t>
  </si>
  <si>
    <t xml:space="preserve">Reinforced Concrete </t>
  </si>
  <si>
    <t>RC</t>
  </si>
  <si>
    <t>S</t>
  </si>
  <si>
    <t>FF / 6 / B-C</t>
  </si>
  <si>
    <t>Division:  Doors and windows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</si>
  <si>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</si>
  <si>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</si>
  <si>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</si>
  <si>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</si>
  <si>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</si>
  <si>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</si>
  <si>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</si>
  <si>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</si>
  <si>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</si>
  <si>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</si>
  <si>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</si>
  <si>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D13</t>
  </si>
  <si>
    <t>D14</t>
  </si>
  <si>
    <t>D12</t>
  </si>
  <si>
    <t>D15</t>
  </si>
  <si>
    <t>D16</t>
  </si>
  <si>
    <t>D17</t>
  </si>
  <si>
    <t>D18</t>
  </si>
  <si>
    <t>D19</t>
  </si>
  <si>
    <t>D20</t>
  </si>
  <si>
    <t>D21</t>
  </si>
  <si>
    <t>D24</t>
  </si>
  <si>
    <t>D22</t>
  </si>
  <si>
    <t>GF / 6 / B</t>
  </si>
  <si>
    <t>GF/ G.01, G.02, G.09, G.15, G.16, G.17, G.18</t>
  </si>
  <si>
    <t>GF / G13, G08,</t>
  </si>
  <si>
    <t>GF / G.14</t>
  </si>
  <si>
    <t>GF / G.06, G.07</t>
  </si>
  <si>
    <t>GF / G11</t>
  </si>
  <si>
    <t>GF / G11, Exist stair</t>
  </si>
  <si>
    <t>GF / G.04</t>
  </si>
  <si>
    <t>FF / Store 1</t>
  </si>
  <si>
    <t>FF / Stair 2</t>
  </si>
  <si>
    <t>FF / Store 1, store 2</t>
  </si>
  <si>
    <t>FF / Meeting room 1, MTR 2, MTR 3</t>
  </si>
  <si>
    <t>FF / Store 1.06</t>
  </si>
  <si>
    <t>FF / Chair store 1.09</t>
  </si>
  <si>
    <t>FF / Elec 1.10</t>
  </si>
  <si>
    <t>FF / Comms room 1.11</t>
  </si>
  <si>
    <t>FF / Store 1.12</t>
  </si>
  <si>
    <t>FF / Male, female, cleaner</t>
  </si>
  <si>
    <t>FF / Entrance</t>
  </si>
  <si>
    <t>FF / 34 offices</t>
  </si>
  <si>
    <t>FF / Colaboration</t>
  </si>
  <si>
    <t>FF / interview 1</t>
  </si>
  <si>
    <t>FF / interview 2</t>
  </si>
  <si>
    <t>FF / Meeting 1.25</t>
  </si>
  <si>
    <t>FF / Entrance nexto meeting room 1.25</t>
  </si>
  <si>
    <t>FF / Comms room 1.64</t>
  </si>
  <si>
    <t>FF / Office store 3</t>
  </si>
  <si>
    <t>FF / Airlock</t>
  </si>
  <si>
    <t>FF / Staff lunch</t>
  </si>
  <si>
    <t>FF / Reception</t>
  </si>
  <si>
    <t>FF / Ramps</t>
  </si>
  <si>
    <t>check door notation</t>
  </si>
  <si>
    <t>DW-01</t>
  </si>
  <si>
    <t>DW-02</t>
  </si>
  <si>
    <t>DW-03</t>
  </si>
  <si>
    <t>DW-04</t>
  </si>
  <si>
    <t>DW-05</t>
  </si>
  <si>
    <t>DW-06</t>
  </si>
  <si>
    <t>DW-07</t>
  </si>
  <si>
    <t>DW-08</t>
  </si>
  <si>
    <t>DW-09</t>
  </si>
  <si>
    <t>DW-10</t>
  </si>
  <si>
    <t>DW-11</t>
  </si>
  <si>
    <t>DW-12</t>
  </si>
  <si>
    <t>DW-13</t>
  </si>
  <si>
    <t>DW-14</t>
  </si>
  <si>
    <t>5 / A-B</t>
  </si>
  <si>
    <t>1-6 / A-D</t>
  </si>
  <si>
    <t>Roof sheet</t>
  </si>
  <si>
    <t>6-11 / A-F</t>
  </si>
  <si>
    <t>Gutter</t>
  </si>
  <si>
    <t>1-11 / A</t>
  </si>
  <si>
    <t>1-6 / D</t>
  </si>
  <si>
    <t>6-11 / F</t>
  </si>
  <si>
    <t>1 / A-D</t>
  </si>
  <si>
    <t>6 / A-F</t>
  </si>
  <si>
    <t>Colorbond vertical trimdesk (parapet)</t>
  </si>
  <si>
    <t>Colorbond metal capping (parapet)</t>
  </si>
  <si>
    <t>1-6 / A, D/ Gutter metal</t>
  </si>
  <si>
    <t>6-11 / A, F / Gutter metal</t>
  </si>
  <si>
    <t>1-6 / A, D / Gutter right flashing</t>
  </si>
  <si>
    <t>6-11 / A, F / Gutter right flashing</t>
  </si>
  <si>
    <t>1-6 / A, D / Gutter left flashing</t>
  </si>
  <si>
    <t>6-11 / A, F / Gutter left flashing</t>
  </si>
  <si>
    <t>6 / A-F / Left</t>
  </si>
  <si>
    <t>Colorbond roof sheet flashing</t>
  </si>
  <si>
    <t>GF / slab / 4-5 / A-B</t>
  </si>
  <si>
    <t>GF / slab / 1 / A-B</t>
  </si>
  <si>
    <t>GF / slab / 6-7 / A-B</t>
  </si>
  <si>
    <t>GF / slab / 6-7 / B-C</t>
  </si>
  <si>
    <t>Removal existing down pipe</t>
  </si>
  <si>
    <t>Remove kirbing</t>
  </si>
  <si>
    <t>Driver way</t>
  </si>
  <si>
    <t>GF / Opening L1</t>
  </si>
  <si>
    <t>GF /Opening L2</t>
  </si>
  <si>
    <t>Cut new opening in wall for A/C grille, doors, opening</t>
  </si>
  <si>
    <t>GF / 1 / A -D /D21</t>
  </si>
  <si>
    <t>Remove existing columns</t>
  </si>
  <si>
    <t xml:space="preserve">Remove existing entrance canopy </t>
  </si>
  <si>
    <t>lot</t>
  </si>
  <si>
    <t>Remove existing windows</t>
  </si>
  <si>
    <t xml:space="preserve">GF / Windows </t>
  </si>
  <si>
    <t>FF / Windows</t>
  </si>
  <si>
    <t>Remove existing stair structures</t>
  </si>
  <si>
    <t xml:space="preserve">GF </t>
  </si>
  <si>
    <t xml:space="preserve">FF </t>
  </si>
  <si>
    <t>Remove sanitary</t>
  </si>
  <si>
    <t>GF</t>
  </si>
  <si>
    <t>Remove tiling</t>
  </si>
  <si>
    <t>GF  /  toilet</t>
  </si>
  <si>
    <t>GF /  toilet</t>
  </si>
  <si>
    <t>FF / 4-5 /toilet</t>
  </si>
  <si>
    <t>FF / 1-2 / toilet</t>
  </si>
  <si>
    <t>Remove dis. Board, com. Board, GHR</t>
  </si>
  <si>
    <t>FF / slab / 1-2 / B-C</t>
  </si>
  <si>
    <t>FF / slab / 5-6 / A-B</t>
  </si>
  <si>
    <t xml:space="preserve">FF / 6 </t>
  </si>
  <si>
    <t>FF / 6-7</t>
  </si>
  <si>
    <t>GF/PF1A</t>
  </si>
  <si>
    <t>GF/footing 2500x1000x300</t>
  </si>
  <si>
    <t>GF/footing 700x700x300</t>
  </si>
  <si>
    <t>GF/slab / 4-5 / A-B</t>
  </si>
  <si>
    <t>GF /SF2</t>
  </si>
  <si>
    <t>GF /SF3</t>
  </si>
  <si>
    <t xml:space="preserve">GF/EPF1 </t>
  </si>
  <si>
    <t>GF /SF1</t>
  </si>
  <si>
    <t xml:space="preserve">GF /SF2 </t>
  </si>
  <si>
    <t>Concrete slab with SL82 mesh top, thickness 125mm</t>
  </si>
  <si>
    <t>Colorbond metal sheet</t>
  </si>
  <si>
    <t>Bind data, Save to DB</t>
  </si>
  <si>
    <t>Code</t>
  </si>
  <si>
    <t>Sub row insertable, for purpose of listing and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</si>
</sst>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Font="1" applyBorder="1" applyAlignment="1">
      <alignment horizontal="justify"/>
    </xf>
    <xf numFmtId="0" fontId="0" fillId="0" borderId="1" xfId="0" applyBorder="1" applyAlignment="1">
      <alignment horizontal="left" indent="1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left"/>
    </xf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left" wrapText="1" indent="1"/>
    </xf>
    <xf numFmtId="0" fontId="0" fillId="0" borderId="4" xfId="0" applyBorder="1"/>
    <xf numFmtId="0" fontId="0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2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/>
    <xf numFmtId="0" fontId="0" fillId="0" borderId="4" xfId="0" applyBorder="1" applyAlignment="1">
      <alignment horizontal="left" inden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/>
    <xf numFmtId="0" fontId="0" fillId="0" borderId="1" xfId="0" applyFont="1" applyBorder="1" applyAlignment="1">
      <alignment horizontal="left" wrapText="1" indent="1"/>
    </xf>
    <xf numFmtId="0" fontId="0" fillId="0" borderId="1" xfId="0" applyFont="1" applyBorder="1" applyAlignment="1">
      <alignment wrapText="1"/>
    </xf>
    <xf numFmtId="0" fontId="0" fillId="0" borderId="6" xfId="0" applyFont="1" applyBorder="1"/>
    <xf numFmtId="0" fontId="0" fillId="0" borderId="6" xfId="0" applyBorder="1" applyAlignment="1">
      <alignment horizontal="left"/>
    </xf>
    <xf numFmtId="2" fontId="0" fillId="0" borderId="1" xfId="0" applyNumberFormat="1" applyFont="1" applyBorder="1"/>
    <xf numFmtId="2" fontId="0" fillId="0" borderId="4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6" xfId="0" applyFont="1" applyBorder="1" applyAlignment="1"/>
    <xf numFmtId="0" fontId="0" fillId="0" borderId="6" xfId="0" applyFont="1" applyBorder="1" applyAlignment="1">
      <alignment horizontal="left" indent="1"/>
    </xf>
    <xf numFmtId="2" fontId="0" fillId="0" borderId="6" xfId="0" applyNumberFormat="1" applyBorder="1"/>
    <xf numFmtId="1" fontId="0" fillId="0" borderId="6" xfId="0" applyNumberFormat="1" applyBorder="1"/>
    <xf numFmtId="0" fontId="0" fillId="0" borderId="1" xfId="0" applyFont="1" applyBorder="1" applyAlignment="1">
      <alignment horizontal="left" wrapText="1" indent="2"/>
    </xf>
    <xf numFmtId="0" fontId="0" fillId="0" borderId="1" xfId="0" applyFont="1" applyBorder="1" applyAlignment="1">
      <alignment horizontal="left" indent="2"/>
    </xf>
    <xf numFmtId="0" fontId="0" fillId="0" borderId="1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0" fillId="0" borderId="6" xfId="0" applyBorder="1" applyAlignment="1">
      <alignment horizontal="left" indent="1"/>
    </xf>
    <xf numFmtId="0" fontId="0" fillId="0" borderId="1" xfId="0" applyFill="1" applyBorder="1"/>
    <xf numFmtId="164" fontId="0" fillId="0" borderId="1" xfId="0" applyNumberFormat="1" applyBorder="1"/>
    <xf numFmtId="0" fontId="0" fillId="0" borderId="4" xfId="0" applyFont="1" applyBorder="1" applyAlignment="1"/>
    <xf numFmtId="1" fontId="0" fillId="0" borderId="4" xfId="0" applyNumberFormat="1" applyBorder="1"/>
    <xf numFmtId="0" fontId="1" fillId="0" borderId="1" xfId="0" quotePrefix="1" applyFont="1" applyBorder="1" applyAlignment="1">
      <alignment horizontal="center" vertical="center"/>
    </xf>
    <xf numFmtId="0" fontId="4" fillId="0" borderId="6" xfId="0" applyFont="1" applyBorder="1"/>
    <xf numFmtId="0" fontId="5" fillId="0" borderId="1" xfId="0" applyFont="1" applyBorder="1"/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F10" sqref="F10:H11"/>
    </sheetView>
  </sheetViews>
  <sheetFormatPr defaultRowHeight="12.75" x14ac:dyDescent="0.2"/>
  <cols>
    <col min="2" max="2" width="45.28515625" customWidth="1"/>
    <col min="3" max="3" width="6.28515625" customWidth="1"/>
  </cols>
  <sheetData>
    <row r="1" spans="1:11" x14ac:dyDescent="0.2">
      <c r="A1" t="s">
        <v>34</v>
      </c>
      <c r="F1" s="1"/>
    </row>
    <row r="2" spans="1:11" x14ac:dyDescent="0.2">
      <c r="A2" t="s">
        <v>32</v>
      </c>
      <c r="F2" s="1"/>
    </row>
    <row r="3" spans="1:11" x14ac:dyDescent="0.2">
      <c r="A3" s="3" t="s">
        <v>33</v>
      </c>
      <c r="F3" s="1"/>
    </row>
    <row r="4" spans="1:11" x14ac:dyDescent="0.2">
      <c r="A4" s="3" t="s">
        <v>40</v>
      </c>
      <c r="F4" s="1"/>
    </row>
    <row r="5" spans="1:11" x14ac:dyDescent="0.2">
      <c r="B5" s="4"/>
      <c r="C5" s="4"/>
      <c r="D5" s="4"/>
    </row>
    <row r="6" spans="1:11" x14ac:dyDescent="0.2">
      <c r="A6" s="12" t="s">
        <v>0</v>
      </c>
      <c r="B6" s="12" t="s">
        <v>1</v>
      </c>
      <c r="C6" s="12" t="s">
        <v>29</v>
      </c>
      <c r="D6" s="12" t="s">
        <v>2</v>
      </c>
      <c r="E6" s="12" t="s">
        <v>30</v>
      </c>
      <c r="F6" s="12" t="s">
        <v>3</v>
      </c>
      <c r="G6" s="12" t="s">
        <v>4</v>
      </c>
      <c r="H6" s="12" t="s">
        <v>5</v>
      </c>
      <c r="I6" s="12" t="s">
        <v>6</v>
      </c>
      <c r="J6" s="12" t="s">
        <v>7</v>
      </c>
      <c r="K6" s="12" t="s">
        <v>8</v>
      </c>
    </row>
    <row r="7" spans="1:1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6" t="s">
        <v>35</v>
      </c>
      <c r="B8" s="6" t="s">
        <v>9</v>
      </c>
      <c r="C8" s="6"/>
      <c r="D8" s="5"/>
      <c r="E8" s="5"/>
      <c r="F8" s="5"/>
      <c r="G8" s="5"/>
      <c r="H8" s="5"/>
      <c r="I8" s="5"/>
      <c r="J8" s="5"/>
      <c r="K8" s="5"/>
    </row>
    <row r="9" spans="1:11" ht="31.5" customHeight="1" x14ac:dyDescent="0.2">
      <c r="A9" s="5">
        <v>1</v>
      </c>
      <c r="B9" s="7" t="s">
        <v>10</v>
      </c>
      <c r="C9" s="7"/>
      <c r="D9" s="5" t="s">
        <v>11</v>
      </c>
      <c r="E9" s="5"/>
      <c r="F9" s="5"/>
      <c r="G9" s="5"/>
      <c r="H9" s="5"/>
      <c r="I9" s="5"/>
      <c r="J9" s="5"/>
      <c r="K9" s="5"/>
    </row>
    <row r="10" spans="1:11" x14ac:dyDescent="0.2">
      <c r="A10" s="5"/>
      <c r="B10" s="8" t="s">
        <v>137</v>
      </c>
      <c r="C10" s="9"/>
      <c r="D10" s="5"/>
      <c r="E10" s="5"/>
      <c r="F10" s="5">
        <v>4246</v>
      </c>
      <c r="H10" s="5">
        <v>2976</v>
      </c>
      <c r="I10" s="5"/>
      <c r="J10" s="5"/>
      <c r="K10" s="5"/>
    </row>
    <row r="11" spans="1:11" x14ac:dyDescent="0.2">
      <c r="A11" s="5"/>
      <c r="B11" s="8" t="s">
        <v>137</v>
      </c>
      <c r="C11" s="9"/>
      <c r="D11" s="5"/>
      <c r="E11" s="5"/>
      <c r="F11" s="5">
        <v>2701</v>
      </c>
      <c r="H11" s="5">
        <v>5228</v>
      </c>
      <c r="I11" s="5"/>
      <c r="J11" s="5"/>
      <c r="K11" s="5"/>
    </row>
    <row r="12" spans="1:11" x14ac:dyDescent="0.2">
      <c r="A12" s="5"/>
      <c r="B12" s="8" t="s">
        <v>138</v>
      </c>
      <c r="C12" s="9"/>
      <c r="D12" s="5"/>
      <c r="E12" s="5"/>
      <c r="F12" s="5">
        <v>4120</v>
      </c>
      <c r="H12" s="5">
        <v>696</v>
      </c>
      <c r="I12" s="5"/>
      <c r="J12" s="5"/>
      <c r="K12" s="5"/>
    </row>
    <row r="13" spans="1:11" x14ac:dyDescent="0.2">
      <c r="A13" s="5"/>
      <c r="B13" s="8" t="s">
        <v>139</v>
      </c>
      <c r="C13" s="9"/>
      <c r="D13" s="5"/>
      <c r="E13" s="5"/>
      <c r="F13" s="5">
        <v>5076</v>
      </c>
      <c r="G13" s="5"/>
      <c r="H13" s="5">
        <v>440</v>
      </c>
      <c r="I13" s="5"/>
      <c r="J13" s="5"/>
      <c r="K13" s="5"/>
    </row>
    <row r="14" spans="1:11" x14ac:dyDescent="0.2">
      <c r="A14" s="5"/>
      <c r="B14" s="8" t="s">
        <v>140</v>
      </c>
      <c r="C14" s="9"/>
      <c r="D14" s="5"/>
      <c r="E14" s="5"/>
      <c r="F14" s="5">
        <v>1000</v>
      </c>
      <c r="G14" s="5"/>
      <c r="H14" s="5">
        <v>1338</v>
      </c>
      <c r="I14" s="5"/>
      <c r="J14" s="5"/>
      <c r="K14" s="5"/>
    </row>
    <row r="15" spans="1:11" x14ac:dyDescent="0.2">
      <c r="A15" s="5"/>
      <c r="B15" s="8" t="s">
        <v>143</v>
      </c>
      <c r="C15" s="9"/>
      <c r="D15" s="5"/>
      <c r="E15" s="5"/>
      <c r="F15" s="5"/>
      <c r="G15" s="5"/>
      <c r="H15" s="5"/>
      <c r="I15" s="5">
        <v>41.2</v>
      </c>
      <c r="J15" s="5"/>
      <c r="K15" s="5" t="s">
        <v>11</v>
      </c>
    </row>
    <row r="17" spans="1:11" x14ac:dyDescent="0.2">
      <c r="A17" s="5"/>
      <c r="B17" s="8" t="s">
        <v>165</v>
      </c>
      <c r="C17" s="9"/>
      <c r="D17" s="5"/>
      <c r="E17" s="5"/>
      <c r="F17" s="5">
        <v>4801</v>
      </c>
      <c r="G17" s="5"/>
      <c r="H17" s="5">
        <v>1477</v>
      </c>
      <c r="I17" s="5"/>
      <c r="J17" s="5"/>
      <c r="K17" s="5"/>
    </row>
    <row r="18" spans="1:11" x14ac:dyDescent="0.2">
      <c r="A18" s="5"/>
      <c r="B18" s="8" t="s">
        <v>166</v>
      </c>
      <c r="C18" s="9"/>
      <c r="D18" s="5"/>
      <c r="E18" s="5"/>
      <c r="F18" s="5">
        <v>530</v>
      </c>
      <c r="G18" s="5"/>
      <c r="H18" s="5">
        <v>542</v>
      </c>
      <c r="I18" s="5"/>
      <c r="J18" s="5"/>
      <c r="K18" s="5"/>
    </row>
    <row r="19" spans="1:11" x14ac:dyDescent="0.2">
      <c r="A19" s="5"/>
      <c r="B19" s="8"/>
      <c r="C19" s="9"/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s="5"/>
      <c r="B20" s="8"/>
      <c r="C20" s="9"/>
      <c r="D20" s="5"/>
      <c r="E20" s="5"/>
      <c r="F20" s="5"/>
      <c r="G20" s="5"/>
      <c r="H20" s="5"/>
      <c r="I20" s="5"/>
      <c r="J20" s="5"/>
      <c r="K20" s="5"/>
    </row>
    <row r="21" spans="1:11" x14ac:dyDescent="0.2">
      <c r="A21" s="5"/>
      <c r="B21" s="8"/>
      <c r="C21" s="9"/>
      <c r="D21" s="5"/>
      <c r="E21" s="5"/>
      <c r="F21" s="5"/>
      <c r="G21" s="5"/>
      <c r="H21" s="5"/>
      <c r="I21" s="5"/>
      <c r="J21" s="5"/>
      <c r="K21" s="5"/>
    </row>
    <row r="22" spans="1:11" ht="19.5" customHeight="1" x14ac:dyDescent="0.2">
      <c r="A22" s="5">
        <f>A9+1</f>
        <v>2</v>
      </c>
      <c r="B22" s="7" t="s">
        <v>141</v>
      </c>
      <c r="C22" s="7"/>
      <c r="D22" s="5" t="s">
        <v>37</v>
      </c>
      <c r="E22" s="5">
        <v>5</v>
      </c>
      <c r="F22" s="5"/>
      <c r="G22" s="5"/>
      <c r="H22" s="5"/>
      <c r="I22" s="5"/>
      <c r="J22" s="5"/>
      <c r="K22" s="5"/>
    </row>
    <row r="23" spans="1:11" x14ac:dyDescent="0.2">
      <c r="A23" s="5"/>
      <c r="B23" s="8"/>
      <c r="C23" s="9"/>
      <c r="D23" s="5"/>
      <c r="E23" s="5"/>
      <c r="F23" s="5"/>
      <c r="G23" s="5"/>
      <c r="H23" s="5"/>
      <c r="I23" s="5"/>
      <c r="J23" s="5"/>
      <c r="K23" s="5"/>
    </row>
    <row r="24" spans="1:11" x14ac:dyDescent="0.2">
      <c r="A24" s="5">
        <v>3</v>
      </c>
      <c r="B24" s="32" t="s">
        <v>146</v>
      </c>
      <c r="C24" s="9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s="5"/>
      <c r="B25" s="8" t="s">
        <v>144</v>
      </c>
      <c r="C25" s="5"/>
      <c r="D25" s="5"/>
      <c r="E25" s="5">
        <v>9</v>
      </c>
      <c r="F25" s="5"/>
      <c r="G25" s="5">
        <v>900</v>
      </c>
      <c r="H25" s="5">
        <v>300</v>
      </c>
      <c r="I25" s="5"/>
      <c r="J25" s="5">
        <v>2.4300000000000002</v>
      </c>
      <c r="K25" s="5"/>
    </row>
    <row r="26" spans="1:11" x14ac:dyDescent="0.2">
      <c r="A26" s="5"/>
      <c r="B26" s="8" t="s">
        <v>145</v>
      </c>
      <c r="C26" s="5"/>
      <c r="D26" s="5"/>
      <c r="E26" s="5">
        <v>2</v>
      </c>
      <c r="F26" s="5"/>
      <c r="G26" s="5">
        <v>650</v>
      </c>
      <c r="H26" s="5">
        <v>300</v>
      </c>
      <c r="I26" s="5"/>
      <c r="J26" s="5">
        <v>0.58499999999999996</v>
      </c>
      <c r="K26" s="5"/>
    </row>
    <row r="27" spans="1:11" x14ac:dyDescent="0.2">
      <c r="A27" s="5"/>
      <c r="B27" s="8" t="s">
        <v>147</v>
      </c>
      <c r="C27" s="5"/>
      <c r="D27" s="5"/>
      <c r="E27" s="5">
        <v>2</v>
      </c>
      <c r="F27" s="5"/>
      <c r="G27" s="39">
        <v>1210</v>
      </c>
      <c r="H27" s="39">
        <v>2300</v>
      </c>
      <c r="I27" s="5"/>
      <c r="J27" s="5"/>
      <c r="K27" s="5"/>
    </row>
    <row r="28" spans="1:11" x14ac:dyDescent="0.2">
      <c r="A28" s="5"/>
      <c r="B28" s="8" t="s">
        <v>31</v>
      </c>
      <c r="C28" s="5"/>
      <c r="D28" s="5"/>
      <c r="E28" s="5">
        <v>1</v>
      </c>
      <c r="F28" s="5"/>
      <c r="G28" s="39">
        <v>5700</v>
      </c>
      <c r="H28" s="39">
        <v>2720</v>
      </c>
      <c r="I28" s="5"/>
      <c r="J28" s="5"/>
      <c r="K28" s="5"/>
    </row>
    <row r="29" spans="1:11" x14ac:dyDescent="0.2">
      <c r="A29" s="5"/>
      <c r="B29" s="8" t="s">
        <v>167</v>
      </c>
      <c r="C29" s="5"/>
      <c r="D29" s="5"/>
      <c r="E29" s="5">
        <v>1</v>
      </c>
      <c r="F29" s="5"/>
      <c r="G29" s="39">
        <v>4000</v>
      </c>
      <c r="H29" s="39">
        <v>4370</v>
      </c>
      <c r="I29" s="5"/>
      <c r="J29" s="5"/>
      <c r="K29" s="5"/>
    </row>
    <row r="30" spans="1:11" x14ac:dyDescent="0.2">
      <c r="A30" s="5"/>
      <c r="B30" s="8" t="s">
        <v>168</v>
      </c>
      <c r="C30" s="5"/>
      <c r="D30" s="5"/>
      <c r="E30" s="5">
        <v>1</v>
      </c>
      <c r="F30" s="5"/>
      <c r="G30" s="39">
        <v>1211</v>
      </c>
      <c r="H30" s="39">
        <v>4370</v>
      </c>
      <c r="I30" s="5"/>
      <c r="J30" s="5"/>
      <c r="K30" s="5"/>
    </row>
    <row r="31" spans="1:11" x14ac:dyDescent="0.2">
      <c r="A31" s="5"/>
      <c r="B31" s="8"/>
      <c r="C31" s="5"/>
      <c r="D31" s="5"/>
      <c r="E31" s="5"/>
      <c r="F31" s="5"/>
      <c r="G31" s="39"/>
      <c r="H31" s="39"/>
      <c r="I31" s="5"/>
      <c r="J31" s="5"/>
      <c r="K31" s="5"/>
    </row>
    <row r="32" spans="1:11" x14ac:dyDescent="0.2">
      <c r="A32" s="5"/>
      <c r="B32" s="8"/>
      <c r="C32" s="5"/>
      <c r="D32" s="5"/>
      <c r="E32" s="5"/>
      <c r="F32" s="5"/>
      <c r="G32" s="39"/>
      <c r="H32" s="39"/>
      <c r="I32" s="5"/>
      <c r="J32" s="5"/>
      <c r="K32" s="5"/>
    </row>
    <row r="33" spans="1:11" x14ac:dyDescent="0.2">
      <c r="A33" s="5"/>
      <c r="B33" s="8"/>
      <c r="C33" s="5"/>
      <c r="D33" s="5"/>
      <c r="E33" s="5"/>
      <c r="F33" s="5"/>
      <c r="G33" s="39"/>
      <c r="H33" s="39"/>
      <c r="I33" s="5"/>
      <c r="J33" s="5"/>
      <c r="K33" s="5"/>
    </row>
    <row r="34" spans="1:11" x14ac:dyDescent="0.2">
      <c r="A34" s="5">
        <v>4</v>
      </c>
      <c r="B34" s="32" t="s">
        <v>142</v>
      </c>
      <c r="C34" s="5"/>
      <c r="D34" s="5"/>
      <c r="E34" s="5">
        <v>1</v>
      </c>
      <c r="F34" s="5"/>
      <c r="G34" s="5">
        <v>8840</v>
      </c>
      <c r="H34" s="5"/>
      <c r="I34" s="5"/>
      <c r="J34" s="5"/>
      <c r="K34" s="5"/>
    </row>
    <row r="35" spans="1:11" x14ac:dyDescent="0.2">
      <c r="A35" s="5">
        <v>5</v>
      </c>
      <c r="B35" s="32" t="s">
        <v>148</v>
      </c>
      <c r="C35" s="5"/>
      <c r="D35" s="5" t="s">
        <v>37</v>
      </c>
      <c r="E35" s="5">
        <v>2</v>
      </c>
      <c r="F35" s="5"/>
      <c r="G35" s="5"/>
      <c r="H35" s="5"/>
      <c r="I35" s="5"/>
      <c r="J35" s="5"/>
      <c r="K35" s="5"/>
    </row>
    <row r="36" spans="1:11" x14ac:dyDescent="0.2">
      <c r="A36" s="5">
        <v>6</v>
      </c>
      <c r="B36" s="32" t="s">
        <v>149</v>
      </c>
      <c r="C36" s="5"/>
      <c r="D36" s="5" t="s">
        <v>150</v>
      </c>
      <c r="E36" s="5">
        <v>1</v>
      </c>
      <c r="F36" s="5"/>
      <c r="G36" s="5"/>
      <c r="H36" s="5"/>
      <c r="I36" s="5"/>
      <c r="J36" s="5"/>
      <c r="K36" s="5"/>
    </row>
    <row r="37" spans="1:11" x14ac:dyDescent="0.2">
      <c r="A37" s="5">
        <v>7</v>
      </c>
      <c r="B37" s="32" t="s">
        <v>151</v>
      </c>
      <c r="C37" s="5"/>
      <c r="D37" s="5" t="s">
        <v>37</v>
      </c>
      <c r="E37" s="5"/>
      <c r="F37" s="5"/>
      <c r="G37" s="5"/>
      <c r="H37" s="5"/>
      <c r="I37" s="5"/>
      <c r="J37" s="5"/>
      <c r="K37" s="5"/>
    </row>
    <row r="38" spans="1:11" x14ac:dyDescent="0.2">
      <c r="A38" s="5"/>
      <c r="B38" s="8" t="s">
        <v>152</v>
      </c>
      <c r="C38" s="5"/>
      <c r="D38" s="5"/>
      <c r="E38" s="5">
        <v>11</v>
      </c>
      <c r="F38" s="5"/>
      <c r="G38" s="5"/>
      <c r="H38" s="5"/>
      <c r="I38" s="5"/>
      <c r="J38" s="5"/>
      <c r="K38" s="5"/>
    </row>
    <row r="39" spans="1:11" x14ac:dyDescent="0.2">
      <c r="A39" s="5"/>
      <c r="B39" s="8" t="s">
        <v>153</v>
      </c>
      <c r="C39" s="5"/>
      <c r="D39" s="5"/>
      <c r="E39" s="5">
        <v>13</v>
      </c>
      <c r="F39" s="5"/>
      <c r="G39" s="5"/>
      <c r="H39" s="5"/>
      <c r="I39" s="5"/>
      <c r="J39" s="5"/>
      <c r="K39" s="5"/>
    </row>
    <row r="40" spans="1:11" x14ac:dyDescent="0.2">
      <c r="A40" s="5"/>
      <c r="B40" s="32" t="s">
        <v>154</v>
      </c>
      <c r="C40" s="9"/>
      <c r="D40" s="5"/>
      <c r="E40" s="5"/>
      <c r="F40" s="5">
        <v>3800</v>
      </c>
      <c r="G40" s="5"/>
      <c r="H40" s="5">
        <v>980</v>
      </c>
      <c r="I40" s="5"/>
      <c r="J40" s="5"/>
      <c r="K40" s="5"/>
    </row>
    <row r="41" spans="1:11" x14ac:dyDescent="0.2">
      <c r="A41" s="17"/>
      <c r="B41" s="53" t="s">
        <v>155</v>
      </c>
      <c r="C41" s="17"/>
      <c r="D41" s="17" t="s">
        <v>150</v>
      </c>
      <c r="E41" s="17">
        <v>2</v>
      </c>
      <c r="F41" s="17"/>
      <c r="G41" s="17"/>
      <c r="H41" s="17"/>
      <c r="I41" s="17"/>
      <c r="J41" s="17"/>
      <c r="K41" s="17"/>
    </row>
    <row r="42" spans="1:11" x14ac:dyDescent="0.2">
      <c r="A42" s="17"/>
      <c r="B42" s="53" t="s">
        <v>156</v>
      </c>
      <c r="C42" s="17"/>
      <c r="D42" s="17" t="s">
        <v>150</v>
      </c>
      <c r="E42" s="17">
        <v>2</v>
      </c>
      <c r="F42" s="17"/>
      <c r="G42" s="17"/>
      <c r="H42" s="17"/>
      <c r="I42" s="17"/>
      <c r="J42" s="17"/>
      <c r="K42" s="17"/>
    </row>
    <row r="43" spans="1:11" x14ac:dyDescent="0.2">
      <c r="A43" s="17">
        <v>8</v>
      </c>
      <c r="B43" s="40" t="s">
        <v>157</v>
      </c>
      <c r="C43" s="17"/>
      <c r="D43" s="17" t="s">
        <v>150</v>
      </c>
      <c r="E43" s="17"/>
      <c r="F43" s="17"/>
      <c r="G43" s="17"/>
      <c r="H43" s="17"/>
      <c r="I43" s="17"/>
      <c r="J43" s="17"/>
      <c r="K43" s="17"/>
    </row>
    <row r="44" spans="1:11" x14ac:dyDescent="0.2">
      <c r="A44" s="17"/>
      <c r="B44" s="53" t="s">
        <v>158</v>
      </c>
      <c r="C44" s="17"/>
      <c r="D44" s="17" t="s">
        <v>150</v>
      </c>
      <c r="E44" s="17">
        <v>2</v>
      </c>
      <c r="F44" s="17"/>
      <c r="G44" s="17"/>
      <c r="H44" s="17"/>
      <c r="I44" s="17"/>
      <c r="J44" s="17"/>
      <c r="K44" s="17"/>
    </row>
    <row r="45" spans="1:11" x14ac:dyDescent="0.2">
      <c r="A45" s="17"/>
      <c r="B45" s="53" t="s">
        <v>38</v>
      </c>
      <c r="C45" s="17"/>
      <c r="D45" s="17" t="s">
        <v>150</v>
      </c>
      <c r="E45" s="17">
        <v>3</v>
      </c>
      <c r="F45" s="17"/>
      <c r="G45" s="17"/>
      <c r="H45" s="17"/>
      <c r="I45" s="17"/>
      <c r="J45" s="17"/>
      <c r="K45" s="17"/>
    </row>
    <row r="46" spans="1:11" x14ac:dyDescent="0.2">
      <c r="A46" s="17">
        <v>9</v>
      </c>
      <c r="B46" s="40" t="s">
        <v>159</v>
      </c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2">
      <c r="A47" s="5"/>
      <c r="B47" s="8" t="s">
        <v>160</v>
      </c>
      <c r="C47" s="9"/>
      <c r="D47" s="5"/>
      <c r="E47" s="5"/>
      <c r="F47" s="5">
        <v>3408</v>
      </c>
      <c r="H47" s="5">
        <v>4708</v>
      </c>
      <c r="I47" s="5"/>
      <c r="J47" s="5"/>
      <c r="K47" s="5"/>
    </row>
    <row r="48" spans="1:11" x14ac:dyDescent="0.2">
      <c r="A48" s="5"/>
      <c r="B48" s="8" t="s">
        <v>161</v>
      </c>
      <c r="C48" s="9"/>
      <c r="D48" s="5"/>
      <c r="E48" s="5"/>
      <c r="F48" s="5">
        <v>5135</v>
      </c>
      <c r="H48" s="5">
        <v>3620</v>
      </c>
      <c r="I48" s="5"/>
      <c r="J48" s="5"/>
      <c r="K48" s="5"/>
    </row>
    <row r="49" spans="1:11" x14ac:dyDescent="0.2">
      <c r="A49" s="17"/>
      <c r="B49" s="53" t="s">
        <v>162</v>
      </c>
      <c r="C49" s="17"/>
      <c r="D49" s="17"/>
      <c r="E49" s="17"/>
      <c r="F49" s="17">
        <v>4707</v>
      </c>
      <c r="G49" s="17"/>
      <c r="H49" s="17">
        <v>3408</v>
      </c>
      <c r="I49" s="17"/>
      <c r="J49" s="17"/>
      <c r="K49" s="17"/>
    </row>
    <row r="50" spans="1:11" x14ac:dyDescent="0.2">
      <c r="A50" s="5"/>
      <c r="B50" s="8" t="s">
        <v>162</v>
      </c>
      <c r="C50" s="5"/>
      <c r="D50" s="5"/>
      <c r="E50" s="5"/>
      <c r="F50" s="54">
        <v>3620</v>
      </c>
      <c r="G50" s="5"/>
      <c r="H50" s="54">
        <v>5135</v>
      </c>
      <c r="I50" s="5"/>
      <c r="J50" s="5"/>
      <c r="K50" s="5"/>
    </row>
    <row r="51" spans="1:11" x14ac:dyDescent="0.2">
      <c r="A51" s="5"/>
      <c r="B51" s="8" t="s">
        <v>163</v>
      </c>
      <c r="C51" s="5"/>
      <c r="D51" s="5"/>
      <c r="E51" s="5"/>
      <c r="F51" s="54">
        <v>3133</v>
      </c>
      <c r="G51" s="5"/>
      <c r="H51" s="54">
        <v>3780</v>
      </c>
      <c r="I51" s="5"/>
      <c r="J51" s="5"/>
      <c r="K51" s="5"/>
    </row>
    <row r="52" spans="1:11" x14ac:dyDescent="0.2">
      <c r="A52" s="5">
        <v>10</v>
      </c>
      <c r="B52" s="32" t="s">
        <v>164</v>
      </c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">
      <c r="A53" s="5"/>
      <c r="B53" s="8" t="s">
        <v>158</v>
      </c>
      <c r="C53" s="5"/>
      <c r="D53" s="5"/>
      <c r="E53" s="5">
        <v>8</v>
      </c>
      <c r="F53" s="5"/>
      <c r="G53" s="5"/>
      <c r="H53" s="5"/>
      <c r="I53" s="5"/>
      <c r="J53" s="5"/>
      <c r="K53" s="5"/>
    </row>
    <row r="54" spans="1:11" x14ac:dyDescent="0.2">
      <c r="A54" s="5"/>
      <c r="B54" s="8" t="s">
        <v>38</v>
      </c>
      <c r="C54" s="5"/>
      <c r="D54" s="5"/>
      <c r="E54" s="5">
        <v>8</v>
      </c>
      <c r="F54" s="5"/>
      <c r="G54" s="5"/>
      <c r="H54" s="5"/>
      <c r="I54" s="5"/>
      <c r="J54" s="5"/>
      <c r="K54" s="5"/>
    </row>
    <row r="55" spans="1:11" x14ac:dyDescent="0.2">
      <c r="A55" s="5"/>
      <c r="B55" s="8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">
      <c r="A56" s="5"/>
      <c r="B56" s="8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">
      <c r="A57" s="5"/>
      <c r="B57" s="8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">
      <c r="A58" s="5"/>
      <c r="B58" s="8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">
      <c r="A59" s="5"/>
      <c r="B59" s="8"/>
      <c r="C59" s="5"/>
      <c r="D59" s="5"/>
      <c r="E59" s="5"/>
      <c r="F59" s="5"/>
      <c r="G59" s="5"/>
      <c r="H59" s="5"/>
      <c r="I59" s="5"/>
      <c r="J59" s="5"/>
      <c r="K59" s="5"/>
    </row>
    <row r="60" spans="1:11" s="18" customFormat="1" x14ac:dyDescent="0.2">
      <c r="A60" s="14"/>
      <c r="B60" s="27"/>
      <c r="C60" s="14"/>
      <c r="D60" s="14"/>
      <c r="E60" s="14"/>
      <c r="F60" s="14"/>
      <c r="G60" s="14"/>
      <c r="H60" s="14"/>
      <c r="I60" s="14"/>
      <c r="J60" s="14"/>
      <c r="K60" s="14"/>
    </row>
    <row r="61" spans="1:11" ht="56.25" customHeight="1" x14ac:dyDescent="0.2">
      <c r="A61" s="61" t="s">
        <v>39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</row>
  </sheetData>
  <mergeCells count="1">
    <mergeCell ref="A61:K61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sqref="A1:XFD1048576"/>
    </sheetView>
  </sheetViews>
  <sheetFormatPr defaultRowHeight="12.75" x14ac:dyDescent="0.2"/>
  <cols>
    <col min="2" max="2" width="54.7109375" customWidth="1"/>
    <col min="3" max="3" width="6.28515625" customWidth="1"/>
  </cols>
  <sheetData>
    <row r="1" spans="1:11" x14ac:dyDescent="0.2">
      <c r="A1" t="s">
        <v>34</v>
      </c>
      <c r="F1" s="1"/>
    </row>
    <row r="2" spans="1:11" x14ac:dyDescent="0.2">
      <c r="A2" t="s">
        <v>32</v>
      </c>
      <c r="F2" s="1"/>
    </row>
    <row r="3" spans="1:11" x14ac:dyDescent="0.2">
      <c r="A3" s="3" t="s">
        <v>33</v>
      </c>
      <c r="F3" s="1"/>
    </row>
    <row r="4" spans="1:11" x14ac:dyDescent="0.2">
      <c r="A4" s="3" t="s">
        <v>41</v>
      </c>
      <c r="F4" s="1"/>
    </row>
    <row r="5" spans="1:11" x14ac:dyDescent="0.2">
      <c r="B5" s="4"/>
      <c r="C5" s="4"/>
      <c r="D5" s="4"/>
    </row>
    <row r="6" spans="1:11" x14ac:dyDescent="0.2">
      <c r="A6" s="12" t="s">
        <v>0</v>
      </c>
      <c r="B6" s="12" t="s">
        <v>1</v>
      </c>
      <c r="C6" s="12" t="s">
        <v>29</v>
      </c>
      <c r="D6" s="12" t="s">
        <v>2</v>
      </c>
      <c r="E6" s="12" t="s">
        <v>30</v>
      </c>
      <c r="F6" s="12" t="s">
        <v>3</v>
      </c>
      <c r="G6" s="12" t="s">
        <v>5</v>
      </c>
      <c r="H6" s="12" t="s">
        <v>4</v>
      </c>
      <c r="I6" s="12" t="s">
        <v>6</v>
      </c>
      <c r="J6" s="12" t="s">
        <v>7</v>
      </c>
      <c r="K6" s="12" t="s">
        <v>8</v>
      </c>
    </row>
    <row r="7" spans="1:11" x14ac:dyDescent="0.2">
      <c r="A7" s="6" t="s">
        <v>44</v>
      </c>
      <c r="B7" s="6" t="s">
        <v>43</v>
      </c>
      <c r="C7" s="6"/>
      <c r="D7" s="5"/>
      <c r="E7" s="5"/>
      <c r="F7" s="5"/>
      <c r="G7" s="5"/>
      <c r="H7" s="5"/>
      <c r="I7" s="5"/>
      <c r="J7" s="5"/>
      <c r="K7" s="5"/>
    </row>
    <row r="8" spans="1:11" x14ac:dyDescent="0.2">
      <c r="A8" s="5">
        <v>1</v>
      </c>
      <c r="B8" s="5" t="s">
        <v>12</v>
      </c>
      <c r="C8" s="5"/>
      <c r="D8" s="5" t="s">
        <v>11</v>
      </c>
      <c r="E8" s="5"/>
      <c r="F8" s="5"/>
      <c r="G8" s="5"/>
      <c r="H8" s="5"/>
      <c r="I8" s="5"/>
      <c r="J8" s="5"/>
      <c r="K8" s="5"/>
    </row>
    <row r="9" spans="1:11" x14ac:dyDescent="0.2">
      <c r="A9" s="5"/>
      <c r="B9" s="8" t="s">
        <v>172</v>
      </c>
      <c r="C9" s="9"/>
      <c r="D9" s="5"/>
      <c r="E9" s="5"/>
      <c r="F9" s="5">
        <v>4246</v>
      </c>
      <c r="G9" s="5">
        <v>2976</v>
      </c>
      <c r="H9" s="5"/>
      <c r="I9" s="5"/>
      <c r="J9" s="5"/>
      <c r="K9" s="5"/>
    </row>
    <row r="10" spans="1:11" x14ac:dyDescent="0.2">
      <c r="A10" s="5"/>
      <c r="B10" s="8" t="s">
        <v>172</v>
      </c>
      <c r="C10" s="9"/>
      <c r="D10" s="5"/>
      <c r="E10" s="5"/>
      <c r="F10" s="5">
        <v>2701</v>
      </c>
      <c r="G10" s="5">
        <v>5228</v>
      </c>
      <c r="H10" s="5"/>
      <c r="I10" s="5"/>
      <c r="J10" s="5"/>
      <c r="K10" s="5"/>
    </row>
    <row r="11" spans="1:11" x14ac:dyDescent="0.2">
      <c r="A11" s="5">
        <f>A8+1</f>
        <v>2</v>
      </c>
      <c r="B11" s="10" t="s">
        <v>13</v>
      </c>
      <c r="C11" s="10"/>
      <c r="D11" s="5" t="s">
        <v>14</v>
      </c>
      <c r="E11" s="5"/>
      <c r="F11" s="5"/>
      <c r="G11" s="5"/>
      <c r="H11" s="5"/>
      <c r="I11" s="5"/>
      <c r="J11" s="19">
        <f>SUBTOTAL(9,J12:J22)</f>
        <v>25.191379999999999</v>
      </c>
      <c r="K11" s="5"/>
    </row>
    <row r="12" spans="1:11" x14ac:dyDescent="0.2">
      <c r="A12" s="5"/>
      <c r="B12" s="8" t="s">
        <v>170</v>
      </c>
      <c r="C12" s="9"/>
      <c r="D12" s="5" t="s">
        <v>14</v>
      </c>
      <c r="E12" s="5">
        <v>1</v>
      </c>
      <c r="F12" s="5">
        <v>2500</v>
      </c>
      <c r="G12" s="5">
        <v>1000</v>
      </c>
      <c r="H12" s="5">
        <v>300</v>
      </c>
      <c r="I12" s="5"/>
      <c r="J12" s="55">
        <f>PRODUCT(E12:I12)/1000000000</f>
        <v>0.75</v>
      </c>
      <c r="K12" s="5"/>
    </row>
    <row r="13" spans="1:11" x14ac:dyDescent="0.2">
      <c r="A13" s="5"/>
      <c r="B13" s="8" t="s">
        <v>171</v>
      </c>
      <c r="C13" s="9"/>
      <c r="D13" s="5" t="s">
        <v>14</v>
      </c>
      <c r="E13" s="5">
        <v>1</v>
      </c>
      <c r="F13" s="5">
        <v>700</v>
      </c>
      <c r="G13" s="5">
        <v>700</v>
      </c>
      <c r="H13" s="5">
        <v>300</v>
      </c>
      <c r="I13" s="5"/>
      <c r="J13" s="55">
        <f t="shared" ref="J13:J22" si="0">PRODUCT(E13:I13)/1000000000</f>
        <v>0.14699999999999999</v>
      </c>
      <c r="K13" s="5"/>
    </row>
    <row r="14" spans="1:11" x14ac:dyDescent="0.2">
      <c r="A14" s="5"/>
      <c r="B14" s="8" t="s">
        <v>26</v>
      </c>
      <c r="C14" s="9"/>
      <c r="D14" s="5" t="s">
        <v>14</v>
      </c>
      <c r="E14" s="5">
        <v>9</v>
      </c>
      <c r="F14" s="5">
        <v>1000</v>
      </c>
      <c r="G14" s="5">
        <v>1000</v>
      </c>
      <c r="H14" s="5">
        <v>300</v>
      </c>
      <c r="I14" s="5"/>
      <c r="J14" s="55">
        <f t="shared" si="0"/>
        <v>2.7</v>
      </c>
      <c r="K14" s="5"/>
    </row>
    <row r="15" spans="1:11" x14ac:dyDescent="0.2">
      <c r="A15" s="5"/>
      <c r="B15" s="8" t="s">
        <v>169</v>
      </c>
      <c r="C15" s="9"/>
      <c r="D15" s="5" t="s">
        <v>14</v>
      </c>
      <c r="E15" s="5">
        <v>2</v>
      </c>
      <c r="F15" s="5">
        <v>1000</v>
      </c>
      <c r="G15" s="5">
        <v>1000</v>
      </c>
      <c r="H15" s="5">
        <v>300</v>
      </c>
      <c r="I15" s="5"/>
      <c r="J15" s="55">
        <f t="shared" si="0"/>
        <v>0.6</v>
      </c>
      <c r="K15" s="5"/>
    </row>
    <row r="16" spans="1:11" x14ac:dyDescent="0.2">
      <c r="A16" s="5"/>
      <c r="B16" s="8" t="s">
        <v>175</v>
      </c>
      <c r="C16" s="9"/>
      <c r="D16" s="5" t="s">
        <v>14</v>
      </c>
      <c r="E16" s="5">
        <v>8</v>
      </c>
      <c r="F16" s="5">
        <v>2000</v>
      </c>
      <c r="G16" s="5">
        <v>2000</v>
      </c>
      <c r="H16" s="5">
        <v>500</v>
      </c>
      <c r="I16" s="5"/>
      <c r="J16" s="55">
        <f t="shared" si="0"/>
        <v>16</v>
      </c>
      <c r="K16" s="5"/>
    </row>
    <row r="17" spans="1:11" x14ac:dyDescent="0.2">
      <c r="A17" s="5"/>
      <c r="B17" s="8" t="s">
        <v>27</v>
      </c>
      <c r="C17" s="9"/>
      <c r="D17" s="5" t="s">
        <v>14</v>
      </c>
      <c r="E17" s="5">
        <v>2</v>
      </c>
      <c r="F17" s="5">
        <v>1200</v>
      </c>
      <c r="G17" s="5">
        <v>1200</v>
      </c>
      <c r="H17" s="5"/>
      <c r="I17" s="5"/>
      <c r="J17" s="55">
        <f t="shared" si="0"/>
        <v>2.8800000000000002E-3</v>
      </c>
      <c r="K17" s="5"/>
    </row>
    <row r="18" spans="1:11" x14ac:dyDescent="0.2">
      <c r="A18" s="5"/>
      <c r="B18" s="8" t="s">
        <v>176</v>
      </c>
      <c r="C18" s="9"/>
      <c r="D18" s="5" t="s">
        <v>11</v>
      </c>
      <c r="E18" s="5">
        <v>1</v>
      </c>
      <c r="F18" s="5">
        <v>3800</v>
      </c>
      <c r="G18" s="5">
        <v>450</v>
      </c>
      <c r="H18" s="5">
        <v>250</v>
      </c>
      <c r="I18" s="5"/>
      <c r="J18" s="55">
        <f t="shared" si="0"/>
        <v>0.42749999999999999</v>
      </c>
      <c r="K18" s="5"/>
    </row>
    <row r="19" spans="1:11" x14ac:dyDescent="0.2">
      <c r="A19" s="5"/>
      <c r="B19" s="8" t="s">
        <v>177</v>
      </c>
      <c r="C19" s="9"/>
      <c r="D19" s="5" t="s">
        <v>11</v>
      </c>
      <c r="E19" s="5">
        <v>1</v>
      </c>
      <c r="F19" s="5">
        <v>7730</v>
      </c>
      <c r="G19" s="5">
        <v>500</v>
      </c>
      <c r="H19" s="5">
        <v>600</v>
      </c>
      <c r="I19" s="5"/>
      <c r="J19" s="55">
        <f t="shared" si="0"/>
        <v>2.319</v>
      </c>
      <c r="K19" s="5"/>
    </row>
    <row r="20" spans="1:11" x14ac:dyDescent="0.2">
      <c r="A20" s="5"/>
      <c r="B20" s="8" t="s">
        <v>173</v>
      </c>
      <c r="C20" s="9"/>
      <c r="D20" s="5" t="s">
        <v>11</v>
      </c>
      <c r="E20" s="5">
        <v>1</v>
      </c>
      <c r="F20" s="5">
        <v>5075</v>
      </c>
      <c r="G20" s="5">
        <v>500</v>
      </c>
      <c r="H20" s="5">
        <v>600</v>
      </c>
      <c r="I20" s="5"/>
      <c r="J20" s="55">
        <f t="shared" si="0"/>
        <v>1.5225</v>
      </c>
      <c r="K20" s="5"/>
    </row>
    <row r="21" spans="1:11" x14ac:dyDescent="0.2">
      <c r="A21" s="5"/>
      <c r="B21" s="8" t="s">
        <v>174</v>
      </c>
      <c r="C21" s="9"/>
      <c r="D21" s="5" t="s">
        <v>11</v>
      </c>
      <c r="E21" s="5">
        <v>1</v>
      </c>
      <c r="F21" s="5">
        <v>4450</v>
      </c>
      <c r="G21" s="5">
        <v>500</v>
      </c>
      <c r="H21" s="5">
        <v>250</v>
      </c>
      <c r="I21" s="5"/>
      <c r="J21" s="55">
        <f t="shared" si="0"/>
        <v>0.55625000000000002</v>
      </c>
      <c r="K21" s="5"/>
    </row>
    <row r="22" spans="1:11" x14ac:dyDescent="0.2">
      <c r="A22" s="5"/>
      <c r="B22" s="8" t="s">
        <v>174</v>
      </c>
      <c r="C22" s="9"/>
      <c r="D22" s="5" t="s">
        <v>11</v>
      </c>
      <c r="E22" s="5">
        <v>1</v>
      </c>
      <c r="F22" s="5">
        <v>1330</v>
      </c>
      <c r="G22" s="5">
        <v>500</v>
      </c>
      <c r="H22" s="5">
        <v>250</v>
      </c>
      <c r="I22" s="5"/>
      <c r="J22" s="55">
        <f t="shared" si="0"/>
        <v>0.16625000000000001</v>
      </c>
      <c r="K22" s="5"/>
    </row>
    <row r="23" spans="1:11" ht="25.5" x14ac:dyDescent="0.2">
      <c r="A23" s="5">
        <f>A27+1</f>
        <v>4</v>
      </c>
      <c r="B23" s="7" t="s">
        <v>16</v>
      </c>
      <c r="C23" s="7"/>
      <c r="D23" s="5" t="s">
        <v>11</v>
      </c>
      <c r="E23" s="5"/>
      <c r="F23" s="5"/>
      <c r="G23" s="5"/>
      <c r="H23" s="5"/>
      <c r="I23" s="5"/>
      <c r="J23" s="5"/>
      <c r="K23" s="5"/>
    </row>
    <row r="24" spans="1:11" x14ac:dyDescent="0.2">
      <c r="A24" s="5"/>
      <c r="B24" s="8" t="s">
        <v>25</v>
      </c>
      <c r="C24" s="9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s="5"/>
      <c r="B25" s="9"/>
      <c r="C25" s="9"/>
      <c r="D25" s="5"/>
      <c r="E25" s="5"/>
      <c r="F25" s="5"/>
      <c r="G25" s="5"/>
      <c r="H25" s="5"/>
      <c r="I25" s="5"/>
      <c r="J25" s="5"/>
      <c r="K25" s="5"/>
    </row>
    <row r="26" spans="1:11" x14ac:dyDescent="0.2">
      <c r="A26" s="5">
        <f>A23+1</f>
        <v>5</v>
      </c>
      <c r="B26" s="10" t="s">
        <v>17</v>
      </c>
      <c r="C26" s="10"/>
      <c r="D26" s="5" t="s">
        <v>14</v>
      </c>
      <c r="E26" s="5"/>
      <c r="F26" s="5"/>
      <c r="G26" s="5"/>
      <c r="H26" s="5"/>
      <c r="I26" s="5"/>
      <c r="J26" s="5"/>
      <c r="K26" s="5"/>
    </row>
    <row r="27" spans="1:11" x14ac:dyDescent="0.2">
      <c r="A27" s="5">
        <f>A11+1</f>
        <v>3</v>
      </c>
      <c r="B27" s="5" t="s">
        <v>15</v>
      </c>
      <c r="C27" s="5"/>
      <c r="D27" s="5" t="s">
        <v>11</v>
      </c>
      <c r="E27" s="5"/>
      <c r="F27" s="5"/>
      <c r="G27" s="5"/>
      <c r="H27" s="5"/>
      <c r="I27" s="5"/>
      <c r="J27" s="5"/>
      <c r="K27" s="5"/>
    </row>
    <row r="28" spans="1:11" x14ac:dyDescent="0.2">
      <c r="A28" s="5"/>
      <c r="B28" s="8" t="s">
        <v>172</v>
      </c>
      <c r="C28" s="9"/>
      <c r="D28" s="5" t="s">
        <v>14</v>
      </c>
      <c r="E28" s="5"/>
      <c r="F28" s="5">
        <v>4246</v>
      </c>
      <c r="G28" s="5">
        <v>2976</v>
      </c>
      <c r="H28" s="5">
        <v>100</v>
      </c>
      <c r="I28" s="5"/>
      <c r="J28" s="55">
        <f t="shared" ref="J28:J29" si="1">PRODUCT(E28:I28)/1000000000</f>
        <v>1.2636096000000001</v>
      </c>
      <c r="K28" s="5"/>
    </row>
    <row r="29" spans="1:11" x14ac:dyDescent="0.2">
      <c r="A29" s="5"/>
      <c r="B29" s="8" t="s">
        <v>172</v>
      </c>
      <c r="C29" s="9"/>
      <c r="D29" s="5" t="s">
        <v>14</v>
      </c>
      <c r="E29" s="5"/>
      <c r="F29" s="5">
        <v>2701</v>
      </c>
      <c r="G29" s="5">
        <v>5228</v>
      </c>
      <c r="H29" s="5">
        <v>100</v>
      </c>
      <c r="I29" s="5"/>
      <c r="J29" s="55">
        <f t="shared" si="1"/>
        <v>1.4120828000000001</v>
      </c>
      <c r="K29" s="5"/>
    </row>
    <row r="30" spans="1:11" x14ac:dyDescent="0.2">
      <c r="A30" s="5">
        <f>A13+1</f>
        <v>1</v>
      </c>
      <c r="B30" s="5" t="s">
        <v>178</v>
      </c>
      <c r="C30" s="5"/>
      <c r="D30" s="5" t="s">
        <v>11</v>
      </c>
      <c r="E30" s="5"/>
      <c r="I30" s="5"/>
      <c r="J30" s="5"/>
      <c r="K30" s="5"/>
    </row>
    <row r="31" spans="1:11" x14ac:dyDescent="0.2">
      <c r="A31" s="5"/>
      <c r="B31" s="8" t="s">
        <v>172</v>
      </c>
      <c r="C31" s="9"/>
      <c r="D31" s="5"/>
      <c r="E31" s="5"/>
      <c r="F31" s="5">
        <v>5685</v>
      </c>
      <c r="G31" s="5">
        <v>1250</v>
      </c>
      <c r="H31">
        <v>150</v>
      </c>
      <c r="I31" s="5"/>
      <c r="J31" s="55">
        <f t="shared" ref="J31" si="2">PRODUCT(E31:I31)/1000000000</f>
        <v>1.0659375</v>
      </c>
      <c r="K31" s="5"/>
    </row>
    <row r="32" spans="1:11" x14ac:dyDescent="0.2">
      <c r="A32" s="5"/>
      <c r="B32" s="8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">
      <c r="A33" s="5"/>
      <c r="B33" s="8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">
      <c r="A34" s="5"/>
      <c r="B34" s="8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">
      <c r="A35" s="5"/>
      <c r="B35" s="8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">
      <c r="A36" s="5"/>
      <c r="B36" s="8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">
      <c r="A37" s="5"/>
      <c r="B37" s="8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">
      <c r="A38" s="5"/>
      <c r="B38" s="8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">
      <c r="A39" s="5"/>
      <c r="B39" s="8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">
      <c r="A40" s="5"/>
      <c r="B40" s="8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">
      <c r="A41" s="5"/>
      <c r="B41" s="8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23" sqref="B23"/>
    </sheetView>
  </sheetViews>
  <sheetFormatPr defaultRowHeight="12.75" x14ac:dyDescent="0.2"/>
  <cols>
    <col min="2" max="2" width="43.140625" customWidth="1"/>
    <col min="3" max="3" width="6.28515625" customWidth="1"/>
  </cols>
  <sheetData>
    <row r="1" spans="1:11" x14ac:dyDescent="0.2">
      <c r="A1" t="s">
        <v>34</v>
      </c>
      <c r="F1" s="1"/>
    </row>
    <row r="2" spans="1:11" x14ac:dyDescent="0.2">
      <c r="A2" t="s">
        <v>32</v>
      </c>
      <c r="F2" s="1"/>
    </row>
    <row r="3" spans="1:11" x14ac:dyDescent="0.2">
      <c r="A3" s="3" t="s">
        <v>33</v>
      </c>
      <c r="F3" s="1"/>
    </row>
    <row r="4" spans="1:11" x14ac:dyDescent="0.2">
      <c r="A4" s="3" t="s">
        <v>42</v>
      </c>
      <c r="F4" s="1"/>
    </row>
    <row r="5" spans="1:11" x14ac:dyDescent="0.2">
      <c r="B5" s="4"/>
      <c r="C5" s="4"/>
      <c r="D5" s="4"/>
    </row>
    <row r="6" spans="1:11" x14ac:dyDescent="0.2">
      <c r="A6" s="12" t="s">
        <v>0</v>
      </c>
      <c r="B6" s="12" t="s">
        <v>1</v>
      </c>
      <c r="C6" s="12" t="s">
        <v>29</v>
      </c>
      <c r="D6" s="12" t="s">
        <v>2</v>
      </c>
      <c r="E6" s="12" t="s">
        <v>30</v>
      </c>
      <c r="F6" s="12" t="s">
        <v>3</v>
      </c>
      <c r="G6" s="12" t="s">
        <v>4</v>
      </c>
      <c r="H6" s="12" t="s">
        <v>5</v>
      </c>
      <c r="I6" s="12" t="s">
        <v>6</v>
      </c>
      <c r="J6" s="12" t="s">
        <v>7</v>
      </c>
      <c r="K6" s="12" t="s">
        <v>8</v>
      </c>
    </row>
    <row r="7" spans="1:1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6" t="s">
        <v>45</v>
      </c>
      <c r="B8" s="6" t="s">
        <v>18</v>
      </c>
      <c r="C8" s="6"/>
      <c r="D8" s="5"/>
      <c r="E8" s="5"/>
      <c r="F8" s="5"/>
      <c r="G8" s="5"/>
      <c r="H8" s="5"/>
      <c r="I8" s="5"/>
      <c r="J8" s="5"/>
      <c r="K8" s="5"/>
    </row>
    <row r="9" spans="1:11" x14ac:dyDescent="0.2">
      <c r="A9" s="5">
        <v>1</v>
      </c>
      <c r="B9" s="5" t="s">
        <v>19</v>
      </c>
      <c r="C9" s="5"/>
      <c r="D9" s="5" t="s">
        <v>20</v>
      </c>
      <c r="E9" s="5"/>
      <c r="F9" s="5"/>
      <c r="G9" s="5"/>
      <c r="H9" s="5"/>
      <c r="I9" s="5"/>
      <c r="J9" s="5"/>
      <c r="K9" s="5"/>
    </row>
    <row r="10" spans="1:11" x14ac:dyDescent="0.2">
      <c r="A10" s="5"/>
      <c r="B10" s="8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5">
        <f>A9+1</f>
        <v>2</v>
      </c>
      <c r="B11" s="5" t="s">
        <v>28</v>
      </c>
      <c r="C11" s="5"/>
      <c r="D11" s="5" t="s">
        <v>20</v>
      </c>
      <c r="E11" s="5"/>
      <c r="F11" s="5"/>
      <c r="G11" s="5"/>
      <c r="H11" s="5"/>
      <c r="I11" s="5"/>
      <c r="J11" s="5"/>
      <c r="K11" s="5"/>
    </row>
    <row r="12" spans="1:1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">
      <c r="A13" s="5">
        <f>A11+1</f>
        <v>3</v>
      </c>
      <c r="B13" s="5" t="s">
        <v>21</v>
      </c>
      <c r="C13" s="5"/>
      <c r="D13" s="5" t="s">
        <v>20</v>
      </c>
      <c r="E13" s="5"/>
      <c r="F13" s="5"/>
      <c r="G13" s="5"/>
      <c r="H13" s="5"/>
      <c r="I13" s="5"/>
      <c r="J13" s="5"/>
      <c r="K13" s="5"/>
    </row>
    <row r="14" spans="1:1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">
      <c r="A15" s="5">
        <f>A13+1</f>
        <v>4</v>
      </c>
      <c r="B15" s="5" t="s">
        <v>22</v>
      </c>
      <c r="C15" s="5"/>
      <c r="D15" s="5" t="s">
        <v>20</v>
      </c>
      <c r="E15" s="5"/>
      <c r="F15" s="5"/>
      <c r="G15" s="5"/>
      <c r="H15" s="5"/>
      <c r="I15" s="5"/>
      <c r="J15" s="5"/>
      <c r="K15" s="5"/>
    </row>
    <row r="16" spans="1:1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">
      <c r="A17" s="5">
        <f>A15+1</f>
        <v>5</v>
      </c>
      <c r="B17" s="5" t="s">
        <v>23</v>
      </c>
      <c r="C17" s="5"/>
      <c r="D17" s="5" t="s">
        <v>20</v>
      </c>
      <c r="E17" s="5"/>
      <c r="F17" s="5"/>
      <c r="G17" s="5"/>
      <c r="H17" s="5"/>
      <c r="I17" s="5"/>
      <c r="J17" s="5"/>
      <c r="K17" s="5"/>
    </row>
    <row r="18" spans="1:1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">
      <c r="A19" s="5">
        <f>A17+1</f>
        <v>6</v>
      </c>
      <c r="B19" s="5" t="s">
        <v>24</v>
      </c>
      <c r="C19" s="5"/>
      <c r="D19" s="5" t="s">
        <v>11</v>
      </c>
      <c r="E19" s="5"/>
      <c r="F19" s="5"/>
      <c r="G19" s="5"/>
      <c r="H19" s="5"/>
      <c r="I19" s="5"/>
      <c r="J19" s="5"/>
      <c r="K19" s="5"/>
    </row>
    <row r="20" spans="1:1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">
      <c r="A21" s="5"/>
      <c r="B21" s="8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">
      <c r="A22" s="5"/>
      <c r="B22" s="8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">
      <c r="A23" s="5"/>
      <c r="B23" s="8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">
      <c r="A24" s="5"/>
      <c r="B24" s="8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s="5"/>
      <c r="B25" s="8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">
      <c r="A26" s="5"/>
      <c r="B26" s="8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">
      <c r="A27" s="5"/>
      <c r="B27" s="8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">
      <c r="A28" s="5"/>
      <c r="B28" s="8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">
      <c r="A29" s="5"/>
      <c r="B29" s="8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">
      <c r="A30" s="5"/>
      <c r="B30" s="8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5" spans="1:11" ht="51" customHeight="1" x14ac:dyDescent="0.2">
      <c r="A35" s="62" t="s">
        <v>36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</row>
  </sheetData>
  <mergeCells count="1">
    <mergeCell ref="A35:K35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pane ySplit="6" topLeftCell="A19" activePane="bottomLeft" state="frozen"/>
      <selection pane="bottomLeft" activeCell="B34" sqref="B34"/>
    </sheetView>
  </sheetViews>
  <sheetFormatPr defaultRowHeight="12.75" x14ac:dyDescent="0.2"/>
  <cols>
    <col min="1" max="1" width="9.140625" style="1"/>
    <col min="2" max="2" width="50.85546875" customWidth="1"/>
    <col min="3" max="3" width="6.28515625" customWidth="1"/>
    <col min="4" max="4" width="9.140625" style="1"/>
    <col min="6" max="6" width="9.140625" style="25"/>
  </cols>
  <sheetData>
    <row r="1" spans="1:11" hidden="1" x14ac:dyDescent="0.2">
      <c r="A1" s="29" t="s">
        <v>34</v>
      </c>
      <c r="B1" s="30"/>
      <c r="F1" s="3"/>
    </row>
    <row r="2" spans="1:11" hidden="1" x14ac:dyDescent="0.2">
      <c r="A2" s="29" t="s">
        <v>32</v>
      </c>
      <c r="B2" s="30"/>
      <c r="F2" s="3"/>
    </row>
    <row r="3" spans="1:11" hidden="1" x14ac:dyDescent="0.2">
      <c r="A3" s="29" t="s">
        <v>33</v>
      </c>
      <c r="B3" s="30"/>
      <c r="F3" s="3"/>
    </row>
    <row r="4" spans="1:11" hidden="1" x14ac:dyDescent="0.2">
      <c r="A4" s="29" t="s">
        <v>47</v>
      </c>
      <c r="B4" s="30"/>
      <c r="F4" s="3"/>
    </row>
    <row r="5" spans="1:11" hidden="1" x14ac:dyDescent="0.2">
      <c r="A5" s="29"/>
      <c r="B5" s="31"/>
      <c r="C5" s="4"/>
      <c r="D5" s="15"/>
    </row>
    <row r="6" spans="1:11" x14ac:dyDescent="0.2">
      <c r="A6" s="16" t="s">
        <v>0</v>
      </c>
      <c r="B6" s="12" t="s">
        <v>1</v>
      </c>
      <c r="C6" s="16" t="s">
        <v>29</v>
      </c>
      <c r="D6" s="16" t="s">
        <v>2</v>
      </c>
      <c r="E6" s="16" t="s">
        <v>30</v>
      </c>
      <c r="F6" s="16" t="s">
        <v>3</v>
      </c>
      <c r="G6" s="16" t="s">
        <v>5</v>
      </c>
      <c r="H6" s="16" t="s">
        <v>4</v>
      </c>
      <c r="I6" s="16" t="s">
        <v>6</v>
      </c>
      <c r="J6" s="16" t="s">
        <v>7</v>
      </c>
      <c r="K6" s="16" t="s">
        <v>8</v>
      </c>
    </row>
    <row r="7" spans="1:11" s="2" customFormat="1" x14ac:dyDescent="0.2">
      <c r="A7" s="21" t="s">
        <v>38</v>
      </c>
      <c r="B7" s="6"/>
      <c r="C7" s="6"/>
      <c r="D7" s="21"/>
      <c r="E7" s="6"/>
      <c r="F7" s="26"/>
      <c r="G7" s="6"/>
      <c r="H7" s="6"/>
      <c r="I7" s="6"/>
      <c r="J7" s="6"/>
      <c r="K7" s="6"/>
    </row>
    <row r="8" spans="1:11" s="36" customFormat="1" x14ac:dyDescent="0.2">
      <c r="A8" s="34">
        <v>1</v>
      </c>
      <c r="B8" s="38" t="s">
        <v>48</v>
      </c>
      <c r="C8" s="20"/>
      <c r="D8" s="34"/>
      <c r="E8" s="20">
        <f>SUBTOTAL(9,E9:E13)</f>
        <v>40</v>
      </c>
      <c r="F8" s="35"/>
      <c r="G8" s="20">
        <v>1000</v>
      </c>
      <c r="H8" s="20">
        <v>2400</v>
      </c>
      <c r="I8" s="20"/>
      <c r="J8" s="20"/>
      <c r="K8" s="20"/>
    </row>
    <row r="9" spans="1:11" s="2" customFormat="1" x14ac:dyDescent="0.2">
      <c r="A9" s="21"/>
      <c r="B9" s="13" t="s">
        <v>90</v>
      </c>
      <c r="C9" s="6"/>
      <c r="D9" s="21"/>
      <c r="E9" s="20">
        <v>34</v>
      </c>
      <c r="F9" s="26"/>
      <c r="G9" s="6"/>
      <c r="H9" s="6"/>
      <c r="I9" s="6"/>
      <c r="J9" s="6"/>
      <c r="K9" s="6"/>
    </row>
    <row r="10" spans="1:11" s="2" customFormat="1" x14ac:dyDescent="0.2">
      <c r="A10" s="21"/>
      <c r="B10" s="13" t="s">
        <v>92</v>
      </c>
      <c r="C10" s="6"/>
      <c r="D10" s="21"/>
      <c r="E10" s="20">
        <v>2</v>
      </c>
      <c r="F10" s="26"/>
      <c r="G10" s="6"/>
      <c r="H10" s="6"/>
      <c r="I10" s="6"/>
      <c r="J10" s="6"/>
      <c r="K10" s="6"/>
    </row>
    <row r="11" spans="1:11" s="2" customFormat="1" x14ac:dyDescent="0.2">
      <c r="A11" s="21"/>
      <c r="B11" s="13" t="s">
        <v>93</v>
      </c>
      <c r="C11" s="6"/>
      <c r="D11" s="21"/>
      <c r="E11" s="20">
        <v>2</v>
      </c>
      <c r="F11" s="26"/>
      <c r="G11" s="6"/>
      <c r="H11" s="6"/>
      <c r="I11" s="6"/>
      <c r="J11" s="6"/>
      <c r="K11" s="6"/>
    </row>
    <row r="12" spans="1:11" s="2" customFormat="1" x14ac:dyDescent="0.2">
      <c r="A12" s="21"/>
      <c r="B12" s="13" t="s">
        <v>94</v>
      </c>
      <c r="C12" s="6"/>
      <c r="D12" s="21"/>
      <c r="E12" s="20">
        <v>1</v>
      </c>
      <c r="F12" s="26"/>
      <c r="G12" s="6"/>
      <c r="H12" s="6"/>
      <c r="I12" s="6"/>
      <c r="J12" s="6"/>
      <c r="K12" s="6"/>
    </row>
    <row r="13" spans="1:11" s="2" customFormat="1" x14ac:dyDescent="0.2">
      <c r="A13" s="21"/>
      <c r="B13" s="13" t="s">
        <v>95</v>
      </c>
      <c r="C13" s="6"/>
      <c r="D13" s="21"/>
      <c r="E13" s="20">
        <v>1</v>
      </c>
      <c r="F13" s="26"/>
      <c r="G13" s="6"/>
      <c r="H13" s="6"/>
      <c r="I13" s="6"/>
      <c r="J13" s="6"/>
      <c r="K13" s="6"/>
    </row>
    <row r="14" spans="1:11" s="36" customFormat="1" x14ac:dyDescent="0.2">
      <c r="A14" s="34">
        <f>A8+1</f>
        <v>2</v>
      </c>
      <c r="B14" s="38" t="s">
        <v>49</v>
      </c>
      <c r="C14" s="20"/>
      <c r="D14" s="34"/>
      <c r="E14" s="20">
        <f>SUBTOTAL(9,E15:E16)</f>
        <v>2</v>
      </c>
      <c r="F14" s="35"/>
      <c r="G14" s="20">
        <v>1000</v>
      </c>
      <c r="H14" s="20">
        <v>2400</v>
      </c>
      <c r="I14" s="20"/>
      <c r="J14" s="20"/>
      <c r="K14" s="20"/>
    </row>
    <row r="15" spans="1:11" s="2" customFormat="1" x14ac:dyDescent="0.2">
      <c r="A15" s="21"/>
      <c r="B15" s="13" t="s">
        <v>86</v>
      </c>
      <c r="C15" s="6"/>
      <c r="D15" s="21"/>
      <c r="E15" s="20">
        <v>1</v>
      </c>
      <c r="F15" s="26"/>
      <c r="G15" s="6"/>
      <c r="H15" s="6"/>
      <c r="I15" s="6"/>
      <c r="J15" s="6"/>
      <c r="K15" s="6"/>
    </row>
    <row r="16" spans="1:11" s="2" customFormat="1" x14ac:dyDescent="0.2">
      <c r="A16" s="21"/>
      <c r="B16" s="13" t="s">
        <v>96</v>
      </c>
      <c r="C16" s="6"/>
      <c r="D16" s="21"/>
      <c r="E16" s="20">
        <v>1</v>
      </c>
      <c r="F16" s="26"/>
      <c r="G16" s="6"/>
      <c r="H16" s="6"/>
      <c r="I16" s="6"/>
      <c r="J16" s="6"/>
      <c r="K16" s="6"/>
    </row>
    <row r="17" spans="1:11" s="36" customFormat="1" x14ac:dyDescent="0.2">
      <c r="A17" s="34">
        <f>A14+1</f>
        <v>3</v>
      </c>
      <c r="B17" s="38" t="s">
        <v>50</v>
      </c>
      <c r="C17" s="20"/>
      <c r="D17" s="34"/>
      <c r="E17" s="20">
        <f>SUBTOTAL(9,E18:E22)</f>
        <v>5</v>
      </c>
      <c r="F17" s="35"/>
      <c r="G17" s="20"/>
      <c r="H17" s="20"/>
      <c r="I17" s="20"/>
      <c r="J17" s="20"/>
      <c r="K17" s="20"/>
    </row>
    <row r="18" spans="1:11" s="2" customFormat="1" x14ac:dyDescent="0.2">
      <c r="A18" s="21"/>
      <c r="B18" s="13" t="s">
        <v>87</v>
      </c>
      <c r="C18" s="6"/>
      <c r="D18" s="21"/>
      <c r="E18" s="20">
        <v>1</v>
      </c>
      <c r="F18" s="26"/>
      <c r="G18" s="6"/>
      <c r="H18" s="6"/>
      <c r="I18" s="6"/>
      <c r="J18" s="6"/>
      <c r="K18" s="6"/>
    </row>
    <row r="19" spans="1:11" s="2" customFormat="1" x14ac:dyDescent="0.2">
      <c r="A19" s="21"/>
      <c r="B19" s="13" t="s">
        <v>98</v>
      </c>
      <c r="C19" s="6"/>
      <c r="D19" s="21"/>
      <c r="E19" s="20">
        <v>1</v>
      </c>
      <c r="F19" s="26"/>
      <c r="G19" s="6"/>
      <c r="H19" s="6"/>
      <c r="I19" s="6"/>
      <c r="J19" s="6"/>
      <c r="K19" s="6"/>
    </row>
    <row r="20" spans="1:11" s="2" customFormat="1" x14ac:dyDescent="0.2">
      <c r="A20" s="21"/>
      <c r="B20" s="13" t="s">
        <v>99</v>
      </c>
      <c r="C20" s="6"/>
      <c r="D20" s="21"/>
      <c r="E20" s="20">
        <v>1</v>
      </c>
      <c r="F20" s="26"/>
      <c r="G20" s="6"/>
      <c r="H20" s="6"/>
      <c r="I20" s="6"/>
      <c r="J20" s="6"/>
      <c r="K20" s="6"/>
    </row>
    <row r="21" spans="1:11" s="2" customFormat="1" x14ac:dyDescent="0.2">
      <c r="A21" s="21"/>
      <c r="B21" s="13" t="s">
        <v>97</v>
      </c>
      <c r="C21" s="6"/>
      <c r="D21" s="21"/>
      <c r="E21" s="20">
        <v>1</v>
      </c>
      <c r="F21" s="26"/>
      <c r="G21" s="6"/>
      <c r="H21" s="6"/>
      <c r="I21" s="6"/>
      <c r="J21" s="6"/>
      <c r="K21" s="6"/>
    </row>
    <row r="22" spans="1:11" s="2" customFormat="1" x14ac:dyDescent="0.2">
      <c r="A22" s="21"/>
      <c r="B22" s="13" t="s">
        <v>100</v>
      </c>
      <c r="C22" s="6"/>
      <c r="D22" s="21"/>
      <c r="E22" s="20">
        <v>1</v>
      </c>
      <c r="F22" s="26"/>
      <c r="G22" s="6"/>
      <c r="H22" s="6"/>
      <c r="I22" s="6"/>
      <c r="J22" s="6"/>
      <c r="K22" s="6"/>
    </row>
    <row r="23" spans="1:11" s="2" customFormat="1" x14ac:dyDescent="0.2">
      <c r="A23" s="21">
        <f>A17+1</f>
        <v>4</v>
      </c>
      <c r="B23" s="28" t="s">
        <v>51</v>
      </c>
      <c r="C23" s="6"/>
      <c r="D23" s="21"/>
      <c r="E23" s="6"/>
      <c r="F23" s="26"/>
      <c r="G23" s="6"/>
      <c r="H23" s="6"/>
      <c r="I23" s="6"/>
      <c r="J23" s="6"/>
      <c r="K23" s="6"/>
    </row>
    <row r="24" spans="1:11" s="36" customFormat="1" x14ac:dyDescent="0.2">
      <c r="A24" s="34"/>
      <c r="B24" s="37" t="s">
        <v>88</v>
      </c>
      <c r="C24" s="20"/>
      <c r="D24" s="34"/>
      <c r="E24" s="20">
        <v>3</v>
      </c>
      <c r="F24" s="35"/>
      <c r="G24" s="20"/>
      <c r="H24" s="20"/>
      <c r="I24" s="20"/>
      <c r="J24" s="20"/>
      <c r="K24" s="20"/>
    </row>
    <row r="25" spans="1:11" s="2" customFormat="1" x14ac:dyDescent="0.2">
      <c r="A25" s="21">
        <f>A23+1</f>
        <v>5</v>
      </c>
      <c r="B25" s="28" t="s">
        <v>52</v>
      </c>
      <c r="C25" s="6"/>
      <c r="D25" s="21"/>
      <c r="E25" s="6"/>
      <c r="F25" s="26"/>
      <c r="G25" s="6"/>
      <c r="H25" s="6"/>
      <c r="I25" s="6"/>
      <c r="J25" s="6"/>
      <c r="K25" s="6"/>
    </row>
    <row r="26" spans="1:11" s="36" customFormat="1" x14ac:dyDescent="0.2">
      <c r="A26" s="34"/>
      <c r="B26" s="37" t="s">
        <v>80</v>
      </c>
      <c r="C26" s="20"/>
      <c r="D26" s="34"/>
      <c r="E26" s="20">
        <v>1</v>
      </c>
      <c r="F26" s="35"/>
      <c r="G26" s="20"/>
      <c r="H26" s="20"/>
      <c r="I26" s="20"/>
      <c r="J26" s="20"/>
      <c r="K26" s="20"/>
    </row>
    <row r="27" spans="1:11" s="2" customFormat="1" x14ac:dyDescent="0.2">
      <c r="A27" s="21"/>
      <c r="B27" s="13" t="s">
        <v>101</v>
      </c>
      <c r="C27" s="6"/>
      <c r="D27" s="21"/>
      <c r="E27" s="6">
        <v>1</v>
      </c>
      <c r="F27" s="26"/>
      <c r="G27" s="6"/>
      <c r="H27" s="6"/>
      <c r="I27" s="6"/>
      <c r="J27" s="6"/>
      <c r="K27" s="6"/>
    </row>
    <row r="28" spans="1:11" s="2" customFormat="1" x14ac:dyDescent="0.2">
      <c r="A28" s="21">
        <f>A25+1</f>
        <v>6</v>
      </c>
      <c r="B28" s="28" t="s">
        <v>53</v>
      </c>
      <c r="C28" s="6"/>
      <c r="D28" s="21"/>
      <c r="E28" s="26"/>
      <c r="F28" s="26"/>
      <c r="G28" s="6"/>
      <c r="H28" s="6"/>
      <c r="I28" s="6"/>
      <c r="J28" s="6"/>
      <c r="K28" s="6"/>
    </row>
    <row r="29" spans="1:11" s="2" customFormat="1" x14ac:dyDescent="0.2">
      <c r="A29" s="21">
        <f>A28+1</f>
        <v>7</v>
      </c>
      <c r="B29" s="28" t="s">
        <v>54</v>
      </c>
      <c r="C29" s="6"/>
      <c r="D29" s="21"/>
      <c r="E29" s="26"/>
      <c r="F29" s="26"/>
      <c r="G29" s="6"/>
      <c r="H29" s="6"/>
      <c r="I29" s="6"/>
      <c r="J29" s="6"/>
      <c r="K29" s="6"/>
    </row>
    <row r="30" spans="1:11" s="2" customFormat="1" x14ac:dyDescent="0.2">
      <c r="A30" s="21"/>
      <c r="B30" s="13" t="s">
        <v>84</v>
      </c>
      <c r="C30" s="6"/>
      <c r="D30" s="21"/>
      <c r="E30" s="35">
        <v>1</v>
      </c>
      <c r="F30" s="26"/>
      <c r="G30" s="6"/>
      <c r="H30" s="6"/>
      <c r="I30" s="6"/>
      <c r="J30" s="6"/>
      <c r="K30" s="6"/>
    </row>
    <row r="31" spans="1:11" s="2" customFormat="1" x14ac:dyDescent="0.2">
      <c r="A31" s="21">
        <f>A29+1</f>
        <v>8</v>
      </c>
      <c r="B31" s="28" t="s">
        <v>55</v>
      </c>
      <c r="C31" s="6"/>
      <c r="D31" s="21"/>
      <c r="E31" s="26"/>
      <c r="F31" s="26"/>
      <c r="G31" s="6"/>
      <c r="H31" s="6"/>
      <c r="I31" s="6"/>
      <c r="J31" s="6"/>
      <c r="K31" s="6"/>
    </row>
    <row r="32" spans="1:11" s="2" customFormat="1" x14ac:dyDescent="0.2">
      <c r="A32" s="21"/>
      <c r="B32" s="13" t="s">
        <v>83</v>
      </c>
      <c r="C32" s="6"/>
      <c r="D32" s="21"/>
      <c r="E32" s="35">
        <v>1</v>
      </c>
      <c r="F32" s="26"/>
      <c r="G32" s="6"/>
      <c r="H32" s="6"/>
      <c r="I32" s="6"/>
      <c r="J32" s="6"/>
      <c r="K32" s="6"/>
    </row>
    <row r="33" spans="1:11" s="2" customFormat="1" x14ac:dyDescent="0.2">
      <c r="A33" s="21">
        <f>A31+1</f>
        <v>9</v>
      </c>
      <c r="B33" s="28" t="s">
        <v>56</v>
      </c>
      <c r="C33" s="6"/>
      <c r="D33" s="21"/>
      <c r="E33" s="26"/>
      <c r="F33" s="26"/>
      <c r="G33" s="6"/>
      <c r="H33" s="6"/>
      <c r="I33" s="6"/>
      <c r="J33" s="6"/>
      <c r="K33" s="6"/>
    </row>
    <row r="34" spans="1:11" s="2" customFormat="1" x14ac:dyDescent="0.2">
      <c r="A34" s="21"/>
      <c r="B34" s="13" t="s">
        <v>46</v>
      </c>
      <c r="C34" s="6"/>
      <c r="D34" s="21"/>
      <c r="E34" s="26"/>
      <c r="F34" s="26"/>
      <c r="G34" s="6"/>
      <c r="H34" s="6"/>
      <c r="I34" s="6"/>
      <c r="J34" s="6"/>
      <c r="K34" s="6"/>
    </row>
    <row r="35" spans="1:11" s="2" customFormat="1" x14ac:dyDescent="0.2">
      <c r="A35" s="21">
        <f>A33+1</f>
        <v>10</v>
      </c>
      <c r="B35" s="28" t="s">
        <v>57</v>
      </c>
      <c r="C35" s="6"/>
      <c r="D35" s="21"/>
      <c r="E35" s="26"/>
      <c r="F35" s="26"/>
      <c r="G35" s="6"/>
      <c r="H35" s="6"/>
      <c r="I35" s="6"/>
      <c r="J35" s="6"/>
      <c r="K35" s="6"/>
    </row>
    <row r="36" spans="1:11" s="36" customFormat="1" x14ac:dyDescent="0.2">
      <c r="A36" s="34"/>
      <c r="B36" s="13" t="s">
        <v>82</v>
      </c>
      <c r="C36" s="20"/>
      <c r="D36" s="34"/>
      <c r="E36" s="35">
        <v>4</v>
      </c>
      <c r="F36" s="35"/>
      <c r="G36" s="20"/>
      <c r="H36" s="20"/>
      <c r="I36" s="20"/>
      <c r="J36" s="20"/>
      <c r="K36" s="20"/>
    </row>
    <row r="37" spans="1:11" s="2" customFormat="1" x14ac:dyDescent="0.2">
      <c r="A37" s="21"/>
      <c r="B37" s="28"/>
      <c r="C37" s="6"/>
      <c r="D37" s="21"/>
      <c r="E37" s="26"/>
      <c r="F37" s="26"/>
      <c r="G37" s="6"/>
      <c r="H37" s="6"/>
      <c r="I37" s="6"/>
      <c r="J37" s="6"/>
      <c r="K37" s="6"/>
    </row>
    <row r="38" spans="1:11" s="2" customFormat="1" x14ac:dyDescent="0.2">
      <c r="A38" s="21">
        <f>A35+1</f>
        <v>11</v>
      </c>
      <c r="B38" s="28" t="s">
        <v>58</v>
      </c>
      <c r="C38" s="6"/>
      <c r="D38" s="21"/>
      <c r="E38" s="6"/>
      <c r="F38" s="6"/>
      <c r="G38" s="6"/>
      <c r="H38" s="6"/>
      <c r="I38" s="6"/>
      <c r="J38" s="6">
        <f>SUBTOTAL(9,J39:J81)</f>
        <v>0</v>
      </c>
      <c r="K38" s="6"/>
    </row>
    <row r="39" spans="1:11" x14ac:dyDescent="0.2">
      <c r="A39" s="21">
        <f t="shared" ref="A39" si="0">A38+1</f>
        <v>12</v>
      </c>
      <c r="B39" s="32" t="s">
        <v>61</v>
      </c>
      <c r="C39" s="17"/>
      <c r="D39" s="24"/>
      <c r="E39" s="17"/>
      <c r="F39" s="17"/>
      <c r="G39" s="17"/>
      <c r="H39" s="17"/>
      <c r="I39" s="17"/>
      <c r="J39" s="5"/>
      <c r="K39" s="17"/>
    </row>
    <row r="40" spans="1:11" x14ac:dyDescent="0.2">
      <c r="A40" s="21"/>
      <c r="B40" s="8" t="s">
        <v>71</v>
      </c>
      <c r="C40" s="17"/>
      <c r="D40" s="24"/>
      <c r="E40" s="17">
        <v>1</v>
      </c>
      <c r="F40" s="17"/>
      <c r="G40" s="17"/>
      <c r="H40" s="17"/>
      <c r="I40" s="17"/>
      <c r="J40" s="5"/>
      <c r="K40" s="17"/>
    </row>
    <row r="41" spans="1:11" x14ac:dyDescent="0.2">
      <c r="A41" s="21">
        <f>A39+1</f>
        <v>13</v>
      </c>
      <c r="B41" s="32" t="s">
        <v>59</v>
      </c>
      <c r="C41" s="17"/>
      <c r="D41" s="24"/>
      <c r="E41" s="17"/>
      <c r="F41" s="17"/>
      <c r="G41" s="17"/>
      <c r="H41" s="17"/>
      <c r="I41" s="17"/>
      <c r="J41" s="5"/>
      <c r="K41" s="17"/>
    </row>
    <row r="42" spans="1:11" x14ac:dyDescent="0.2">
      <c r="A42" s="21"/>
      <c r="B42" s="8" t="s">
        <v>72</v>
      </c>
      <c r="C42" s="17"/>
      <c r="D42" s="24"/>
      <c r="E42" s="17">
        <v>7</v>
      </c>
      <c r="F42" s="17"/>
      <c r="G42" s="17"/>
      <c r="H42" s="17"/>
      <c r="I42" s="17"/>
      <c r="J42" s="5"/>
      <c r="K42" s="17"/>
    </row>
    <row r="43" spans="1:11" x14ac:dyDescent="0.2">
      <c r="A43" s="21">
        <f>A41+1</f>
        <v>14</v>
      </c>
      <c r="B43" s="32" t="s">
        <v>60</v>
      </c>
      <c r="C43" s="17"/>
      <c r="D43" s="24"/>
      <c r="E43" s="17"/>
      <c r="F43" s="17"/>
      <c r="G43" s="17"/>
      <c r="H43" s="17"/>
      <c r="I43" s="17"/>
      <c r="J43" s="5"/>
      <c r="K43" s="17"/>
    </row>
    <row r="44" spans="1:11" x14ac:dyDescent="0.2">
      <c r="A44" s="21">
        <f>A43+1</f>
        <v>15</v>
      </c>
      <c r="B44" s="32" t="s">
        <v>62</v>
      </c>
      <c r="C44" s="17"/>
      <c r="D44" s="24"/>
      <c r="E44" s="17"/>
      <c r="F44" s="17"/>
      <c r="G44" s="17"/>
      <c r="H44" s="17"/>
      <c r="I44" s="17"/>
      <c r="J44" s="5"/>
      <c r="K44" s="17"/>
    </row>
    <row r="45" spans="1:11" x14ac:dyDescent="0.2">
      <c r="A45" s="21"/>
      <c r="B45" s="8" t="s">
        <v>73</v>
      </c>
      <c r="C45" s="17"/>
      <c r="D45" s="24"/>
      <c r="E45" s="17">
        <v>2</v>
      </c>
      <c r="F45" s="17"/>
      <c r="G45" s="17"/>
      <c r="H45" s="17"/>
      <c r="I45" s="17"/>
      <c r="J45" s="5"/>
      <c r="K45" s="17"/>
    </row>
    <row r="46" spans="1:11" x14ac:dyDescent="0.2">
      <c r="A46" s="21">
        <f>A44+1</f>
        <v>16</v>
      </c>
      <c r="B46" s="32" t="s">
        <v>63</v>
      </c>
      <c r="C46" s="17"/>
      <c r="D46" s="24"/>
      <c r="E46" s="17"/>
      <c r="F46" s="17"/>
      <c r="G46" s="17"/>
      <c r="H46" s="17"/>
      <c r="I46" s="17"/>
      <c r="J46" s="5"/>
      <c r="K46" s="17"/>
    </row>
    <row r="47" spans="1:11" x14ac:dyDescent="0.2">
      <c r="A47" s="21"/>
      <c r="B47" s="8" t="s">
        <v>74</v>
      </c>
      <c r="C47" s="17"/>
      <c r="D47" s="24"/>
      <c r="E47" s="17"/>
      <c r="F47" s="17"/>
      <c r="G47" s="17"/>
      <c r="H47" s="17"/>
      <c r="I47" s="17"/>
      <c r="J47" s="5"/>
      <c r="K47" s="17"/>
    </row>
    <row r="48" spans="1:11" x14ac:dyDescent="0.2">
      <c r="A48" s="21">
        <f>A46+1</f>
        <v>17</v>
      </c>
      <c r="B48" s="32" t="s">
        <v>64</v>
      </c>
      <c r="C48" s="17"/>
      <c r="D48" s="24"/>
      <c r="E48" s="17"/>
      <c r="F48" s="17"/>
      <c r="G48" s="17"/>
      <c r="H48" s="17"/>
      <c r="I48" s="17"/>
      <c r="J48" s="5"/>
      <c r="K48" s="17"/>
    </row>
    <row r="49" spans="1:11" x14ac:dyDescent="0.2">
      <c r="A49" s="21"/>
      <c r="B49" s="8" t="s">
        <v>75</v>
      </c>
      <c r="C49" s="17"/>
      <c r="D49" s="24"/>
      <c r="E49" s="17">
        <v>2</v>
      </c>
      <c r="F49" s="17"/>
      <c r="G49" s="17"/>
      <c r="H49" s="17"/>
      <c r="I49" s="17"/>
      <c r="J49" s="5"/>
      <c r="K49" s="17"/>
    </row>
    <row r="50" spans="1:11" x14ac:dyDescent="0.2">
      <c r="A50" s="21"/>
      <c r="B50" s="8" t="s">
        <v>79</v>
      </c>
      <c r="C50" s="17"/>
      <c r="D50" s="24"/>
      <c r="E50" s="17">
        <v>1</v>
      </c>
      <c r="F50" s="17"/>
      <c r="G50" s="17"/>
      <c r="H50" s="17"/>
      <c r="I50" s="17"/>
      <c r="J50" s="5"/>
      <c r="K50" s="17"/>
    </row>
    <row r="51" spans="1:11" x14ac:dyDescent="0.2">
      <c r="A51" s="21"/>
      <c r="B51" s="8"/>
      <c r="C51" s="17"/>
      <c r="D51" s="24"/>
      <c r="E51" s="17"/>
      <c r="F51" s="17"/>
      <c r="G51" s="17"/>
      <c r="H51" s="17"/>
      <c r="I51" s="17"/>
      <c r="J51" s="5"/>
      <c r="K51" s="17"/>
    </row>
    <row r="52" spans="1:11" x14ac:dyDescent="0.2">
      <c r="A52" s="21">
        <f>A48+1</f>
        <v>18</v>
      </c>
      <c r="B52" s="32" t="s">
        <v>65</v>
      </c>
      <c r="C52" s="17"/>
      <c r="D52" s="24"/>
      <c r="E52" s="17"/>
      <c r="F52" s="17"/>
      <c r="G52" s="17"/>
      <c r="H52" s="17"/>
      <c r="I52" s="17"/>
      <c r="J52" s="5"/>
      <c r="K52" s="17"/>
    </row>
    <row r="53" spans="1:11" x14ac:dyDescent="0.2">
      <c r="A53" s="21"/>
      <c r="B53" s="8" t="s">
        <v>81</v>
      </c>
      <c r="C53" s="17"/>
      <c r="D53" s="24"/>
      <c r="E53" s="17">
        <v>6</v>
      </c>
      <c r="F53" s="17"/>
      <c r="G53" s="17"/>
      <c r="H53" s="17"/>
      <c r="I53" s="17"/>
      <c r="J53" s="5"/>
      <c r="K53" s="17"/>
    </row>
    <row r="54" spans="1:11" x14ac:dyDescent="0.2">
      <c r="A54" s="21">
        <f>A52+1</f>
        <v>19</v>
      </c>
      <c r="B54" s="32" t="s">
        <v>66</v>
      </c>
      <c r="C54" s="17"/>
      <c r="D54" s="24"/>
      <c r="E54" s="17"/>
      <c r="F54" s="17"/>
      <c r="G54" s="17"/>
      <c r="H54" s="17"/>
      <c r="I54" s="17"/>
      <c r="J54" s="5"/>
      <c r="K54" s="17"/>
    </row>
    <row r="55" spans="1:11" x14ac:dyDescent="0.2">
      <c r="A55" s="21"/>
      <c r="B55" s="8" t="s">
        <v>89</v>
      </c>
      <c r="C55" s="17"/>
      <c r="D55" s="24"/>
      <c r="E55" s="17">
        <v>1</v>
      </c>
      <c r="F55" s="17"/>
      <c r="G55" s="17"/>
      <c r="H55" s="17"/>
      <c r="I55" s="17"/>
      <c r="J55" s="5"/>
      <c r="K55" s="17"/>
    </row>
    <row r="56" spans="1:11" x14ac:dyDescent="0.2">
      <c r="A56" s="21"/>
      <c r="B56" s="8" t="s">
        <v>91</v>
      </c>
      <c r="C56" s="17"/>
      <c r="D56" s="24"/>
      <c r="E56" s="17">
        <v>1</v>
      </c>
      <c r="F56" s="17"/>
      <c r="G56" s="17"/>
      <c r="H56" s="17"/>
      <c r="I56" s="17"/>
      <c r="J56" s="5"/>
      <c r="K56" s="17"/>
    </row>
    <row r="57" spans="1:11" x14ac:dyDescent="0.2">
      <c r="A57" s="21"/>
      <c r="B57" s="8"/>
      <c r="C57" s="17"/>
      <c r="D57" s="24"/>
      <c r="E57" s="17"/>
      <c r="F57" s="17"/>
      <c r="G57" s="17"/>
      <c r="H57" s="17"/>
      <c r="I57" s="17"/>
      <c r="J57" s="5"/>
      <c r="K57" s="17"/>
    </row>
    <row r="58" spans="1:11" x14ac:dyDescent="0.2">
      <c r="A58" s="21">
        <f t="shared" ref="A58" si="1">A54+1</f>
        <v>20</v>
      </c>
      <c r="B58" s="32" t="s">
        <v>67</v>
      </c>
      <c r="C58" s="17"/>
      <c r="D58" s="24"/>
      <c r="E58" s="17"/>
      <c r="F58" s="17"/>
      <c r="G58" s="17"/>
      <c r="H58" s="17"/>
      <c r="I58" s="17"/>
      <c r="J58" s="5"/>
      <c r="K58" s="17"/>
    </row>
    <row r="59" spans="1:11" x14ac:dyDescent="0.2">
      <c r="A59" s="21"/>
      <c r="B59" s="8" t="s">
        <v>85</v>
      </c>
      <c r="C59" s="17"/>
      <c r="D59" s="24"/>
      <c r="E59" s="17">
        <v>1</v>
      </c>
      <c r="F59" s="17"/>
      <c r="G59" s="17"/>
      <c r="H59" s="17"/>
      <c r="I59" s="17"/>
      <c r="J59" s="5"/>
      <c r="K59" s="17"/>
    </row>
    <row r="60" spans="1:11" x14ac:dyDescent="0.2">
      <c r="A60" s="21">
        <f>A58+1</f>
        <v>21</v>
      </c>
      <c r="B60" s="32" t="s">
        <v>68</v>
      </c>
      <c r="C60" s="17"/>
      <c r="D60" s="24"/>
      <c r="E60" s="17"/>
      <c r="F60" s="17"/>
      <c r="G60" s="17"/>
      <c r="H60" s="17"/>
      <c r="I60" s="17"/>
      <c r="J60" s="5"/>
      <c r="K60" s="17"/>
    </row>
    <row r="61" spans="1:11" x14ac:dyDescent="0.2">
      <c r="A61" s="33"/>
      <c r="B61" s="8" t="s">
        <v>76</v>
      </c>
      <c r="C61" s="17"/>
      <c r="D61" s="24"/>
      <c r="E61" s="17">
        <v>1</v>
      </c>
      <c r="F61" s="17"/>
      <c r="G61" s="17"/>
      <c r="H61" s="17"/>
      <c r="I61" s="17"/>
      <c r="J61" s="5"/>
      <c r="K61" s="17"/>
    </row>
    <row r="62" spans="1:11" x14ac:dyDescent="0.2">
      <c r="A62" s="33">
        <f>A60+1</f>
        <v>22</v>
      </c>
      <c r="B62" s="8" t="s">
        <v>70</v>
      </c>
      <c r="C62" s="17"/>
      <c r="D62" s="24"/>
      <c r="E62" s="17"/>
      <c r="F62" s="17"/>
      <c r="G62" s="17"/>
      <c r="H62" s="17"/>
      <c r="I62" s="17"/>
      <c r="J62" s="5"/>
      <c r="K62" s="17"/>
    </row>
    <row r="63" spans="1:11" x14ac:dyDescent="0.2">
      <c r="A63" s="33"/>
      <c r="B63" s="8" t="s">
        <v>77</v>
      </c>
      <c r="C63" s="17"/>
      <c r="D63" s="24"/>
      <c r="E63" s="17">
        <v>2</v>
      </c>
      <c r="F63" s="17"/>
      <c r="G63" s="17"/>
      <c r="H63" s="17"/>
      <c r="I63" s="17"/>
      <c r="J63" s="5"/>
      <c r="K63" s="17"/>
    </row>
    <row r="64" spans="1:11" x14ac:dyDescent="0.2">
      <c r="A64" s="33">
        <f>A62+1</f>
        <v>23</v>
      </c>
      <c r="B64" s="8"/>
      <c r="C64" s="17"/>
      <c r="D64" s="24"/>
      <c r="E64" s="17"/>
      <c r="F64" s="17"/>
      <c r="G64" s="17"/>
      <c r="H64" s="17"/>
      <c r="I64" s="17"/>
      <c r="J64" s="5"/>
      <c r="K64" s="17"/>
    </row>
    <row r="65" spans="1:11" x14ac:dyDescent="0.2">
      <c r="A65" s="33">
        <f t="shared" ref="A65" si="2">A64+1</f>
        <v>24</v>
      </c>
      <c r="B65" s="8" t="s">
        <v>69</v>
      </c>
      <c r="C65" s="17"/>
      <c r="D65" s="24"/>
      <c r="E65" s="17"/>
      <c r="F65" s="17"/>
      <c r="G65" s="17"/>
      <c r="H65" s="17"/>
      <c r="I65" s="17"/>
      <c r="J65" s="5"/>
      <c r="K65" s="17"/>
    </row>
    <row r="66" spans="1:11" x14ac:dyDescent="0.2">
      <c r="A66" s="33"/>
      <c r="B66" s="8" t="s">
        <v>78</v>
      </c>
      <c r="C66" s="17"/>
      <c r="D66" s="24"/>
      <c r="E66" s="17">
        <v>1</v>
      </c>
      <c r="F66" s="17"/>
      <c r="G66" s="17"/>
      <c r="H66" s="17"/>
      <c r="I66" s="17"/>
      <c r="J66" s="5"/>
      <c r="K66" s="17"/>
    </row>
    <row r="67" spans="1:11" x14ac:dyDescent="0.2">
      <c r="A67" s="33"/>
      <c r="B67" s="32" t="s">
        <v>103</v>
      </c>
      <c r="C67" s="17"/>
      <c r="D67" s="24"/>
      <c r="E67" s="17"/>
      <c r="F67" s="17"/>
      <c r="G67" s="17"/>
      <c r="H67" s="17"/>
      <c r="I67" s="17"/>
      <c r="J67" s="5"/>
      <c r="K67" s="17"/>
    </row>
    <row r="68" spans="1:11" x14ac:dyDescent="0.2">
      <c r="A68" s="33"/>
      <c r="B68" s="32" t="s">
        <v>104</v>
      </c>
      <c r="C68" s="17"/>
      <c r="D68" s="24"/>
      <c r="E68" s="17"/>
      <c r="F68" s="17"/>
      <c r="G68" s="17"/>
      <c r="H68" s="17"/>
      <c r="I68" s="17"/>
      <c r="J68" s="5"/>
      <c r="K68" s="17"/>
    </row>
    <row r="69" spans="1:11" x14ac:dyDescent="0.2">
      <c r="A69" s="33"/>
      <c r="B69" s="32" t="s">
        <v>105</v>
      </c>
      <c r="C69" s="17"/>
      <c r="D69" s="24"/>
      <c r="E69" s="17"/>
      <c r="F69" s="17"/>
      <c r="G69" s="17"/>
      <c r="H69" s="17"/>
      <c r="I69" s="17"/>
      <c r="J69" s="5"/>
      <c r="K69" s="17"/>
    </row>
    <row r="70" spans="1:11" x14ac:dyDescent="0.2">
      <c r="A70" s="33"/>
      <c r="B70" s="32" t="s">
        <v>106</v>
      </c>
      <c r="C70" s="17"/>
      <c r="D70" s="24"/>
      <c r="E70" s="17"/>
      <c r="F70" s="17"/>
      <c r="G70" s="17"/>
      <c r="H70" s="17"/>
      <c r="I70" s="17"/>
      <c r="J70" s="5"/>
      <c r="K70" s="17"/>
    </row>
    <row r="71" spans="1:11" x14ac:dyDescent="0.2">
      <c r="A71" s="33"/>
      <c r="B71" s="32" t="s">
        <v>107</v>
      </c>
      <c r="C71" s="17"/>
      <c r="D71" s="24"/>
      <c r="E71" s="17"/>
      <c r="F71" s="17"/>
      <c r="G71" s="17"/>
      <c r="H71" s="17"/>
      <c r="I71" s="17"/>
      <c r="J71" s="5"/>
      <c r="K71" s="17"/>
    </row>
    <row r="72" spans="1:11" x14ac:dyDescent="0.2">
      <c r="A72" s="33"/>
      <c r="B72" s="32" t="s">
        <v>108</v>
      </c>
      <c r="C72" s="17"/>
      <c r="D72" s="24"/>
      <c r="E72" s="17"/>
      <c r="F72" s="17"/>
      <c r="G72" s="17"/>
      <c r="H72" s="17"/>
      <c r="I72" s="17"/>
      <c r="J72" s="5"/>
      <c r="K72" s="17"/>
    </row>
    <row r="73" spans="1:11" x14ac:dyDescent="0.2">
      <c r="A73" s="33"/>
      <c r="B73" s="32" t="s">
        <v>109</v>
      </c>
      <c r="C73" s="17"/>
      <c r="D73" s="24"/>
      <c r="E73" s="17">
        <v>2</v>
      </c>
      <c r="F73" s="17"/>
      <c r="G73" s="17"/>
      <c r="H73" s="17"/>
      <c r="I73" s="17"/>
      <c r="J73" s="5"/>
      <c r="K73" s="17"/>
    </row>
    <row r="74" spans="1:11" x14ac:dyDescent="0.2">
      <c r="A74" s="33"/>
      <c r="B74" s="32" t="s">
        <v>110</v>
      </c>
      <c r="C74" s="17"/>
      <c r="D74" s="24"/>
      <c r="E74" s="17"/>
      <c r="F74" s="17"/>
      <c r="G74" s="17"/>
      <c r="H74" s="17"/>
      <c r="I74" s="17"/>
      <c r="J74" s="5"/>
      <c r="K74" s="17" t="s">
        <v>102</v>
      </c>
    </row>
    <row r="75" spans="1:11" x14ac:dyDescent="0.2">
      <c r="A75" s="33"/>
      <c r="B75" s="32" t="s">
        <v>111</v>
      </c>
      <c r="C75" s="17"/>
      <c r="D75" s="24"/>
      <c r="E75" s="17">
        <v>1</v>
      </c>
      <c r="F75" s="17"/>
      <c r="G75" s="17"/>
      <c r="H75" s="17"/>
      <c r="I75" s="17"/>
      <c r="J75" s="5"/>
      <c r="K75" s="17"/>
    </row>
    <row r="76" spans="1:11" x14ac:dyDescent="0.2">
      <c r="A76" s="33"/>
      <c r="B76" s="32" t="s">
        <v>112</v>
      </c>
      <c r="C76" s="17"/>
      <c r="D76" s="24"/>
      <c r="E76" s="17"/>
      <c r="F76" s="17"/>
      <c r="G76" s="17"/>
      <c r="H76" s="17"/>
      <c r="I76" s="17"/>
      <c r="J76" s="5"/>
      <c r="K76" s="17"/>
    </row>
    <row r="77" spans="1:11" x14ac:dyDescent="0.2">
      <c r="A77" s="33"/>
      <c r="B77" s="32" t="s">
        <v>113</v>
      </c>
      <c r="C77" s="17"/>
      <c r="D77" s="24"/>
      <c r="E77" s="17"/>
      <c r="F77" s="17"/>
      <c r="G77" s="17"/>
      <c r="H77" s="17"/>
      <c r="I77" s="17"/>
      <c r="J77" s="17"/>
      <c r="K77" s="17"/>
    </row>
    <row r="78" spans="1:11" x14ac:dyDescent="0.2">
      <c r="A78" s="33"/>
      <c r="B78" s="32" t="s">
        <v>114</v>
      </c>
      <c r="C78" s="17"/>
      <c r="D78" s="24"/>
      <c r="E78" s="17"/>
      <c r="F78" s="17"/>
      <c r="G78" s="17"/>
      <c r="H78" s="17"/>
      <c r="I78" s="17"/>
      <c r="J78" s="17"/>
      <c r="K78" s="17"/>
    </row>
    <row r="79" spans="1:11" x14ac:dyDescent="0.2">
      <c r="A79" s="33"/>
      <c r="B79" s="32" t="s">
        <v>115</v>
      </c>
      <c r="C79" s="17"/>
      <c r="D79" s="24"/>
      <c r="E79" s="17"/>
      <c r="F79" s="17"/>
      <c r="G79" s="17"/>
      <c r="H79" s="17"/>
      <c r="I79" s="17"/>
      <c r="J79" s="17"/>
      <c r="K79" s="17"/>
    </row>
    <row r="80" spans="1:11" x14ac:dyDescent="0.2">
      <c r="A80" s="33"/>
      <c r="B80" s="32" t="s">
        <v>116</v>
      </c>
      <c r="C80" s="17"/>
      <c r="D80" s="24"/>
      <c r="E80" s="17"/>
      <c r="F80" s="17"/>
      <c r="G80" s="17"/>
      <c r="H80" s="17"/>
      <c r="I80" s="17"/>
      <c r="J80" s="17"/>
      <c r="K80" s="17"/>
    </row>
    <row r="81" spans="1:11" x14ac:dyDescent="0.2">
      <c r="A81" s="23"/>
      <c r="B81" s="27"/>
      <c r="C81" s="14"/>
      <c r="D81" s="23"/>
      <c r="E81" s="14"/>
      <c r="F81" s="14"/>
      <c r="G81" s="14"/>
      <c r="H81" s="14"/>
      <c r="I81" s="14"/>
      <c r="J81" s="14"/>
      <c r="K81" s="14"/>
    </row>
    <row r="82" spans="1:11" ht="53.25" customHeight="1" x14ac:dyDescent="0.2">
      <c r="A82" s="62" t="s">
        <v>36</v>
      </c>
      <c r="B82" s="62"/>
      <c r="C82" s="62"/>
      <c r="D82" s="62"/>
      <c r="E82" s="62"/>
      <c r="F82" s="62"/>
      <c r="G82" s="62"/>
      <c r="H82" s="62"/>
      <c r="I82" s="62"/>
      <c r="J82" s="62"/>
      <c r="K82" s="62"/>
    </row>
  </sheetData>
  <mergeCells count="1">
    <mergeCell ref="A82:K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2" sqref="D2"/>
    </sheetView>
  </sheetViews>
  <sheetFormatPr defaultRowHeight="12.75" x14ac:dyDescent="0.2"/>
  <cols>
    <col min="2" max="2" width="30.5703125" customWidth="1"/>
  </cols>
  <sheetData>
    <row r="1" spans="1:5" x14ac:dyDescent="0.2">
      <c r="A1" s="63">
        <v>1</v>
      </c>
      <c r="B1" s="64" t="s">
        <v>119</v>
      </c>
      <c r="C1" s="65" t="s">
        <v>11</v>
      </c>
      <c r="D1" s="66">
        <f>RF!J2</f>
        <v>2204.4110000000001</v>
      </c>
      <c r="E1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A13" sqref="A13"/>
    </sheetView>
  </sheetViews>
  <sheetFormatPr defaultRowHeight="12.75" x14ac:dyDescent="0.2"/>
  <cols>
    <col min="1" max="1" width="9.140625" style="1"/>
    <col min="2" max="2" width="50.85546875" customWidth="1"/>
    <col min="3" max="3" width="6.28515625" customWidth="1"/>
    <col min="4" max="4" width="9.140625" style="1"/>
    <col min="6" max="6" width="9.140625" style="25"/>
    <col min="11" max="11" width="32.42578125" customWidth="1"/>
  </cols>
  <sheetData>
    <row r="1" spans="1:11" x14ac:dyDescent="0.2">
      <c r="A1" s="16" t="s">
        <v>181</v>
      </c>
      <c r="B1" s="12" t="s">
        <v>1</v>
      </c>
      <c r="C1" s="16" t="s">
        <v>29</v>
      </c>
      <c r="D1" s="16" t="s">
        <v>2</v>
      </c>
      <c r="E1" s="16" t="s">
        <v>30</v>
      </c>
      <c r="F1" s="16" t="s">
        <v>3</v>
      </c>
      <c r="G1" s="16" t="s">
        <v>5</v>
      </c>
      <c r="H1" s="16" t="s">
        <v>4</v>
      </c>
      <c r="I1" s="16" t="s">
        <v>6</v>
      </c>
      <c r="J1" s="16" t="s">
        <v>7</v>
      </c>
      <c r="K1" s="16" t="s">
        <v>8</v>
      </c>
    </row>
    <row r="2" spans="1:11" s="2" customFormat="1" x14ac:dyDescent="0.2">
      <c r="A2" s="58">
        <v>12</v>
      </c>
      <c r="B2" s="6" t="s">
        <v>119</v>
      </c>
      <c r="C2" s="6"/>
      <c r="D2" s="21" t="s">
        <v>11</v>
      </c>
      <c r="E2" s="6"/>
      <c r="F2" s="26"/>
      <c r="G2" s="6"/>
      <c r="H2" s="6"/>
      <c r="I2" s="6"/>
      <c r="J2" s="43">
        <f>SUBTOTAL(9,J3:J4)</f>
        <v>2204.4110000000001</v>
      </c>
      <c r="K2" s="60" t="s">
        <v>180</v>
      </c>
    </row>
    <row r="3" spans="1:11" s="36" customFormat="1" x14ac:dyDescent="0.2">
      <c r="A3" s="34"/>
      <c r="B3" s="37" t="s">
        <v>118</v>
      </c>
      <c r="C3" s="20"/>
      <c r="D3" s="34"/>
      <c r="E3" s="20">
        <v>1</v>
      </c>
      <c r="F3" s="35">
        <v>39700</v>
      </c>
      <c r="G3" s="20">
        <v>23420</v>
      </c>
      <c r="H3" s="20"/>
      <c r="I3" s="20"/>
      <c r="J3" s="41">
        <f>PRODUCT(E3:I3)/1000000</f>
        <v>929.774</v>
      </c>
      <c r="K3" s="20"/>
    </row>
    <row r="4" spans="1:11" s="36" customFormat="1" x14ac:dyDescent="0.2">
      <c r="A4" s="34"/>
      <c r="B4" s="9" t="s">
        <v>120</v>
      </c>
      <c r="C4" s="20"/>
      <c r="D4" s="34"/>
      <c r="E4" s="20">
        <v>1</v>
      </c>
      <c r="F4" s="35">
        <v>29400</v>
      </c>
      <c r="G4" s="20">
        <v>43355</v>
      </c>
      <c r="H4" s="20"/>
      <c r="I4" s="20"/>
      <c r="J4" s="41">
        <f>PRODUCT(E4:I4)/1000000</f>
        <v>1274.6369999999999</v>
      </c>
      <c r="K4" s="20"/>
    </row>
    <row r="5" spans="1:11" s="2" customFormat="1" x14ac:dyDescent="0.2">
      <c r="A5" s="58">
        <v>13</v>
      </c>
      <c r="B5" s="44" t="s">
        <v>179</v>
      </c>
      <c r="C5" s="6"/>
      <c r="D5" s="21"/>
      <c r="E5" s="6"/>
      <c r="F5" s="26"/>
      <c r="G5" s="6"/>
      <c r="H5" s="6"/>
      <c r="I5" s="6"/>
      <c r="J5" s="43">
        <f>SUBTOTAL(9,J6:J33)</f>
        <v>363.78379899999999</v>
      </c>
      <c r="K5" s="60" t="s">
        <v>180</v>
      </c>
    </row>
    <row r="6" spans="1:11" s="36" customFormat="1" x14ac:dyDescent="0.2">
      <c r="A6" s="34"/>
      <c r="B6" s="9" t="s">
        <v>121</v>
      </c>
      <c r="C6" s="20"/>
      <c r="D6" s="34" t="s">
        <v>11</v>
      </c>
      <c r="E6" s="20"/>
      <c r="F6" s="20"/>
      <c r="G6" s="20"/>
      <c r="H6" s="20"/>
      <c r="I6" s="20"/>
      <c r="J6" s="41">
        <f>SUBTOTAL(9,J7:J8)</f>
        <v>122.99799999999999</v>
      </c>
      <c r="K6" s="20"/>
    </row>
    <row r="7" spans="1:11" x14ac:dyDescent="0.2">
      <c r="A7" s="22"/>
      <c r="B7" s="49" t="s">
        <v>129</v>
      </c>
      <c r="C7" s="5"/>
      <c r="D7" s="22"/>
      <c r="E7" s="5">
        <v>2</v>
      </c>
      <c r="F7" s="35">
        <v>39700</v>
      </c>
      <c r="G7" s="5">
        <f>2*145+600</f>
        <v>890</v>
      </c>
      <c r="H7" s="5"/>
      <c r="I7" s="5"/>
      <c r="J7" s="41">
        <f>PRODUCT(E7:I7)/1000000</f>
        <v>70.665999999999997</v>
      </c>
      <c r="K7" s="5"/>
    </row>
    <row r="8" spans="1:11" x14ac:dyDescent="0.2">
      <c r="A8" s="24"/>
      <c r="B8" s="50" t="s">
        <v>130</v>
      </c>
      <c r="C8" s="17"/>
      <c r="D8" s="24"/>
      <c r="E8" s="17">
        <v>2</v>
      </c>
      <c r="F8" s="35">
        <v>29400</v>
      </c>
      <c r="G8" s="5">
        <f>2*145+600</f>
        <v>890</v>
      </c>
      <c r="H8" s="17"/>
      <c r="I8" s="17"/>
      <c r="J8" s="41">
        <f>PRODUCT(E8:I8)/1000000</f>
        <v>52.332000000000001</v>
      </c>
      <c r="K8" s="17"/>
    </row>
    <row r="9" spans="1:11" x14ac:dyDescent="0.2">
      <c r="A9" s="24"/>
      <c r="B9" s="49" t="s">
        <v>131</v>
      </c>
      <c r="C9" s="17"/>
      <c r="D9" s="24"/>
      <c r="E9" s="5">
        <v>2</v>
      </c>
      <c r="F9" s="35">
        <v>39700</v>
      </c>
      <c r="G9" s="17">
        <v>310</v>
      </c>
      <c r="H9" s="17"/>
      <c r="I9" s="17"/>
      <c r="J9" s="41">
        <f t="shared" ref="J9:J12" si="0">PRODUCT(E9:I9)/1000000</f>
        <v>24.614000000000001</v>
      </c>
      <c r="K9" s="17"/>
    </row>
    <row r="10" spans="1:11" x14ac:dyDescent="0.2">
      <c r="A10" s="24"/>
      <c r="B10" s="50" t="s">
        <v>132</v>
      </c>
      <c r="C10" s="17"/>
      <c r="D10" s="24"/>
      <c r="E10" s="17">
        <v>2</v>
      </c>
      <c r="F10" s="35">
        <v>29400</v>
      </c>
      <c r="G10" s="17">
        <v>310</v>
      </c>
      <c r="H10" s="17"/>
      <c r="I10" s="17"/>
      <c r="J10" s="41">
        <f t="shared" si="0"/>
        <v>18.228000000000002</v>
      </c>
      <c r="K10" s="17"/>
    </row>
    <row r="11" spans="1:11" x14ac:dyDescent="0.2">
      <c r="A11" s="24"/>
      <c r="B11" s="49" t="s">
        <v>133</v>
      </c>
      <c r="C11" s="17"/>
      <c r="D11" s="24"/>
      <c r="E11" s="5">
        <v>2</v>
      </c>
      <c r="F11" s="35">
        <v>39700</v>
      </c>
      <c r="G11" s="17">
        <v>236</v>
      </c>
      <c r="H11" s="17"/>
      <c r="I11" s="17"/>
      <c r="J11" s="41">
        <f t="shared" si="0"/>
        <v>18.738399999999999</v>
      </c>
      <c r="K11" s="17"/>
    </row>
    <row r="12" spans="1:11" x14ac:dyDescent="0.2">
      <c r="A12" s="24"/>
      <c r="B12" s="50" t="s">
        <v>134</v>
      </c>
      <c r="C12" s="17"/>
      <c r="D12" s="24"/>
      <c r="E12" s="17">
        <v>2</v>
      </c>
      <c r="F12" s="35">
        <v>29400</v>
      </c>
      <c r="G12" s="17">
        <v>236</v>
      </c>
      <c r="H12" s="17"/>
      <c r="I12" s="17"/>
      <c r="J12" s="41">
        <f t="shared" si="0"/>
        <v>13.876799999999999</v>
      </c>
      <c r="K12" s="17"/>
    </row>
    <row r="13" spans="1:11" x14ac:dyDescent="0.2">
      <c r="A13" s="24"/>
      <c r="B13" s="8" t="s">
        <v>128</v>
      </c>
      <c r="C13" s="17"/>
      <c r="D13" s="24"/>
      <c r="E13" s="17"/>
      <c r="F13" s="17"/>
      <c r="G13" s="17"/>
      <c r="H13" s="17"/>
      <c r="I13" s="17"/>
      <c r="J13" s="19">
        <f>SUBTOTAL(9,J14:J19)</f>
        <v>126.31851900000001</v>
      </c>
      <c r="K13" s="17"/>
    </row>
    <row r="14" spans="1:11" x14ac:dyDescent="0.2">
      <c r="A14" s="24"/>
      <c r="B14" s="51" t="s">
        <v>122</v>
      </c>
      <c r="C14" s="17"/>
      <c r="D14" s="24"/>
      <c r="E14" s="17">
        <v>1</v>
      </c>
      <c r="F14" s="17">
        <v>70000</v>
      </c>
      <c r="G14" s="17">
        <v>575</v>
      </c>
      <c r="H14" s="17"/>
      <c r="I14" s="17"/>
      <c r="J14" s="41">
        <f t="shared" ref="J14:J19" si="1">PRODUCT(E14:I14)/1000000</f>
        <v>40.25</v>
      </c>
      <c r="K14" s="17"/>
    </row>
    <row r="15" spans="1:11" x14ac:dyDescent="0.2">
      <c r="A15" s="24"/>
      <c r="B15" s="51" t="s">
        <v>123</v>
      </c>
      <c r="C15" s="17"/>
      <c r="D15" s="24"/>
      <c r="E15" s="17">
        <v>1</v>
      </c>
      <c r="F15" s="17">
        <v>40400</v>
      </c>
      <c r="G15" s="17">
        <v>575</v>
      </c>
      <c r="H15" s="17"/>
      <c r="I15" s="17"/>
      <c r="J15" s="41">
        <f t="shared" si="1"/>
        <v>23.23</v>
      </c>
      <c r="K15" s="17"/>
    </row>
    <row r="16" spans="1:11" x14ac:dyDescent="0.2">
      <c r="A16" s="24"/>
      <c r="B16" s="51" t="s">
        <v>124</v>
      </c>
      <c r="C16" s="17"/>
      <c r="D16" s="24"/>
      <c r="E16" s="17">
        <v>1</v>
      </c>
      <c r="F16" s="17">
        <f>F14-F15</f>
        <v>29600</v>
      </c>
      <c r="G16" s="17">
        <v>575</v>
      </c>
      <c r="H16" s="17"/>
      <c r="I16" s="17"/>
      <c r="J16" s="41">
        <f t="shared" si="1"/>
        <v>17.02</v>
      </c>
      <c r="K16" s="17"/>
    </row>
    <row r="17" spans="1:11" x14ac:dyDescent="0.2">
      <c r="A17" s="24"/>
      <c r="B17" s="51" t="s">
        <v>125</v>
      </c>
      <c r="C17" s="17"/>
      <c r="D17" s="24"/>
      <c r="E17" s="17">
        <v>1</v>
      </c>
      <c r="F17" s="17">
        <v>24950</v>
      </c>
      <c r="G17" s="17">
        <v>608</v>
      </c>
      <c r="H17" s="17"/>
      <c r="I17" s="17"/>
      <c r="J17" s="41">
        <f>PRODUCT(E17:I17)/1000000</f>
        <v>15.169600000000001</v>
      </c>
      <c r="K17" s="17"/>
    </row>
    <row r="18" spans="1:11" x14ac:dyDescent="0.2">
      <c r="A18" s="24"/>
      <c r="B18" s="51" t="s">
        <v>126</v>
      </c>
      <c r="C18" s="17"/>
      <c r="D18" s="24"/>
      <c r="E18" s="17">
        <v>1</v>
      </c>
      <c r="F18" s="17">
        <v>44578</v>
      </c>
      <c r="G18" s="17">
        <v>648</v>
      </c>
      <c r="H18" s="17"/>
      <c r="I18" s="17"/>
      <c r="J18" s="41">
        <f t="shared" si="1"/>
        <v>28.886544000000001</v>
      </c>
      <c r="K18" s="17"/>
    </row>
    <row r="19" spans="1:11" x14ac:dyDescent="0.2">
      <c r="A19" s="24"/>
      <c r="B19" s="51" t="s">
        <v>117</v>
      </c>
      <c r="C19" s="17"/>
      <c r="D19" s="24"/>
      <c r="E19" s="17">
        <v>1</v>
      </c>
      <c r="F19" s="17">
        <v>3065</v>
      </c>
      <c r="G19" s="17">
        <v>575</v>
      </c>
      <c r="H19" s="17"/>
      <c r="I19" s="17"/>
      <c r="J19" s="41">
        <f t="shared" si="1"/>
        <v>1.762375</v>
      </c>
      <c r="K19" s="17"/>
    </row>
    <row r="20" spans="1:11" x14ac:dyDescent="0.2">
      <c r="A20" s="24"/>
      <c r="B20" s="8" t="s">
        <v>127</v>
      </c>
      <c r="C20" s="17"/>
      <c r="D20" s="24"/>
      <c r="E20" s="17"/>
      <c r="F20" s="17"/>
      <c r="G20" s="17"/>
      <c r="H20" s="17"/>
      <c r="I20" s="17"/>
      <c r="J20" s="19">
        <f>SUBTOTAL(9,J21:J28)</f>
        <v>0</v>
      </c>
      <c r="K20" s="17"/>
    </row>
    <row r="21" spans="1:11" x14ac:dyDescent="0.2">
      <c r="A21" s="24"/>
      <c r="B21" s="51"/>
      <c r="C21" s="5"/>
      <c r="D21" s="22"/>
      <c r="E21" s="5"/>
      <c r="F21" s="35"/>
      <c r="G21" s="5"/>
      <c r="H21" s="17"/>
      <c r="I21" s="17"/>
      <c r="J21" s="41"/>
      <c r="K21" s="59" t="s">
        <v>182</v>
      </c>
    </row>
    <row r="22" spans="1:11" x14ac:dyDescent="0.2">
      <c r="A22" s="24"/>
      <c r="B22" s="51"/>
      <c r="C22" s="17"/>
      <c r="D22" s="24"/>
      <c r="E22" s="17"/>
      <c r="F22" s="35"/>
      <c r="G22" s="5"/>
      <c r="H22" s="17"/>
      <c r="I22" s="17"/>
      <c r="J22" s="41"/>
      <c r="K22" s="59" t="s">
        <v>182</v>
      </c>
    </row>
    <row r="23" spans="1:11" x14ac:dyDescent="0.2">
      <c r="A23" s="24"/>
      <c r="B23" s="51"/>
      <c r="C23" s="5"/>
      <c r="D23" s="22"/>
      <c r="E23" s="5"/>
      <c r="F23" s="35"/>
      <c r="G23" s="5"/>
      <c r="H23" s="17"/>
      <c r="I23" s="17"/>
      <c r="J23" s="41"/>
      <c r="K23" s="59" t="s">
        <v>182</v>
      </c>
    </row>
    <row r="24" spans="1:11" x14ac:dyDescent="0.2">
      <c r="A24" s="24"/>
      <c r="B24" s="51"/>
      <c r="C24" s="17"/>
      <c r="D24" s="24"/>
      <c r="E24" s="17"/>
      <c r="F24" s="35"/>
      <c r="G24" s="5"/>
      <c r="H24" s="17"/>
      <c r="I24" s="17"/>
      <c r="J24" s="41"/>
      <c r="K24" s="59" t="s">
        <v>182</v>
      </c>
    </row>
    <row r="25" spans="1:11" x14ac:dyDescent="0.2">
      <c r="A25" s="24"/>
      <c r="B25" s="51"/>
      <c r="C25" s="17"/>
      <c r="D25" s="24"/>
      <c r="E25" s="17"/>
      <c r="F25" s="17"/>
      <c r="G25" s="48"/>
      <c r="H25" s="17"/>
      <c r="I25" s="17"/>
      <c r="J25" s="41"/>
      <c r="K25" s="59" t="s">
        <v>182</v>
      </c>
    </row>
    <row r="26" spans="1:11" x14ac:dyDescent="0.2">
      <c r="A26" s="24"/>
      <c r="B26" s="51"/>
      <c r="C26" s="17"/>
      <c r="D26" s="24"/>
      <c r="E26" s="17"/>
      <c r="F26" s="17"/>
      <c r="G26" s="48"/>
      <c r="H26" s="17"/>
      <c r="I26" s="17"/>
      <c r="J26" s="41"/>
      <c r="K26" s="59" t="s">
        <v>182</v>
      </c>
    </row>
    <row r="27" spans="1:11" x14ac:dyDescent="0.2">
      <c r="A27" s="24"/>
      <c r="B27" s="51"/>
      <c r="C27" s="17"/>
      <c r="D27" s="24"/>
      <c r="E27" s="5"/>
      <c r="F27" s="17"/>
      <c r="G27" s="17"/>
      <c r="H27" s="17"/>
      <c r="I27" s="17"/>
      <c r="J27" s="41"/>
      <c r="K27" s="59" t="s">
        <v>182</v>
      </c>
    </row>
    <row r="28" spans="1:11" x14ac:dyDescent="0.2">
      <c r="A28" s="24"/>
      <c r="B28" s="51"/>
      <c r="C28" s="17"/>
      <c r="D28" s="24"/>
      <c r="E28" s="17"/>
      <c r="F28" s="35"/>
      <c r="G28" s="17"/>
      <c r="H28" s="17"/>
      <c r="I28" s="17"/>
      <c r="J28" s="41"/>
      <c r="K28" s="17"/>
    </row>
    <row r="29" spans="1:11" x14ac:dyDescent="0.2">
      <c r="A29" s="24"/>
      <c r="B29" s="46" t="s">
        <v>136</v>
      </c>
      <c r="C29" s="17"/>
      <c r="D29" s="24"/>
      <c r="E29" s="17"/>
      <c r="F29" s="45"/>
      <c r="G29" s="17"/>
      <c r="H29" s="17"/>
      <c r="I29" s="17"/>
      <c r="J29" s="47">
        <f>SUBTOTAL(9,J30:J33)</f>
        <v>39.010080000000002</v>
      </c>
      <c r="K29" s="17"/>
    </row>
    <row r="30" spans="1:11" x14ac:dyDescent="0.2">
      <c r="A30" s="24"/>
      <c r="B30" s="51" t="s">
        <v>125</v>
      </c>
      <c r="C30" s="17"/>
      <c r="D30" s="24"/>
      <c r="E30" s="17">
        <v>1</v>
      </c>
      <c r="F30" s="17">
        <v>24950</v>
      </c>
      <c r="G30" s="48">
        <v>402</v>
      </c>
      <c r="H30" s="17"/>
      <c r="I30" s="17"/>
      <c r="J30" s="41">
        <f t="shared" ref="J30:J33" si="2">PRODUCT(E30:I30)/1000000</f>
        <v>10.0299</v>
      </c>
      <c r="K30" s="17"/>
    </row>
    <row r="31" spans="1:11" x14ac:dyDescent="0.2">
      <c r="A31" s="24"/>
      <c r="B31" s="51" t="s">
        <v>117</v>
      </c>
      <c r="C31" s="17"/>
      <c r="D31" s="24"/>
      <c r="E31" s="17">
        <v>1</v>
      </c>
      <c r="F31" s="17">
        <v>3065</v>
      </c>
      <c r="G31" s="48">
        <v>402</v>
      </c>
      <c r="H31" s="17"/>
      <c r="I31" s="17"/>
      <c r="J31" s="41">
        <f t="shared" si="2"/>
        <v>1.2321299999999999</v>
      </c>
      <c r="K31" s="17"/>
    </row>
    <row r="32" spans="1:11" x14ac:dyDescent="0.2">
      <c r="A32" s="24"/>
      <c r="B32" s="51" t="s">
        <v>135</v>
      </c>
      <c r="C32" s="17"/>
      <c r="D32" s="24"/>
      <c r="E32" s="5">
        <v>1</v>
      </c>
      <c r="F32" s="17">
        <v>24950</v>
      </c>
      <c r="G32" s="48">
        <v>402</v>
      </c>
      <c r="H32" s="17"/>
      <c r="I32" s="17"/>
      <c r="J32" s="41">
        <f t="shared" si="2"/>
        <v>10.0299</v>
      </c>
      <c r="K32" s="17"/>
    </row>
    <row r="33" spans="1:11" x14ac:dyDescent="0.2">
      <c r="A33" s="23"/>
      <c r="B33" s="52" t="s">
        <v>135</v>
      </c>
      <c r="C33" s="14"/>
      <c r="D33" s="23"/>
      <c r="E33" s="14">
        <v>1</v>
      </c>
      <c r="F33" s="56">
        <v>44075</v>
      </c>
      <c r="G33" s="57">
        <v>402</v>
      </c>
      <c r="H33" s="14"/>
      <c r="I33" s="14"/>
      <c r="J33" s="42">
        <f t="shared" si="2"/>
        <v>17.718150000000001</v>
      </c>
      <c r="K33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</vt:lpstr>
      <vt:lpstr>RC</vt:lpstr>
      <vt:lpstr>S</vt:lpstr>
      <vt:lpstr>DO (2)</vt:lpstr>
      <vt:lpstr>Sum</vt:lpstr>
      <vt:lpstr>RF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22</cp:revision>
  <cp:lastPrinted>2017-06-22T14:54:06Z</cp:lastPrinted>
  <dcterms:created xsi:type="dcterms:W3CDTF">2016-09-22T16:53:13Z</dcterms:created>
  <dcterms:modified xsi:type="dcterms:W3CDTF">2017-06-22T15:03:18Z</dcterms:modified>
  <dc:language>en-US</dc:language>
</cp:coreProperties>
</file>