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A366010-1B4C-41C9-9588-99287E39C6F7}" xr6:coauthVersionLast="47" xr6:coauthVersionMax="47" xr10:uidLastSave="{00000000-0000-0000-0000-000000000000}"/>
  <bookViews>
    <workbookView xWindow="-108" yWindow="-108" windowWidth="23256" windowHeight="12456" activeTab="1" xr2:uid="{0F7DFC85-7839-4D8C-BAE7-A97AAB83D93C}"/>
  </bookViews>
  <sheets>
    <sheet name="DỮ LIỆU CỦA MÃ CHỨNG KHOÁN DXG" sheetId="1" r:id="rId1"/>
    <sheet name="Bản báo cá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C4" i="2"/>
  <c r="D4" i="2"/>
  <c r="E4" i="2"/>
  <c r="F4" i="2"/>
  <c r="G4" i="2"/>
  <c r="H4" i="2"/>
  <c r="I4" i="2"/>
  <c r="B5" i="2"/>
  <c r="C6" i="2" s="1"/>
  <c r="C5" i="2"/>
  <c r="D5" i="2"/>
  <c r="E5" i="2"/>
  <c r="F5" i="2"/>
  <c r="G5" i="2"/>
  <c r="H5" i="2"/>
  <c r="I5" i="2"/>
  <c r="D6" i="2"/>
  <c r="E6" i="2"/>
  <c r="F6" i="2"/>
  <c r="G6" i="2"/>
  <c r="H6" i="2"/>
  <c r="I6" i="2"/>
  <c r="B7" i="2"/>
  <c r="C7" i="2"/>
  <c r="C8" i="2" s="1"/>
  <c r="D7" i="2"/>
  <c r="E7" i="2"/>
  <c r="F7" i="2"/>
  <c r="G7" i="2"/>
  <c r="H7" i="2"/>
  <c r="I7" i="2"/>
  <c r="E8" i="2"/>
  <c r="F8" i="2"/>
  <c r="G8" i="2"/>
  <c r="H8" i="2"/>
  <c r="I8" i="2"/>
  <c r="B9" i="2"/>
  <c r="C9" i="2"/>
  <c r="C10" i="2" s="1"/>
  <c r="D9" i="2"/>
  <c r="D10" i="2" s="1"/>
  <c r="E9" i="2"/>
  <c r="F9" i="2"/>
  <c r="G9" i="2"/>
  <c r="H9" i="2"/>
  <c r="I9" i="2"/>
  <c r="F10" i="2"/>
  <c r="G10" i="2"/>
  <c r="H10" i="2"/>
  <c r="I10" i="2"/>
  <c r="B11" i="2"/>
  <c r="B12" i="2" s="1"/>
  <c r="C11" i="2"/>
  <c r="C12" i="2" s="1"/>
  <c r="D11" i="2"/>
  <c r="D12" i="2" s="1"/>
  <c r="E11" i="2"/>
  <c r="E12" i="2" s="1"/>
  <c r="F11" i="2"/>
  <c r="G11" i="2"/>
  <c r="H11" i="2"/>
  <c r="I11" i="2"/>
  <c r="F12" i="2"/>
  <c r="G12" i="2"/>
  <c r="H12" i="2"/>
  <c r="I12" i="2"/>
  <c r="B13" i="2"/>
  <c r="B14" i="2" s="1"/>
  <c r="C13" i="2"/>
  <c r="C14" i="2" s="1"/>
  <c r="D13" i="2"/>
  <c r="D14" i="2" s="1"/>
  <c r="E13" i="2"/>
  <c r="E14" i="2" s="1"/>
  <c r="F13" i="2"/>
  <c r="G13" i="2"/>
  <c r="H13" i="2"/>
  <c r="I13" i="2"/>
  <c r="F14" i="2"/>
  <c r="G14" i="2"/>
  <c r="H14" i="2"/>
  <c r="I14" i="2"/>
  <c r="B15" i="2"/>
  <c r="B16" i="2" s="1"/>
  <c r="C15" i="2"/>
  <c r="C16" i="2" s="1"/>
  <c r="D15" i="2"/>
  <c r="D16" i="2" s="1"/>
  <c r="E15" i="2"/>
  <c r="E16" i="2" s="1"/>
  <c r="F15" i="2"/>
  <c r="G15" i="2"/>
  <c r="H15" i="2"/>
  <c r="I15" i="2"/>
  <c r="F16" i="2"/>
  <c r="G16" i="2"/>
  <c r="H16" i="2"/>
  <c r="I16" i="2"/>
  <c r="B17" i="2"/>
  <c r="B18" i="2" s="1"/>
  <c r="C17" i="2"/>
  <c r="C18" i="2" s="1"/>
  <c r="D17" i="2"/>
  <c r="D18" i="2" s="1"/>
  <c r="E17" i="2"/>
  <c r="E18" i="2" s="1"/>
  <c r="F17" i="2"/>
  <c r="G17" i="2"/>
  <c r="H17" i="2"/>
  <c r="I17" i="2"/>
  <c r="F18" i="2"/>
  <c r="G18" i="2"/>
  <c r="H18" i="2"/>
  <c r="I18" i="2"/>
  <c r="E10" i="2" l="1"/>
  <c r="D8" i="2"/>
</calcChain>
</file>

<file path=xl/sharedStrings.xml><?xml version="1.0" encoding="utf-8"?>
<sst xmlns="http://schemas.openxmlformats.org/spreadsheetml/2006/main" count="115" uniqueCount="99">
  <si>
    <t>     I - TÀI SẢN NGẮN HẠN</t>
  </si>
  <si>
    <t> 1. Tiền và các khoản tương đương tiền</t>
  </si>
  <si>
    <t> 2. Các khoản đầu tư tài chính ngắn hạn</t>
  </si>
  <si>
    <t> 3. Các khoản phải thu ngắn hạn</t>
  </si>
  <si>
    <t> 4. Hàng tồn kho</t>
  </si>
  <si>
    <t> 5. Tài sản ngắn hạn khác</t>
  </si>
  <si>
    <t>     II - TÀI SẢN DÀI HẠN</t>
  </si>
  <si>
    <t> 1. Các khoản phải thu dài hạn</t>
  </si>
  <si>
    <t> 2. Tài sản cố định</t>
  </si>
  <si>
    <t> 3. Bất động sản đầu tư</t>
  </si>
  <si>
    <t> 4. Tài sản dở dang dài hạn</t>
  </si>
  <si>
    <t> 5. Đầu tư tài chính dài hạn</t>
  </si>
  <si>
    <t> 6. Tài sản dài hạn khác</t>
  </si>
  <si>
    <t>     Tổng cộng tài sản</t>
  </si>
  <si>
    <t>     I - NỢ PHẢI TRẢ</t>
  </si>
  <si>
    <t> 1. Nợ ngắn hạn</t>
  </si>
  <si>
    <t> 2. Nợ dài hạn</t>
  </si>
  <si>
    <t>     II - VỐN CHỦ SỞ HỮU</t>
  </si>
  <si>
    <t> I. Vốn chủ sở hữu</t>
  </si>
  <si>
    <t> 2. Nguồn kinh phí và các quỹ khác</t>
  </si>
  <si>
    <t>     III - LỢI ÍCH CỦA CỔ ĐÔNG THIỂU SỐ</t>
  </si>
  <si>
    <t>     Tổng cộng nguồn vốn</t>
  </si>
  <si>
    <t>     1.1. Phải trả người bán ngắn hạn</t>
  </si>
  <si>
    <t>     1.2. Người mua trả tiền trước ngắn hạn</t>
  </si>
  <si>
    <t>     1.3.Thuế và các khoản phải nộp Nhà nước</t>
  </si>
  <si>
    <t>     1.4. Phải trả người lao động</t>
  </si>
  <si>
    <t>     1.5. Chi phí phải trả ngắn hạn</t>
  </si>
  <si>
    <t>     1.6. Phải trả nội bộ ngắn hạn</t>
  </si>
  <si>
    <t>     1.7. Phải trả theo tiến độ kế hoạch hợp đồng xây dựng</t>
  </si>
  <si>
    <t>     1.8. Doanh thu chưa thực hiện ngắn hạn</t>
  </si>
  <si>
    <t>     1.9. Phải trả ngắn hạn khác</t>
  </si>
  <si>
    <t>     1.10. Vay và nợ thuê tài chính ngắn hạn</t>
  </si>
  <si>
    <t>     1.11. Dự phòng phải trả ngắn hạn</t>
  </si>
  <si>
    <t>     1.12 Quỹ khen thưởng, phúc lợi</t>
  </si>
  <si>
    <t>     1.13. Quỹ bình ổn giá</t>
  </si>
  <si>
    <t>     1.14. Giao dịch mua bán lại trái phiếu Chính phủ</t>
  </si>
  <si>
    <t xml:space="preserve">Bảng cân đối kế toán </t>
  </si>
  <si>
    <t>   1. Doanh thu bán hàng và cung cấp dịch vụ</t>
  </si>
  <si>
    <t>   2. Các khoản giảm trừ doanh thu</t>
  </si>
  <si>
    <t>   3. Doanh thu thuần về bán hàng và cung cấp dịch vụ</t>
  </si>
  <si>
    <t>   4. Giá vốn hàng bán</t>
  </si>
  <si>
    <t>   5. Lợi nhuận gộp về bán hàng và cung cấp dịch vụ</t>
  </si>
  <si>
    <t>   6. Doanh thu hoạt động tài chính</t>
  </si>
  <si>
    <t>   7. Chi phí tài chính</t>
  </si>
  <si>
    <t>     - Trong đó: Chi phí lãi vay</t>
  </si>
  <si>
    <t>   8. Phần lãi lỗ hoặc lỗ trong công ty liên doanh, liên kết</t>
  </si>
  <si>
    <t>   9. Chi phí bán hàng</t>
  </si>
  <si>
    <t>   10. Chi phí quản lý doanh nghiệp</t>
  </si>
  <si>
    <t>   11. Lợi nhuận thuần từ hoạt động kinh doanh</t>
  </si>
  <si>
    <t>   12. Thu nhập khác</t>
  </si>
  <si>
    <t>   13. Chi phí khác</t>
  </si>
  <si>
    <t>   14. Lợi nhuận khác</t>
  </si>
  <si>
    <t>   15. Tổng lợi nhuận kế toán trước thuế</t>
  </si>
  <si>
    <t>   16. Chi phí thuế TNDN hiện hành</t>
  </si>
  <si>
    <t>   17. Chi phí thuế TNDN hoãn lại</t>
  </si>
  <si>
    <t>   18. Lợi nhuận sau thuế thu nhập doanh nghiệp</t>
  </si>
  <si>
    <t>   18.1 Lợi ích của cổ đông thiểu số</t>
  </si>
  <si>
    <t>   18.2 Lợi nhuận sau thuế của công ty mẹ</t>
  </si>
  <si>
    <t>   19. Lãi cơ bản trên cổ phiếu</t>
  </si>
  <si>
    <t>   20. Lãi suy giảm trên cổ phiếu</t>
  </si>
  <si>
    <t>   21. Cổ tức</t>
  </si>
  <si>
    <t>2013</t>
  </si>
  <si>
    <t>2014</t>
  </si>
  <si>
    <t>2015</t>
  </si>
  <si>
    <t>2016</t>
  </si>
  <si>
    <t>2017</t>
  </si>
  <si>
    <t>2018</t>
  </si>
  <si>
    <t>2019</t>
  </si>
  <si>
    <t>2020</t>
  </si>
  <si>
    <t>Bản  kết quả kinh doanh</t>
  </si>
  <si>
    <t xml:space="preserve">Tài sản </t>
  </si>
  <si>
    <t xml:space="preserve">Tốc độ tăng trưởng tài sản </t>
  </si>
  <si>
    <t xml:space="preserve">Tốc độ tăng trưởng doanh thu </t>
  </si>
  <si>
    <t>Hàng tồn kho</t>
  </si>
  <si>
    <t>Tốc độ tăng trưởng hàng tồn kho</t>
  </si>
  <si>
    <t>Giá vốn</t>
  </si>
  <si>
    <t>Tốc độ tăng trưởng giá vốn</t>
  </si>
  <si>
    <t>Tổng nợ</t>
  </si>
  <si>
    <t xml:space="preserve">Tỷ lệ nợ/ Tổng tài sản </t>
  </si>
  <si>
    <t xml:space="preserve">Tiền mặt </t>
  </si>
  <si>
    <t>Tỷ lệ tiền mặt / Tổng tài sản</t>
  </si>
  <si>
    <t xml:space="preserve">Tài sản cố định </t>
  </si>
  <si>
    <t>Tỷ lệ TSCĐ/TTS</t>
  </si>
  <si>
    <t>Người mua trả tiền trước</t>
  </si>
  <si>
    <t>Tỷ lệ NMTTT/TTS</t>
  </si>
  <si>
    <t>Doanh thu</t>
  </si>
  <si>
    <t>Tài sản của DXG tăng nhiều và mạnh theo từng năm</t>
  </si>
  <si>
    <t xml:space="preserve">Tốc độ tăng trưởng tài sản và doanh thu đang khá ổn </t>
  </si>
  <si>
    <t xml:space="preserve">Hiện tại DXG có nhiều dự án nhưng chưa bán được , đỉnh điểm là năm 2017 đến năm 2018 </t>
  </si>
  <si>
    <t>Từ năm 2018 trở đi đã có sự điều chỉnh để tránh kẹt hàng không bán được</t>
  </si>
  <si>
    <t xml:space="preserve">Tỷ lệ tiền mặt với tổng tài sản của DXG giảm rất mạnh vào năm 2019 , từ 2019 trở đi đang có dấu hiệu tăng </t>
  </si>
  <si>
    <t xml:space="preserve">Tỷ lệ người mua trả tiền trước với tổng tài sản từ năm 2019 có dấu hiệu tăng lên </t>
  </si>
  <si>
    <t>Dự đoán :</t>
  </si>
  <si>
    <t xml:space="preserve">Công ty hoạt động  khá là tốt </t>
  </si>
  <si>
    <t xml:space="preserve">Có dấu hiệu mã chứng khoán sẽ tăng mạnh vào mấy năm tới </t>
  </si>
  <si>
    <t>link trang wed:</t>
  </si>
  <si>
    <t>https://s.cafef.vn/bao-cao-tai-chinh/DXG/BSheet/2020/0/4/0/bao-cao-tai-chinh-cong-ty-co-phan-tap-doan-dat-xanh.chn</t>
  </si>
  <si>
    <t>Kết quả phân tích:</t>
  </si>
  <si>
    <t>Bản báo cáo về  Công ty Cổ phần Tập đoàn Đất Xanh (HOSE)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</si>
</sst>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Arial"/>
      <family val="2"/>
      <scheme val="minor"/>
    </font>
    <font>
      <sz val="28"/>
      <color rgb="FFFF0000"/>
      <name val="Arial"/>
      <family val="2"/>
      <scheme val="minor"/>
    </font>
    <font>
      <b/>
      <sz val="24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3" fontId="0" fillId="0" borderId="3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/>
    <xf numFmtId="3" fontId="0" fillId="0" borderId="8" xfId="0" applyNumberFormat="1" applyBorder="1"/>
    <xf numFmtId="3" fontId="0" fillId="0" borderId="9" xfId="0" applyNumberFormat="1" applyBorder="1"/>
    <xf numFmtId="0" fontId="2" fillId="3" borderId="4" xfId="0" applyFont="1" applyFill="1" applyBorder="1"/>
    <xf numFmtId="0" fontId="0" fillId="4" borderId="0" xfId="0" applyFill="1"/>
    <xf numFmtId="10" fontId="0" fillId="0" borderId="1" xfId="1" applyNumberFormat="1" applyFont="1" applyBorder="1"/>
    <xf numFmtId="164" fontId="0" fillId="0" borderId="1" xfId="1" applyNumberFormat="1" applyFont="1" applyBorder="1"/>
    <xf numFmtId="49" fontId="5" fillId="0" borderId="0" xfId="0" applyNumberFormat="1" applyFont="1"/>
    <xf numFmtId="49" fontId="0" fillId="0" borderId="0" xfId="0" applyNumberFormat="1"/>
    <xf numFmtId="49" fontId="6" fillId="0" borderId="0" xfId="0" applyNumberFormat="1" applyFont="1"/>
    <xf numFmtId="49" fontId="7" fillId="0" borderId="0" xfId="0" applyNumberFormat="1" applyFont="1"/>
    <xf numFmtId="10" fontId="0" fillId="0" borderId="3" xfId="1" applyNumberFormat="1" applyFont="1" applyBorder="1"/>
    <xf numFmtId="164" fontId="0" fillId="0" borderId="3" xfId="1" applyNumberFormat="1" applyFont="1" applyBorder="1"/>
    <xf numFmtId="0" fontId="4" fillId="0" borderId="4" xfId="0" applyFont="1" applyBorder="1"/>
    <xf numFmtId="0" fontId="0" fillId="5" borderId="5" xfId="0" applyFill="1" applyBorder="1"/>
    <xf numFmtId="0" fontId="0" fillId="5" borderId="6" xfId="0" applyFill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0" fontId="4" fillId="2" borderId="0" xfId="0" applyFont="1" applyFill="1"/>
    <xf numFmtId="0" fontId="8" fillId="0" borderId="0" xfId="2"/>
  </cellXfs>
  <cellStyles count="3">
    <cellStyle name="Hyperlink" xfId="2" builtinId="8"/>
    <cellStyle name="Normal" xfId="0" builtinId="0"/>
    <cellStyle name="Percent" xfId="1" builtinId="5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0.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0.24977690288713911"/>
          <c:y val="0.19027777777777777"/>
          <c:w val="0.70577865266841644"/>
          <c:h val="0.729799504228638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'Bản báo cáo'!$A$3</c:f>
              <c:strCache>
                <c:ptCount val="1"/>
                <c:pt idx="0">
                  <c:v>Tài sản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'Bản báo cáo'!$B$2:$I$2</c:f>
              <c:strCach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strCache>
            </c:strRef>
          </c:cat>
          <c:val>
            <c:numRef>
              <c:f>'Bản báo cáo'!$B$3:$I$3</c:f>
              <c:numCache>
                <c:formatCode>#,##0</c:formatCode>
                <c:ptCount val="8"/>
                <c:pt idx="0">
                  <c:v>1268215067494</c:v>
                </c:pt>
                <c:pt idx="1">
                  <c:v>2160452832289</c:v>
                </c:pt>
                <c:pt idx="2">
                  <c:v>3573347160681</c:v>
                </c:pt>
                <c:pt idx="3">
                  <c:v>5562791174256</c:v>
                </c:pt>
                <c:pt idx="4">
                  <c:v>10264402566112</c:v>
                </c:pt>
                <c:pt idx="5">
                  <c:v>13728714740541</c:v>
                </c:pt>
                <c:pt idx="6">
                  <c:v>19880517214813</c:v>
                </c:pt>
                <c:pt idx="7">
                  <c:v>23311433045215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BB-4D0A-A74A-4B9C3535E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13299232"/>
        <c:axId val="1113296736"/>
      </c:barChart>
      <c:catAx>
        <c:axId val="111329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113296736"/>
        <c:crosses val="autoZero"/>
        <c:auto val="1"/>
        <c:lblAlgn val="ctr"/>
        <c:lblOffset val="100"/>
        <c:noMultiLvlLbl val="0"/>
      </c:catAx>
      <c:valAx>
        <c:axId val="111329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113299232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5.9889763779527559E-2"/>
                <c:y val="0.31239436318764091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900" b="1" i="0" u="none" strike="noStrike" kern="1200" cap="all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tỷ</a:t>
                  </a:r>
                  <a:r>
                    <a:rPr lang="en-US" baseline="0"/>
                    <a:t> đồng</a:t>
                  </a:r>
                  <a:endParaRPr lang="vi-VN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Tăng trưởng tài sản và doanh thu</a:t>
            </a:r>
            <a:endParaRPr lang="vi-VN"/>
          </a:p>
        </c:rich>
      </c:tx>
      <c:layout>
        <c:manualLayout>
          <c:xMode val="edge"/>
          <c:yMode val="edge"/>
          <c:x val="0.22019649744270964"/>
          <c:y val="9.05797101449275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0.1260397507563463"/>
          <c:y val="0.16282443861184021"/>
          <c:w val="0.82951574803149608"/>
          <c:h val="0.67604111986001747"/>
        </c:manualLayout>
      </c:layout>
      <c:lineChart>
        <c:grouping val="standard"/>
        <c:varyColors val="0"/>
        <c:ser>
          <c:idx val="0"/>
          <c:order val="0"/>
          <c:tx>
            <c:strRef>
              <c:f>'Bản báo cáo'!$A$4</c:f>
              <c:strCache>
                <c:ptCount val="1"/>
                <c:pt idx="0">
                  <c:v>Tốc độ tăng trưởng tài sản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'Bản báo cáo'!$C$2:$I$2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strCache>
            </c:strRef>
          </c:cat>
          <c:val>
            <c:numRef>
              <c:f>'Bản báo cáo'!$C$4:$I$4</c:f>
              <c:numCache>
                <c:formatCode>0.00%</c:formatCode>
                <c:ptCount val="7"/>
                <c:pt idx="0">
                  <c:v>0.70353821497963009</c:v>
                </c:pt>
                <c:pt idx="1">
                  <c:v>0.65398064113023846</c:v>
                </c:pt>
                <c:pt idx="2">
                  <c:v>0.55674523748088789</c:v>
                </c:pt>
                <c:pt idx="3">
                  <c:v>0.84518926642699665</c:v>
                </c:pt>
                <c:pt idx="4">
                  <c:v>0.33750743427254615</c:v>
                </c:pt>
                <c:pt idx="5">
                  <c:v>0.44809747966469726</c:v>
                </c:pt>
                <c:pt idx="6">
                  <c:v>0.17257678929226339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16E-4180-B230-2F0DA355AD23}"/>
            </c:ext>
          </c:extLst>
        </c:ser>
        <c:ser>
          <c:idx val="1"/>
          <c:order val="1"/>
          <c:tx>
            <c:strRef>
              <c:f>'Bản báo cáo'!$A$6</c:f>
              <c:strCache>
                <c:ptCount val="1"/>
                <c:pt idx="0">
                  <c:v>Tốc độ tăng trưởng doanh thu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'Bản báo cáo'!$C$2:$I$2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strCache>
            </c:strRef>
          </c:cat>
          <c:val>
            <c:numRef>
              <c:f>'Bản báo cáo'!$C$6:$I$6</c:f>
              <c:numCache>
                <c:formatCode>0.00%</c:formatCode>
                <c:ptCount val="7"/>
                <c:pt idx="0">
                  <c:v>0.47750655997985469</c:v>
                </c:pt>
                <c:pt idx="1">
                  <c:v>1.754954692777229</c:v>
                </c:pt>
                <c:pt idx="2">
                  <c:v>0.79742435995923477</c:v>
                </c:pt>
                <c:pt idx="3">
                  <c:v>0.14870218461834073</c:v>
                </c:pt>
                <c:pt idx="4">
                  <c:v>0.61338280935781819</c:v>
                </c:pt>
                <c:pt idx="5">
                  <c:v>0.25149172306693712</c:v>
                </c:pt>
                <c:pt idx="6">
                  <c:v>-0.50277539632662638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16E-4180-B230-2F0DA355AD2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17346640"/>
        <c:axId val="1117347888"/>
      </c:lineChart>
      <c:catAx>
        <c:axId val="111734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117347888"/>
        <c:crosses val="autoZero"/>
        <c:auto val="1"/>
        <c:lblAlgn val="ctr"/>
        <c:lblOffset val="100"/>
        <c:noMultiLvlLbl val="0"/>
      </c:catAx>
      <c:valAx>
        <c:axId val="111734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11734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402536514996695"/>
          <c:y val="0.92401321211660137"/>
          <c:w val="0.79230530344012362"/>
          <c:h val="5.1832198511417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Tốc độ tăng trưởng 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0.13767117856491501"/>
          <c:y val="0.13766825269835925"/>
          <c:w val="0.82951574803149608"/>
          <c:h val="0.67604111986001747"/>
        </c:manualLayout>
      </c:layout>
      <c:lineChart>
        <c:grouping val="standard"/>
        <c:varyColors val="0"/>
        <c:ser>
          <c:idx val="0"/>
          <c:order val="0"/>
          <c:tx>
            <c:strRef>
              <c:f>'Bản báo cáo'!$A$6</c:f>
              <c:strCache>
                <c:ptCount val="1"/>
                <c:pt idx="0">
                  <c:v>Tốc độ tăng trưởng doanh thu 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'Bản báo cáo'!$B$2:$I$2</c:f>
              <c:strCach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strCache>
            </c:strRef>
          </c:cat>
          <c:val>
            <c:numRef>
              <c:f>'Bản báo cáo'!$C$6:$I$6</c:f>
              <c:numCache>
                <c:formatCode>0.00%</c:formatCode>
                <c:ptCount val="7"/>
                <c:pt idx="0">
                  <c:v>0.47750655997985469</c:v>
                </c:pt>
                <c:pt idx="1">
                  <c:v>1.754954692777229</c:v>
                </c:pt>
                <c:pt idx="2">
                  <c:v>0.79742435995923477</c:v>
                </c:pt>
                <c:pt idx="3">
                  <c:v>0.14870218461834073</c:v>
                </c:pt>
                <c:pt idx="4">
                  <c:v>0.61338280935781819</c:v>
                </c:pt>
                <c:pt idx="5">
                  <c:v>0.25149172306693712</c:v>
                </c:pt>
                <c:pt idx="6">
                  <c:v>-0.50277539632662638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670-41FA-A52A-C53C9BECAA3C}"/>
            </c:ext>
          </c:extLst>
        </c:ser>
        <c:ser>
          <c:idx val="1"/>
          <c:order val="1"/>
          <c:tx>
            <c:strRef>
              <c:f>'Bản báo cáo'!$A$8</c:f>
              <c:strCache>
                <c:ptCount val="1"/>
                <c:pt idx="0">
                  <c:v>Tốc độ tăng trưởng hàng tồn kho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'Bản báo cáo'!$B$2:$I$2</c:f>
              <c:strCach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strCache>
            </c:strRef>
          </c:cat>
          <c:val>
            <c:numRef>
              <c:f>'Bản báo cáo'!$C$8:$I$8</c:f>
              <c:numCache>
                <c:formatCode>0.00%</c:formatCode>
                <c:ptCount val="7"/>
                <c:pt idx="0">
                  <c:v>0.15348661152388843</c:v>
                </c:pt>
                <c:pt idx="1">
                  <c:v>1.2475890653851289</c:v>
                </c:pt>
                <c:pt idx="2">
                  <c:v>-0.18406483428830822</c:v>
                </c:pt>
                <c:pt idx="3">
                  <c:v>2.7144440098477531</c:v>
                </c:pt>
                <c:pt idx="4">
                  <c:v>0.35422390562914874</c:v>
                </c:pt>
                <c:pt idx="5">
                  <c:v>0.47475382530351284</c:v>
                </c:pt>
                <c:pt idx="6">
                  <c:v>0.50949501858093571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670-41FA-A52A-C53C9BECA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114629920"/>
        <c:axId val="1114634912"/>
      </c:lineChart>
      <c:catAx>
        <c:axId val="111462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114634912"/>
        <c:crosses val="autoZero"/>
        <c:auto val="1"/>
        <c:lblAlgn val="ctr"/>
        <c:lblOffset val="100"/>
        <c:noMultiLvlLbl val="0"/>
      </c:catAx>
      <c:valAx>
        <c:axId val="111463491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11462992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'Bản báo cáo'!$A$16</c:f>
              <c:strCache>
                <c:ptCount val="1"/>
                <c:pt idx="0">
                  <c:v>Tỷ lệ TSCĐ/TTS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'Bản báo cáo'!$B$2:$I$2</c:f>
              <c:strCach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strCache>
            </c:strRef>
          </c:cat>
          <c:val>
            <c:numRef>
              <c:f>'Bản báo cáo'!$B$16:$I$16</c:f>
              <c:numCache>
                <c:formatCode>0.0%</c:formatCode>
                <c:ptCount val="8"/>
                <c:pt idx="0">
                  <c:v>9.5827829092225304E-3</c:v>
                </c:pt>
                <c:pt idx="1">
                  <c:v>4.7248520312219979E-3</c:v>
                </c:pt>
                <c:pt idx="2">
                  <c:v>5.8875604227579641E-3</c:v>
                </c:pt>
                <c:pt idx="3">
                  <c:v>6.9852199760486256E-3</c:v>
                </c:pt>
                <c:pt idx="4">
                  <c:v>6.2297807204205738E-3</c:v>
                </c:pt>
                <c:pt idx="5">
                  <c:v>5.5200532054330998E-3</c:v>
                </c:pt>
                <c:pt idx="6">
                  <c:v>1.819074036049427E-2</c:v>
                </c:pt>
                <c:pt idx="7">
                  <c:v>1.5232604039582544E-2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F5-44D9-94A3-A778750DCFF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52398176"/>
        <c:axId val="952397760"/>
      </c:lineChart>
      <c:catAx>
        <c:axId val="9523981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952397760"/>
        <c:crosses val="autoZero"/>
        <c:auto val="1"/>
        <c:lblAlgn val="ctr"/>
        <c:lblOffset val="100"/>
        <c:noMultiLvlLbl val="0"/>
      </c:catAx>
      <c:valAx>
        <c:axId val="9523977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95239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'Bản báo cáo'!$A$12</c:f>
              <c:strCache>
                <c:ptCount val="1"/>
                <c:pt idx="0">
                  <c:v>Tỷ lệ nợ/ Tổng tài sản 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'Bản báo cáo'!$B$2:$I$2</c:f>
              <c:strCach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strCache>
            </c:strRef>
          </c:cat>
          <c:val>
            <c:numRef>
              <c:f>'Bản báo cáo'!$B$12:$I$12</c:f>
              <c:numCache>
                <c:formatCode>0.0%</c:formatCode>
                <c:ptCount val="8"/>
                <c:pt idx="0">
                  <c:v>0.47673324131662742</c:v>
                </c:pt>
                <c:pt idx="1">
                  <c:v>0.50370243044279983</c:v>
                </c:pt>
                <c:pt idx="2">
                  <c:v>0.5042857346392231</c:v>
                </c:pt>
                <c:pt idx="3">
                  <c:v>0.36410428465039291</c:v>
                </c:pt>
                <c:pt idx="4">
                  <c:v>0.54660340457322831</c:v>
                </c:pt>
                <c:pt idx="5">
                  <c:v>0.54845779789734961</c:v>
                </c:pt>
                <c:pt idx="6">
                  <c:v>0.53583595092745684</c:v>
                </c:pt>
                <c:pt idx="7">
                  <c:v>0.61031822101822142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F5-4E57-98A0-C4A74D9D2C0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30592080"/>
        <c:axId val="2030604976"/>
      </c:lineChart>
      <c:catAx>
        <c:axId val="20305920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30604976"/>
        <c:crosses val="autoZero"/>
        <c:auto val="1"/>
        <c:lblAlgn val="ctr"/>
        <c:lblOffset val="100"/>
        <c:noMultiLvlLbl val="0"/>
      </c:catAx>
      <c:valAx>
        <c:axId val="20306049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3059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0.14267847769028871"/>
          <c:y val="0.19027777777777777"/>
          <c:w val="0.85732152230971126"/>
          <c:h val="0.72547098279381739"/>
        </c:manualLayout>
      </c:layout>
      <c:lineChart>
        <c:grouping val="standard"/>
        <c:varyColors val="0"/>
        <c:ser>
          <c:idx val="0"/>
          <c:order val="0"/>
          <c:tx>
            <c:strRef>
              <c:f>'Bản báo cáo'!$A$14</c:f>
              <c:strCache>
                <c:ptCount val="1"/>
                <c:pt idx="0">
                  <c:v>Tỷ lệ tiền mặt / Tổng tài sản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'Bản báo cáo'!$B$2:$I$2</c:f>
              <c:strCach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strCache>
            </c:strRef>
          </c:cat>
          <c:val>
            <c:numRef>
              <c:f>'Bản báo cáo'!$B$14:$I$14</c:f>
              <c:numCache>
                <c:formatCode>0.0%</c:formatCode>
                <c:ptCount val="8"/>
                <c:pt idx="0">
                  <c:v>5.7471553534704262E-2</c:v>
                </c:pt>
                <c:pt idx="1">
                  <c:v>0.35934086366258167</c:v>
                </c:pt>
                <c:pt idx="2">
                  <c:v>0.25452972597732859</c:v>
                </c:pt>
                <c:pt idx="3">
                  <c:v>0.32685334263768745</c:v>
                </c:pt>
                <c:pt idx="4">
                  <c:v>0.16439703115650262</c:v>
                </c:pt>
                <c:pt idx="5">
                  <c:v>8.4390369416426872E-2</c:v>
                </c:pt>
                <c:pt idx="6">
                  <c:v>3.9903016161718201E-2</c:v>
                </c:pt>
                <c:pt idx="7">
                  <c:v>7.6341549704439737E-2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2-4601-8D5A-6DD554018EE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35875024"/>
        <c:axId val="2035877520"/>
      </c:lineChart>
      <c:catAx>
        <c:axId val="20358750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35877520"/>
        <c:crosses val="autoZero"/>
        <c:auto val="1"/>
        <c:lblAlgn val="ctr"/>
        <c:lblOffset val="100"/>
        <c:noMultiLvlLbl val="0"/>
      </c:catAx>
      <c:valAx>
        <c:axId val="20358775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3587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'Bản báo cáo'!$A$18</c:f>
              <c:strCache>
                <c:ptCount val="1"/>
                <c:pt idx="0">
                  <c:v>Tỷ lệ NMTTT/TTS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'Bản báo cáo'!$B$2:$I$2</c:f>
              <c:strCach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strCache>
            </c:strRef>
          </c:cat>
          <c:val>
            <c:numRef>
              <c:f>'Bản báo cáo'!$B$18:$I$18</c:f>
              <c:numCache>
                <c:formatCode>0.0%</c:formatCode>
                <c:ptCount val="8"/>
                <c:pt idx="0">
                  <c:v>0.12493076248500697</c:v>
                </c:pt>
                <c:pt idx="1">
                  <c:v>0.1416021501139984</c:v>
                </c:pt>
                <c:pt idx="2">
                  <c:v>0.23271002253179465</c:v>
                </c:pt>
                <c:pt idx="3">
                  <c:v>7.8338371825773911E-2</c:v>
                </c:pt>
                <c:pt idx="4">
                  <c:v>0.13604140064246611</c:v>
                </c:pt>
                <c:pt idx="5">
                  <c:v>7.4952785067952443E-2</c:v>
                </c:pt>
                <c:pt idx="6">
                  <c:v>4.5663708188164412E-2</c:v>
                </c:pt>
                <c:pt idx="7">
                  <c:v>0.12538350592993511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B4-4F86-BF33-9BF13848866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10095424"/>
        <c:axId val="2110090432"/>
      </c:lineChart>
      <c:catAx>
        <c:axId val="21100954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110090432"/>
        <c:crosses val="autoZero"/>
        <c:auto val="1"/>
        <c:lblAlgn val="ctr"/>
        <c:lblOffset val="100"/>
        <c:noMultiLvlLbl val="0"/>
      </c:catAx>
      <c:valAx>
        <c:axId val="21100904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11009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1</xdr:row>
      <xdr:rowOff>0</xdr:rowOff>
    </xdr:from>
    <xdr:to>
      <xdr:col>16</xdr:col>
      <xdr:colOff>662940</xdr:colOff>
      <xdr:row>17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50CA95-B8DB-4BB8-88E6-B2472BA4F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7620</xdr:colOff>
      <xdr:row>1</xdr:row>
      <xdr:rowOff>22860</xdr:rowOff>
    </xdr:from>
    <xdr:to>
      <xdr:col>25</xdr:col>
      <xdr:colOff>289560</xdr:colOff>
      <xdr:row>17</xdr:row>
      <xdr:rowOff>22860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983C258-BE4B-49A9-9164-B9EFF2A8BF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15240</xdr:colOff>
      <xdr:row>21</xdr:row>
      <xdr:rowOff>15240</xdr:rowOff>
    </xdr:from>
    <xdr:to>
      <xdr:col>25</xdr:col>
      <xdr:colOff>350520</xdr:colOff>
      <xdr:row>31</xdr:row>
      <xdr:rowOff>144780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8B3F34E-E9EB-4D90-B1C1-08B32EC5C0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659130</xdr:colOff>
      <xdr:row>21</xdr:row>
      <xdr:rowOff>3810</xdr:rowOff>
    </xdr:from>
    <xdr:to>
      <xdr:col>17</xdr:col>
      <xdr:colOff>30480</xdr:colOff>
      <xdr:row>32</xdr:row>
      <xdr:rowOff>22860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42DA637-438F-4D0B-8870-D46812705E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3810</xdr:rowOff>
    </xdr:from>
    <xdr:to>
      <xdr:col>17</xdr:col>
      <xdr:colOff>7620</xdr:colOff>
      <xdr:row>51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0AB587-CD88-4572-AC3C-9FDC16ACF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35</xdr:row>
      <xdr:rowOff>0</xdr:rowOff>
    </xdr:from>
    <xdr:to>
      <xdr:col>25</xdr:col>
      <xdr:colOff>624840</xdr:colOff>
      <xdr:row>50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060D68-5601-442B-A00D-996080932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7620</xdr:colOff>
      <xdr:row>54</xdr:row>
      <xdr:rowOff>45720</xdr:rowOff>
    </xdr:from>
    <xdr:to>
      <xdr:col>16</xdr:col>
      <xdr:colOff>655320</xdr:colOff>
      <xdr:row>68</xdr:row>
      <xdr:rowOff>152400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820A9DB-73FB-4E1E-8349-4344FAC2E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BBDB53-D097-4D94-A9B8-C9BE6A4B7EAA}" name="Table1" displayName="Table1" ref="A75:I122" totalsRowShown="0" headerRowDxfId="39" headerRowBorderDxfId="38" tableBorderDxfId="37" totalsRowBorderDxfId="36">
  <autoFilter ref="A75:I122" xr:uid="{5EBBDB53-D097-4D94-A9B8-C9BE6A4B7EAA}"/>
  <tableColumns count="9">
    <tableColumn id="1" xr3:uid="{B15D76E9-69C0-435E-97F7-94D556B35F61}" name="Bản  kết quả kinh doanh" dataDxfId="35"/>
    <tableColumn id="2" xr3:uid="{AF979506-0A5C-4DB8-A08E-C0CD79EFD253}" name="2013" dataDxfId="34"/>
    <tableColumn id="3" xr3:uid="{EEC94AD2-FFCB-454A-BC7C-6CC21002C186}" name="2014" dataDxfId="33"/>
    <tableColumn id="4" xr3:uid="{67F57CC5-4B08-418D-A54F-F13EB9461743}" name="2015" dataDxfId="32"/>
    <tableColumn id="5" xr3:uid="{36C5BE4D-4DD2-4DB0-A9D3-7DF3FBED1FC9}" name="2016" dataDxfId="31"/>
    <tableColumn id="6" xr3:uid="{205E215B-079E-4930-B8A2-A1C9AD4A009F}" name="2017" dataDxfId="30"/>
    <tableColumn id="7" xr3:uid="{C315A193-392D-4FD9-84B1-1461FB958B42}" name="2018" dataDxfId="29"/>
    <tableColumn id="8" xr3:uid="{BF8E8AB5-612D-4715-AA19-C7AC24DCC225}" name="2019" dataDxfId="28"/>
    <tableColumn id="9" xr3:uid="{EFF7C74F-3305-43D2-A21E-49D3F5E5F154}" name="2020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342837-A186-4E4F-9C7C-4B04217CF75B}" name="Table2" displayName="Table2" ref="A2:I73" totalsRowShown="0" headerRowDxfId="26" headerRowBorderDxfId="25" tableBorderDxfId="24" totalsRowBorderDxfId="23">
  <autoFilter ref="A2:I73" xr:uid="{83342837-A186-4E4F-9C7C-4B04217CF75B}"/>
  <tableColumns count="9">
    <tableColumn id="1" xr3:uid="{5C91106E-5DAA-49A9-A721-B0D331CEE4AB}" name="Bảng cân đối kế toán " dataDxfId="22"/>
    <tableColumn id="2" xr3:uid="{FB6E4395-DFEC-40AE-841B-FA1D9531A4E3}" name="2013" dataDxfId="21"/>
    <tableColumn id="3" xr3:uid="{2F338953-767E-4410-8082-EDD2CBBB89D0}" name="2014" dataDxfId="20"/>
    <tableColumn id="4" xr3:uid="{4D9B84E8-A7F4-4799-A670-72B603970D95}" name="2015" dataDxfId="19"/>
    <tableColumn id="5" xr3:uid="{8D81E8D1-B8AD-4C83-B801-F8CC697D4461}" name="2016" dataDxfId="18"/>
    <tableColumn id="6" xr3:uid="{6A232784-5A7A-4F6B-9D05-1E702ACBD2E7}" name="2017" dataDxfId="17"/>
    <tableColumn id="7" xr3:uid="{A628CA2C-6695-4DB6-9AD4-7BC0DC40C833}" name="2018" dataDxfId="16"/>
    <tableColumn id="8" xr3:uid="{066C9BBF-B60A-4435-BF9A-AA98DF8E24A6}" name="2019" dataDxfId="15"/>
    <tableColumn id="9" xr3:uid="{183EA244-E6F0-483D-A02A-AA6F7F6DE506}" name="2020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62F2C0-74B1-4C0D-A269-2FD33FDB0B09}" name="Table3" displayName="Table3" ref="A2:I18" totalsRowShown="0" headerRowDxfId="13" dataDxfId="11" headerRowBorderDxfId="12" tableBorderDxfId="10" totalsRowBorderDxfId="9" dataCellStyle="Percent">
  <autoFilter ref="A2:I18" xr:uid="{9062F2C0-74B1-4C0D-A269-2FD33FDB0B09}"/>
  <tableColumns count="9">
    <tableColumn id="1" xr3:uid="{5268A131-D72C-46C3-9D3A-5B2EB5D7FCD2}" name="Bản báo cáo về  Công ty Cổ phần Tập đoàn Đất Xanh (HOSE)" dataDxfId="8"/>
    <tableColumn id="2" xr3:uid="{55752D35-9736-4361-81EE-AB9BBB9B7ADC}" name="2013" dataDxfId="7" dataCellStyle="Percent"/>
    <tableColumn id="3" xr3:uid="{24AB70C6-5B57-49A5-9D31-9130B6B91305}" name="2014" dataDxfId="6" dataCellStyle="Percent"/>
    <tableColumn id="4" xr3:uid="{8682C588-A0BA-4957-9427-4443966F53E1}" name="2015" dataDxfId="5" dataCellStyle="Percent"/>
    <tableColumn id="5" xr3:uid="{520E771A-9CE7-46C4-852C-BD2758D70389}" name="2016" dataDxfId="4" dataCellStyle="Percent"/>
    <tableColumn id="6" xr3:uid="{C92E90F3-86D5-451F-987A-75ECD797DC05}" name="2017" dataDxfId="3" dataCellStyle="Percent"/>
    <tableColumn id="7" xr3:uid="{CCE5AB9D-069F-40EA-877C-60E4FD0D0D75}" name="2018" dataDxfId="2" dataCellStyle="Percent"/>
    <tableColumn id="8" xr3:uid="{00FF30E1-7745-44E5-8FAA-F3B076CA1B86}" name="2019" dataDxfId="1" dataCellStyle="Percent"/>
    <tableColumn id="9" xr3:uid="{3D523DA2-A3FD-4D13-B61D-24A1F2B41D88}" name="2020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.cafef.vn/bao-cao-tai-chinh/DXG/BSheet/2020/0/4/0/bao-cao-tai-chinh-cong-ty-co-phan-tap-doan-dat-xanh.chn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DA63-168F-4F1C-A905-22DA5EF34729}">
  <dimension ref="A2:I122"/>
  <sheetViews>
    <sheetView workbookViewId="0">
      <selection activeCell="J10" sqref="J10"/>
    </sheetView>
  </sheetViews>
  <sheetFormatPr defaultRowHeight="13.8" x14ac:dyDescent="0.25"/>
  <cols>
    <col min="1" max="1" width="59.296875" bestFit="1" customWidth="1"/>
    <col min="2" max="5" width="16" bestFit="1" customWidth="1"/>
    <col min="6" max="9" width="17.09765625" bestFit="1" customWidth="1"/>
    <col min="10" max="10" width="11.09765625" bestFit="1" customWidth="1"/>
    <col min="12" max="12" width="27.796875" bestFit="1" customWidth="1"/>
    <col min="13" max="16" width="16" bestFit="1" customWidth="1"/>
    <col min="17" max="20" width="17.09765625" bestFit="1" customWidth="1"/>
  </cols>
  <sheetData>
    <row r="2" spans="1:9" ht="30" x14ac:dyDescent="0.5">
      <c r="A2" s="14" t="s">
        <v>36</v>
      </c>
      <c r="B2" s="6" t="s">
        <v>61</v>
      </c>
      <c r="C2" s="6" t="s">
        <v>62</v>
      </c>
      <c r="D2" s="6" t="s">
        <v>63</v>
      </c>
      <c r="E2" s="6" t="s">
        <v>64</v>
      </c>
      <c r="F2" s="6" t="s">
        <v>65</v>
      </c>
      <c r="G2" s="6" t="s">
        <v>66</v>
      </c>
      <c r="H2" s="6" t="s">
        <v>67</v>
      </c>
      <c r="I2" s="7" t="s">
        <v>68</v>
      </c>
    </row>
    <row r="3" spans="1:9" x14ac:dyDescent="0.25">
      <c r="A3" s="3" t="s">
        <v>0</v>
      </c>
      <c r="B3" s="2">
        <v>934032482745</v>
      </c>
      <c r="C3" s="2">
        <v>1678870815453</v>
      </c>
      <c r="D3" s="2">
        <v>2986756550457</v>
      </c>
      <c r="E3" s="2">
        <v>4627026584133</v>
      </c>
      <c r="F3" s="2">
        <v>8840186196460</v>
      </c>
      <c r="G3" s="2">
        <v>11815774324512</v>
      </c>
      <c r="H3" s="2">
        <v>17066173125309</v>
      </c>
      <c r="I3" s="5">
        <v>19723041845371</v>
      </c>
    </row>
    <row r="4" spans="1:9" x14ac:dyDescent="0.25">
      <c r="A4" s="3"/>
      <c r="B4" s="1"/>
      <c r="C4" s="1"/>
      <c r="D4" s="1"/>
      <c r="E4" s="1"/>
      <c r="F4" s="1"/>
      <c r="G4" s="1"/>
      <c r="H4" s="1"/>
      <c r="I4" s="4"/>
    </row>
    <row r="5" spans="1:9" x14ac:dyDescent="0.25">
      <c r="A5" s="3" t="s">
        <v>1</v>
      </c>
      <c r="B5" s="2">
        <v>72886290145</v>
      </c>
      <c r="C5" s="2">
        <v>776338986657</v>
      </c>
      <c r="D5" s="2">
        <v>909523073630</v>
      </c>
      <c r="E5" s="2">
        <v>1818216889701</v>
      </c>
      <c r="F5" s="2">
        <v>1687437308464</v>
      </c>
      <c r="G5" s="2">
        <v>1158571308567</v>
      </c>
      <c r="H5" s="2">
        <v>793292599726</v>
      </c>
      <c r="I5" s="5">
        <v>1779630924503</v>
      </c>
    </row>
    <row r="6" spans="1:9" x14ac:dyDescent="0.25">
      <c r="A6" s="3"/>
      <c r="B6" s="1"/>
      <c r="C6" s="1"/>
      <c r="D6" s="1"/>
      <c r="E6" s="1"/>
      <c r="F6" s="1"/>
      <c r="G6" s="1"/>
      <c r="H6" s="1"/>
      <c r="I6" s="4"/>
    </row>
    <row r="7" spans="1:9" x14ac:dyDescent="0.25">
      <c r="A7" s="3" t="s">
        <v>2</v>
      </c>
      <c r="B7" s="1"/>
      <c r="C7" s="1"/>
      <c r="D7" s="1"/>
      <c r="E7" s="1"/>
      <c r="F7" s="2">
        <v>226023309085</v>
      </c>
      <c r="G7" s="2">
        <v>382498994785</v>
      </c>
      <c r="H7" s="2">
        <v>305739415870</v>
      </c>
      <c r="I7" s="5">
        <v>205684093506</v>
      </c>
    </row>
    <row r="8" spans="1:9" x14ac:dyDescent="0.25">
      <c r="A8" s="3"/>
      <c r="B8" s="1"/>
      <c r="C8" s="1"/>
      <c r="D8" s="1"/>
      <c r="E8" s="1"/>
      <c r="F8" s="1"/>
      <c r="G8" s="1"/>
      <c r="H8" s="1"/>
      <c r="I8" s="4"/>
    </row>
    <row r="9" spans="1:9" x14ac:dyDescent="0.25">
      <c r="A9" s="3" t="s">
        <v>3</v>
      </c>
      <c r="B9" s="2">
        <v>385705877277</v>
      </c>
      <c r="C9" s="2">
        <v>288128406888</v>
      </c>
      <c r="D9" s="2">
        <v>925131068005</v>
      </c>
      <c r="E9" s="2">
        <v>1865019675443</v>
      </c>
      <c r="F9" s="2">
        <v>3440572245217</v>
      </c>
      <c r="G9" s="2">
        <v>5566773833623</v>
      </c>
      <c r="H9" s="2">
        <v>9023334431632</v>
      </c>
      <c r="I9" s="5">
        <v>7213288202784</v>
      </c>
    </row>
    <row r="10" spans="1:9" x14ac:dyDescent="0.25">
      <c r="A10" s="3"/>
      <c r="B10" s="1"/>
      <c r="C10" s="1"/>
      <c r="D10" s="1"/>
      <c r="E10" s="1"/>
      <c r="F10" s="1"/>
      <c r="G10" s="1"/>
      <c r="H10" s="1"/>
      <c r="I10" s="4"/>
    </row>
    <row r="11" spans="1:9" x14ac:dyDescent="0.25">
      <c r="A11" s="3" t="s">
        <v>4</v>
      </c>
      <c r="B11" s="2">
        <v>432787263296</v>
      </c>
      <c r="C11" s="2">
        <v>499214313850</v>
      </c>
      <c r="D11" s="2">
        <v>1122028633093</v>
      </c>
      <c r="E11" s="2">
        <v>915502618676</v>
      </c>
      <c r="F11" s="2">
        <v>3400583217941</v>
      </c>
      <c r="G11" s="2">
        <v>4605151086817</v>
      </c>
      <c r="H11" s="2">
        <v>6791464181384</v>
      </c>
      <c r="I11" s="5">
        <v>10251681350670</v>
      </c>
    </row>
    <row r="12" spans="1:9" x14ac:dyDescent="0.25">
      <c r="A12" s="3"/>
      <c r="B12" s="1"/>
      <c r="C12" s="1"/>
      <c r="D12" s="1"/>
      <c r="E12" s="1"/>
      <c r="F12" s="1"/>
      <c r="G12" s="1"/>
      <c r="H12" s="1"/>
      <c r="I12" s="4"/>
    </row>
    <row r="13" spans="1:9" x14ac:dyDescent="0.25">
      <c r="A13" s="3" t="s">
        <v>5</v>
      </c>
      <c r="B13" s="2">
        <v>42653052027</v>
      </c>
      <c r="C13" s="2">
        <v>115189108058</v>
      </c>
      <c r="D13" s="2">
        <v>30073775729</v>
      </c>
      <c r="E13" s="2">
        <v>28287400313</v>
      </c>
      <c r="F13" s="2">
        <v>85570115753</v>
      </c>
      <c r="G13" s="2">
        <v>102779100720</v>
      </c>
      <c r="H13" s="2">
        <v>152342496697</v>
      </c>
      <c r="I13" s="5">
        <v>272757273908</v>
      </c>
    </row>
    <row r="14" spans="1:9" x14ac:dyDescent="0.25">
      <c r="A14" s="3"/>
      <c r="B14" s="1"/>
      <c r="C14" s="1"/>
      <c r="D14" s="1"/>
      <c r="E14" s="1"/>
      <c r="F14" s="1"/>
      <c r="G14" s="1"/>
      <c r="H14" s="1"/>
      <c r="I14" s="4"/>
    </row>
    <row r="15" spans="1:9" x14ac:dyDescent="0.25">
      <c r="A15" s="3" t="s">
        <v>6</v>
      </c>
      <c r="B15" s="2">
        <v>334182584749</v>
      </c>
      <c r="C15" s="2">
        <v>481582016836</v>
      </c>
      <c r="D15" s="2">
        <v>586590610224</v>
      </c>
      <c r="E15" s="2">
        <v>935764590123</v>
      </c>
      <c r="F15" s="2">
        <v>1424216369652</v>
      </c>
      <c r="G15" s="2">
        <v>1912940416029</v>
      </c>
      <c r="H15" s="2">
        <v>2814344089504</v>
      </c>
      <c r="I15" s="5">
        <v>3588391199844</v>
      </c>
    </row>
    <row r="16" spans="1:9" x14ac:dyDescent="0.25">
      <c r="A16" s="3"/>
      <c r="B16" s="1"/>
      <c r="C16" s="1"/>
      <c r="D16" s="1"/>
      <c r="E16" s="1"/>
      <c r="F16" s="1"/>
      <c r="G16" s="1"/>
      <c r="H16" s="1"/>
      <c r="I16" s="4"/>
    </row>
    <row r="17" spans="1:9" x14ac:dyDescent="0.25">
      <c r="A17" s="3" t="s">
        <v>7</v>
      </c>
      <c r="B17" s="1"/>
      <c r="C17" s="1"/>
      <c r="D17" s="2">
        <v>1012271732</v>
      </c>
      <c r="E17" s="2">
        <v>2735637693</v>
      </c>
      <c r="F17" s="2">
        <v>3257333012</v>
      </c>
      <c r="G17" s="2">
        <v>145378783345</v>
      </c>
      <c r="H17" s="2">
        <v>172279360955</v>
      </c>
      <c r="I17" s="5">
        <v>670602385825</v>
      </c>
    </row>
    <row r="18" spans="1:9" x14ac:dyDescent="0.25">
      <c r="A18" s="3"/>
      <c r="B18" s="1"/>
      <c r="C18" s="1"/>
      <c r="D18" s="1"/>
      <c r="E18" s="1"/>
      <c r="F18" s="1"/>
      <c r="G18" s="1"/>
      <c r="H18" s="1"/>
      <c r="I18" s="4"/>
    </row>
    <row r="19" spans="1:9" x14ac:dyDescent="0.25">
      <c r="A19" s="3" t="s">
        <v>8</v>
      </c>
      <c r="B19" s="2">
        <v>12153029674</v>
      </c>
      <c r="C19" s="2">
        <v>10207819953</v>
      </c>
      <c r="D19" s="2">
        <v>21038297320</v>
      </c>
      <c r="E19" s="2">
        <v>38857320033</v>
      </c>
      <c r="F19" s="2">
        <v>63944977213</v>
      </c>
      <c r="G19" s="2">
        <v>75783235810</v>
      </c>
      <c r="H19" s="2">
        <v>361641326887</v>
      </c>
      <c r="I19" s="5">
        <v>355093829173</v>
      </c>
    </row>
    <row r="20" spans="1:9" x14ac:dyDescent="0.25">
      <c r="A20" s="3"/>
      <c r="B20" s="1"/>
      <c r="C20" s="1"/>
      <c r="D20" s="1"/>
      <c r="E20" s="1"/>
      <c r="F20" s="1"/>
      <c r="G20" s="1"/>
      <c r="H20" s="1"/>
      <c r="I20" s="4"/>
    </row>
    <row r="21" spans="1:9" x14ac:dyDescent="0.25">
      <c r="A21" s="3" t="s">
        <v>9</v>
      </c>
      <c r="B21" s="2">
        <v>23660601627</v>
      </c>
      <c r="C21" s="2">
        <v>22784283063</v>
      </c>
      <c r="D21" s="2">
        <v>22564045227</v>
      </c>
      <c r="E21" s="2">
        <v>37838469359</v>
      </c>
      <c r="F21" s="2">
        <v>28645758818</v>
      </c>
      <c r="G21" s="2">
        <v>47027879233</v>
      </c>
      <c r="H21" s="2">
        <v>92441808628</v>
      </c>
      <c r="I21" s="5">
        <v>127683159471</v>
      </c>
    </row>
    <row r="22" spans="1:9" x14ac:dyDescent="0.25">
      <c r="A22" s="3"/>
      <c r="B22" s="1"/>
      <c r="C22" s="1"/>
      <c r="D22" s="1"/>
      <c r="E22" s="1"/>
      <c r="F22" s="1"/>
      <c r="G22" s="1"/>
      <c r="H22" s="1"/>
      <c r="I22" s="4"/>
    </row>
    <row r="23" spans="1:9" x14ac:dyDescent="0.25">
      <c r="A23" s="3" t="s">
        <v>10</v>
      </c>
      <c r="B23" s="2">
        <v>23660601627</v>
      </c>
      <c r="C23" s="2">
        <v>22784283063</v>
      </c>
      <c r="D23" s="2">
        <v>31894898894</v>
      </c>
      <c r="E23" s="2">
        <v>151851154782</v>
      </c>
      <c r="F23" s="2">
        <v>90232206067</v>
      </c>
      <c r="G23" s="2">
        <v>199512917437</v>
      </c>
      <c r="H23" s="2">
        <v>75114948488</v>
      </c>
      <c r="I23" s="5">
        <v>645336810279</v>
      </c>
    </row>
    <row r="24" spans="1:9" x14ac:dyDescent="0.25">
      <c r="A24" s="3"/>
      <c r="B24" s="1"/>
      <c r="C24" s="1"/>
      <c r="D24" s="1"/>
      <c r="E24" s="1"/>
      <c r="F24" s="1"/>
      <c r="G24" s="1"/>
      <c r="H24" s="1"/>
      <c r="I24" s="4"/>
    </row>
    <row r="25" spans="1:9" x14ac:dyDescent="0.25">
      <c r="A25" s="3" t="s">
        <v>11</v>
      </c>
      <c r="B25" s="2">
        <v>228690413976</v>
      </c>
      <c r="C25" s="2">
        <v>364848304661</v>
      </c>
      <c r="D25" s="2">
        <v>392680741301</v>
      </c>
      <c r="E25" s="2">
        <v>580053037698</v>
      </c>
      <c r="F25" s="2">
        <v>962083211367</v>
      </c>
      <c r="G25" s="2">
        <v>1176366004321</v>
      </c>
      <c r="H25" s="2">
        <v>1184818253242</v>
      </c>
      <c r="I25" s="5">
        <v>106500000000</v>
      </c>
    </row>
    <row r="26" spans="1:9" x14ac:dyDescent="0.25">
      <c r="A26" s="3"/>
      <c r="B26" s="1"/>
      <c r="C26" s="1"/>
      <c r="D26" s="1"/>
      <c r="E26" s="1"/>
      <c r="F26" s="1"/>
      <c r="G26" s="1"/>
      <c r="H26" s="1"/>
      <c r="I26" s="4"/>
    </row>
    <row r="27" spans="1:9" x14ac:dyDescent="0.25">
      <c r="A27" s="3" t="s">
        <v>12</v>
      </c>
      <c r="B27" s="2">
        <v>57137174647</v>
      </c>
      <c r="C27" s="2">
        <v>83741609159</v>
      </c>
      <c r="D27" s="2">
        <v>117400355750</v>
      </c>
      <c r="E27" s="2">
        <v>124428970558</v>
      </c>
      <c r="F27" s="2">
        <v>276052883175</v>
      </c>
      <c r="G27" s="2">
        <v>268871595883</v>
      </c>
      <c r="H27" s="2">
        <v>928048391304</v>
      </c>
      <c r="I27" s="5">
        <v>1683175015096</v>
      </c>
    </row>
    <row r="28" spans="1:9" x14ac:dyDescent="0.25">
      <c r="A28" s="3"/>
      <c r="B28" s="1"/>
      <c r="C28" s="1"/>
      <c r="D28" s="1"/>
      <c r="E28" s="1"/>
      <c r="F28" s="1"/>
      <c r="G28" s="1"/>
      <c r="H28" s="1"/>
      <c r="I28" s="4"/>
    </row>
    <row r="29" spans="1:9" x14ac:dyDescent="0.25">
      <c r="A29" s="3" t="s">
        <v>13</v>
      </c>
      <c r="B29" s="2">
        <v>1268215067494</v>
      </c>
      <c r="C29" s="2">
        <v>2160452832289</v>
      </c>
      <c r="D29" s="2">
        <v>3573347160681</v>
      </c>
      <c r="E29" s="2">
        <v>5562791174256</v>
      </c>
      <c r="F29" s="2">
        <v>10264402566112</v>
      </c>
      <c r="G29" s="2">
        <v>13728714740541</v>
      </c>
      <c r="H29" s="2">
        <v>19880517214813</v>
      </c>
      <c r="I29" s="5">
        <v>23311433045215</v>
      </c>
    </row>
    <row r="30" spans="1:9" x14ac:dyDescent="0.25">
      <c r="A30" s="3"/>
      <c r="B30" s="1"/>
      <c r="C30" s="1"/>
      <c r="D30" s="1"/>
      <c r="E30" s="1"/>
      <c r="F30" s="1"/>
      <c r="G30" s="1"/>
      <c r="H30" s="1"/>
      <c r="I30" s="4"/>
    </row>
    <row r="31" spans="1:9" x14ac:dyDescent="0.25">
      <c r="A31" s="3" t="s">
        <v>14</v>
      </c>
      <c r="B31" s="2">
        <v>604600279813</v>
      </c>
      <c r="C31" s="2">
        <v>1088225342481</v>
      </c>
      <c r="D31" s="2">
        <v>1801987998045</v>
      </c>
      <c r="E31" s="2">
        <v>2025436101162</v>
      </c>
      <c r="F31" s="2">
        <v>5610557388547</v>
      </c>
      <c r="G31" s="2">
        <v>7529620654558</v>
      </c>
      <c r="H31" s="2">
        <v>10652695846729</v>
      </c>
      <c r="I31" s="5">
        <v>14227392345541</v>
      </c>
    </row>
    <row r="32" spans="1:9" x14ac:dyDescent="0.25">
      <c r="A32" s="3"/>
      <c r="B32" s="1"/>
      <c r="C32" s="1"/>
      <c r="D32" s="1"/>
      <c r="E32" s="1"/>
      <c r="F32" s="1"/>
      <c r="G32" s="1"/>
      <c r="H32" s="1"/>
      <c r="I32" s="4"/>
    </row>
    <row r="33" spans="1:9" x14ac:dyDescent="0.25">
      <c r="A33" s="3" t="s">
        <v>15</v>
      </c>
      <c r="B33" s="2">
        <v>531226420209</v>
      </c>
      <c r="C33" s="2">
        <v>965363150123</v>
      </c>
      <c r="D33" s="2">
        <v>1516713125481</v>
      </c>
      <c r="E33" s="2">
        <v>1527604858832</v>
      </c>
      <c r="F33" s="2">
        <v>3726609085491</v>
      </c>
      <c r="G33" s="2">
        <v>5117630826276</v>
      </c>
      <c r="H33" s="2">
        <v>7276583447080</v>
      </c>
      <c r="I33" s="5">
        <v>10318520823984</v>
      </c>
    </row>
    <row r="34" spans="1:9" x14ac:dyDescent="0.25">
      <c r="A34" s="3"/>
      <c r="B34" s="1"/>
      <c r="C34" s="1"/>
      <c r="D34" s="1"/>
      <c r="E34" s="1"/>
      <c r="F34" s="1"/>
      <c r="G34" s="1"/>
      <c r="H34" s="1"/>
      <c r="I34" s="4"/>
    </row>
    <row r="35" spans="1:9" x14ac:dyDescent="0.25">
      <c r="A35" s="3" t="s">
        <v>22</v>
      </c>
      <c r="B35" s="2">
        <v>21303074194</v>
      </c>
      <c r="C35" s="2">
        <v>55022481846</v>
      </c>
      <c r="D35" s="2">
        <v>134354150614</v>
      </c>
      <c r="E35" s="2">
        <v>160826660171</v>
      </c>
      <c r="F35" s="2">
        <v>315689857194</v>
      </c>
      <c r="G35" s="2">
        <v>580973842865</v>
      </c>
      <c r="H35" s="2">
        <v>1186513733894</v>
      </c>
      <c r="I35" s="5">
        <v>604014030523</v>
      </c>
    </row>
    <row r="36" spans="1:9" x14ac:dyDescent="0.25">
      <c r="A36" s="3"/>
      <c r="B36" s="1"/>
      <c r="C36" s="1"/>
      <c r="D36" s="1"/>
      <c r="E36" s="1"/>
      <c r="F36" s="1"/>
      <c r="G36" s="1"/>
      <c r="H36" s="1"/>
      <c r="I36" s="4"/>
    </row>
    <row r="37" spans="1:9" x14ac:dyDescent="0.25">
      <c r="A37" s="3" t="s">
        <v>23</v>
      </c>
      <c r="B37" s="2">
        <v>158439075377</v>
      </c>
      <c r="C37" s="2">
        <v>305924766272</v>
      </c>
      <c r="D37" s="2">
        <v>831553698276</v>
      </c>
      <c r="E37" s="2">
        <v>435780003398</v>
      </c>
      <c r="F37" s="2">
        <v>1396383701852</v>
      </c>
      <c r="G37" s="2">
        <v>1029005405207</v>
      </c>
      <c r="H37" s="2">
        <v>907818136727</v>
      </c>
      <c r="I37" s="5">
        <v>2922869203460</v>
      </c>
    </row>
    <row r="38" spans="1:9" x14ac:dyDescent="0.25">
      <c r="A38" s="3"/>
      <c r="B38" s="1"/>
      <c r="C38" s="1"/>
      <c r="D38" s="1"/>
      <c r="E38" s="1"/>
      <c r="F38" s="1"/>
      <c r="G38" s="1"/>
      <c r="H38" s="1"/>
      <c r="I38" s="4"/>
    </row>
    <row r="39" spans="1:9" x14ac:dyDescent="0.25">
      <c r="A39" s="3" t="s">
        <v>24</v>
      </c>
      <c r="B39" s="2">
        <v>47488242480</v>
      </c>
      <c r="C39" s="2">
        <v>57960293400</v>
      </c>
      <c r="D39" s="2">
        <v>69161893168</v>
      </c>
      <c r="E39" s="2">
        <v>174104546709</v>
      </c>
      <c r="F39" s="2">
        <v>272628162229</v>
      </c>
      <c r="G39" s="2">
        <v>465584800083</v>
      </c>
      <c r="H39" s="2">
        <v>699386258859</v>
      </c>
      <c r="I39" s="5">
        <v>682187721824</v>
      </c>
    </row>
    <row r="40" spans="1:9" x14ac:dyDescent="0.25">
      <c r="A40" s="3"/>
      <c r="B40" s="1"/>
      <c r="C40" s="1"/>
      <c r="D40" s="1"/>
      <c r="E40" s="1"/>
      <c r="F40" s="1"/>
      <c r="G40" s="1"/>
      <c r="H40" s="1"/>
      <c r="I40" s="4"/>
    </row>
    <row r="41" spans="1:9" x14ac:dyDescent="0.25">
      <c r="A41" s="3" t="s">
        <v>25</v>
      </c>
      <c r="B41" s="2">
        <v>6217506357</v>
      </c>
      <c r="C41" s="2">
        <v>13207183074</v>
      </c>
      <c r="D41" s="2">
        <v>14708934877</v>
      </c>
      <c r="E41" s="2">
        <v>32566192096</v>
      </c>
      <c r="F41" s="2">
        <v>68309329648</v>
      </c>
      <c r="G41" s="2">
        <v>83334564108</v>
      </c>
      <c r="H41" s="2">
        <v>113456584655</v>
      </c>
      <c r="I41" s="5">
        <v>148092134650</v>
      </c>
    </row>
    <row r="42" spans="1:9" x14ac:dyDescent="0.25">
      <c r="A42" s="3"/>
      <c r="B42" s="1"/>
      <c r="C42" s="1"/>
      <c r="D42" s="1"/>
      <c r="E42" s="1"/>
      <c r="F42" s="1"/>
      <c r="G42" s="1"/>
      <c r="H42" s="1"/>
      <c r="I42" s="4"/>
    </row>
    <row r="43" spans="1:9" x14ac:dyDescent="0.25">
      <c r="A43" s="3" t="s">
        <v>26</v>
      </c>
      <c r="B43" s="2">
        <v>240868146345</v>
      </c>
      <c r="C43" s="2">
        <v>160482225421</v>
      </c>
      <c r="D43" s="2">
        <v>171732646355</v>
      </c>
      <c r="E43" s="2">
        <v>146577616543</v>
      </c>
      <c r="F43" s="2">
        <v>211531450834</v>
      </c>
      <c r="G43" s="2">
        <v>435598701994</v>
      </c>
      <c r="H43" s="2">
        <v>472343371897</v>
      </c>
      <c r="I43" s="5">
        <v>456542789046</v>
      </c>
    </row>
    <row r="44" spans="1:9" x14ac:dyDescent="0.25">
      <c r="A44" s="3"/>
      <c r="B44" s="1"/>
      <c r="C44" s="1"/>
      <c r="D44" s="1"/>
      <c r="E44" s="1"/>
      <c r="F44" s="1"/>
      <c r="G44" s="1"/>
      <c r="H44" s="1"/>
      <c r="I44" s="4"/>
    </row>
    <row r="45" spans="1:9" x14ac:dyDescent="0.25">
      <c r="A45" s="3" t="s">
        <v>27</v>
      </c>
      <c r="B45" s="1"/>
      <c r="C45" s="1"/>
      <c r="D45" s="1"/>
      <c r="E45" s="1"/>
      <c r="F45" s="1"/>
      <c r="G45" s="1"/>
      <c r="H45" s="1"/>
      <c r="I45" s="4"/>
    </row>
    <row r="46" spans="1:9" x14ac:dyDescent="0.25">
      <c r="A46" s="3"/>
      <c r="B46" s="1"/>
      <c r="C46" s="1"/>
      <c r="D46" s="1"/>
      <c r="E46" s="1"/>
      <c r="F46" s="1"/>
      <c r="G46" s="1"/>
      <c r="H46" s="1"/>
      <c r="I46" s="4"/>
    </row>
    <row r="47" spans="1:9" x14ac:dyDescent="0.25">
      <c r="A47" s="3" t="s">
        <v>28</v>
      </c>
      <c r="B47" s="1"/>
      <c r="C47" s="1"/>
      <c r="D47" s="1"/>
      <c r="E47" s="1"/>
      <c r="F47" s="1"/>
      <c r="G47" s="1"/>
      <c r="H47" s="1"/>
      <c r="I47" s="4"/>
    </row>
    <row r="48" spans="1:9" x14ac:dyDescent="0.25">
      <c r="A48" s="3"/>
      <c r="B48" s="1"/>
      <c r="C48" s="1"/>
      <c r="D48" s="1"/>
      <c r="E48" s="1"/>
      <c r="F48" s="1"/>
      <c r="G48" s="1"/>
      <c r="H48" s="1"/>
      <c r="I48" s="4"/>
    </row>
    <row r="49" spans="1:9" x14ac:dyDescent="0.25">
      <c r="A49" s="3" t="s">
        <v>29</v>
      </c>
      <c r="B49" s="1"/>
      <c r="C49" s="1"/>
      <c r="D49" s="2">
        <v>2098414715</v>
      </c>
      <c r="E49" s="2">
        <v>5203353925</v>
      </c>
      <c r="F49" s="2">
        <v>12103692885</v>
      </c>
      <c r="G49" s="2">
        <v>19338862336</v>
      </c>
      <c r="H49" s="2">
        <v>36024397565</v>
      </c>
      <c r="I49" s="5">
        <v>46113130862</v>
      </c>
    </row>
    <row r="50" spans="1:9" x14ac:dyDescent="0.25">
      <c r="A50" s="3"/>
      <c r="B50" s="1"/>
      <c r="C50" s="1"/>
      <c r="D50" s="1"/>
      <c r="E50" s="1"/>
      <c r="F50" s="1"/>
      <c r="G50" s="1"/>
      <c r="H50" s="1"/>
      <c r="I50" s="4"/>
    </row>
    <row r="51" spans="1:9" x14ac:dyDescent="0.25">
      <c r="A51" s="3" t="s">
        <v>30</v>
      </c>
      <c r="B51" s="1"/>
      <c r="C51" s="1"/>
      <c r="D51" s="2">
        <v>114694436817</v>
      </c>
      <c r="E51" s="2">
        <v>342728822732</v>
      </c>
      <c r="F51" s="2">
        <v>753085073805</v>
      </c>
      <c r="G51" s="2">
        <v>1989989640969</v>
      </c>
      <c r="H51" s="2">
        <v>2695649800567</v>
      </c>
      <c r="I51" s="5">
        <v>3247542763591</v>
      </c>
    </row>
    <row r="52" spans="1:9" x14ac:dyDescent="0.25">
      <c r="A52" s="3"/>
      <c r="B52" s="1"/>
      <c r="C52" s="1"/>
      <c r="D52" s="1"/>
      <c r="E52" s="1"/>
      <c r="F52" s="1"/>
      <c r="G52" s="1"/>
      <c r="H52" s="1"/>
      <c r="I52" s="4"/>
    </row>
    <row r="53" spans="1:9" x14ac:dyDescent="0.25">
      <c r="A53" s="3" t="s">
        <v>31</v>
      </c>
      <c r="B53" s="1"/>
      <c r="C53" s="2">
        <v>1000000000</v>
      </c>
      <c r="D53" s="2">
        <v>156027425645</v>
      </c>
      <c r="E53" s="2">
        <v>189927067327</v>
      </c>
      <c r="F53" s="2">
        <v>658181022456</v>
      </c>
      <c r="G53" s="2">
        <v>471425076235</v>
      </c>
      <c r="H53" s="2">
        <v>1063200299649</v>
      </c>
      <c r="I53" s="5">
        <v>2068948248001</v>
      </c>
    </row>
    <row r="54" spans="1:9" x14ac:dyDescent="0.25">
      <c r="A54" s="3"/>
      <c r="B54" s="1"/>
      <c r="C54" s="1"/>
      <c r="D54" s="1"/>
      <c r="E54" s="1"/>
      <c r="F54" s="1"/>
      <c r="G54" s="1"/>
      <c r="H54" s="1"/>
      <c r="I54" s="4"/>
    </row>
    <row r="55" spans="1:9" x14ac:dyDescent="0.25">
      <c r="A55" s="3" t="s">
        <v>32</v>
      </c>
      <c r="B55" s="2">
        <v>311933715</v>
      </c>
      <c r="C55" s="2">
        <v>311933715</v>
      </c>
      <c r="D55" s="2">
        <v>311933715</v>
      </c>
      <c r="E55" s="2">
        <v>1307434770</v>
      </c>
      <c r="F55" s="2">
        <v>1393447186</v>
      </c>
      <c r="G55" s="2">
        <v>381395323</v>
      </c>
      <c r="H55" s="2">
        <v>911553612</v>
      </c>
      <c r="I55" s="5">
        <v>911553612</v>
      </c>
    </row>
    <row r="56" spans="1:9" x14ac:dyDescent="0.25">
      <c r="A56" s="3"/>
      <c r="B56" s="1"/>
      <c r="C56" s="1"/>
      <c r="D56" s="1"/>
      <c r="E56" s="1"/>
      <c r="F56" s="1"/>
      <c r="G56" s="1"/>
      <c r="H56" s="1"/>
      <c r="I56" s="4"/>
    </row>
    <row r="57" spans="1:9" x14ac:dyDescent="0.25">
      <c r="A57" s="3" t="s">
        <v>33</v>
      </c>
      <c r="B57" s="1"/>
      <c r="C57" s="1"/>
      <c r="D57" s="2">
        <v>22069591299</v>
      </c>
      <c r="E57" s="2">
        <v>38583161161</v>
      </c>
      <c r="F57" s="2">
        <v>37303347402</v>
      </c>
      <c r="G57" s="2">
        <v>41998537156</v>
      </c>
      <c r="H57" s="2">
        <v>101279309655</v>
      </c>
      <c r="I57" s="5">
        <v>141299248415</v>
      </c>
    </row>
    <row r="58" spans="1:9" x14ac:dyDescent="0.25">
      <c r="A58" s="3"/>
      <c r="B58" s="1"/>
      <c r="C58" s="1"/>
      <c r="D58" s="1"/>
      <c r="E58" s="1"/>
      <c r="F58" s="1"/>
      <c r="G58" s="1"/>
      <c r="H58" s="1"/>
      <c r="I58" s="4"/>
    </row>
    <row r="59" spans="1:9" x14ac:dyDescent="0.25">
      <c r="A59" s="3" t="s">
        <v>34</v>
      </c>
      <c r="B59" s="1"/>
      <c r="C59" s="1"/>
      <c r="D59" s="1"/>
      <c r="E59" s="1"/>
      <c r="F59" s="1"/>
      <c r="G59" s="1"/>
      <c r="H59" s="1"/>
      <c r="I59" s="4"/>
    </row>
    <row r="60" spans="1:9" x14ac:dyDescent="0.25">
      <c r="A60" s="3"/>
      <c r="B60" s="1"/>
      <c r="C60" s="1"/>
      <c r="D60" s="1"/>
      <c r="E60" s="1"/>
      <c r="F60" s="1"/>
      <c r="G60" s="1"/>
      <c r="H60" s="1"/>
      <c r="I60" s="4"/>
    </row>
    <row r="61" spans="1:9" x14ac:dyDescent="0.25">
      <c r="A61" s="3" t="s">
        <v>35</v>
      </c>
      <c r="B61" s="1"/>
      <c r="C61" s="1"/>
      <c r="D61" s="1"/>
      <c r="E61" s="1"/>
      <c r="F61" s="1"/>
      <c r="G61" s="1"/>
      <c r="H61" s="1"/>
      <c r="I61" s="4"/>
    </row>
    <row r="62" spans="1:9" x14ac:dyDescent="0.25">
      <c r="A62" s="3"/>
      <c r="B62" s="1"/>
      <c r="C62" s="1"/>
      <c r="D62" s="1"/>
      <c r="E62" s="1"/>
      <c r="F62" s="1"/>
      <c r="G62" s="1"/>
      <c r="H62" s="1"/>
      <c r="I62" s="4"/>
    </row>
    <row r="63" spans="1:9" x14ac:dyDescent="0.25">
      <c r="A63" s="3" t="s">
        <v>16</v>
      </c>
      <c r="B63" s="2">
        <v>73373859604</v>
      </c>
      <c r="C63" s="2">
        <v>122862192358</v>
      </c>
      <c r="D63" s="2">
        <v>285274872564</v>
      </c>
      <c r="E63" s="2">
        <v>497831242330</v>
      </c>
      <c r="F63" s="2">
        <v>1883948303056</v>
      </c>
      <c r="G63" s="2">
        <v>2411989828282</v>
      </c>
      <c r="H63" s="2">
        <v>3376112399649</v>
      </c>
      <c r="I63" s="5">
        <v>3908871521557</v>
      </c>
    </row>
    <row r="64" spans="1:9" x14ac:dyDescent="0.25">
      <c r="A64" s="3"/>
      <c r="B64" s="1"/>
      <c r="C64" s="1"/>
      <c r="D64" s="1"/>
      <c r="E64" s="1"/>
      <c r="F64" s="1"/>
      <c r="G64" s="1"/>
      <c r="H64" s="1"/>
      <c r="I64" s="4"/>
    </row>
    <row r="65" spans="1:9" x14ac:dyDescent="0.25">
      <c r="A65" s="3" t="s">
        <v>17</v>
      </c>
      <c r="B65" s="2">
        <v>633132994648</v>
      </c>
      <c r="C65" s="2">
        <v>1002760114101</v>
      </c>
      <c r="D65" s="2">
        <v>1771359162636</v>
      </c>
      <c r="E65" s="2">
        <v>3537355073094</v>
      </c>
      <c r="F65" s="2">
        <v>4653845177565</v>
      </c>
      <c r="G65" s="2">
        <v>6199094085983</v>
      </c>
      <c r="H65" s="2">
        <v>9227821368084</v>
      </c>
      <c r="I65" s="5">
        <v>9084040699674</v>
      </c>
    </row>
    <row r="66" spans="1:9" x14ac:dyDescent="0.25">
      <c r="A66" s="3"/>
      <c r="B66" s="1"/>
      <c r="C66" s="1"/>
      <c r="D66" s="1"/>
      <c r="E66" s="1"/>
      <c r="F66" s="1"/>
      <c r="G66" s="1"/>
      <c r="H66" s="1"/>
      <c r="I66" s="4"/>
    </row>
    <row r="67" spans="1:9" x14ac:dyDescent="0.25">
      <c r="A67" s="3" t="s">
        <v>18</v>
      </c>
      <c r="B67" s="2">
        <v>633132994648</v>
      </c>
      <c r="C67" s="2">
        <v>1002760114101</v>
      </c>
      <c r="D67" s="2">
        <v>1771359162636</v>
      </c>
      <c r="E67" s="2">
        <v>3537355073094</v>
      </c>
      <c r="F67" s="2">
        <v>4653845177565</v>
      </c>
      <c r="G67" s="2">
        <v>6199094085983</v>
      </c>
      <c r="H67" s="2">
        <v>9227821368084</v>
      </c>
      <c r="I67" s="5">
        <v>9084040699674</v>
      </c>
    </row>
    <row r="68" spans="1:9" x14ac:dyDescent="0.25">
      <c r="A68" s="3"/>
      <c r="B68" s="1"/>
      <c r="C68" s="1"/>
      <c r="D68" s="1"/>
      <c r="E68" s="1"/>
      <c r="F68" s="1"/>
      <c r="G68" s="1"/>
      <c r="H68" s="1"/>
      <c r="I68" s="4"/>
    </row>
    <row r="69" spans="1:9" x14ac:dyDescent="0.25">
      <c r="A69" s="3" t="s">
        <v>19</v>
      </c>
      <c r="B69" s="1"/>
      <c r="C69" s="1"/>
      <c r="D69" s="1"/>
      <c r="E69" s="1"/>
      <c r="F69" s="1"/>
      <c r="G69" s="1"/>
      <c r="H69" s="1"/>
      <c r="I69" s="4"/>
    </row>
    <row r="70" spans="1:9" x14ac:dyDescent="0.25">
      <c r="A70" s="3"/>
      <c r="B70" s="1"/>
      <c r="C70" s="1"/>
      <c r="D70" s="1"/>
      <c r="E70" s="1"/>
      <c r="F70" s="1"/>
      <c r="G70" s="1"/>
      <c r="H70" s="1"/>
      <c r="I70" s="4"/>
    </row>
    <row r="71" spans="1:9" x14ac:dyDescent="0.25">
      <c r="A71" s="3" t="s">
        <v>20</v>
      </c>
      <c r="B71" s="2">
        <v>30481793032</v>
      </c>
      <c r="C71" s="2">
        <v>69467375707</v>
      </c>
      <c r="D71" s="1"/>
      <c r="E71" s="1"/>
      <c r="F71" s="1"/>
      <c r="G71" s="1"/>
      <c r="H71" s="1"/>
      <c r="I71" s="4"/>
    </row>
    <row r="72" spans="1:9" x14ac:dyDescent="0.25">
      <c r="A72" s="3"/>
      <c r="B72" s="1"/>
      <c r="C72" s="1"/>
      <c r="D72" s="1"/>
      <c r="E72" s="1"/>
      <c r="F72" s="1"/>
      <c r="G72" s="1"/>
      <c r="H72" s="1"/>
      <c r="I72" s="4"/>
    </row>
    <row r="73" spans="1:9" x14ac:dyDescent="0.25">
      <c r="A73" s="8" t="s">
        <v>21</v>
      </c>
      <c r="B73" s="12">
        <v>1268215067494</v>
      </c>
      <c r="C73" s="12">
        <v>2160452832289</v>
      </c>
      <c r="D73" s="12">
        <v>3573347160681</v>
      </c>
      <c r="E73" s="12">
        <v>5562791174256</v>
      </c>
      <c r="F73" s="12">
        <v>10264402566112</v>
      </c>
      <c r="G73" s="12">
        <v>13728714740541</v>
      </c>
      <c r="H73" s="12">
        <v>19880517214813</v>
      </c>
      <c r="I73" s="13">
        <v>23311433045215</v>
      </c>
    </row>
    <row r="74" spans="1:9" x14ac:dyDescent="0.25">
      <c r="A74" s="15"/>
      <c r="B74" s="15"/>
      <c r="C74" s="15"/>
      <c r="D74" s="15"/>
      <c r="E74" s="15"/>
      <c r="F74" s="15"/>
      <c r="G74" s="15"/>
      <c r="H74" s="15"/>
      <c r="I74" s="15"/>
    </row>
    <row r="75" spans="1:9" ht="34.799999999999997" x14ac:dyDescent="0.55000000000000004">
      <c r="A75" s="11" t="s">
        <v>69</v>
      </c>
      <c r="B75" s="6" t="s">
        <v>61</v>
      </c>
      <c r="C75" s="6" t="s">
        <v>62</v>
      </c>
      <c r="D75" s="6" t="s">
        <v>63</v>
      </c>
      <c r="E75" s="6" t="s">
        <v>64</v>
      </c>
      <c r="F75" s="6" t="s">
        <v>65</v>
      </c>
      <c r="G75" s="6" t="s">
        <v>66</v>
      </c>
      <c r="H75" s="6" t="s">
        <v>67</v>
      </c>
      <c r="I75" s="7" t="s">
        <v>68</v>
      </c>
    </row>
    <row r="76" spans="1:9" x14ac:dyDescent="0.25">
      <c r="A76" s="3" t="s">
        <v>37</v>
      </c>
      <c r="B76" s="2">
        <v>342700205488</v>
      </c>
      <c r="C76" s="2">
        <v>522678876644</v>
      </c>
      <c r="D76" s="2">
        <v>1396963102468</v>
      </c>
      <c r="E76" s="2">
        <v>2513373536580</v>
      </c>
      <c r="F76" s="2">
        <v>2882249195439</v>
      </c>
      <c r="G76" s="2">
        <v>4645499698895</v>
      </c>
      <c r="H76" s="2">
        <v>5814792550202</v>
      </c>
      <c r="I76" s="5">
        <v>2898850191353</v>
      </c>
    </row>
    <row r="77" spans="1:9" x14ac:dyDescent="0.25">
      <c r="A77" s="3"/>
      <c r="B77" s="1"/>
      <c r="C77" s="1"/>
      <c r="D77" s="1"/>
      <c r="E77" s="1"/>
      <c r="F77" s="1"/>
      <c r="G77" s="1"/>
      <c r="H77" s="1"/>
      <c r="I77" s="4"/>
    </row>
    <row r="78" spans="1:9" x14ac:dyDescent="0.25">
      <c r="A78" s="3" t="s">
        <v>38</v>
      </c>
      <c r="B78" s="2">
        <v>109065000</v>
      </c>
      <c r="C78" s="2">
        <v>16498219182</v>
      </c>
      <c r="D78" s="2">
        <v>2458324800</v>
      </c>
      <c r="E78" s="2">
        <v>6856679120</v>
      </c>
      <c r="F78" s="2">
        <v>3007805492</v>
      </c>
      <c r="G78" s="2">
        <v>181136363</v>
      </c>
      <c r="H78" s="2">
        <v>1214818184</v>
      </c>
      <c r="I78" s="5">
        <v>8196307626</v>
      </c>
    </row>
    <row r="79" spans="1:9" x14ac:dyDescent="0.25">
      <c r="A79" s="3"/>
      <c r="B79" s="1"/>
      <c r="C79" s="1"/>
      <c r="D79" s="1"/>
      <c r="E79" s="1"/>
      <c r="F79" s="1"/>
      <c r="G79" s="1"/>
      <c r="H79" s="1"/>
      <c r="I79" s="4"/>
    </row>
    <row r="80" spans="1:9" x14ac:dyDescent="0.25">
      <c r="A80" s="3" t="s">
        <v>39</v>
      </c>
      <c r="B80" s="2">
        <v>342591140488</v>
      </c>
      <c r="C80" s="2">
        <v>506180657462</v>
      </c>
      <c r="D80" s="2">
        <v>1394504777668</v>
      </c>
      <c r="E80" s="2">
        <v>2506516857460</v>
      </c>
      <c r="F80" s="2">
        <v>2879241389947</v>
      </c>
      <c r="G80" s="2">
        <v>4645318562532</v>
      </c>
      <c r="H80" s="2">
        <v>5813577732018</v>
      </c>
      <c r="I80" s="5">
        <v>2890653883727</v>
      </c>
    </row>
    <row r="81" spans="1:9" x14ac:dyDescent="0.25">
      <c r="A81" s="3"/>
      <c r="B81" s="1"/>
      <c r="C81" s="1"/>
      <c r="D81" s="1"/>
      <c r="E81" s="1"/>
      <c r="F81" s="1"/>
      <c r="G81" s="1"/>
      <c r="H81" s="1"/>
      <c r="I81" s="4"/>
    </row>
    <row r="82" spans="1:9" x14ac:dyDescent="0.25">
      <c r="A82" s="3" t="s">
        <v>40</v>
      </c>
      <c r="B82" s="2">
        <v>136660212775</v>
      </c>
      <c r="C82" s="2">
        <v>204365448865</v>
      </c>
      <c r="D82" s="2">
        <v>735259955275</v>
      </c>
      <c r="E82" s="2">
        <v>1454879592035</v>
      </c>
      <c r="F82" s="2">
        <v>1149440021123</v>
      </c>
      <c r="G82" s="2">
        <v>2030544378590</v>
      </c>
      <c r="H82" s="2">
        <v>2729975508597</v>
      </c>
      <c r="I82" s="5">
        <v>1016048215123</v>
      </c>
    </row>
    <row r="83" spans="1:9" x14ac:dyDescent="0.25">
      <c r="A83" s="3"/>
      <c r="B83" s="1"/>
      <c r="C83" s="1"/>
      <c r="D83" s="1"/>
      <c r="E83" s="1"/>
      <c r="F83" s="1"/>
      <c r="G83" s="1"/>
      <c r="H83" s="1"/>
      <c r="I83" s="4"/>
    </row>
    <row r="84" spans="1:9" x14ac:dyDescent="0.25">
      <c r="A84" s="3" t="s">
        <v>41</v>
      </c>
      <c r="B84" s="2">
        <v>205930927713</v>
      </c>
      <c r="C84" s="2">
        <v>301815208597</v>
      </c>
      <c r="D84" s="2">
        <v>659244822393</v>
      </c>
      <c r="E84" s="2">
        <v>1051637265425</v>
      </c>
      <c r="F84" s="2">
        <v>1729801368824</v>
      </c>
      <c r="G84" s="2">
        <v>2614774183942</v>
      </c>
      <c r="H84" s="2">
        <v>3083602223421</v>
      </c>
      <c r="I84" s="5">
        <v>1874605668604</v>
      </c>
    </row>
    <row r="85" spans="1:9" x14ac:dyDescent="0.25">
      <c r="A85" s="3"/>
      <c r="B85" s="1"/>
      <c r="C85" s="1"/>
      <c r="D85" s="1"/>
      <c r="E85" s="1"/>
      <c r="F85" s="1"/>
      <c r="G85" s="1"/>
      <c r="H85" s="1"/>
      <c r="I85" s="4"/>
    </row>
    <row r="86" spans="1:9" x14ac:dyDescent="0.25">
      <c r="A86" s="3" t="s">
        <v>42</v>
      </c>
      <c r="B86" s="2">
        <v>54953320305</v>
      </c>
      <c r="C86" s="2">
        <v>83903183685</v>
      </c>
      <c r="D86" s="2">
        <v>36843777959</v>
      </c>
      <c r="E86" s="2">
        <v>104659745612</v>
      </c>
      <c r="F86" s="2">
        <v>66074831666</v>
      </c>
      <c r="G86" s="2">
        <v>206731318326</v>
      </c>
      <c r="H86" s="2">
        <v>270472044756</v>
      </c>
      <c r="I86" s="5">
        <v>72635022559</v>
      </c>
    </row>
    <row r="87" spans="1:9" x14ac:dyDescent="0.25">
      <c r="A87" s="3"/>
      <c r="B87" s="1"/>
      <c r="C87" s="1"/>
      <c r="D87" s="1"/>
      <c r="E87" s="1"/>
      <c r="F87" s="1"/>
      <c r="G87" s="1"/>
      <c r="H87" s="1"/>
      <c r="I87" s="4"/>
    </row>
    <row r="88" spans="1:9" x14ac:dyDescent="0.25">
      <c r="A88" s="3" t="s">
        <v>43</v>
      </c>
      <c r="B88" s="2">
        <v>342828981</v>
      </c>
      <c r="C88" s="2">
        <v>79290701</v>
      </c>
      <c r="D88" s="2">
        <v>8494992425</v>
      </c>
      <c r="E88" s="2">
        <v>32702590722</v>
      </c>
      <c r="F88" s="2">
        <v>62664889037</v>
      </c>
      <c r="G88" s="2">
        <v>190754523920</v>
      </c>
      <c r="H88" s="2">
        <v>209031029465</v>
      </c>
      <c r="I88" s="5">
        <v>858283502622</v>
      </c>
    </row>
    <row r="89" spans="1:9" x14ac:dyDescent="0.25">
      <c r="A89" s="3"/>
      <c r="B89" s="1"/>
      <c r="C89" s="1"/>
      <c r="D89" s="1"/>
      <c r="E89" s="1"/>
      <c r="F89" s="1"/>
      <c r="G89" s="1"/>
      <c r="H89" s="1"/>
      <c r="I89" s="4"/>
    </row>
    <row r="90" spans="1:9" x14ac:dyDescent="0.25">
      <c r="A90" s="3" t="s">
        <v>44</v>
      </c>
      <c r="B90" s="2">
        <v>342828981</v>
      </c>
      <c r="C90" s="2">
        <v>79290701</v>
      </c>
      <c r="D90" s="2">
        <v>4909963431</v>
      </c>
      <c r="E90" s="2">
        <v>31960525659</v>
      </c>
      <c r="F90" s="2">
        <v>60951429011</v>
      </c>
      <c r="G90" s="2">
        <v>162515347183</v>
      </c>
      <c r="H90" s="2">
        <v>198518758945</v>
      </c>
      <c r="I90" s="5">
        <v>308766244179</v>
      </c>
    </row>
    <row r="91" spans="1:9" x14ac:dyDescent="0.25">
      <c r="A91" s="3"/>
      <c r="B91" s="1"/>
      <c r="C91" s="1"/>
      <c r="D91" s="1"/>
      <c r="E91" s="1"/>
      <c r="F91" s="1"/>
      <c r="G91" s="1"/>
      <c r="H91" s="1"/>
      <c r="I91" s="4"/>
    </row>
    <row r="92" spans="1:9" x14ac:dyDescent="0.25">
      <c r="A92" s="3" t="s">
        <v>45</v>
      </c>
      <c r="B92" s="2">
        <v>62493809463</v>
      </c>
      <c r="C92" s="2">
        <v>54302469731</v>
      </c>
      <c r="D92" s="2">
        <v>66590908678</v>
      </c>
      <c r="E92" s="2">
        <v>72042670039</v>
      </c>
      <c r="F92" s="2">
        <v>128011407685</v>
      </c>
      <c r="G92" s="2">
        <v>256266984265</v>
      </c>
      <c r="H92" s="2">
        <v>149336502241</v>
      </c>
      <c r="I92" s="5">
        <v>-10584315801</v>
      </c>
    </row>
    <row r="93" spans="1:9" x14ac:dyDescent="0.25">
      <c r="A93" s="3"/>
      <c r="B93" s="1"/>
      <c r="C93" s="1"/>
      <c r="D93" s="1"/>
      <c r="E93" s="1"/>
      <c r="F93" s="1"/>
      <c r="G93" s="1"/>
      <c r="H93" s="1"/>
      <c r="I93" s="4"/>
    </row>
    <row r="94" spans="1:9" x14ac:dyDescent="0.25">
      <c r="A94" s="3" t="s">
        <v>46</v>
      </c>
      <c r="B94" s="2">
        <v>81246045411</v>
      </c>
      <c r="C94" s="2">
        <v>82327576803</v>
      </c>
      <c r="D94" s="2">
        <v>144354646805</v>
      </c>
      <c r="E94" s="2">
        <v>235752853790</v>
      </c>
      <c r="F94" s="2">
        <v>294965620501</v>
      </c>
      <c r="G94" s="2">
        <v>433804796676</v>
      </c>
      <c r="H94" s="2">
        <v>483126308561</v>
      </c>
      <c r="I94" s="5">
        <v>488535848176</v>
      </c>
    </row>
    <row r="95" spans="1:9" x14ac:dyDescent="0.25">
      <c r="A95" s="3"/>
      <c r="B95" s="1"/>
      <c r="C95" s="1"/>
      <c r="D95" s="1"/>
      <c r="E95" s="1"/>
      <c r="F95" s="1"/>
      <c r="G95" s="1"/>
      <c r="H95" s="1"/>
      <c r="I95" s="4"/>
    </row>
    <row r="96" spans="1:9" x14ac:dyDescent="0.25">
      <c r="A96" s="3" t="s">
        <v>47</v>
      </c>
      <c r="B96" s="1"/>
      <c r="C96" s="1"/>
      <c r="D96" s="2">
        <v>125097567013</v>
      </c>
      <c r="E96" s="2">
        <v>172799115614</v>
      </c>
      <c r="F96" s="2">
        <v>248557710590</v>
      </c>
      <c r="G96" s="2">
        <v>345927634999</v>
      </c>
      <c r="H96" s="2">
        <v>501464017669</v>
      </c>
      <c r="I96" s="5">
        <v>594046060241</v>
      </c>
    </row>
    <row r="97" spans="1:9" x14ac:dyDescent="0.25">
      <c r="A97" s="3"/>
      <c r="B97" s="1"/>
      <c r="C97" s="1"/>
      <c r="D97" s="1"/>
      <c r="E97" s="1"/>
      <c r="F97" s="1"/>
      <c r="G97" s="1"/>
      <c r="H97" s="1"/>
      <c r="I97" s="4"/>
    </row>
    <row r="98" spans="1:9" x14ac:dyDescent="0.25">
      <c r="A98" s="3" t="s">
        <v>48</v>
      </c>
      <c r="B98" s="2">
        <v>116801564163</v>
      </c>
      <c r="C98" s="2">
        <v>249009055047</v>
      </c>
      <c r="D98" s="2">
        <v>484732302787</v>
      </c>
      <c r="E98" s="2">
        <v>787085120950</v>
      </c>
      <c r="F98" s="2">
        <v>1317699388047</v>
      </c>
      <c r="G98" s="2">
        <v>2107285530938</v>
      </c>
      <c r="H98" s="2">
        <v>2309789414723</v>
      </c>
      <c r="I98" s="5">
        <v>-4209035677</v>
      </c>
    </row>
    <row r="99" spans="1:9" x14ac:dyDescent="0.25">
      <c r="A99" s="3"/>
      <c r="B99" s="1"/>
      <c r="C99" s="1"/>
      <c r="D99" s="1"/>
      <c r="E99" s="1"/>
      <c r="F99" s="1"/>
      <c r="G99" s="1"/>
      <c r="H99" s="1"/>
      <c r="I99" s="4"/>
    </row>
    <row r="100" spans="1:9" x14ac:dyDescent="0.25">
      <c r="A100" s="3" t="s">
        <v>49</v>
      </c>
      <c r="B100" s="2">
        <v>3548352653</v>
      </c>
      <c r="C100" s="2">
        <v>2995435081</v>
      </c>
      <c r="D100" s="2">
        <v>65594444012</v>
      </c>
      <c r="E100" s="2">
        <v>45458536128</v>
      </c>
      <c r="F100" s="2">
        <v>29231916495</v>
      </c>
      <c r="G100" s="2">
        <v>21208505992</v>
      </c>
      <c r="H100" s="2">
        <v>125728345714</v>
      </c>
      <c r="I100" s="5">
        <v>109570449983</v>
      </c>
    </row>
    <row r="101" spans="1:9" x14ac:dyDescent="0.25">
      <c r="A101" s="3"/>
      <c r="B101" s="1"/>
      <c r="C101" s="1"/>
      <c r="D101" s="1"/>
      <c r="E101" s="1"/>
      <c r="F101" s="1"/>
      <c r="G101" s="1"/>
      <c r="H101" s="1"/>
      <c r="I101" s="4"/>
    </row>
    <row r="102" spans="1:9" x14ac:dyDescent="0.25">
      <c r="A102" s="3" t="s">
        <v>50</v>
      </c>
      <c r="B102" s="2">
        <v>1981697082</v>
      </c>
      <c r="C102" s="2">
        <v>1280391822</v>
      </c>
      <c r="D102" s="2">
        <v>9937008425</v>
      </c>
      <c r="E102" s="2">
        <v>11305515375</v>
      </c>
      <c r="F102" s="2">
        <v>11611208906</v>
      </c>
      <c r="G102" s="2">
        <v>26709544872</v>
      </c>
      <c r="H102" s="2">
        <v>47004000462</v>
      </c>
      <c r="I102" s="5">
        <v>78471133521</v>
      </c>
    </row>
    <row r="103" spans="1:9" x14ac:dyDescent="0.25">
      <c r="A103" s="3"/>
      <c r="B103" s="1"/>
      <c r="C103" s="1"/>
      <c r="D103" s="1"/>
      <c r="E103" s="1"/>
      <c r="F103" s="1"/>
      <c r="G103" s="1"/>
      <c r="H103" s="1"/>
      <c r="I103" s="4"/>
    </row>
    <row r="104" spans="1:9" x14ac:dyDescent="0.25">
      <c r="A104" s="3" t="s">
        <v>51</v>
      </c>
      <c r="B104" s="2">
        <v>1566655571</v>
      </c>
      <c r="C104" s="2">
        <v>1715043259</v>
      </c>
      <c r="D104" s="2">
        <v>55657435587</v>
      </c>
      <c r="E104" s="2">
        <v>34153020753</v>
      </c>
      <c r="F104" s="2">
        <v>17620707589</v>
      </c>
      <c r="G104" s="2">
        <v>-5501038880</v>
      </c>
      <c r="H104" s="2">
        <v>78724345252</v>
      </c>
      <c r="I104" s="5">
        <v>31099316462</v>
      </c>
    </row>
    <row r="105" spans="1:9" x14ac:dyDescent="0.25">
      <c r="A105" s="3"/>
      <c r="B105" s="1"/>
      <c r="C105" s="1"/>
      <c r="D105" s="1"/>
      <c r="E105" s="1"/>
      <c r="F105" s="1"/>
      <c r="G105" s="1"/>
      <c r="H105" s="1"/>
      <c r="I105" s="4"/>
    </row>
    <row r="106" spans="1:9" x14ac:dyDescent="0.25">
      <c r="A106" s="3" t="s">
        <v>52</v>
      </c>
      <c r="B106" s="2">
        <v>120486043871</v>
      </c>
      <c r="C106" s="2">
        <v>266369025689</v>
      </c>
      <c r="D106" s="2">
        <v>540389738374</v>
      </c>
      <c r="E106" s="2">
        <v>821238141703</v>
      </c>
      <c r="F106" s="2">
        <v>1335320095636</v>
      </c>
      <c r="G106" s="2">
        <v>2101784492058</v>
      </c>
      <c r="H106" s="2">
        <v>2388513759975</v>
      </c>
      <c r="I106" s="5">
        <v>26890280785</v>
      </c>
    </row>
    <row r="107" spans="1:9" x14ac:dyDescent="0.25">
      <c r="A107" s="3"/>
      <c r="B107" s="1"/>
      <c r="C107" s="1"/>
      <c r="D107" s="1"/>
      <c r="E107" s="1"/>
      <c r="F107" s="1"/>
      <c r="G107" s="1"/>
      <c r="H107" s="1"/>
      <c r="I107" s="4"/>
    </row>
    <row r="108" spans="1:9" x14ac:dyDescent="0.25">
      <c r="A108" s="3" t="s">
        <v>53</v>
      </c>
      <c r="B108" s="2">
        <v>30756143864</v>
      </c>
      <c r="C108" s="2">
        <v>55480718716</v>
      </c>
      <c r="D108" s="2">
        <v>97933278406</v>
      </c>
      <c r="E108" s="2">
        <v>152146055441</v>
      </c>
      <c r="F108" s="2">
        <v>274878315250</v>
      </c>
      <c r="G108" s="2">
        <v>381773261869</v>
      </c>
      <c r="H108" s="2">
        <v>505980349738</v>
      </c>
      <c r="I108" s="5">
        <v>349838023653</v>
      </c>
    </row>
    <row r="109" spans="1:9" x14ac:dyDescent="0.25">
      <c r="A109" s="3"/>
      <c r="B109" s="1"/>
      <c r="C109" s="1"/>
      <c r="D109" s="1"/>
      <c r="E109" s="1"/>
      <c r="F109" s="1"/>
      <c r="G109" s="1"/>
      <c r="H109" s="1"/>
      <c r="I109" s="4"/>
    </row>
    <row r="110" spans="1:9" x14ac:dyDescent="0.25">
      <c r="A110" s="3" t="s">
        <v>54</v>
      </c>
      <c r="B110" s="1"/>
      <c r="C110" s="2">
        <v>-2159713532</v>
      </c>
      <c r="D110" s="2">
        <v>-3160356170</v>
      </c>
      <c r="E110" s="2">
        <v>4668775094</v>
      </c>
      <c r="F110" s="2">
        <v>-24978471969</v>
      </c>
      <c r="G110" s="2">
        <v>-2783512358</v>
      </c>
      <c r="H110" s="2">
        <v>-3685247085</v>
      </c>
      <c r="I110" s="5">
        <v>-148878066733</v>
      </c>
    </row>
    <row r="111" spans="1:9" x14ac:dyDescent="0.25">
      <c r="A111" s="3"/>
      <c r="B111" s="1"/>
      <c r="C111" s="1"/>
      <c r="D111" s="1"/>
      <c r="E111" s="1"/>
      <c r="F111" s="1"/>
      <c r="G111" s="1"/>
      <c r="H111" s="1"/>
      <c r="I111" s="4"/>
    </row>
    <row r="112" spans="1:9" x14ac:dyDescent="0.25">
      <c r="A112" s="3" t="s">
        <v>55</v>
      </c>
      <c r="B112" s="2">
        <v>89729900007</v>
      </c>
      <c r="C112" s="2">
        <v>213048020505</v>
      </c>
      <c r="D112" s="2">
        <v>445616816138</v>
      </c>
      <c r="E112" s="2">
        <v>664423311168</v>
      </c>
      <c r="F112" s="2">
        <v>1085420252355</v>
      </c>
      <c r="G112" s="2">
        <v>1722794742547</v>
      </c>
      <c r="H112" s="2">
        <v>1886218657322</v>
      </c>
      <c r="I112" s="5">
        <v>-174069676135</v>
      </c>
    </row>
    <row r="113" spans="1:9" x14ac:dyDescent="0.25">
      <c r="A113" s="3"/>
      <c r="B113" s="1"/>
      <c r="C113" s="1"/>
      <c r="D113" s="1"/>
      <c r="E113" s="1"/>
      <c r="F113" s="1"/>
      <c r="G113" s="1"/>
      <c r="H113" s="1"/>
      <c r="I113" s="4"/>
    </row>
    <row r="114" spans="1:9" x14ac:dyDescent="0.25">
      <c r="A114" s="3" t="s">
        <v>56</v>
      </c>
      <c r="B114" s="2">
        <v>6965906395</v>
      </c>
      <c r="C114" s="2">
        <v>45213530880</v>
      </c>
      <c r="D114" s="2">
        <v>108988279788</v>
      </c>
      <c r="E114" s="2">
        <v>127219780118</v>
      </c>
      <c r="F114" s="2">
        <v>334529506846</v>
      </c>
      <c r="G114" s="2">
        <v>544367757284</v>
      </c>
      <c r="H114" s="2">
        <v>669703901400</v>
      </c>
      <c r="I114" s="5">
        <v>321675716089</v>
      </c>
    </row>
    <row r="115" spans="1:9" x14ac:dyDescent="0.25">
      <c r="A115" s="3"/>
      <c r="B115" s="1"/>
      <c r="C115" s="1"/>
      <c r="D115" s="1"/>
      <c r="E115" s="1"/>
      <c r="F115" s="1"/>
      <c r="G115" s="1"/>
      <c r="H115" s="1"/>
      <c r="I115" s="4"/>
    </row>
    <row r="116" spans="1:9" x14ac:dyDescent="0.25">
      <c r="A116" s="3" t="s">
        <v>57</v>
      </c>
      <c r="B116" s="2">
        <v>82763993612</v>
      </c>
      <c r="C116" s="2">
        <v>167834489625</v>
      </c>
      <c r="D116" s="2">
        <v>336628536350</v>
      </c>
      <c r="E116" s="2">
        <v>537203531050</v>
      </c>
      <c r="F116" s="2">
        <v>750890745509</v>
      </c>
      <c r="G116" s="2">
        <v>1178426985263</v>
      </c>
      <c r="H116" s="2">
        <v>1216514755922</v>
      </c>
      <c r="I116" s="5">
        <v>-495745392224</v>
      </c>
    </row>
    <row r="117" spans="1:9" x14ac:dyDescent="0.25">
      <c r="A117" s="3"/>
      <c r="B117" s="1"/>
      <c r="C117" s="1"/>
      <c r="D117" s="1"/>
      <c r="E117" s="1"/>
      <c r="F117" s="1"/>
      <c r="G117" s="1"/>
      <c r="H117" s="1"/>
      <c r="I117" s="4"/>
    </row>
    <row r="118" spans="1:9" x14ac:dyDescent="0.25">
      <c r="A118" s="3" t="s">
        <v>58</v>
      </c>
      <c r="B118" s="2">
        <v>1678</v>
      </c>
      <c r="C118" s="2">
        <v>2345</v>
      </c>
      <c r="D118" s="2">
        <v>3125</v>
      </c>
      <c r="E118" s="2">
        <v>3487</v>
      </c>
      <c r="F118" s="2">
        <v>2478</v>
      </c>
      <c r="G118" s="2">
        <v>3427</v>
      </c>
      <c r="H118" s="2">
        <v>2672</v>
      </c>
      <c r="I118" s="4">
        <v>-957</v>
      </c>
    </row>
    <row r="119" spans="1:9" x14ac:dyDescent="0.25">
      <c r="A119" s="3"/>
      <c r="B119" s="1"/>
      <c r="C119" s="1"/>
      <c r="D119" s="1"/>
      <c r="E119" s="1"/>
      <c r="F119" s="1"/>
      <c r="G119" s="1"/>
      <c r="H119" s="1"/>
      <c r="I119" s="4"/>
    </row>
    <row r="120" spans="1:9" x14ac:dyDescent="0.25">
      <c r="A120" s="3" t="s">
        <v>59</v>
      </c>
      <c r="B120" s="1"/>
      <c r="C120" s="1"/>
      <c r="D120" s="2">
        <v>3125</v>
      </c>
      <c r="E120" s="2">
        <v>3487</v>
      </c>
      <c r="F120" s="2">
        <v>2478</v>
      </c>
      <c r="G120" s="2">
        <v>3427</v>
      </c>
      <c r="H120" s="2">
        <v>2653</v>
      </c>
      <c r="I120" s="4">
        <v>-913</v>
      </c>
    </row>
    <row r="121" spans="1:9" x14ac:dyDescent="0.25">
      <c r="A121" s="3"/>
      <c r="B121" s="1"/>
      <c r="C121" s="1"/>
      <c r="D121" s="1"/>
      <c r="E121" s="1"/>
      <c r="F121" s="1"/>
      <c r="G121" s="1"/>
      <c r="H121" s="1"/>
      <c r="I121" s="4"/>
    </row>
    <row r="122" spans="1:9" x14ac:dyDescent="0.25">
      <c r="A122" s="8" t="s">
        <v>60</v>
      </c>
      <c r="B122" s="9"/>
      <c r="C122" s="9"/>
      <c r="D122" s="9"/>
      <c r="E122" s="9"/>
      <c r="F122" s="9"/>
      <c r="G122" s="9"/>
      <c r="H122" s="9"/>
      <c r="I122" s="10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6F1E-B72D-41DF-8681-A5D4B9A20D91}">
  <dimension ref="A2:I30"/>
  <sheetViews>
    <sheetView tabSelected="1" workbookViewId="0">
      <selection activeCell="H21" sqref="H21"/>
    </sheetView>
  </sheetViews>
  <sheetFormatPr defaultRowHeight="13.8" x14ac:dyDescent="0.25"/>
  <cols>
    <col min="1" max="1" width="56.5" bestFit="1" customWidth="1"/>
    <col min="2" max="5" width="16" bestFit="1" customWidth="1"/>
    <col min="6" max="9" width="17.09765625" bestFit="1" customWidth="1"/>
  </cols>
  <sheetData>
    <row r="2" spans="1:9" x14ac:dyDescent="0.25">
      <c r="A2" s="24" t="s">
        <v>98</v>
      </c>
      <c r="B2" s="25" t="s">
        <v>61</v>
      </c>
      <c r="C2" s="25" t="s">
        <v>62</v>
      </c>
      <c r="D2" s="25" t="s">
        <v>63</v>
      </c>
      <c r="E2" s="25" t="s">
        <v>64</v>
      </c>
      <c r="F2" s="25" t="s">
        <v>65</v>
      </c>
      <c r="G2" s="25" t="s">
        <v>66</v>
      </c>
      <c r="H2" s="25" t="s">
        <v>67</v>
      </c>
      <c r="I2" s="26" t="s">
        <v>68</v>
      </c>
    </row>
    <row r="3" spans="1:9" x14ac:dyDescent="0.25">
      <c r="A3" s="3" t="s">
        <v>70</v>
      </c>
      <c r="B3" s="2">
        <f>'DỮ LIỆU CỦA MÃ CHỨNG KHOÁN DXG'!B73</f>
        <v>1268215067494</v>
      </c>
      <c r="C3" s="2">
        <f>'DỮ LIỆU CỦA MÃ CHỨNG KHOÁN DXG'!C73</f>
        <v>2160452832289</v>
      </c>
      <c r="D3" s="2">
        <f>'DỮ LIỆU CỦA MÃ CHỨNG KHOÁN DXG'!D73</f>
        <v>3573347160681</v>
      </c>
      <c r="E3" s="2">
        <f>'DỮ LIỆU CỦA MÃ CHỨNG KHOÁN DXG'!E73</f>
        <v>5562791174256</v>
      </c>
      <c r="F3" s="2">
        <f>'DỮ LIỆU CỦA MÃ CHỨNG KHOÁN DXG'!F73</f>
        <v>10264402566112</v>
      </c>
      <c r="G3" s="2">
        <f>'DỮ LIỆU CỦA MÃ CHỨNG KHOÁN DXG'!G73</f>
        <v>13728714740541</v>
      </c>
      <c r="H3" s="2">
        <f>'DỮ LIỆU CỦA MÃ CHỨNG KHOÁN DXG'!H73</f>
        <v>19880517214813</v>
      </c>
      <c r="I3" s="5">
        <f>'DỮ LIỆU CỦA MÃ CHỨNG KHOÁN DXG'!I73</f>
        <v>23311433045215</v>
      </c>
    </row>
    <row r="4" spans="1:9" x14ac:dyDescent="0.25">
      <c r="A4" s="3" t="s">
        <v>71</v>
      </c>
      <c r="B4" s="1"/>
      <c r="C4" s="16">
        <f t="shared" ref="C4:I4" si="0">C3/B3-1</f>
        <v>0.70353821497963009</v>
      </c>
      <c r="D4" s="16">
        <f t="shared" si="0"/>
        <v>0.65398064113023846</v>
      </c>
      <c r="E4" s="16">
        <f t="shared" si="0"/>
        <v>0.55674523748088789</v>
      </c>
      <c r="F4" s="16">
        <f t="shared" si="0"/>
        <v>0.84518926642699665</v>
      </c>
      <c r="G4" s="16">
        <f t="shared" si="0"/>
        <v>0.33750743427254615</v>
      </c>
      <c r="H4" s="16">
        <f t="shared" si="0"/>
        <v>0.44809747966469726</v>
      </c>
      <c r="I4" s="22">
        <f t="shared" si="0"/>
        <v>0.17257678929226339</v>
      </c>
    </row>
    <row r="5" spans="1:9" x14ac:dyDescent="0.25">
      <c r="A5" s="3" t="s">
        <v>85</v>
      </c>
      <c r="B5" s="2">
        <f>'DỮ LIỆU CỦA MÃ CHỨNG KHOÁN DXG'!B80</f>
        <v>342591140488</v>
      </c>
      <c r="C5" s="2">
        <f>'DỮ LIỆU CỦA MÃ CHỨNG KHOÁN DXG'!C80</f>
        <v>506180657462</v>
      </c>
      <c r="D5" s="2">
        <f>'DỮ LIỆU CỦA MÃ CHỨNG KHOÁN DXG'!D80</f>
        <v>1394504777668</v>
      </c>
      <c r="E5" s="2">
        <f>'DỮ LIỆU CỦA MÃ CHỨNG KHOÁN DXG'!E80</f>
        <v>2506516857460</v>
      </c>
      <c r="F5" s="2">
        <f>'DỮ LIỆU CỦA MÃ CHỨNG KHOÁN DXG'!F80</f>
        <v>2879241389947</v>
      </c>
      <c r="G5" s="2">
        <f>'DỮ LIỆU CỦA MÃ CHỨNG KHOÁN DXG'!G80</f>
        <v>4645318562532</v>
      </c>
      <c r="H5" s="2">
        <f>'DỮ LIỆU CỦA MÃ CHỨNG KHOÁN DXG'!H80</f>
        <v>5813577732018</v>
      </c>
      <c r="I5" s="5">
        <f>'DỮ LIỆU CỦA MÃ CHỨNG KHOÁN DXG'!I80</f>
        <v>2890653883727</v>
      </c>
    </row>
    <row r="6" spans="1:9" x14ac:dyDescent="0.25">
      <c r="A6" s="3" t="s">
        <v>72</v>
      </c>
      <c r="B6" s="1"/>
      <c r="C6" s="16">
        <f t="shared" ref="C6:I6" si="1">C5/B5-1</f>
        <v>0.47750655997985469</v>
      </c>
      <c r="D6" s="16">
        <f t="shared" si="1"/>
        <v>1.754954692777229</v>
      </c>
      <c r="E6" s="16">
        <f t="shared" si="1"/>
        <v>0.79742435995923477</v>
      </c>
      <c r="F6" s="16">
        <f t="shared" si="1"/>
        <v>0.14870218461834073</v>
      </c>
      <c r="G6" s="16">
        <f t="shared" si="1"/>
        <v>0.61338280935781819</v>
      </c>
      <c r="H6" s="16">
        <f t="shared" si="1"/>
        <v>0.25149172306693712</v>
      </c>
      <c r="I6" s="22">
        <f t="shared" si="1"/>
        <v>-0.50277539632662638</v>
      </c>
    </row>
    <row r="7" spans="1:9" x14ac:dyDescent="0.25">
      <c r="A7" s="3" t="s">
        <v>73</v>
      </c>
      <c r="B7" s="2">
        <f>'DỮ LIỆU CỦA MÃ CHỨNG KHOÁN DXG'!B11</f>
        <v>432787263296</v>
      </c>
      <c r="C7" s="2">
        <f>'DỮ LIỆU CỦA MÃ CHỨNG KHOÁN DXG'!C11</f>
        <v>499214313850</v>
      </c>
      <c r="D7" s="2">
        <f>'DỮ LIỆU CỦA MÃ CHỨNG KHOÁN DXG'!D11</f>
        <v>1122028633093</v>
      </c>
      <c r="E7" s="2">
        <f>'DỮ LIỆU CỦA MÃ CHỨNG KHOÁN DXG'!E11</f>
        <v>915502618676</v>
      </c>
      <c r="F7" s="2">
        <f>'DỮ LIỆU CỦA MÃ CHỨNG KHOÁN DXG'!F11</f>
        <v>3400583217941</v>
      </c>
      <c r="G7" s="2">
        <f>'DỮ LIỆU CỦA MÃ CHỨNG KHOÁN DXG'!G11</f>
        <v>4605151086817</v>
      </c>
      <c r="H7" s="2">
        <f>'DỮ LIỆU CỦA MÃ CHỨNG KHOÁN DXG'!H11</f>
        <v>6791464181384</v>
      </c>
      <c r="I7" s="5">
        <f>'DỮ LIỆU CỦA MÃ CHỨNG KHOÁN DXG'!I11</f>
        <v>10251681350670</v>
      </c>
    </row>
    <row r="8" spans="1:9" x14ac:dyDescent="0.25">
      <c r="A8" s="3" t="s">
        <v>74</v>
      </c>
      <c r="B8" s="1"/>
      <c r="C8" s="16">
        <f t="shared" ref="C8:I8" si="2">C7/B7-1</f>
        <v>0.15348661152388843</v>
      </c>
      <c r="D8" s="16">
        <f t="shared" si="2"/>
        <v>1.2475890653851289</v>
      </c>
      <c r="E8" s="16">
        <f t="shared" si="2"/>
        <v>-0.18406483428830822</v>
      </c>
      <c r="F8" s="16">
        <f t="shared" si="2"/>
        <v>2.7144440098477531</v>
      </c>
      <c r="G8" s="16">
        <f t="shared" si="2"/>
        <v>0.35422390562914874</v>
      </c>
      <c r="H8" s="16">
        <f t="shared" si="2"/>
        <v>0.47475382530351284</v>
      </c>
      <c r="I8" s="22">
        <f t="shared" si="2"/>
        <v>0.50949501858093571</v>
      </c>
    </row>
    <row r="9" spans="1:9" x14ac:dyDescent="0.25">
      <c r="A9" s="3" t="s">
        <v>75</v>
      </c>
      <c r="B9" s="2">
        <f>'DỮ LIỆU CỦA MÃ CHỨNG KHOÁN DXG'!B82</f>
        <v>136660212775</v>
      </c>
      <c r="C9" s="2">
        <f>'DỮ LIỆU CỦA MÃ CHỨNG KHOÁN DXG'!C82</f>
        <v>204365448865</v>
      </c>
      <c r="D9" s="2">
        <f>'DỮ LIỆU CỦA MÃ CHỨNG KHOÁN DXG'!D82</f>
        <v>735259955275</v>
      </c>
      <c r="E9" s="2">
        <f>'DỮ LIỆU CỦA MÃ CHỨNG KHOÁN DXG'!E82</f>
        <v>1454879592035</v>
      </c>
      <c r="F9" s="2">
        <f>'DỮ LIỆU CỦA MÃ CHỨNG KHOÁN DXG'!F82</f>
        <v>1149440021123</v>
      </c>
      <c r="G9" s="2">
        <f>'DỮ LIỆU CỦA MÃ CHỨNG KHOÁN DXG'!G82</f>
        <v>2030544378590</v>
      </c>
      <c r="H9" s="2">
        <f>'DỮ LIỆU CỦA MÃ CHỨNG KHOÁN DXG'!H82</f>
        <v>2729975508597</v>
      </c>
      <c r="I9" s="5">
        <f>'DỮ LIỆU CỦA MÃ CHỨNG KHOÁN DXG'!I82</f>
        <v>1016048215123</v>
      </c>
    </row>
    <row r="10" spans="1:9" x14ac:dyDescent="0.25">
      <c r="A10" s="3" t="s">
        <v>76</v>
      </c>
      <c r="B10" s="1"/>
      <c r="C10" s="16">
        <f t="shared" ref="C10:I10" si="3">C9/B9-1</f>
        <v>0.49542756238402186</v>
      </c>
      <c r="D10" s="16">
        <f t="shared" si="3"/>
        <v>2.5977703636229577</v>
      </c>
      <c r="E10" s="16">
        <f t="shared" si="3"/>
        <v>0.97872817851320315</v>
      </c>
      <c r="F10" s="16">
        <f t="shared" si="3"/>
        <v>-0.2099414773457432</v>
      </c>
      <c r="G10" s="16">
        <f t="shared" si="3"/>
        <v>0.76655096505702258</v>
      </c>
      <c r="H10" s="16">
        <f t="shared" si="3"/>
        <v>0.34445498329501256</v>
      </c>
      <c r="I10" s="22">
        <f t="shared" si="3"/>
        <v>-0.6278178276972266</v>
      </c>
    </row>
    <row r="11" spans="1:9" x14ac:dyDescent="0.25">
      <c r="A11" s="3" t="s">
        <v>77</v>
      </c>
      <c r="B11" s="2">
        <f>'DỮ LIỆU CỦA MÃ CHỨNG KHOÁN DXG'!B31</f>
        <v>604600279813</v>
      </c>
      <c r="C11" s="2">
        <f>'DỮ LIỆU CỦA MÃ CHỨNG KHOÁN DXG'!C31</f>
        <v>1088225342481</v>
      </c>
      <c r="D11" s="2">
        <f>'DỮ LIỆU CỦA MÃ CHỨNG KHOÁN DXG'!D31</f>
        <v>1801987998045</v>
      </c>
      <c r="E11" s="2">
        <f>'DỮ LIỆU CỦA MÃ CHỨNG KHOÁN DXG'!E31</f>
        <v>2025436101162</v>
      </c>
      <c r="F11" s="2">
        <f>'DỮ LIỆU CỦA MÃ CHỨNG KHOÁN DXG'!F31</f>
        <v>5610557388547</v>
      </c>
      <c r="G11" s="2">
        <f>'DỮ LIỆU CỦA MÃ CHỨNG KHOÁN DXG'!G31</f>
        <v>7529620654558</v>
      </c>
      <c r="H11" s="2">
        <f>'DỮ LIỆU CỦA MÃ CHỨNG KHOÁN DXG'!H31</f>
        <v>10652695846729</v>
      </c>
      <c r="I11" s="5">
        <f>'DỮ LIỆU CỦA MÃ CHỨNG KHOÁN DXG'!I31</f>
        <v>14227392345541</v>
      </c>
    </row>
    <row r="12" spans="1:9" x14ac:dyDescent="0.25">
      <c r="A12" s="3" t="s">
        <v>78</v>
      </c>
      <c r="B12" s="17">
        <f t="shared" ref="B12:I12" si="4">B11/B3</f>
        <v>0.47673324131662742</v>
      </c>
      <c r="C12" s="17">
        <f t="shared" si="4"/>
        <v>0.50370243044279983</v>
      </c>
      <c r="D12" s="17">
        <f t="shared" si="4"/>
        <v>0.5042857346392231</v>
      </c>
      <c r="E12" s="17">
        <f t="shared" si="4"/>
        <v>0.36410428465039291</v>
      </c>
      <c r="F12" s="17">
        <f t="shared" si="4"/>
        <v>0.54660340457322831</v>
      </c>
      <c r="G12" s="17">
        <f t="shared" si="4"/>
        <v>0.54845779789734961</v>
      </c>
      <c r="H12" s="17">
        <f t="shared" si="4"/>
        <v>0.53583595092745684</v>
      </c>
      <c r="I12" s="23">
        <f t="shared" si="4"/>
        <v>0.61031822101822142</v>
      </c>
    </row>
    <row r="13" spans="1:9" x14ac:dyDescent="0.25">
      <c r="A13" s="3" t="s">
        <v>79</v>
      </c>
      <c r="B13" s="2">
        <f>'DỮ LIỆU CỦA MÃ CHỨNG KHOÁN DXG'!B5</f>
        <v>72886290145</v>
      </c>
      <c r="C13" s="2">
        <f>'DỮ LIỆU CỦA MÃ CHỨNG KHOÁN DXG'!C5</f>
        <v>776338986657</v>
      </c>
      <c r="D13" s="2">
        <f>'DỮ LIỆU CỦA MÃ CHỨNG KHOÁN DXG'!D5</f>
        <v>909523073630</v>
      </c>
      <c r="E13" s="2">
        <f>'DỮ LIỆU CỦA MÃ CHỨNG KHOÁN DXG'!E5</f>
        <v>1818216889701</v>
      </c>
      <c r="F13" s="2">
        <f>'DỮ LIỆU CỦA MÃ CHỨNG KHOÁN DXG'!F5</f>
        <v>1687437308464</v>
      </c>
      <c r="G13" s="2">
        <f>'DỮ LIỆU CỦA MÃ CHỨNG KHOÁN DXG'!G5</f>
        <v>1158571308567</v>
      </c>
      <c r="H13" s="2">
        <f>'DỮ LIỆU CỦA MÃ CHỨNG KHOÁN DXG'!H5</f>
        <v>793292599726</v>
      </c>
      <c r="I13" s="5">
        <f>'DỮ LIỆU CỦA MÃ CHỨNG KHOÁN DXG'!I5</f>
        <v>1779630924503</v>
      </c>
    </row>
    <row r="14" spans="1:9" x14ac:dyDescent="0.25">
      <c r="A14" s="3" t="s">
        <v>80</v>
      </c>
      <c r="B14" s="17">
        <f t="shared" ref="B14:I14" si="5">B13/B3</f>
        <v>5.7471553534704262E-2</v>
      </c>
      <c r="C14" s="17">
        <f t="shared" si="5"/>
        <v>0.35934086366258167</v>
      </c>
      <c r="D14" s="17">
        <f t="shared" si="5"/>
        <v>0.25452972597732859</v>
      </c>
      <c r="E14" s="17">
        <f t="shared" si="5"/>
        <v>0.32685334263768745</v>
      </c>
      <c r="F14" s="17">
        <f t="shared" si="5"/>
        <v>0.16439703115650262</v>
      </c>
      <c r="G14" s="17">
        <f t="shared" si="5"/>
        <v>8.4390369416426872E-2</v>
      </c>
      <c r="H14" s="17">
        <f t="shared" si="5"/>
        <v>3.9903016161718201E-2</v>
      </c>
      <c r="I14" s="23">
        <f t="shared" si="5"/>
        <v>7.6341549704439737E-2</v>
      </c>
    </row>
    <row r="15" spans="1:9" x14ac:dyDescent="0.25">
      <c r="A15" s="3" t="s">
        <v>81</v>
      </c>
      <c r="B15" s="2">
        <f>'DỮ LIỆU CỦA MÃ CHỨNG KHOÁN DXG'!B19</f>
        <v>12153029674</v>
      </c>
      <c r="C15" s="2">
        <f>'DỮ LIỆU CỦA MÃ CHỨNG KHOÁN DXG'!C19</f>
        <v>10207819953</v>
      </c>
      <c r="D15" s="2">
        <f>'DỮ LIỆU CỦA MÃ CHỨNG KHOÁN DXG'!D19</f>
        <v>21038297320</v>
      </c>
      <c r="E15" s="2">
        <f>'DỮ LIỆU CỦA MÃ CHỨNG KHOÁN DXG'!E19</f>
        <v>38857320033</v>
      </c>
      <c r="F15" s="2">
        <f>'DỮ LIỆU CỦA MÃ CHỨNG KHOÁN DXG'!F19</f>
        <v>63944977213</v>
      </c>
      <c r="G15" s="2">
        <f>'DỮ LIỆU CỦA MÃ CHỨNG KHOÁN DXG'!G19</f>
        <v>75783235810</v>
      </c>
      <c r="H15" s="2">
        <f>'DỮ LIỆU CỦA MÃ CHỨNG KHOÁN DXG'!H19</f>
        <v>361641326887</v>
      </c>
      <c r="I15" s="5">
        <f>'DỮ LIỆU CỦA MÃ CHỨNG KHOÁN DXG'!I19</f>
        <v>355093829173</v>
      </c>
    </row>
    <row r="16" spans="1:9" x14ac:dyDescent="0.25">
      <c r="A16" s="3" t="s">
        <v>82</v>
      </c>
      <c r="B16" s="17">
        <f t="shared" ref="B16:I16" si="6">B15/B3</f>
        <v>9.5827829092225304E-3</v>
      </c>
      <c r="C16" s="17">
        <f t="shared" si="6"/>
        <v>4.7248520312219979E-3</v>
      </c>
      <c r="D16" s="17">
        <f t="shared" si="6"/>
        <v>5.8875604227579641E-3</v>
      </c>
      <c r="E16" s="17">
        <f t="shared" si="6"/>
        <v>6.9852199760486256E-3</v>
      </c>
      <c r="F16" s="17">
        <f t="shared" si="6"/>
        <v>6.2297807204205738E-3</v>
      </c>
      <c r="G16" s="17">
        <f t="shared" si="6"/>
        <v>5.5200532054330998E-3</v>
      </c>
      <c r="H16" s="17">
        <f t="shared" si="6"/>
        <v>1.819074036049427E-2</v>
      </c>
      <c r="I16" s="23">
        <f t="shared" si="6"/>
        <v>1.5232604039582544E-2</v>
      </c>
    </row>
    <row r="17" spans="1:9" x14ac:dyDescent="0.25">
      <c r="A17" s="3" t="s">
        <v>83</v>
      </c>
      <c r="B17" s="2">
        <f>'DỮ LIỆU CỦA MÃ CHỨNG KHOÁN DXG'!B37</f>
        <v>158439075377</v>
      </c>
      <c r="C17" s="2">
        <f>'DỮ LIỆU CỦA MÃ CHỨNG KHOÁN DXG'!C37</f>
        <v>305924766272</v>
      </c>
      <c r="D17" s="2">
        <f>'DỮ LIỆU CỦA MÃ CHỨNG KHOÁN DXG'!D37</f>
        <v>831553698276</v>
      </c>
      <c r="E17" s="2">
        <f>'DỮ LIỆU CỦA MÃ CHỨNG KHOÁN DXG'!E37</f>
        <v>435780003398</v>
      </c>
      <c r="F17" s="2">
        <f>'DỮ LIỆU CỦA MÃ CHỨNG KHOÁN DXG'!F37</f>
        <v>1396383701852</v>
      </c>
      <c r="G17" s="2">
        <f>'DỮ LIỆU CỦA MÃ CHỨNG KHOÁN DXG'!G37</f>
        <v>1029005405207</v>
      </c>
      <c r="H17" s="2">
        <f>'DỮ LIỆU CỦA MÃ CHỨNG KHOÁN DXG'!H37</f>
        <v>907818136727</v>
      </c>
      <c r="I17" s="5">
        <f>'DỮ LIỆU CỦA MÃ CHỨNG KHOÁN DXG'!I37</f>
        <v>2922869203460</v>
      </c>
    </row>
    <row r="18" spans="1:9" x14ac:dyDescent="0.25">
      <c r="A18" s="8" t="s">
        <v>84</v>
      </c>
      <c r="B18" s="27">
        <f t="shared" ref="B18:I18" si="7">B17/B3</f>
        <v>0.12493076248500697</v>
      </c>
      <c r="C18" s="27">
        <f t="shared" si="7"/>
        <v>0.1416021501139984</v>
      </c>
      <c r="D18" s="27">
        <f t="shared" si="7"/>
        <v>0.23271002253179465</v>
      </c>
      <c r="E18" s="27">
        <f t="shared" si="7"/>
        <v>7.8338371825773911E-2</v>
      </c>
      <c r="F18" s="27">
        <f t="shared" si="7"/>
        <v>0.13604140064246611</v>
      </c>
      <c r="G18" s="27">
        <f t="shared" si="7"/>
        <v>7.4952785067952443E-2</v>
      </c>
      <c r="H18" s="27">
        <f t="shared" si="7"/>
        <v>4.5663708188164412E-2</v>
      </c>
      <c r="I18" s="28">
        <f t="shared" si="7"/>
        <v>0.12538350592993511</v>
      </c>
    </row>
    <row r="20" spans="1:9" x14ac:dyDescent="0.25">
      <c r="A20" s="29" t="s">
        <v>95</v>
      </c>
      <c r="B20" s="30" t="s">
        <v>96</v>
      </c>
    </row>
    <row r="21" spans="1:9" ht="22.8" x14ac:dyDescent="0.4">
      <c r="A21" s="18" t="s">
        <v>97</v>
      </c>
      <c r="B21" s="19"/>
      <c r="C21" s="19"/>
      <c r="D21" s="19"/>
      <c r="E21" s="19"/>
    </row>
    <row r="22" spans="1:9" ht="20.399999999999999" x14ac:dyDescent="0.35">
      <c r="A22" s="21" t="s">
        <v>86</v>
      </c>
      <c r="B22" s="21"/>
      <c r="C22" s="21"/>
      <c r="D22" s="21"/>
      <c r="E22" s="21"/>
    </row>
    <row r="23" spans="1:9" ht="20.399999999999999" x14ac:dyDescent="0.35">
      <c r="A23" s="21" t="s">
        <v>87</v>
      </c>
      <c r="B23" s="21"/>
      <c r="C23" s="21"/>
      <c r="D23" s="21"/>
      <c r="E23" s="21"/>
    </row>
    <row r="24" spans="1:9" ht="20.399999999999999" x14ac:dyDescent="0.35">
      <c r="A24" s="21" t="s">
        <v>88</v>
      </c>
      <c r="B24" s="21"/>
      <c r="C24" s="21"/>
      <c r="D24" s="21"/>
      <c r="E24" s="21"/>
    </row>
    <row r="25" spans="1:9" ht="20.399999999999999" x14ac:dyDescent="0.35">
      <c r="A25" s="21" t="s">
        <v>89</v>
      </c>
      <c r="B25" s="21"/>
      <c r="C25" s="21"/>
      <c r="D25" s="21"/>
      <c r="E25" s="21"/>
    </row>
    <row r="26" spans="1:9" ht="20.399999999999999" x14ac:dyDescent="0.35">
      <c r="A26" s="21" t="s">
        <v>90</v>
      </c>
      <c r="B26" s="21"/>
      <c r="C26" s="21"/>
      <c r="D26" s="21"/>
      <c r="E26" s="21"/>
    </row>
    <row r="27" spans="1:9" ht="20.399999999999999" x14ac:dyDescent="0.35">
      <c r="A27" s="21" t="s">
        <v>91</v>
      </c>
      <c r="B27" s="21"/>
      <c r="C27" s="21"/>
      <c r="D27" s="21"/>
      <c r="E27" s="21"/>
    </row>
    <row r="28" spans="1:9" ht="21" x14ac:dyDescent="0.4">
      <c r="A28" s="20" t="s">
        <v>92</v>
      </c>
      <c r="B28" s="19"/>
      <c r="C28" s="19"/>
      <c r="D28" s="19"/>
      <c r="E28" s="19"/>
    </row>
    <row r="29" spans="1:9" ht="20.399999999999999" x14ac:dyDescent="0.35">
      <c r="A29" s="21" t="s">
        <v>93</v>
      </c>
      <c r="B29" s="21"/>
      <c r="C29" s="21"/>
      <c r="D29" s="19"/>
      <c r="E29" s="19"/>
    </row>
    <row r="30" spans="1:9" ht="20.399999999999999" x14ac:dyDescent="0.35">
      <c r="A30" s="21" t="s">
        <v>94</v>
      </c>
      <c r="B30" s="21"/>
      <c r="C30" s="21"/>
      <c r="D30" s="19"/>
      <c r="E30" s="19"/>
    </row>
  </sheetData>
  <hyperlinks>
    <hyperlink ref="B20" r:id="rId1" xr:uid="{45A1A8B9-F33E-418B-A369-4357C8A788EA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DỮ LIỆU CỦA MÃ CHỨNG KHOÁN DXG</vt:lpstr>
      <vt:lpstr>Bản báo cáo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2022-03-03T16:57:14Z</dcterms:created>
  <dcterms:modified xsi:type="dcterms:W3CDTF">2022-03-04T06:56:16Z</dcterms:modified>
</cp:coreProperties>
</file>