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<sst xmlns="http://schemas.openxmlformats.org/spreadsheetml/2006/main" count="31" uniqueCount="17">
  <si>
    <t xml:space="preserve">Debt(year) = Current_Debt × (1 + deficit_rate)^years + compound_interest</t>
  </si>
  <si>
    <t xml:space="preserve">Starting Debt</t>
  </si>
  <si>
    <t xml:space="preserve">35T</t>
  </si>
  <si>
    <t xml:space="preserve">Annual Addition</t>
  </si>
  <si>
    <t xml:space="preserve">2T</t>
  </si>
  <si>
    <t xml:space="preserve">Interest Rate</t>
  </si>
  <si>
    <t xml:space="preserve">Growth Rate:</t>
  </si>
  <si>
    <t xml:space="preserve">Debt projection</t>
  </si>
  <si>
    <t xml:space="preserve">GDP</t>
  </si>
  <si>
    <t xml:space="preserve">Year</t>
  </si>
  <si>
    <t xml:space="preserve">Debt</t>
  </si>
  <si>
    <t xml:space="preserve">Growth</t>
  </si>
  <si>
    <t xml:space="preserve">Annual deficit</t>
  </si>
  <si>
    <t xml:space="preserve">Total growth</t>
  </si>
  <si>
    <t xml:space="preserve">Total</t>
  </si>
  <si>
    <t xml:space="preserve">Debt </t>
  </si>
  <si>
    <t xml:space="preserve">Revenue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</si>
</sst>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yyyy\-mm\-dd"/>
  </numFmts>
  <fonts count="6">
    <font>
      <sz val="10"/>
      <name val="Free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erif"/>
      <family val="1"/>
    </font>
    <font>
      <b val="true"/>
      <sz val="10"/>
      <name val="FreeSans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13.03"/>
    <col collapsed="false" customWidth="true" hidden="false" outlineLevel="0" max="5" min="5" style="0" width="11.77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  <c r="B2" s="0" t="s">
        <v>2</v>
      </c>
    </row>
    <row r="3" customFormat="false" ht="12.8" hidden="false" customHeight="false" outlineLevel="0" collapsed="false">
      <c r="A3" s="1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  <c r="B4" s="3" t="n">
        <v>5</v>
      </c>
    </row>
    <row r="5" customFormat="false" ht="12.8" hidden="false" customHeight="false" outlineLevel="0" collapsed="false">
      <c r="A5" s="2" t="s">
        <v>6</v>
      </c>
      <c r="B5" s="0" t="n">
        <v>8.7</v>
      </c>
      <c r="E5" s="4" t="s">
        <v>7</v>
      </c>
      <c r="F5" s="4"/>
      <c r="G5" s="4"/>
      <c r="I5" s="4" t="s">
        <v>8</v>
      </c>
      <c r="J5" s="4"/>
      <c r="K5" s="4"/>
    </row>
    <row r="6" customFormat="false" ht="12.8" hidden="false" customHeight="false" outlineLevel="0" collapsed="false">
      <c r="E6" s="5" t="s">
        <v>9</v>
      </c>
      <c r="F6" s="5" t="s">
        <v>10</v>
      </c>
      <c r="G6" s="5" t="s">
        <v>11</v>
      </c>
      <c r="I6" s="5" t="s">
        <v>9</v>
      </c>
      <c r="J6" s="5" t="s">
        <v>8</v>
      </c>
      <c r="K6" s="5" t="s">
        <v>11</v>
      </c>
    </row>
    <row r="7" customFormat="false" ht="12.8" hidden="false" customHeight="false" outlineLevel="0" collapsed="false">
      <c r="E7" s="5" t="n">
        <v>2025</v>
      </c>
      <c r="F7" s="5" t="n">
        <v>35</v>
      </c>
      <c r="G7" s="5"/>
      <c r="I7" s="5" t="n">
        <v>2014</v>
      </c>
      <c r="J7" s="5" t="n">
        <v>17.608</v>
      </c>
      <c r="K7" s="5"/>
    </row>
    <row r="8" customFormat="false" ht="12.8" hidden="false" customHeight="false" outlineLevel="0" collapsed="false">
      <c r="A8" s="6" t="s">
        <v>12</v>
      </c>
      <c r="B8" s="6"/>
      <c r="C8" s="6"/>
      <c r="E8" s="5" t="n">
        <v>2026</v>
      </c>
      <c r="F8" s="5" t="n">
        <f aca="false">F7 + (F7 * $B$5/100)</f>
        <v>38.045</v>
      </c>
      <c r="G8" s="5" t="n">
        <f aca="false">(F8-F7)/F7*100</f>
        <v>8.70000000000001</v>
      </c>
      <c r="I8" s="5" t="n">
        <v>2015</v>
      </c>
      <c r="J8" s="5" t="n">
        <v>18.295</v>
      </c>
      <c r="K8" s="5" t="n">
        <f aca="false">((J8-J7)/J7) * 100</f>
        <v>3.90163562017266</v>
      </c>
    </row>
    <row r="9" customFormat="false" ht="12.8" hidden="false" customHeight="false" outlineLevel="0" collapsed="false">
      <c r="A9" s="5" t="s">
        <v>9</v>
      </c>
      <c r="B9" s="5" t="s">
        <v>12</v>
      </c>
      <c r="C9" s="5" t="s">
        <v>11</v>
      </c>
      <c r="E9" s="5" t="n">
        <v>2027</v>
      </c>
      <c r="F9" s="5" t="n">
        <f aca="false">F8 + (F8 * $B$5/100)</f>
        <v>41.354915</v>
      </c>
      <c r="G9" s="5" t="n">
        <f aca="false">(F9-F8)/F8*100</f>
        <v>8.69999999999999</v>
      </c>
      <c r="I9" s="5" t="n">
        <v>2016</v>
      </c>
      <c r="J9" s="5" t="n">
        <v>18.805</v>
      </c>
      <c r="K9" s="5" t="n">
        <f aca="false">((J9-J8)/J8) * 100</f>
        <v>2.78764689805957</v>
      </c>
    </row>
    <row r="10" customFormat="false" ht="12.8" hidden="false" customHeight="false" outlineLevel="0" collapsed="false">
      <c r="A10" s="5" t="n">
        <v>2014</v>
      </c>
      <c r="B10" s="5" t="n">
        <v>0.49</v>
      </c>
      <c r="C10" s="5"/>
      <c r="E10" s="5" t="n">
        <v>2028</v>
      </c>
      <c r="F10" s="5" t="n">
        <f aca="false">F9 + (F9 * $B$5/100)</f>
        <v>44.952792605</v>
      </c>
      <c r="G10" s="5" t="n">
        <f aca="false">(F10-F9)/F9*100</f>
        <v>8.7</v>
      </c>
      <c r="I10" s="5" t="n">
        <v>2017</v>
      </c>
      <c r="J10" s="5" t="n">
        <v>19.612</v>
      </c>
      <c r="K10" s="5" t="n">
        <f aca="false">((J10-J9)/J9) * 100</f>
        <v>4.29141185854825</v>
      </c>
    </row>
    <row r="11" customFormat="false" ht="12.8" hidden="false" customHeight="false" outlineLevel="0" collapsed="false">
      <c r="A11" s="5" t="n">
        <v>2015</v>
      </c>
      <c r="B11" s="5" t="n">
        <v>0.44</v>
      </c>
      <c r="C11" s="5" t="n">
        <f aca="false">((B11-B10)/B10)*100</f>
        <v>-10.2040816326531</v>
      </c>
      <c r="E11" s="5" t="n">
        <v>2029</v>
      </c>
      <c r="F11" s="5" t="n">
        <f aca="false">F10 + (F10 * $B$5/100)</f>
        <v>48.863685561635</v>
      </c>
      <c r="G11" s="5" t="n">
        <f aca="false">(F11-F10)/F10*100</f>
        <v>8.70000000000001</v>
      </c>
      <c r="I11" s="5" t="n">
        <v>2018</v>
      </c>
      <c r="J11" s="5" t="n">
        <v>20.657</v>
      </c>
      <c r="K11" s="5" t="n">
        <f aca="false">((J11-J10)/J10) * 100</f>
        <v>5.32837038547829</v>
      </c>
    </row>
    <row r="12" customFormat="false" ht="12.8" hidden="false" customHeight="false" outlineLevel="0" collapsed="false">
      <c r="A12" s="5" t="n">
        <v>2016</v>
      </c>
      <c r="B12" s="5" t="n">
        <v>0.58</v>
      </c>
      <c r="C12" s="5" t="n">
        <f aca="false">((B12-B11)/B11)*100</f>
        <v>31.8181818181818</v>
      </c>
      <c r="E12" s="5" t="n">
        <v>2030</v>
      </c>
      <c r="F12" s="5" t="n">
        <f aca="false">F11 + (F11 * $B$5/100)</f>
        <v>53.1148262054972</v>
      </c>
      <c r="G12" s="5" t="n">
        <f aca="false">(F12-F11)/F11*100</f>
        <v>8.7</v>
      </c>
      <c r="I12" s="5" t="n">
        <v>2019</v>
      </c>
      <c r="J12" s="5" t="n">
        <v>21.54</v>
      </c>
      <c r="K12" s="5" t="n">
        <f aca="false">((J12-J11)/J11) * 100</f>
        <v>4.27458004550515</v>
      </c>
    </row>
    <row r="13" customFormat="false" ht="12.8" hidden="false" customHeight="false" outlineLevel="0" collapsed="false">
      <c r="A13" s="5" t="n">
        <v>2017</v>
      </c>
      <c r="B13" s="5" t="n">
        <v>0.66</v>
      </c>
      <c r="C13" s="5" t="n">
        <f aca="false">((B13-B12)/B12)*100</f>
        <v>13.7931034482759</v>
      </c>
      <c r="E13" s="5" t="n">
        <v>2031</v>
      </c>
      <c r="F13" s="5" t="n">
        <f aca="false">F12 + (F12 * $B$5/100)</f>
        <v>57.7358160853755</v>
      </c>
      <c r="G13" s="5" t="n">
        <f aca="false">(F13-F12)/F12*100</f>
        <v>8.7</v>
      </c>
      <c r="I13" s="5" t="n">
        <v>2020</v>
      </c>
      <c r="J13" s="5" t="n">
        <v>21.354</v>
      </c>
      <c r="K13" s="5" t="n">
        <f aca="false">((J13-J12)/J12) * 100</f>
        <v>-0.863509749303621</v>
      </c>
    </row>
    <row r="14" customFormat="false" ht="12.8" hidden="false" customHeight="false" outlineLevel="0" collapsed="false">
      <c r="A14" s="5" t="n">
        <v>2018</v>
      </c>
      <c r="B14" s="5" t="n">
        <v>0.78</v>
      </c>
      <c r="C14" s="5" t="n">
        <f aca="false">((B14-B13)/B13)*100</f>
        <v>18.1818181818182</v>
      </c>
      <c r="E14" s="5" t="n">
        <v>2032</v>
      </c>
      <c r="F14" s="5" t="n">
        <f aca="false">F13 + (F13 * $B$5/100)</f>
        <v>62.7588320848032</v>
      </c>
      <c r="G14" s="5" t="n">
        <f aca="false">(F14-F13)/F13*100</f>
        <v>8.7</v>
      </c>
      <c r="I14" s="5" t="n">
        <v>2021</v>
      </c>
      <c r="J14" s="5" t="n">
        <v>23.681</v>
      </c>
      <c r="K14" s="5" t="n">
        <f aca="false">((J14-J13)/J13) * 100</f>
        <v>10.8972557834598</v>
      </c>
    </row>
    <row r="15" customFormat="false" ht="12.8" hidden="false" customHeight="false" outlineLevel="0" collapsed="false">
      <c r="A15" s="5" t="n">
        <v>2019</v>
      </c>
      <c r="B15" s="5" t="n">
        <v>0.98</v>
      </c>
      <c r="C15" s="5" t="n">
        <f aca="false">((B15-B14)/B14)*100</f>
        <v>25.6410256410256</v>
      </c>
      <c r="E15" s="5" t="n">
        <v>2033</v>
      </c>
      <c r="F15" s="5" t="n">
        <f aca="false">F14 + (F14 * $B$5/100)</f>
        <v>68.2188504761811</v>
      </c>
      <c r="G15" s="5" t="n">
        <f aca="false">(F15-F14)/F14*100</f>
        <v>8.69999999999999</v>
      </c>
      <c r="I15" s="5" t="n">
        <v>2022</v>
      </c>
      <c r="J15" s="5" t="n">
        <v>26.007</v>
      </c>
      <c r="K15" s="5" t="n">
        <f aca="false">((J15-J14)/J14) * 100</f>
        <v>9.8222203454246</v>
      </c>
    </row>
    <row r="16" customFormat="false" ht="12.8" hidden="false" customHeight="false" outlineLevel="0" collapsed="false">
      <c r="A16" s="5" t="n">
        <v>2020</v>
      </c>
      <c r="B16" s="5" t="n">
        <v>3.13</v>
      </c>
      <c r="C16" s="5" t="n">
        <f aca="false">((B16-B15)/B15)*100</f>
        <v>219.387755102041</v>
      </c>
      <c r="E16" s="5" t="n">
        <v>2034</v>
      </c>
      <c r="F16" s="5" t="n">
        <f aca="false">F15 + (F15 * $B$5/100)</f>
        <v>74.1538904676088</v>
      </c>
      <c r="G16" s="5" t="n">
        <f aca="false">(F16-F15)/F15*100</f>
        <v>8.69999999999999</v>
      </c>
      <c r="I16" s="5" t="n">
        <v>2023</v>
      </c>
      <c r="J16" s="5" t="n">
        <v>27.721</v>
      </c>
      <c r="K16" s="5" t="n">
        <f aca="false">((J16-J15)/J15) * 100</f>
        <v>6.59053331795285</v>
      </c>
    </row>
    <row r="17" customFormat="false" ht="12.8" hidden="false" customHeight="false" outlineLevel="0" collapsed="false">
      <c r="A17" s="5" t="n">
        <v>2021</v>
      </c>
      <c r="B17" s="5" t="n">
        <v>2.78</v>
      </c>
      <c r="C17" s="5" t="n">
        <f aca="false">((B17-B16)/B16)*100</f>
        <v>-11.1821086261981</v>
      </c>
      <c r="E17" s="5" t="n">
        <v>2035</v>
      </c>
      <c r="F17" s="5" t="n">
        <f aca="false">F16 + (F16 * $B$5/100)</f>
        <v>80.6052789382908</v>
      </c>
      <c r="G17" s="5" t="n">
        <f aca="false">(F17-F16)/F16*100</f>
        <v>8.7</v>
      </c>
      <c r="I17" s="5" t="n">
        <v>2024</v>
      </c>
      <c r="J17" s="5" t="n">
        <v>29.2</v>
      </c>
      <c r="K17" s="5" t="n">
        <f aca="false">((J17-J16)/J16) * 100</f>
        <v>5.33530536416435</v>
      </c>
    </row>
    <row r="18" customFormat="false" ht="12.8" hidden="false" customHeight="false" outlineLevel="0" collapsed="false">
      <c r="A18" s="5" t="n">
        <v>2022</v>
      </c>
      <c r="B18" s="5" t="n">
        <v>1.38</v>
      </c>
      <c r="C18" s="5" t="n">
        <f aca="false">((B18-B17)/B17)*100</f>
        <v>-50.3597122302158</v>
      </c>
      <c r="E18" s="5" t="n">
        <v>2036</v>
      </c>
      <c r="F18" s="5" t="n">
        <f aca="false">F17 + (F17 * $B$5/100)</f>
        <v>87.617938205922</v>
      </c>
      <c r="G18" s="5" t="n">
        <f aca="false">(F18-F17)/F17*100</f>
        <v>8.7</v>
      </c>
      <c r="I18" s="5" t="s">
        <v>13</v>
      </c>
      <c r="J18" s="5"/>
      <c r="K18" s="5" t="n">
        <f aca="false"> ((J17-J7)/J7) * 100</f>
        <v>65.833711949114</v>
      </c>
    </row>
    <row r="19" customFormat="false" ht="12.8" hidden="false" customHeight="false" outlineLevel="0" collapsed="false">
      <c r="A19" s="5" t="n">
        <v>2023</v>
      </c>
      <c r="B19" s="5" t="n">
        <v>1.69</v>
      </c>
      <c r="C19" s="5" t="n">
        <f aca="false">((B19-B18)/B18)*100</f>
        <v>22.463768115942</v>
      </c>
      <c r="E19" s="5" t="n">
        <v>2037</v>
      </c>
      <c r="F19" s="5" t="n">
        <f aca="false">F18 + (F18 * $B$5/100)</f>
        <v>95.2406988298373</v>
      </c>
      <c r="G19" s="5" t="n">
        <f aca="false">(F19-F18)/F18*100</f>
        <v>8.69999999999999</v>
      </c>
    </row>
    <row r="20" customFormat="false" ht="12.8" hidden="false" customHeight="false" outlineLevel="0" collapsed="false">
      <c r="A20" s="5" t="n">
        <v>2024</v>
      </c>
      <c r="B20" s="5" t="n">
        <v>1.83</v>
      </c>
      <c r="C20" s="5" t="n">
        <f aca="false">((B20-B19)/B19)*100</f>
        <v>8.28402366863906</v>
      </c>
      <c r="E20" s="5" t="n">
        <v>2038</v>
      </c>
      <c r="F20" s="5" t="n">
        <f aca="false">F19 + (F19 * $B$5/100)</f>
        <v>103.526639628033</v>
      </c>
      <c r="G20" s="5" t="n">
        <f aca="false">(F20-F19)/F19*100</f>
        <v>8.7</v>
      </c>
    </row>
    <row r="21" customFormat="false" ht="12.8" hidden="false" customHeight="false" outlineLevel="0" collapsed="false">
      <c r="A21" s="5" t="s">
        <v>14</v>
      </c>
      <c r="B21" s="5"/>
      <c r="C21" s="5" t="n">
        <f aca="false">((B20-B10)/B10)*100</f>
        <v>273.469387755102</v>
      </c>
      <c r="E21" s="5" t="n">
        <v>2039</v>
      </c>
      <c r="F21" s="5" t="n">
        <f aca="false">F20 + (F20 * $B$5/100)</f>
        <v>112.533457275672</v>
      </c>
      <c r="G21" s="5" t="n">
        <f aca="false">(F21-F20)/F20*100</f>
        <v>8.7</v>
      </c>
    </row>
    <row r="22" customFormat="false" ht="12.8" hidden="false" customHeight="false" outlineLevel="0" collapsed="false">
      <c r="E22" s="5" t="n">
        <v>2040</v>
      </c>
      <c r="F22" s="5" t="n">
        <f aca="false">F21 + (F21 * $B$5/100)</f>
        <v>122.323868058655</v>
      </c>
      <c r="G22" s="5" t="n">
        <f aca="false">(F22-F21)/F21*100</f>
        <v>8.7</v>
      </c>
    </row>
    <row r="23" customFormat="false" ht="12.8" hidden="false" customHeight="false" outlineLevel="0" collapsed="false">
      <c r="E23" s="5" t="n">
        <v>2041</v>
      </c>
      <c r="F23" s="5" t="n">
        <f aca="false">F22 + (F22 * $B$5/100)</f>
        <v>132.966044579758</v>
      </c>
      <c r="G23" s="5" t="n">
        <f aca="false">(F23-F22)/F22*100</f>
        <v>8.7</v>
      </c>
    </row>
    <row r="25" customFormat="false" ht="12.8" hidden="false" customHeight="false" outlineLevel="0" collapsed="false">
      <c r="A25" s="4" t="s">
        <v>15</v>
      </c>
      <c r="B25" s="4"/>
      <c r="C25" s="4"/>
      <c r="E25" s="4" t="s">
        <v>16</v>
      </c>
      <c r="F25" s="4"/>
      <c r="G25" s="4"/>
    </row>
    <row r="26" customFormat="false" ht="11.15" hidden="false" customHeight="true" outlineLevel="0" collapsed="false">
      <c r="A26" s="5" t="s">
        <v>9</v>
      </c>
      <c r="B26" s="5" t="s">
        <v>10</v>
      </c>
      <c r="C26" s="5" t="s">
        <v>11</v>
      </c>
      <c r="E26" s="5" t="s">
        <v>9</v>
      </c>
      <c r="F26" s="5" t="s">
        <v>16</v>
      </c>
      <c r="G26" s="5" t="s">
        <v>11</v>
      </c>
    </row>
    <row r="27" customFormat="false" ht="12.8" hidden="false" customHeight="false" outlineLevel="0" collapsed="false">
      <c r="A27" s="7" t="n">
        <v>42005</v>
      </c>
      <c r="B27" s="5" t="n">
        <v>18152056</v>
      </c>
      <c r="C27" s="5"/>
      <c r="E27" s="5" t="n">
        <v>2014</v>
      </c>
      <c r="F27" s="5" t="n">
        <v>3.02</v>
      </c>
      <c r="G27" s="5"/>
    </row>
    <row r="28" customFormat="false" ht="12.8" hidden="false" customHeight="false" outlineLevel="0" collapsed="false">
      <c r="A28" s="7" t="n">
        <v>42370</v>
      </c>
      <c r="B28" s="5" t="n">
        <v>19264939</v>
      </c>
      <c r="C28" s="5" t="n">
        <f aca="false">((B28-B27)/B27)*100</f>
        <v>6.13089228019129</v>
      </c>
      <c r="E28" s="5" t="n">
        <v>2015</v>
      </c>
      <c r="F28" s="5" t="n">
        <v>3.25</v>
      </c>
      <c r="G28" s="5" t="n">
        <f aca="false">((F28-F27)/F27)*100</f>
        <v>7.6158940397351</v>
      </c>
    </row>
    <row r="29" customFormat="false" ht="12.8" hidden="false" customHeight="false" outlineLevel="0" collapsed="false">
      <c r="A29" s="7" t="n">
        <v>42736</v>
      </c>
      <c r="B29" s="5" t="n">
        <v>19846420</v>
      </c>
      <c r="C29" s="5" t="n">
        <f aca="false">((B29-B28)/B28)*100</f>
        <v>3.01833813229307</v>
      </c>
      <c r="E29" s="5" t="n">
        <v>2016</v>
      </c>
      <c r="F29" s="5" t="n">
        <v>3.27</v>
      </c>
      <c r="G29" s="5" t="n">
        <f aca="false">((F29-F28)/F28)*100</f>
        <v>0.615384615384616</v>
      </c>
    </row>
    <row r="30" customFormat="false" ht="12.8" hidden="false" customHeight="false" outlineLevel="0" collapsed="false">
      <c r="A30" s="7" t="n">
        <v>43101</v>
      </c>
      <c r="B30" s="5" t="n">
        <v>21089643</v>
      </c>
      <c r="C30" s="5" t="n">
        <f aca="false">((B30-B29)/B29)*100</f>
        <v>6.26421792948048</v>
      </c>
      <c r="E30" s="5" t="n">
        <v>2017</v>
      </c>
      <c r="F30" s="5" t="n">
        <v>3.32</v>
      </c>
      <c r="G30" s="5" t="n">
        <f aca="false">((F30-F29)/F29)*100</f>
        <v>1.52905198776758</v>
      </c>
    </row>
    <row r="31" customFormat="false" ht="12.8" hidden="false" customHeight="false" outlineLevel="0" collapsed="false">
      <c r="A31" s="7" t="n">
        <v>43466</v>
      </c>
      <c r="B31" s="5" t="n">
        <v>22027880</v>
      </c>
      <c r="C31" s="5" t="n">
        <f aca="false">((B31-B30)/B30)*100</f>
        <v>4.44880456250492</v>
      </c>
      <c r="E31" s="5" t="n">
        <v>2018</v>
      </c>
      <c r="F31" s="5" t="n">
        <v>3.33</v>
      </c>
      <c r="G31" s="5" t="n">
        <f aca="false">((F31-F30)/F30)*100</f>
        <v>0.301204819277115</v>
      </c>
    </row>
    <row r="32" customFormat="false" ht="12.8" hidden="false" customHeight="false" outlineLevel="0" collapsed="false">
      <c r="A32" s="7" t="n">
        <v>43831</v>
      </c>
      <c r="B32" s="5" t="n">
        <v>23223813</v>
      </c>
      <c r="C32" s="5" t="n">
        <f aca="false">((B32-B31)/B31)*100</f>
        <v>5.42917884063287</v>
      </c>
      <c r="E32" s="5" t="n">
        <v>2019</v>
      </c>
      <c r="F32" s="5" t="n">
        <v>3.46</v>
      </c>
      <c r="G32" s="5" t="n">
        <f aca="false">((F32-F31)/F31)*100</f>
        <v>3.9039039039039</v>
      </c>
    </row>
    <row r="33" customFormat="false" ht="12.8" hidden="false" customHeight="false" outlineLevel="0" collapsed="false">
      <c r="A33" s="7" t="n">
        <v>44197</v>
      </c>
      <c r="B33" s="5" t="n">
        <v>28132570</v>
      </c>
      <c r="C33" s="5" t="n">
        <f aca="false">((B33-B32)/B32)*100</f>
        <v>21.1367401210129</v>
      </c>
      <c r="E33" s="5" t="n">
        <v>2020</v>
      </c>
      <c r="F33" s="5" t="n">
        <v>3.42</v>
      </c>
      <c r="G33" s="5" t="n">
        <f aca="false">((F33-F32)/F32)*100</f>
        <v>-1.15606936416185</v>
      </c>
    </row>
    <row r="34" customFormat="false" ht="12.8" hidden="false" customHeight="false" outlineLevel="0" collapsed="false">
      <c r="A34" s="7" t="n">
        <v>44562</v>
      </c>
      <c r="B34" s="5" t="n">
        <v>30400960</v>
      </c>
      <c r="C34" s="5" t="n">
        <f aca="false">((B34-B33)/B33)*100</f>
        <v>8.06321640717503</v>
      </c>
      <c r="E34" s="5" t="n">
        <v>2021</v>
      </c>
      <c r="F34" s="5" t="n">
        <v>4.05</v>
      </c>
      <c r="G34" s="5" t="n">
        <f aca="false">((F34-F33)/F33)*100</f>
        <v>18.4210526315789</v>
      </c>
    </row>
    <row r="35" customFormat="false" ht="12.8" hidden="false" customHeight="false" outlineLevel="0" collapsed="false">
      <c r="A35" s="7" t="n">
        <v>44927</v>
      </c>
      <c r="B35" s="5" t="n">
        <v>31458438</v>
      </c>
      <c r="C35" s="5" t="n">
        <f aca="false">((B35-B34)/B34)*100</f>
        <v>3.47843620727767</v>
      </c>
      <c r="E35" s="5" t="n">
        <v>2022</v>
      </c>
      <c r="F35" s="5" t="n">
        <v>4.9</v>
      </c>
      <c r="G35" s="5" t="n">
        <f aca="false">((F35-F34)/F34)*100</f>
        <v>20.9876543209877</v>
      </c>
    </row>
    <row r="36" customFormat="false" ht="12.8" hidden="false" customHeight="false" outlineLevel="0" collapsed="false">
      <c r="A36" s="7" t="n">
        <v>45292</v>
      </c>
      <c r="B36" s="5" t="n">
        <v>34586533</v>
      </c>
      <c r="C36" s="5" t="n">
        <f aca="false">((B36-B35)/B35)*100</f>
        <v>9.94358016122733</v>
      </c>
      <c r="E36" s="5" t="n">
        <v>2023</v>
      </c>
      <c r="F36" s="5" t="n">
        <v>4.44</v>
      </c>
      <c r="G36" s="5" t="n">
        <f aca="false">((F36-F35)/F35)*100</f>
        <v>-9.38775510204082</v>
      </c>
    </row>
    <row r="37" customFormat="false" ht="12.8" hidden="false" customHeight="false" outlineLevel="0" collapsed="false">
      <c r="A37" s="7" t="n">
        <v>45658</v>
      </c>
      <c r="B37" s="5" t="n">
        <v>36214310</v>
      </c>
      <c r="C37" s="5" t="n">
        <f aca="false">((B37-B36)/B36)*100</f>
        <v>4.70638962280492</v>
      </c>
      <c r="E37" s="5" t="n">
        <v>2024</v>
      </c>
      <c r="F37" s="5" t="n">
        <v>4.92</v>
      </c>
      <c r="G37" s="5" t="n">
        <f aca="false">((F37-F36)/F36)*100</f>
        <v>10.8108108108108</v>
      </c>
    </row>
    <row r="38" customFormat="false" ht="12.8" hidden="false" customHeight="false" outlineLevel="0" collapsed="false">
      <c r="A38" s="5" t="s">
        <v>14</v>
      </c>
      <c r="B38" s="5"/>
      <c r="C38" s="5" t="n">
        <f aca="false">((B37-B27)/B27)*100</f>
        <v>99.5052791815979</v>
      </c>
      <c r="E38" s="5" t="s">
        <v>14</v>
      </c>
      <c r="F38" s="5"/>
      <c r="G38" s="5" t="n">
        <f aca="false">((F37-F27)/F27)*100</f>
        <v>62.9139072847682</v>
      </c>
    </row>
  </sheetData>
  <mergeCells count="5">
    <mergeCell ref="E5:G5"/>
    <mergeCell ref="I5:K5"/>
    <mergeCell ref="A8:C8"/>
    <mergeCell ref="A25:C25"/>
    <mergeCell ref="E25:G2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2025-08-29T00:36:44Z</dcterms:created>
  <dc:creator/>
  <dc:description/>
  <dc:language>en-US</dc:language>
  <cp:lastModifiedBy/>
  <dcterms:modified xsi:type="dcterms:W3CDTF">2025-08-30T12:27:16Z</dcterms:modified>
  <cp:revision>2</cp:revision>
  <dc:subject/>
  <dc:title/>
</cp:coreProperties>
</file>