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checkCompatibility="1" defaultThemeVersion="124226"/>
  <bookViews>
    <workbookView xWindow="0" yWindow="60" windowWidth="21855" windowHeight="13680" activeTab="1"/>
  </bookViews>
  <sheets>
    <sheet name="Chuong" sheetId="3" r:id="rId1"/>
    <sheet name="TieuMuc" sheetId="4" r:id="rId2"/>
    <sheet name="DuToan" sheetId="5" r:id="rId3"/>
    <sheet name="BaoCao" sheetId="6" r:id="rId4"/>
    <sheet name="Sheet1" sheetId="11" r:id="rId5"/>
  </sheets>
  <externalReferences>
    <externalReference r:id="rId6"/>
    <externalReference r:id="rId7"/>
  </externalReferences>
  <definedNames>
    <definedName name="_xlnm._FilterDatabase" localSheetId="0" hidden="1">Chuong!$A$1:$C$274</definedName>
    <definedName name="_xlnm._FilterDatabase" localSheetId="1" hidden="1">TieuMuc!$A$2:$D$471</definedName>
  </definedNames>
  <calcPr calcId="144525"/>
</workbook>
</file>

<file path=xl/calcChain.xml><?xml version="1.0" encoding="utf-8"?>
<calcChain xmlns="http://schemas.openxmlformats.org/spreadsheetml/2006/main">
  <c r="B2" i="11" l="1"/>
  <c r="B3" i="11"/>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C11" i="6" l="1"/>
  <c r="BF11" i="6"/>
  <c r="BE11" i="6"/>
  <c r="BD11" i="6"/>
  <c r="BC11" i="6"/>
  <c r="BB11" i="6"/>
  <c r="BA11" i="6"/>
  <c r="AZ11" i="6"/>
  <c r="AY11" i="6"/>
  <c r="AX11" i="6"/>
  <c r="AW11" i="6"/>
  <c r="AV11" i="6"/>
  <c r="AU11" i="6"/>
  <c r="AT11" i="6"/>
  <c r="AR11" i="6"/>
  <c r="AQ11" i="6"/>
  <c r="AP11" i="6"/>
  <c r="AO11" i="6"/>
  <c r="AN11" i="6"/>
  <c r="AM11" i="6"/>
  <c r="AL11" i="6"/>
  <c r="AK11" i="6"/>
  <c r="AJ11" i="6"/>
  <c r="AI11" i="6"/>
  <c r="AH11" i="6"/>
  <c r="AG11" i="6"/>
  <c r="AF11" i="6"/>
  <c r="AD11" i="6"/>
  <c r="AC11" i="6"/>
  <c r="AB11" i="6"/>
  <c r="AA11" i="6"/>
  <c r="Z11" i="6"/>
  <c r="Y11" i="6"/>
  <c r="X11" i="6"/>
  <c r="W11" i="6"/>
  <c r="V11" i="6"/>
  <c r="U11" i="6"/>
  <c r="T11" i="6"/>
  <c r="S11" i="6"/>
  <c r="R11" i="6"/>
  <c r="BG75" i="5"/>
  <c r="AS75" i="5"/>
  <c r="AE75" i="5"/>
  <c r="AD75" i="5"/>
  <c r="AC75" i="5"/>
  <c r="AB75" i="5"/>
  <c r="AA75" i="5"/>
  <c r="Z75" i="5"/>
  <c r="Y75" i="5"/>
  <c r="X75" i="5"/>
  <c r="W75" i="5"/>
  <c r="V75" i="5"/>
  <c r="U75" i="5"/>
  <c r="T75" i="5"/>
  <c r="S75" i="5"/>
  <c r="R75" i="5"/>
  <c r="P75" i="5"/>
  <c r="O75" i="5"/>
  <c r="N75" i="5"/>
  <c r="M75" i="5"/>
  <c r="L75" i="5"/>
  <c r="K75" i="5"/>
  <c r="J75" i="5"/>
  <c r="I75" i="5"/>
  <c r="H75" i="5"/>
  <c r="G75" i="5"/>
  <c r="F75" i="5"/>
  <c r="E75" i="5"/>
  <c r="D75" i="5"/>
  <c r="BG74" i="5"/>
  <c r="AS74" i="5"/>
  <c r="AE74" i="5"/>
  <c r="AD74" i="5"/>
  <c r="AC74" i="5"/>
  <c r="AB74" i="5"/>
  <c r="AA74" i="5"/>
  <c r="Z74" i="5"/>
  <c r="Y74" i="5"/>
  <c r="X74" i="5"/>
  <c r="W74" i="5"/>
  <c r="V74" i="5"/>
  <c r="U74" i="5"/>
  <c r="T74" i="5"/>
  <c r="S74" i="5"/>
  <c r="R74" i="5"/>
  <c r="P74" i="5"/>
  <c r="O74" i="5"/>
  <c r="N74" i="5"/>
  <c r="M74" i="5"/>
  <c r="L74" i="5"/>
  <c r="K74" i="5"/>
  <c r="J74" i="5"/>
  <c r="I74" i="5"/>
  <c r="H74" i="5"/>
  <c r="G74" i="5"/>
  <c r="F74" i="5"/>
  <c r="E74" i="5"/>
  <c r="D74" i="5"/>
  <c r="BG73" i="5"/>
  <c r="AS73" i="5"/>
  <c r="AE73" i="5"/>
  <c r="AD73" i="5"/>
  <c r="AC73" i="5"/>
  <c r="AB73" i="5"/>
  <c r="AA73" i="5"/>
  <c r="Z73" i="5"/>
  <c r="Y73" i="5"/>
  <c r="X73" i="5"/>
  <c r="W73" i="5"/>
  <c r="V73" i="5"/>
  <c r="U73" i="5"/>
  <c r="T73" i="5"/>
  <c r="S73" i="5"/>
  <c r="R73" i="5"/>
  <c r="P73" i="5"/>
  <c r="O73" i="5"/>
  <c r="N73" i="5"/>
  <c r="M73" i="5"/>
  <c r="L73" i="5"/>
  <c r="K73" i="5"/>
  <c r="J73" i="5"/>
  <c r="I73" i="5"/>
  <c r="H73" i="5"/>
  <c r="G73" i="5"/>
  <c r="F73" i="5"/>
  <c r="E73" i="5"/>
  <c r="D73" i="5"/>
  <c r="BG72" i="5"/>
  <c r="AS72" i="5"/>
  <c r="AE72" i="5"/>
  <c r="AD72" i="5"/>
  <c r="AC72" i="5"/>
  <c r="AB72" i="5"/>
  <c r="AA72" i="5"/>
  <c r="Z72" i="5"/>
  <c r="Y72" i="5"/>
  <c r="X72" i="5"/>
  <c r="W72" i="5"/>
  <c r="V72" i="5"/>
  <c r="U72" i="5"/>
  <c r="T72" i="5"/>
  <c r="S72" i="5"/>
  <c r="R72" i="5"/>
  <c r="P72" i="5"/>
  <c r="O72" i="5"/>
  <c r="N72" i="5"/>
  <c r="M72" i="5"/>
  <c r="L72" i="5"/>
  <c r="K72" i="5"/>
  <c r="J72" i="5"/>
  <c r="I72" i="5"/>
  <c r="H72" i="5"/>
  <c r="G72" i="5"/>
  <c r="F72" i="5"/>
  <c r="E72" i="5"/>
  <c r="D72" i="5"/>
  <c r="BG71" i="5"/>
  <c r="AS71" i="5"/>
  <c r="AE71" i="5"/>
  <c r="AD71" i="5"/>
  <c r="AC71" i="5"/>
  <c r="AB71" i="5"/>
  <c r="AA71" i="5"/>
  <c r="Z71" i="5"/>
  <c r="Y71" i="5"/>
  <c r="X71" i="5"/>
  <c r="W71" i="5"/>
  <c r="V71" i="5"/>
  <c r="U71" i="5"/>
  <c r="T71" i="5"/>
  <c r="S71" i="5"/>
  <c r="R71" i="5"/>
  <c r="P71" i="5"/>
  <c r="O71" i="5"/>
  <c r="N71" i="5"/>
  <c r="M71" i="5"/>
  <c r="L71" i="5"/>
  <c r="K71" i="5"/>
  <c r="J71" i="5"/>
  <c r="I71" i="5"/>
  <c r="H71" i="5"/>
  <c r="G71" i="5"/>
  <c r="F71" i="5"/>
  <c r="E71" i="5"/>
  <c r="D71" i="5"/>
  <c r="BG70" i="5"/>
  <c r="AS70" i="5"/>
  <c r="AE70" i="5"/>
  <c r="AD70" i="5"/>
  <c r="AC70" i="5"/>
  <c r="AB70" i="5"/>
  <c r="AA70" i="5"/>
  <c r="Z70" i="5"/>
  <c r="Y70" i="5"/>
  <c r="X70" i="5"/>
  <c r="W70" i="5"/>
  <c r="V70" i="5"/>
  <c r="U70" i="5"/>
  <c r="T70" i="5"/>
  <c r="S70" i="5"/>
  <c r="R70" i="5"/>
  <c r="P70" i="5"/>
  <c r="O70" i="5"/>
  <c r="N70" i="5"/>
  <c r="M70" i="5"/>
  <c r="L70" i="5"/>
  <c r="K70" i="5"/>
  <c r="J70" i="5"/>
  <c r="I70" i="5"/>
  <c r="H70" i="5"/>
  <c r="G70" i="5"/>
  <c r="F70" i="5"/>
  <c r="E70" i="5"/>
  <c r="D70" i="5"/>
  <c r="BG69" i="5"/>
  <c r="AS69" i="5"/>
  <c r="AE69" i="5"/>
  <c r="AD69" i="5"/>
  <c r="AC69" i="5"/>
  <c r="AB69" i="5"/>
  <c r="AA69" i="5"/>
  <c r="Z69" i="5"/>
  <c r="Y69" i="5"/>
  <c r="X69" i="5"/>
  <c r="W69" i="5"/>
  <c r="V69" i="5"/>
  <c r="U69" i="5"/>
  <c r="T69" i="5"/>
  <c r="S69" i="5"/>
  <c r="R69" i="5"/>
  <c r="P69" i="5"/>
  <c r="O69" i="5"/>
  <c r="N69" i="5"/>
  <c r="M69" i="5"/>
  <c r="L69" i="5"/>
  <c r="K69" i="5"/>
  <c r="J69" i="5"/>
  <c r="I69" i="5"/>
  <c r="H69" i="5"/>
  <c r="G69" i="5"/>
  <c r="F69" i="5"/>
  <c r="F65" i="6" s="1"/>
  <c r="E69" i="5"/>
  <c r="E65" i="6" s="1"/>
  <c r="D69" i="5"/>
  <c r="D65" i="6" s="1"/>
  <c r="BG68" i="5"/>
  <c r="AS68" i="5"/>
  <c r="AE68" i="5"/>
  <c r="AD68" i="5"/>
  <c r="AC68" i="5"/>
  <c r="AB68" i="5"/>
  <c r="AA68" i="5"/>
  <c r="Z68" i="5"/>
  <c r="Y68" i="5"/>
  <c r="X68" i="5"/>
  <c r="W68" i="5"/>
  <c r="V68" i="5"/>
  <c r="U68" i="5"/>
  <c r="T68" i="5"/>
  <c r="S68" i="5"/>
  <c r="R68" i="5"/>
  <c r="P68" i="5"/>
  <c r="O68" i="5"/>
  <c r="N68" i="5"/>
  <c r="M68" i="5"/>
  <c r="L68" i="5"/>
  <c r="K68" i="5"/>
  <c r="J68" i="5"/>
  <c r="I68" i="5"/>
  <c r="H68" i="5"/>
  <c r="G68" i="5"/>
  <c r="F68" i="5"/>
  <c r="E68" i="5"/>
  <c r="D68" i="5"/>
  <c r="BG67" i="5"/>
  <c r="AS67" i="5"/>
  <c r="AE67" i="5"/>
  <c r="AD67" i="5"/>
  <c r="AC67" i="5"/>
  <c r="AB67" i="5"/>
  <c r="AA67" i="5"/>
  <c r="Z67" i="5"/>
  <c r="Y67" i="5"/>
  <c r="X67" i="5"/>
  <c r="W67" i="5"/>
  <c r="V67" i="5"/>
  <c r="U67" i="5"/>
  <c r="T67" i="5"/>
  <c r="S67" i="5"/>
  <c r="R67" i="5"/>
  <c r="P67" i="5"/>
  <c r="O67" i="5"/>
  <c r="N67" i="5"/>
  <c r="M67" i="5"/>
  <c r="L67" i="5"/>
  <c r="K67" i="5"/>
  <c r="J67" i="5"/>
  <c r="I67" i="5"/>
  <c r="H67" i="5"/>
  <c r="G63" i="6" s="1"/>
  <c r="G67" i="5"/>
  <c r="F67" i="5"/>
  <c r="E67" i="5"/>
  <c r="D67" i="5"/>
  <c r="BG66" i="5"/>
  <c r="AS66" i="5"/>
  <c r="AE66" i="5"/>
  <c r="AD66" i="5"/>
  <c r="AC66" i="5"/>
  <c r="AB66" i="5"/>
  <c r="AA66" i="5"/>
  <c r="Z66" i="5"/>
  <c r="Y66" i="5"/>
  <c r="X66" i="5"/>
  <c r="W66" i="5"/>
  <c r="V66" i="5"/>
  <c r="U66" i="5"/>
  <c r="T66" i="5"/>
  <c r="S66" i="5"/>
  <c r="R66" i="5"/>
  <c r="P66" i="5"/>
  <c r="O66" i="5"/>
  <c r="N66" i="5"/>
  <c r="M66" i="5"/>
  <c r="L66" i="5"/>
  <c r="K66" i="5"/>
  <c r="J66" i="5"/>
  <c r="I66" i="5"/>
  <c r="H66" i="5"/>
  <c r="G66" i="5"/>
  <c r="F66" i="5"/>
  <c r="F62" i="6" s="1"/>
  <c r="E66" i="5"/>
  <c r="D66" i="5"/>
  <c r="BG65" i="5"/>
  <c r="AS65" i="5"/>
  <c r="AE65" i="5"/>
  <c r="AD65" i="5"/>
  <c r="AC65" i="5"/>
  <c r="AB65" i="5"/>
  <c r="AA65" i="5"/>
  <c r="Z65" i="5"/>
  <c r="Y65" i="5"/>
  <c r="X65" i="5"/>
  <c r="W65" i="5"/>
  <c r="V65" i="5"/>
  <c r="U65" i="5"/>
  <c r="T65" i="5"/>
  <c r="S65" i="5"/>
  <c r="R65" i="5"/>
  <c r="P65" i="5"/>
  <c r="O65" i="5"/>
  <c r="N65" i="5"/>
  <c r="M65" i="5"/>
  <c r="L65" i="5"/>
  <c r="K65" i="5"/>
  <c r="J65" i="5"/>
  <c r="I65" i="5"/>
  <c r="H65" i="5"/>
  <c r="H61" i="6" s="1"/>
  <c r="G65" i="5"/>
  <c r="F65" i="5"/>
  <c r="E65" i="5"/>
  <c r="D65" i="5"/>
  <c r="BG64" i="5"/>
  <c r="AS64" i="5"/>
  <c r="AE64" i="5"/>
  <c r="AD64" i="5"/>
  <c r="AC64" i="5"/>
  <c r="AB64" i="5"/>
  <c r="AA64" i="5"/>
  <c r="Z64" i="5"/>
  <c r="Y64" i="5"/>
  <c r="X64" i="5"/>
  <c r="W64" i="5"/>
  <c r="V64" i="5"/>
  <c r="U64" i="5"/>
  <c r="T64" i="5"/>
  <c r="S64" i="5"/>
  <c r="R64" i="5"/>
  <c r="P64" i="5"/>
  <c r="O64" i="5"/>
  <c r="N64" i="5"/>
  <c r="M64" i="5"/>
  <c r="L64" i="5"/>
  <c r="K64" i="5"/>
  <c r="J64" i="5"/>
  <c r="I64" i="5"/>
  <c r="H64" i="5"/>
  <c r="H60" i="6" s="1"/>
  <c r="G64" i="5"/>
  <c r="F64" i="5"/>
  <c r="E64" i="5"/>
  <c r="D64" i="5"/>
  <c r="BG63" i="5"/>
  <c r="AS63" i="5"/>
  <c r="AE63" i="5"/>
  <c r="AD63" i="5"/>
  <c r="AC63" i="5"/>
  <c r="AB63" i="5"/>
  <c r="AA63" i="5"/>
  <c r="Z63" i="5"/>
  <c r="Y63" i="5"/>
  <c r="X63" i="5"/>
  <c r="W63" i="5"/>
  <c r="V63" i="5"/>
  <c r="U63" i="5"/>
  <c r="T63" i="5"/>
  <c r="S63" i="5"/>
  <c r="R63" i="5"/>
  <c r="P63" i="5"/>
  <c r="O63" i="5"/>
  <c r="N63" i="5"/>
  <c r="M63" i="5"/>
  <c r="L63" i="5"/>
  <c r="K63" i="5"/>
  <c r="J63" i="5"/>
  <c r="I63" i="5"/>
  <c r="H63" i="5"/>
  <c r="H59" i="6" s="1"/>
  <c r="G63" i="5"/>
  <c r="F63" i="5"/>
  <c r="E63" i="5"/>
  <c r="D63" i="5"/>
  <c r="BG62" i="5"/>
  <c r="AS62" i="5"/>
  <c r="AE62" i="5"/>
  <c r="AD62" i="5"/>
  <c r="AC62" i="5"/>
  <c r="AB62" i="5"/>
  <c r="AA62" i="5"/>
  <c r="Z62" i="5"/>
  <c r="Y62" i="5"/>
  <c r="X62" i="5"/>
  <c r="W62" i="5"/>
  <c r="V62" i="5"/>
  <c r="U62" i="5"/>
  <c r="T62" i="5"/>
  <c r="S62" i="5"/>
  <c r="R62" i="5"/>
  <c r="P62" i="5"/>
  <c r="O62" i="5"/>
  <c r="N62" i="5"/>
  <c r="M62" i="5"/>
  <c r="L62" i="5"/>
  <c r="K62" i="5"/>
  <c r="J62" i="5"/>
  <c r="I62" i="5"/>
  <c r="H62" i="5"/>
  <c r="G62" i="5"/>
  <c r="F62" i="5"/>
  <c r="E62" i="5"/>
  <c r="D62" i="5"/>
  <c r="BG61" i="5"/>
  <c r="AS61" i="5"/>
  <c r="AE61" i="5"/>
  <c r="AD61" i="5"/>
  <c r="AC61" i="5"/>
  <c r="AB61" i="5"/>
  <c r="AA61" i="5"/>
  <c r="Z61" i="5"/>
  <c r="Y61" i="5"/>
  <c r="X61" i="5"/>
  <c r="W61" i="5"/>
  <c r="V61" i="5"/>
  <c r="U61" i="5"/>
  <c r="T61" i="5"/>
  <c r="S61" i="5"/>
  <c r="R61" i="5"/>
  <c r="P61" i="5"/>
  <c r="O61" i="5"/>
  <c r="N61" i="5"/>
  <c r="M61" i="5"/>
  <c r="L61" i="5"/>
  <c r="K61" i="5"/>
  <c r="J61" i="5"/>
  <c r="I61" i="5"/>
  <c r="H61" i="5"/>
  <c r="G61" i="5"/>
  <c r="F61" i="5"/>
  <c r="E61" i="5"/>
  <c r="D61" i="5"/>
  <c r="BG60" i="5"/>
  <c r="AS60" i="5"/>
  <c r="AE60" i="5"/>
  <c r="AD60" i="5"/>
  <c r="AC60" i="5"/>
  <c r="AB60" i="5"/>
  <c r="AA60" i="5"/>
  <c r="Z60" i="5"/>
  <c r="Y60" i="5"/>
  <c r="X60" i="5"/>
  <c r="W60" i="5"/>
  <c r="V60" i="5"/>
  <c r="U60" i="5"/>
  <c r="T60" i="5"/>
  <c r="S60" i="5"/>
  <c r="R60" i="5"/>
  <c r="P60" i="5"/>
  <c r="O60" i="5"/>
  <c r="N60" i="5"/>
  <c r="M60" i="5"/>
  <c r="L60" i="5"/>
  <c r="K60" i="5"/>
  <c r="J60" i="5"/>
  <c r="I60" i="5"/>
  <c r="H60" i="5"/>
  <c r="G60" i="5"/>
  <c r="F60" i="5"/>
  <c r="F56" i="6" s="1"/>
  <c r="E60" i="5"/>
  <c r="E56" i="6" s="1"/>
  <c r="D60" i="5"/>
  <c r="D56" i="6" s="1"/>
  <c r="BG59" i="5"/>
  <c r="AS59" i="5"/>
  <c r="AE59" i="5"/>
  <c r="AD59" i="5"/>
  <c r="AC59" i="5"/>
  <c r="AB59" i="5"/>
  <c r="AA59" i="5"/>
  <c r="Z59" i="5"/>
  <c r="Y59" i="5"/>
  <c r="X59" i="5"/>
  <c r="W59" i="5"/>
  <c r="V59" i="5"/>
  <c r="U59" i="5"/>
  <c r="T59" i="5"/>
  <c r="S59" i="5"/>
  <c r="R59" i="5"/>
  <c r="P59" i="5"/>
  <c r="O59" i="5"/>
  <c r="N59" i="5"/>
  <c r="M59" i="5"/>
  <c r="L59" i="5"/>
  <c r="K59" i="5"/>
  <c r="J59" i="5"/>
  <c r="I59" i="5"/>
  <c r="H59" i="5"/>
  <c r="H55" i="6" s="1"/>
  <c r="G59" i="5"/>
  <c r="F59" i="5"/>
  <c r="E59" i="5"/>
  <c r="D59" i="5"/>
  <c r="BG58" i="5"/>
  <c r="AS58" i="5"/>
  <c r="AE58" i="5"/>
  <c r="AD58" i="5"/>
  <c r="AC58" i="5"/>
  <c r="AB58" i="5"/>
  <c r="AA58" i="5"/>
  <c r="Z58" i="5"/>
  <c r="Y58" i="5"/>
  <c r="X58" i="5"/>
  <c r="W58" i="5"/>
  <c r="V58" i="5"/>
  <c r="U58" i="5"/>
  <c r="T58" i="5"/>
  <c r="S58" i="5"/>
  <c r="R58" i="5"/>
  <c r="P58" i="5"/>
  <c r="O58" i="5"/>
  <c r="N58" i="5"/>
  <c r="M58" i="5"/>
  <c r="L58" i="5"/>
  <c r="K58" i="5"/>
  <c r="J58" i="5"/>
  <c r="I58" i="5"/>
  <c r="H58" i="5"/>
  <c r="G58" i="5"/>
  <c r="F58" i="5"/>
  <c r="E58" i="5"/>
  <c r="D58" i="5"/>
  <c r="BG57" i="5"/>
  <c r="AS57" i="5"/>
  <c r="AE57" i="5"/>
  <c r="AD57" i="5"/>
  <c r="AC57" i="5"/>
  <c r="AB57" i="5"/>
  <c r="AA57" i="5"/>
  <c r="Z57" i="5"/>
  <c r="Y57" i="5"/>
  <c r="X57" i="5"/>
  <c r="W57" i="5"/>
  <c r="V57" i="5"/>
  <c r="U57" i="5"/>
  <c r="T57" i="5"/>
  <c r="S57" i="5"/>
  <c r="R57" i="5"/>
  <c r="P57" i="5"/>
  <c r="O57" i="5"/>
  <c r="N57" i="5"/>
  <c r="M57" i="5"/>
  <c r="L57" i="5"/>
  <c r="K57" i="5"/>
  <c r="J57" i="5"/>
  <c r="I57" i="5"/>
  <c r="H57" i="5"/>
  <c r="G57" i="5"/>
  <c r="G53" i="6" s="1"/>
  <c r="F57" i="5"/>
  <c r="F53" i="6" s="1"/>
  <c r="E57" i="5"/>
  <c r="E53" i="6" s="1"/>
  <c r="D57" i="5"/>
  <c r="D53" i="6" s="1"/>
  <c r="BG56" i="5"/>
  <c r="AS56" i="5"/>
  <c r="AE56" i="5"/>
  <c r="AD56" i="5"/>
  <c r="AC56" i="5"/>
  <c r="AB56" i="5"/>
  <c r="AA56" i="5"/>
  <c r="Z56" i="5"/>
  <c r="Y56" i="5"/>
  <c r="X56" i="5"/>
  <c r="W56" i="5"/>
  <c r="V56" i="5"/>
  <c r="U56" i="5"/>
  <c r="T56" i="5"/>
  <c r="S56" i="5"/>
  <c r="R56" i="5"/>
  <c r="P56" i="5"/>
  <c r="O56" i="5"/>
  <c r="N56" i="5"/>
  <c r="M56" i="5"/>
  <c r="L56" i="5"/>
  <c r="K56" i="5"/>
  <c r="J56" i="5"/>
  <c r="I56" i="5"/>
  <c r="H56" i="5"/>
  <c r="G56" i="5"/>
  <c r="F56" i="5"/>
  <c r="E56" i="5"/>
  <c r="D56" i="5"/>
  <c r="C56" i="5"/>
  <c r="BG55" i="5"/>
  <c r="AS55" i="5"/>
  <c r="AE55" i="5"/>
  <c r="AD55" i="5"/>
  <c r="AC55" i="5"/>
  <c r="AB55" i="5"/>
  <c r="AA55" i="5"/>
  <c r="Z55" i="5"/>
  <c r="Y55" i="5"/>
  <c r="X55" i="5"/>
  <c r="W55" i="5"/>
  <c r="V55" i="5"/>
  <c r="U55" i="5"/>
  <c r="T55" i="5"/>
  <c r="S55" i="5"/>
  <c r="R55" i="5"/>
  <c r="P55" i="5"/>
  <c r="O55" i="5"/>
  <c r="N55" i="5"/>
  <c r="M55" i="5"/>
  <c r="L55" i="5"/>
  <c r="K55" i="5"/>
  <c r="J55" i="5"/>
  <c r="I55" i="5"/>
  <c r="H55" i="5"/>
  <c r="G55" i="5"/>
  <c r="F55" i="5"/>
  <c r="E55" i="5"/>
  <c r="D55" i="5"/>
  <c r="C55" i="5"/>
  <c r="BG54" i="5"/>
  <c r="AS54" i="5"/>
  <c r="AE54" i="5"/>
  <c r="AD54" i="5"/>
  <c r="AC54" i="5"/>
  <c r="AB54" i="5"/>
  <c r="AA54" i="5"/>
  <c r="Z54" i="5"/>
  <c r="Y54" i="5"/>
  <c r="X54" i="5"/>
  <c r="W54" i="5"/>
  <c r="V54" i="5"/>
  <c r="U54" i="5"/>
  <c r="T54" i="5"/>
  <c r="S54" i="5"/>
  <c r="R54" i="5"/>
  <c r="P54" i="5"/>
  <c r="O54" i="5"/>
  <c r="N54" i="5"/>
  <c r="M54" i="5"/>
  <c r="L54" i="5"/>
  <c r="K54" i="5"/>
  <c r="J54" i="5"/>
  <c r="I54" i="5"/>
  <c r="H54" i="5"/>
  <c r="G54" i="5"/>
  <c r="F54" i="5"/>
  <c r="E54" i="5"/>
  <c r="D54" i="5"/>
  <c r="C54" i="5"/>
  <c r="BG53" i="5"/>
  <c r="BG52" i="5" s="1"/>
  <c r="AS53" i="5"/>
  <c r="AS52" i="5" s="1"/>
  <c r="AE53" i="5"/>
  <c r="AD53" i="5"/>
  <c r="AC53" i="5"/>
  <c r="AB53" i="5"/>
  <c r="AA53" i="5"/>
  <c r="Z53" i="5"/>
  <c r="Y53" i="5"/>
  <c r="X53" i="5"/>
  <c r="W53" i="5"/>
  <c r="V53" i="5"/>
  <c r="U53" i="5"/>
  <c r="T53" i="5"/>
  <c r="S53" i="5"/>
  <c r="R53" i="5"/>
  <c r="P53" i="5"/>
  <c r="O53" i="5"/>
  <c r="N53" i="5"/>
  <c r="M53" i="5"/>
  <c r="L53" i="5"/>
  <c r="K53" i="5"/>
  <c r="J53" i="5"/>
  <c r="I53" i="5"/>
  <c r="H53" i="5"/>
  <c r="G53" i="5"/>
  <c r="F53" i="5"/>
  <c r="E53" i="5"/>
  <c r="D53" i="5"/>
  <c r="C53" i="5"/>
  <c r="C52" i="5"/>
  <c r="BG51" i="5"/>
  <c r="AS51" i="5"/>
  <c r="AE51" i="5"/>
  <c r="AD51" i="5"/>
  <c r="AC51" i="5"/>
  <c r="AB51" i="5"/>
  <c r="AA51" i="5"/>
  <c r="Z51" i="5"/>
  <c r="Y51" i="5"/>
  <c r="X51" i="5"/>
  <c r="W51" i="5"/>
  <c r="V51" i="5"/>
  <c r="U51" i="5"/>
  <c r="T51" i="5"/>
  <c r="S51" i="5"/>
  <c r="R51" i="5"/>
  <c r="P51" i="5"/>
  <c r="O51" i="5"/>
  <c r="N51" i="5"/>
  <c r="M51" i="5"/>
  <c r="L51" i="5"/>
  <c r="K51" i="5"/>
  <c r="J51" i="5"/>
  <c r="I51" i="5"/>
  <c r="H51" i="5"/>
  <c r="G51" i="5"/>
  <c r="F51" i="5"/>
  <c r="E51" i="5"/>
  <c r="D51" i="5"/>
  <c r="BG50" i="5"/>
  <c r="AS50" i="5"/>
  <c r="AE50" i="5"/>
  <c r="AD50" i="5"/>
  <c r="AC50" i="5"/>
  <c r="AB50" i="5"/>
  <c r="AA50" i="5"/>
  <c r="Z50" i="5"/>
  <c r="Y50" i="5"/>
  <c r="X50" i="5"/>
  <c r="W50" i="5"/>
  <c r="V50" i="5"/>
  <c r="U50" i="5"/>
  <c r="T50" i="5"/>
  <c r="S50" i="5"/>
  <c r="R50" i="5"/>
  <c r="P50" i="5"/>
  <c r="O50" i="5"/>
  <c r="N50" i="5"/>
  <c r="M50" i="5"/>
  <c r="L50" i="5"/>
  <c r="K50" i="5"/>
  <c r="J50" i="5"/>
  <c r="I50" i="5"/>
  <c r="H50" i="5"/>
  <c r="G50" i="5"/>
  <c r="F50" i="5"/>
  <c r="E50" i="5"/>
  <c r="D50" i="5"/>
  <c r="BG49" i="5"/>
  <c r="AS49" i="5"/>
  <c r="AE49" i="5"/>
  <c r="AD49" i="5"/>
  <c r="AC49" i="5"/>
  <c r="AB49" i="5"/>
  <c r="AA49" i="5"/>
  <c r="Z49" i="5"/>
  <c r="Y49" i="5"/>
  <c r="X49" i="5"/>
  <c r="W49" i="5"/>
  <c r="V49" i="5"/>
  <c r="U49" i="5"/>
  <c r="T49" i="5"/>
  <c r="S49" i="5"/>
  <c r="R49" i="5"/>
  <c r="P49" i="5"/>
  <c r="O49" i="5"/>
  <c r="N49" i="5"/>
  <c r="M49" i="5"/>
  <c r="L49" i="5"/>
  <c r="K49" i="5"/>
  <c r="J49" i="5"/>
  <c r="I49" i="5"/>
  <c r="H49" i="5"/>
  <c r="G49" i="5"/>
  <c r="F49" i="5"/>
  <c r="F45" i="6" s="1"/>
  <c r="E49" i="5"/>
  <c r="E45" i="6" s="1"/>
  <c r="D49" i="5"/>
  <c r="BG48" i="5"/>
  <c r="AS48" i="5"/>
  <c r="AE48" i="5"/>
  <c r="AD48" i="5"/>
  <c r="AC48" i="5"/>
  <c r="AB48" i="5"/>
  <c r="AA48" i="5"/>
  <c r="Z48" i="5"/>
  <c r="Y48" i="5"/>
  <c r="X48" i="5"/>
  <c r="W48" i="5"/>
  <c r="V48" i="5"/>
  <c r="U48" i="5"/>
  <c r="T48" i="5"/>
  <c r="S48" i="5"/>
  <c r="R48" i="5"/>
  <c r="P48" i="5"/>
  <c r="O48" i="5"/>
  <c r="N48" i="5"/>
  <c r="M48" i="5"/>
  <c r="L48" i="5"/>
  <c r="K48" i="5"/>
  <c r="J48" i="5"/>
  <c r="I48" i="5"/>
  <c r="H48" i="5"/>
  <c r="G48" i="5"/>
  <c r="F48" i="5"/>
  <c r="F44" i="6" s="1"/>
  <c r="E48" i="5"/>
  <c r="E44" i="6" s="1"/>
  <c r="D48" i="5"/>
  <c r="BG47" i="5"/>
  <c r="AS47" i="5"/>
  <c r="AE47" i="5"/>
  <c r="AD47" i="5"/>
  <c r="AC47" i="5"/>
  <c r="AB47" i="5"/>
  <c r="AA47" i="5"/>
  <c r="Z47" i="5"/>
  <c r="Y47" i="5"/>
  <c r="X47" i="5"/>
  <c r="W47" i="5"/>
  <c r="V47" i="5"/>
  <c r="U47" i="5"/>
  <c r="T47" i="5"/>
  <c r="S47" i="5"/>
  <c r="R47" i="5"/>
  <c r="P47" i="5"/>
  <c r="O47" i="5"/>
  <c r="N47" i="5"/>
  <c r="M47" i="5"/>
  <c r="L47" i="5"/>
  <c r="K47" i="5"/>
  <c r="J47" i="5"/>
  <c r="I47" i="5"/>
  <c r="H47" i="5"/>
  <c r="G47" i="5"/>
  <c r="F47" i="5"/>
  <c r="E47" i="5"/>
  <c r="E43" i="6" s="1"/>
  <c r="D47" i="5"/>
  <c r="BG46" i="5"/>
  <c r="AS46" i="5"/>
  <c r="AE46" i="5"/>
  <c r="AE45" i="5" s="1"/>
  <c r="AD46" i="5"/>
  <c r="AC46" i="5"/>
  <c r="AB46" i="5"/>
  <c r="AA46" i="5"/>
  <c r="Z46" i="5"/>
  <c r="Y46" i="5"/>
  <c r="X46" i="5"/>
  <c r="W46" i="5"/>
  <c r="V46" i="5"/>
  <c r="U46" i="5"/>
  <c r="T46" i="5"/>
  <c r="S46" i="5"/>
  <c r="R46" i="5"/>
  <c r="P46" i="5"/>
  <c r="O46" i="5"/>
  <c r="N46" i="5"/>
  <c r="M46" i="5"/>
  <c r="L46" i="5"/>
  <c r="K46" i="5"/>
  <c r="J46" i="5"/>
  <c r="I46" i="5"/>
  <c r="H46" i="5"/>
  <c r="G46" i="5"/>
  <c r="F46" i="5"/>
  <c r="F42" i="6" s="1"/>
  <c r="E46" i="5"/>
  <c r="E42" i="6" s="1"/>
  <c r="D46" i="5"/>
  <c r="C45" i="5"/>
  <c r="BG44" i="5"/>
  <c r="AS44" i="5"/>
  <c r="AE44" i="5"/>
  <c r="AD44" i="5"/>
  <c r="AC44" i="5"/>
  <c r="AB44" i="5"/>
  <c r="AA44" i="5"/>
  <c r="Z44" i="5"/>
  <c r="Y44" i="5"/>
  <c r="X44" i="5"/>
  <c r="W44" i="5"/>
  <c r="V44" i="5"/>
  <c r="U44" i="5"/>
  <c r="T44" i="5"/>
  <c r="S44" i="5"/>
  <c r="R44" i="5"/>
  <c r="P44" i="5"/>
  <c r="O44" i="5"/>
  <c r="N44" i="5"/>
  <c r="M44" i="5"/>
  <c r="L44" i="5"/>
  <c r="K44" i="5"/>
  <c r="J44" i="5"/>
  <c r="I44" i="5"/>
  <c r="H44" i="5"/>
  <c r="G44" i="5"/>
  <c r="F44" i="5"/>
  <c r="E44" i="5"/>
  <c r="D44" i="5"/>
  <c r="BG43" i="5"/>
  <c r="AS43" i="5"/>
  <c r="AE43" i="5"/>
  <c r="AD43" i="5"/>
  <c r="AC43" i="5"/>
  <c r="AB43" i="5"/>
  <c r="AA43" i="5"/>
  <c r="Z43" i="5"/>
  <c r="Y43" i="5"/>
  <c r="X43" i="5"/>
  <c r="W43" i="5"/>
  <c r="V43" i="5"/>
  <c r="U43" i="5"/>
  <c r="T43" i="5"/>
  <c r="S43" i="5"/>
  <c r="R43" i="5"/>
  <c r="P43" i="5"/>
  <c r="O43" i="5"/>
  <c r="N43" i="5"/>
  <c r="M43" i="5"/>
  <c r="L43" i="5"/>
  <c r="K43" i="5"/>
  <c r="J43" i="5"/>
  <c r="I43" i="5"/>
  <c r="H43" i="5"/>
  <c r="G43" i="5"/>
  <c r="F43" i="5"/>
  <c r="E43" i="5"/>
  <c r="D43" i="5"/>
  <c r="BG42" i="5"/>
  <c r="AS42" i="5"/>
  <c r="AE42" i="5"/>
  <c r="AD42" i="5"/>
  <c r="AC42" i="5"/>
  <c r="AB42" i="5"/>
  <c r="AA42" i="5"/>
  <c r="Z42" i="5"/>
  <c r="Y42" i="5"/>
  <c r="X42" i="5"/>
  <c r="W42" i="5"/>
  <c r="V42" i="5"/>
  <c r="U42" i="5"/>
  <c r="T42" i="5"/>
  <c r="S42" i="5"/>
  <c r="R42" i="5"/>
  <c r="P42" i="5"/>
  <c r="O42" i="5"/>
  <c r="N42" i="5"/>
  <c r="M42" i="5"/>
  <c r="L42" i="5"/>
  <c r="K42" i="5"/>
  <c r="J42" i="5"/>
  <c r="I42" i="5"/>
  <c r="H42" i="5"/>
  <c r="G42" i="5"/>
  <c r="F42" i="5"/>
  <c r="E42" i="5"/>
  <c r="D42" i="5"/>
  <c r="BG41" i="5"/>
  <c r="AS41" i="5"/>
  <c r="AE41" i="5"/>
  <c r="AD41" i="5"/>
  <c r="AC41" i="5"/>
  <c r="AB41" i="5"/>
  <c r="AA41" i="5"/>
  <c r="Z41" i="5"/>
  <c r="Y41" i="5"/>
  <c r="X41" i="5"/>
  <c r="W41" i="5"/>
  <c r="V41" i="5"/>
  <c r="U41" i="5"/>
  <c r="T41" i="5"/>
  <c r="S41" i="5"/>
  <c r="R41" i="5"/>
  <c r="P41" i="5"/>
  <c r="O41" i="5"/>
  <c r="N41" i="5"/>
  <c r="M41" i="5"/>
  <c r="L41" i="5"/>
  <c r="K41" i="5"/>
  <c r="J41" i="5"/>
  <c r="I41" i="5"/>
  <c r="H41" i="5"/>
  <c r="G41" i="5"/>
  <c r="F41" i="5"/>
  <c r="E41" i="5"/>
  <c r="D41" i="5"/>
  <c r="BG40" i="5"/>
  <c r="AS40" i="5"/>
  <c r="AE40" i="5"/>
  <c r="AD40" i="5"/>
  <c r="AC40" i="5"/>
  <c r="AB40" i="5"/>
  <c r="AA40" i="5"/>
  <c r="Z40" i="5"/>
  <c r="Y40" i="5"/>
  <c r="X40" i="5"/>
  <c r="W40" i="5"/>
  <c r="V40" i="5"/>
  <c r="U40" i="5"/>
  <c r="T40" i="5"/>
  <c r="S40" i="5"/>
  <c r="R40" i="5"/>
  <c r="P40" i="5"/>
  <c r="O40" i="5"/>
  <c r="N40" i="5"/>
  <c r="M40" i="5"/>
  <c r="L40" i="5"/>
  <c r="K40" i="5"/>
  <c r="J40" i="5"/>
  <c r="I40" i="5"/>
  <c r="H40" i="5"/>
  <c r="G40" i="5"/>
  <c r="F40" i="5"/>
  <c r="E40" i="5"/>
  <c r="D40" i="5"/>
  <c r="BG39" i="5"/>
  <c r="AS39" i="5"/>
  <c r="AE39" i="5"/>
  <c r="AD39" i="5"/>
  <c r="AC39" i="5"/>
  <c r="AB39" i="5"/>
  <c r="AA39" i="5"/>
  <c r="Z39" i="5"/>
  <c r="Y39" i="5"/>
  <c r="X39" i="5"/>
  <c r="W39" i="5"/>
  <c r="V39" i="5"/>
  <c r="U39" i="5"/>
  <c r="T39" i="5"/>
  <c r="S39" i="5"/>
  <c r="R39" i="5"/>
  <c r="P39" i="5"/>
  <c r="O39" i="5"/>
  <c r="N39" i="5"/>
  <c r="M39" i="5"/>
  <c r="L39" i="5"/>
  <c r="K39" i="5"/>
  <c r="J39" i="5"/>
  <c r="I39" i="5"/>
  <c r="H39" i="5"/>
  <c r="G39" i="5"/>
  <c r="F39" i="5"/>
  <c r="E39" i="5"/>
  <c r="D39" i="5"/>
  <c r="C38" i="5"/>
  <c r="BG37" i="5"/>
  <c r="AS37" i="5"/>
  <c r="AE37" i="5"/>
  <c r="AD37" i="5"/>
  <c r="AC37" i="5"/>
  <c r="AB37" i="5"/>
  <c r="AA37" i="5"/>
  <c r="Z37" i="5"/>
  <c r="Y37" i="5"/>
  <c r="X37" i="5"/>
  <c r="W37" i="5"/>
  <c r="V37" i="5"/>
  <c r="U37" i="5"/>
  <c r="T37" i="5"/>
  <c r="S37" i="5"/>
  <c r="R37" i="5"/>
  <c r="P37" i="5"/>
  <c r="O37" i="5"/>
  <c r="N37" i="5"/>
  <c r="M37" i="5"/>
  <c r="L37" i="5"/>
  <c r="K37" i="5"/>
  <c r="J37" i="5"/>
  <c r="I37" i="5"/>
  <c r="H37" i="5"/>
  <c r="G37" i="5"/>
  <c r="F37" i="5"/>
  <c r="E37" i="5"/>
  <c r="D37" i="5"/>
  <c r="BG36" i="5"/>
  <c r="AS36" i="5"/>
  <c r="AE36" i="5"/>
  <c r="AD36" i="5"/>
  <c r="AC36" i="5"/>
  <c r="AB36" i="5"/>
  <c r="AA36" i="5"/>
  <c r="Z36" i="5"/>
  <c r="Y36" i="5"/>
  <c r="X36" i="5"/>
  <c r="W36" i="5"/>
  <c r="V36" i="5"/>
  <c r="U36" i="5"/>
  <c r="T36" i="5"/>
  <c r="S36" i="5"/>
  <c r="R36" i="5"/>
  <c r="P36" i="5"/>
  <c r="O36" i="5"/>
  <c r="N36" i="5"/>
  <c r="M36" i="5"/>
  <c r="L36" i="5"/>
  <c r="K36" i="5"/>
  <c r="J36" i="5"/>
  <c r="I36" i="5"/>
  <c r="H36" i="5"/>
  <c r="G36" i="5"/>
  <c r="F36" i="5"/>
  <c r="E36" i="5"/>
  <c r="D36" i="5"/>
  <c r="BG35" i="5"/>
  <c r="AS35" i="5"/>
  <c r="AE35" i="5"/>
  <c r="AD35" i="5"/>
  <c r="AC35" i="5"/>
  <c r="AB35" i="5"/>
  <c r="AA35" i="5"/>
  <c r="Z35" i="5"/>
  <c r="Y35" i="5"/>
  <c r="X35" i="5"/>
  <c r="W35" i="5"/>
  <c r="V35" i="5"/>
  <c r="U35" i="5"/>
  <c r="T35" i="5"/>
  <c r="S35" i="5"/>
  <c r="R35" i="5"/>
  <c r="P35" i="5"/>
  <c r="O35" i="5"/>
  <c r="N35" i="5"/>
  <c r="M35" i="5"/>
  <c r="L35" i="5"/>
  <c r="K35" i="5"/>
  <c r="J35" i="5"/>
  <c r="I35" i="5"/>
  <c r="H35" i="5"/>
  <c r="G35" i="5"/>
  <c r="F35" i="5"/>
  <c r="F31" i="6" s="1"/>
  <c r="E35" i="5"/>
  <c r="D35" i="5"/>
  <c r="BG34" i="5"/>
  <c r="AS34" i="5"/>
  <c r="AE34" i="5"/>
  <c r="AD34" i="5"/>
  <c r="AC34" i="5"/>
  <c r="AB34" i="5"/>
  <c r="AA34" i="5"/>
  <c r="Z34" i="5"/>
  <c r="Y34" i="5"/>
  <c r="X34" i="5"/>
  <c r="W34" i="5"/>
  <c r="V34" i="5"/>
  <c r="U34" i="5"/>
  <c r="T34" i="5"/>
  <c r="S34" i="5"/>
  <c r="R34" i="5"/>
  <c r="P34" i="5"/>
  <c r="O34" i="5"/>
  <c r="N34" i="5"/>
  <c r="M34" i="5"/>
  <c r="L34" i="5"/>
  <c r="K34" i="5"/>
  <c r="J34" i="5"/>
  <c r="I34" i="5"/>
  <c r="H34" i="5"/>
  <c r="G34" i="5"/>
  <c r="F34" i="5"/>
  <c r="F30" i="6" s="1"/>
  <c r="E34" i="5"/>
  <c r="E30" i="6" s="1"/>
  <c r="D34" i="5"/>
  <c r="BG33" i="5"/>
  <c r="AS33" i="5"/>
  <c r="AE33" i="5"/>
  <c r="AD33" i="5"/>
  <c r="AC33" i="5"/>
  <c r="AB33" i="5"/>
  <c r="AA33" i="5"/>
  <c r="Z33" i="5"/>
  <c r="Y33" i="5"/>
  <c r="X33" i="5"/>
  <c r="W33" i="5"/>
  <c r="V33" i="5"/>
  <c r="U33" i="5"/>
  <c r="T33" i="5"/>
  <c r="S33" i="5"/>
  <c r="R33" i="5"/>
  <c r="P33" i="5"/>
  <c r="O33" i="5"/>
  <c r="N33" i="5"/>
  <c r="M33" i="5"/>
  <c r="L33" i="5"/>
  <c r="K33" i="5"/>
  <c r="J33" i="5"/>
  <c r="I33" i="5"/>
  <c r="H33" i="5"/>
  <c r="G33" i="5"/>
  <c r="F33" i="5"/>
  <c r="F29" i="6" s="1"/>
  <c r="E33" i="5"/>
  <c r="D33" i="5"/>
  <c r="BG32" i="5"/>
  <c r="AS32" i="5"/>
  <c r="AE32" i="5"/>
  <c r="AD32" i="5"/>
  <c r="AC32" i="5"/>
  <c r="AB32" i="5"/>
  <c r="AA32" i="5"/>
  <c r="Z32" i="5"/>
  <c r="Y32" i="5"/>
  <c r="X32" i="5"/>
  <c r="W32" i="5"/>
  <c r="V32" i="5"/>
  <c r="U32" i="5"/>
  <c r="T32" i="5"/>
  <c r="S32" i="5"/>
  <c r="R32" i="5"/>
  <c r="P32" i="5"/>
  <c r="O32" i="5"/>
  <c r="N32" i="5"/>
  <c r="M32" i="5"/>
  <c r="L32" i="5"/>
  <c r="K32" i="5"/>
  <c r="J32" i="5"/>
  <c r="I32" i="5"/>
  <c r="H32" i="5"/>
  <c r="G32" i="5"/>
  <c r="F32" i="5"/>
  <c r="F28" i="6" s="1"/>
  <c r="E32" i="5"/>
  <c r="E28" i="6" s="1"/>
  <c r="D32" i="5"/>
  <c r="C31" i="5"/>
  <c r="BG30" i="5"/>
  <c r="AS30" i="5"/>
  <c r="AE30" i="5"/>
  <c r="AD30" i="5"/>
  <c r="AC30" i="5"/>
  <c r="AB30" i="5"/>
  <c r="AA30" i="5"/>
  <c r="Z30" i="5"/>
  <c r="Y30" i="5"/>
  <c r="X30" i="5"/>
  <c r="W30" i="5"/>
  <c r="V30" i="5"/>
  <c r="U30" i="5"/>
  <c r="T30" i="5"/>
  <c r="S30" i="5"/>
  <c r="R30" i="5"/>
  <c r="P30" i="5"/>
  <c r="O30" i="5"/>
  <c r="N30" i="5"/>
  <c r="M30" i="5"/>
  <c r="L30" i="5"/>
  <c r="K30" i="5"/>
  <c r="J30" i="5"/>
  <c r="I30" i="5"/>
  <c r="H30" i="5"/>
  <c r="G30" i="5"/>
  <c r="F30" i="5"/>
  <c r="E30" i="5"/>
  <c r="D30" i="5"/>
  <c r="BG29" i="5"/>
  <c r="AS29" i="5"/>
  <c r="AE29" i="5"/>
  <c r="AD29" i="5"/>
  <c r="AC29" i="5"/>
  <c r="AB29" i="5"/>
  <c r="AA29" i="5"/>
  <c r="Z29" i="5"/>
  <c r="Y29" i="5"/>
  <c r="X29" i="5"/>
  <c r="W29" i="5"/>
  <c r="V29" i="5"/>
  <c r="U29" i="5"/>
  <c r="T29" i="5"/>
  <c r="S29" i="5"/>
  <c r="R29" i="5"/>
  <c r="P29" i="5"/>
  <c r="O29" i="5"/>
  <c r="N29" i="5"/>
  <c r="M29" i="5"/>
  <c r="L29" i="5"/>
  <c r="K29" i="5"/>
  <c r="J29" i="5"/>
  <c r="I29" i="5"/>
  <c r="H29" i="5"/>
  <c r="G29" i="5"/>
  <c r="F29" i="5"/>
  <c r="E29" i="5"/>
  <c r="D29" i="5"/>
  <c r="BG28" i="5"/>
  <c r="AS28" i="5"/>
  <c r="AE28" i="5"/>
  <c r="AD28" i="5"/>
  <c r="AC28" i="5"/>
  <c r="AB28" i="5"/>
  <c r="AA28" i="5"/>
  <c r="Z28" i="5"/>
  <c r="Y28" i="5"/>
  <c r="X28" i="5"/>
  <c r="W28" i="5"/>
  <c r="V28" i="5"/>
  <c r="U28" i="5"/>
  <c r="T28" i="5"/>
  <c r="S28" i="5"/>
  <c r="R28" i="5"/>
  <c r="P28" i="5"/>
  <c r="O28" i="5"/>
  <c r="N28" i="5"/>
  <c r="M28" i="5"/>
  <c r="L28" i="5"/>
  <c r="K28" i="5"/>
  <c r="J28" i="5"/>
  <c r="I28" i="5"/>
  <c r="H28" i="5"/>
  <c r="G28" i="5"/>
  <c r="F28" i="5"/>
  <c r="F24" i="6" s="1"/>
  <c r="E28" i="5"/>
  <c r="D28" i="5"/>
  <c r="D24" i="6" s="1"/>
  <c r="BG27" i="5"/>
  <c r="AS27" i="5"/>
  <c r="AE27" i="5"/>
  <c r="AD27" i="5"/>
  <c r="AC27" i="5"/>
  <c r="AB27" i="5"/>
  <c r="AA27" i="5"/>
  <c r="Z27" i="5"/>
  <c r="Y27" i="5"/>
  <c r="X27" i="5"/>
  <c r="W27" i="5"/>
  <c r="V27" i="5"/>
  <c r="U27" i="5"/>
  <c r="T27" i="5"/>
  <c r="S27" i="5"/>
  <c r="R27" i="5"/>
  <c r="P27" i="5"/>
  <c r="O27" i="5"/>
  <c r="N27" i="5"/>
  <c r="M27" i="5"/>
  <c r="L27" i="5"/>
  <c r="K27" i="5"/>
  <c r="J27" i="5"/>
  <c r="I27" i="5"/>
  <c r="H27" i="5"/>
  <c r="G27" i="5"/>
  <c r="F27" i="5"/>
  <c r="F23" i="6" s="1"/>
  <c r="E27" i="5"/>
  <c r="D27" i="5"/>
  <c r="D23" i="6" s="1"/>
  <c r="BG26" i="5"/>
  <c r="AS26" i="5"/>
  <c r="AE26" i="5"/>
  <c r="AD26" i="5"/>
  <c r="AC26" i="5"/>
  <c r="AB26" i="5"/>
  <c r="AA26" i="5"/>
  <c r="Z26" i="5"/>
  <c r="Y26" i="5"/>
  <c r="X26" i="5"/>
  <c r="W26" i="5"/>
  <c r="V26" i="5"/>
  <c r="U26" i="5"/>
  <c r="T26" i="5"/>
  <c r="S26" i="5"/>
  <c r="R26" i="5"/>
  <c r="P26" i="5"/>
  <c r="O26" i="5"/>
  <c r="N26" i="5"/>
  <c r="M26" i="5"/>
  <c r="L26" i="5"/>
  <c r="K26" i="5"/>
  <c r="J26" i="5"/>
  <c r="I26" i="5"/>
  <c r="H26" i="5"/>
  <c r="G26" i="5"/>
  <c r="F26" i="5"/>
  <c r="F22" i="6" s="1"/>
  <c r="E26" i="5"/>
  <c r="D26" i="5"/>
  <c r="D22" i="6" s="1"/>
  <c r="BG25" i="5"/>
  <c r="AS25" i="5"/>
  <c r="AE25" i="5"/>
  <c r="AD25" i="5"/>
  <c r="AC25" i="5"/>
  <c r="AB25" i="5"/>
  <c r="AA25" i="5"/>
  <c r="Z25" i="5"/>
  <c r="Y25" i="5"/>
  <c r="X25" i="5"/>
  <c r="W25" i="5"/>
  <c r="V25" i="5"/>
  <c r="U25" i="5"/>
  <c r="T25" i="5"/>
  <c r="S25" i="5"/>
  <c r="R25" i="5"/>
  <c r="P25" i="5"/>
  <c r="O25" i="5"/>
  <c r="N25" i="5"/>
  <c r="M25" i="5"/>
  <c r="L25" i="5"/>
  <c r="K25" i="5"/>
  <c r="J25" i="5"/>
  <c r="I25" i="5"/>
  <c r="H25" i="5"/>
  <c r="G25" i="5"/>
  <c r="F25" i="5"/>
  <c r="F21" i="6" s="1"/>
  <c r="E25" i="5"/>
  <c r="D25" i="5"/>
  <c r="D21" i="6" s="1"/>
  <c r="C24" i="5"/>
  <c r="BG23" i="5"/>
  <c r="AS23" i="5"/>
  <c r="AE23" i="5"/>
  <c r="AD23" i="5"/>
  <c r="AC23" i="5"/>
  <c r="AB23" i="5"/>
  <c r="AA23" i="5"/>
  <c r="Z23" i="5"/>
  <c r="Y23" i="5"/>
  <c r="X23" i="5"/>
  <c r="W23" i="5"/>
  <c r="V23" i="5"/>
  <c r="U23" i="5"/>
  <c r="T23" i="5"/>
  <c r="S23" i="5"/>
  <c r="R23" i="5"/>
  <c r="P23" i="5"/>
  <c r="O23" i="5"/>
  <c r="N23" i="5"/>
  <c r="M23" i="5"/>
  <c r="L23" i="5"/>
  <c r="K23" i="5"/>
  <c r="J23" i="5"/>
  <c r="I23" i="5"/>
  <c r="H23" i="5"/>
  <c r="G23" i="5"/>
  <c r="F23" i="5"/>
  <c r="E23" i="5"/>
  <c r="D23" i="5"/>
  <c r="BG22" i="5"/>
  <c r="AS22" i="5"/>
  <c r="AE22" i="5"/>
  <c r="AD22" i="5"/>
  <c r="AC22" i="5"/>
  <c r="AB22" i="5"/>
  <c r="AA22" i="5"/>
  <c r="Z22" i="5"/>
  <c r="Y22" i="5"/>
  <c r="X22" i="5"/>
  <c r="W22" i="5"/>
  <c r="V22" i="5"/>
  <c r="U22" i="5"/>
  <c r="T22" i="5"/>
  <c r="S22" i="5"/>
  <c r="R22" i="5"/>
  <c r="P22" i="5"/>
  <c r="O22" i="5"/>
  <c r="N22" i="5"/>
  <c r="M22" i="5"/>
  <c r="L22" i="5"/>
  <c r="K22" i="5"/>
  <c r="J22" i="5"/>
  <c r="I22" i="5"/>
  <c r="H22" i="5"/>
  <c r="G22" i="5"/>
  <c r="F22" i="5"/>
  <c r="E22" i="5"/>
  <c r="D22" i="5"/>
  <c r="BG21" i="5"/>
  <c r="AS21" i="5"/>
  <c r="AE21" i="5"/>
  <c r="AD21" i="5"/>
  <c r="AC21" i="5"/>
  <c r="AB21" i="5"/>
  <c r="AA21" i="5"/>
  <c r="Z21" i="5"/>
  <c r="Y21" i="5"/>
  <c r="X21" i="5"/>
  <c r="W21" i="5"/>
  <c r="V21" i="5"/>
  <c r="U21" i="5"/>
  <c r="T21" i="5"/>
  <c r="S21" i="5"/>
  <c r="R21" i="5"/>
  <c r="P21" i="5"/>
  <c r="O21" i="5"/>
  <c r="N21" i="5"/>
  <c r="M21" i="5"/>
  <c r="L21" i="5"/>
  <c r="K21" i="5"/>
  <c r="J21" i="5"/>
  <c r="I21" i="5"/>
  <c r="H21" i="5"/>
  <c r="G21" i="5"/>
  <c r="F21" i="5"/>
  <c r="F17" i="6" s="1"/>
  <c r="E21" i="5"/>
  <c r="D21" i="5"/>
  <c r="D17" i="6" s="1"/>
  <c r="BG20" i="5"/>
  <c r="AS20" i="5"/>
  <c r="AE20" i="5"/>
  <c r="AD20" i="5"/>
  <c r="AC20" i="5"/>
  <c r="AB20" i="5"/>
  <c r="AA20" i="5"/>
  <c r="Z20" i="5"/>
  <c r="Y20" i="5"/>
  <c r="X20" i="5"/>
  <c r="W20" i="5"/>
  <c r="V20" i="5"/>
  <c r="U20" i="5"/>
  <c r="T20" i="5"/>
  <c r="S20" i="5"/>
  <c r="R20" i="5"/>
  <c r="P20" i="5"/>
  <c r="O20" i="5"/>
  <c r="N20" i="5"/>
  <c r="M20" i="5"/>
  <c r="L20" i="5"/>
  <c r="K20" i="5"/>
  <c r="J20" i="5"/>
  <c r="I20" i="5"/>
  <c r="H20" i="5"/>
  <c r="G20" i="5"/>
  <c r="F20" i="5"/>
  <c r="F16" i="6" s="1"/>
  <c r="E20" i="5"/>
  <c r="D20" i="5"/>
  <c r="D16" i="6" s="1"/>
  <c r="BG19" i="5"/>
  <c r="AS19" i="5"/>
  <c r="AE19" i="5"/>
  <c r="AD19" i="5"/>
  <c r="AC19" i="5"/>
  <c r="AB19" i="5"/>
  <c r="AA19" i="5"/>
  <c r="Z19" i="5"/>
  <c r="Y19" i="5"/>
  <c r="X19" i="5"/>
  <c r="W19" i="5"/>
  <c r="V19" i="5"/>
  <c r="U19" i="5"/>
  <c r="T19" i="5"/>
  <c r="S19" i="5"/>
  <c r="R19" i="5"/>
  <c r="P19" i="5"/>
  <c r="O19" i="5"/>
  <c r="N19" i="5"/>
  <c r="M19" i="5"/>
  <c r="L19" i="5"/>
  <c r="K19" i="5"/>
  <c r="J19" i="5"/>
  <c r="I19" i="5"/>
  <c r="H19" i="5"/>
  <c r="G19" i="5"/>
  <c r="F19" i="5"/>
  <c r="E19" i="5"/>
  <c r="D19" i="5"/>
  <c r="BG18" i="5"/>
  <c r="AS18" i="5"/>
  <c r="AE18" i="5"/>
  <c r="AD18" i="5"/>
  <c r="AC18" i="5"/>
  <c r="AB18" i="5"/>
  <c r="AA18" i="5"/>
  <c r="Z18" i="5"/>
  <c r="Y18" i="5"/>
  <c r="X18" i="5"/>
  <c r="W18" i="5"/>
  <c r="V18" i="5"/>
  <c r="U18" i="5"/>
  <c r="T18" i="5"/>
  <c r="S18" i="5"/>
  <c r="R18" i="5"/>
  <c r="P18" i="5"/>
  <c r="O18" i="5"/>
  <c r="N18" i="5"/>
  <c r="M18" i="5"/>
  <c r="L18" i="5"/>
  <c r="K18" i="5"/>
  <c r="J18" i="5"/>
  <c r="I18" i="5"/>
  <c r="H18" i="5"/>
  <c r="G18" i="5"/>
  <c r="F18" i="5"/>
  <c r="F14" i="6" s="1"/>
  <c r="E18" i="5"/>
  <c r="D18" i="5"/>
  <c r="D14" i="6" s="1"/>
  <c r="C17" i="5"/>
  <c r="BT12" i="5"/>
  <c r="BT13" i="5" s="1"/>
  <c r="BT14" i="5" s="1"/>
  <c r="BS12" i="5"/>
  <c r="BS13" i="5" s="1"/>
  <c r="BS14" i="5" s="1"/>
  <c r="BR12" i="5"/>
  <c r="BR13" i="5" s="1"/>
  <c r="BR14" i="5" s="1"/>
  <c r="BQ12" i="5"/>
  <c r="BQ13" i="5" s="1"/>
  <c r="BQ14" i="5" s="1"/>
  <c r="BP12" i="5"/>
  <c r="BP13" i="5" s="1"/>
  <c r="BP14" i="5" s="1"/>
  <c r="BO12" i="5"/>
  <c r="BO13" i="5" s="1"/>
  <c r="BO14" i="5" s="1"/>
  <c r="BN12" i="5"/>
  <c r="BN13" i="5" s="1"/>
  <c r="BN14" i="5" s="1"/>
  <c r="BM12" i="5"/>
  <c r="BM13" i="5" s="1"/>
  <c r="BM14" i="5" s="1"/>
  <c r="BL12" i="5"/>
  <c r="BL13" i="5" s="1"/>
  <c r="BL14" i="5" s="1"/>
  <c r="BK12" i="5"/>
  <c r="BK13" i="5" s="1"/>
  <c r="BK14" i="5" s="1"/>
  <c r="BJ12" i="5"/>
  <c r="BJ13" i="5" s="1"/>
  <c r="BJ14" i="5" s="1"/>
  <c r="BI12" i="5"/>
  <c r="BI13" i="5" s="1"/>
  <c r="BI14" i="5" s="1"/>
  <c r="BH12" i="5"/>
  <c r="BH13" i="5" s="1"/>
  <c r="BH14" i="5" s="1"/>
  <c r="BF12" i="5"/>
  <c r="BF13" i="5" s="1"/>
  <c r="BF14" i="5" s="1"/>
  <c r="BE12" i="5"/>
  <c r="BE13" i="5" s="1"/>
  <c r="BE14" i="5" s="1"/>
  <c r="BD12" i="5"/>
  <c r="BD13" i="5" s="1"/>
  <c r="BD14" i="5" s="1"/>
  <c r="BC12" i="5"/>
  <c r="BC13" i="5" s="1"/>
  <c r="BC14" i="5" s="1"/>
  <c r="BB12" i="5"/>
  <c r="BB13" i="5" s="1"/>
  <c r="BB14" i="5" s="1"/>
  <c r="BA12" i="5"/>
  <c r="BA13" i="5" s="1"/>
  <c r="BA14" i="5" s="1"/>
  <c r="AZ12" i="5"/>
  <c r="AZ13" i="5" s="1"/>
  <c r="AZ14" i="5" s="1"/>
  <c r="AY12" i="5"/>
  <c r="AY13" i="5" s="1"/>
  <c r="AY14" i="5" s="1"/>
  <c r="AX12" i="5"/>
  <c r="AX13" i="5" s="1"/>
  <c r="AX14" i="5" s="1"/>
  <c r="AW12" i="5"/>
  <c r="AW13" i="5" s="1"/>
  <c r="AW14" i="5" s="1"/>
  <c r="AV12" i="5"/>
  <c r="AV13" i="5" s="1"/>
  <c r="AV14" i="5" s="1"/>
  <c r="AU12" i="5"/>
  <c r="AU13" i="5" s="1"/>
  <c r="AU14" i="5" s="1"/>
  <c r="AT12" i="5"/>
  <c r="AT13" i="5" s="1"/>
  <c r="AT14" i="5" s="1"/>
  <c r="AR12" i="5"/>
  <c r="AR13" i="5" s="1"/>
  <c r="AR14" i="5" s="1"/>
  <c r="AQ12" i="5"/>
  <c r="AQ13" i="5" s="1"/>
  <c r="AQ14" i="5" s="1"/>
  <c r="AP12" i="5"/>
  <c r="AP13" i="5" s="1"/>
  <c r="AP14" i="5" s="1"/>
  <c r="AO12" i="5"/>
  <c r="AO13" i="5" s="1"/>
  <c r="AO14" i="5" s="1"/>
  <c r="AN12" i="5"/>
  <c r="AN13" i="5" s="1"/>
  <c r="AN14" i="5" s="1"/>
  <c r="AM12" i="5"/>
  <c r="AM13" i="5" s="1"/>
  <c r="AM14" i="5" s="1"/>
  <c r="AL12" i="5"/>
  <c r="AL13" i="5" s="1"/>
  <c r="AL14" i="5" s="1"/>
  <c r="AK12" i="5"/>
  <c r="AK13" i="5" s="1"/>
  <c r="AK14" i="5" s="1"/>
  <c r="AJ12" i="5"/>
  <c r="AJ13" i="5" s="1"/>
  <c r="AJ14" i="5" s="1"/>
  <c r="AI12" i="5"/>
  <c r="AI13" i="5" s="1"/>
  <c r="AI14" i="5" s="1"/>
  <c r="AH12" i="5"/>
  <c r="AH13" i="5" s="1"/>
  <c r="AH14" i="5" s="1"/>
  <c r="AG12" i="5"/>
  <c r="AG13" i="5" s="1"/>
  <c r="AG14" i="5" s="1"/>
  <c r="AF12" i="5"/>
  <c r="AF13" i="5" s="1"/>
  <c r="AF14" i="5" s="1"/>
  <c r="BG38" i="5" l="1"/>
  <c r="AS17" i="5"/>
  <c r="AE17" i="5"/>
  <c r="BG17" i="5"/>
  <c r="C16" i="5"/>
  <c r="C12" i="5" s="1"/>
  <c r="C13" i="5" s="1"/>
  <c r="C14" i="5" s="1"/>
  <c r="AE52" i="5"/>
  <c r="AS31" i="5"/>
  <c r="AE31" i="5"/>
  <c r="BG45" i="5"/>
  <c r="AS45" i="5"/>
  <c r="AE24" i="5"/>
  <c r="BG24" i="5"/>
  <c r="AS38" i="5"/>
  <c r="AE38" i="5"/>
  <c r="BG31" i="5"/>
  <c r="AS24" i="5"/>
  <c r="AS16" i="5" s="1"/>
  <c r="M45" i="5"/>
  <c r="G38" i="5"/>
  <c r="P45" i="5"/>
  <c r="Q60" i="5"/>
  <c r="U52" i="5"/>
  <c r="K38" i="5"/>
  <c r="O38" i="5"/>
  <c r="T38" i="5"/>
  <c r="X38" i="5"/>
  <c r="AB38" i="5"/>
  <c r="Q56" i="5"/>
  <c r="Q59" i="5"/>
  <c r="Q66" i="5"/>
  <c r="F31" i="5"/>
  <c r="AA31" i="5"/>
  <c r="D52" i="5"/>
  <c r="H52" i="5"/>
  <c r="L52" i="5"/>
  <c r="P52" i="5"/>
  <c r="Y52" i="5"/>
  <c r="AC52" i="5"/>
  <c r="L31" i="5"/>
  <c r="P31" i="5"/>
  <c r="H31" i="5"/>
  <c r="Q21" i="5"/>
  <c r="AC24" i="5"/>
  <c r="M24" i="5"/>
  <c r="F38" i="5"/>
  <c r="J38" i="5"/>
  <c r="N38" i="5"/>
  <c r="S38" i="5"/>
  <c r="W38" i="5"/>
  <c r="AA38" i="5"/>
  <c r="F45" i="5"/>
  <c r="J45" i="5"/>
  <c r="N45" i="5"/>
  <c r="S45" i="5"/>
  <c r="W45" i="5"/>
  <c r="AA45" i="5"/>
  <c r="Q70" i="5"/>
  <c r="Q26" i="5"/>
  <c r="V24" i="5"/>
  <c r="D31" i="5"/>
  <c r="Q35" i="5"/>
  <c r="AC17" i="5"/>
  <c r="U24" i="5"/>
  <c r="Q43" i="5"/>
  <c r="E45" i="5"/>
  <c r="I45" i="5"/>
  <c r="R45" i="5"/>
  <c r="V45" i="5"/>
  <c r="Z45" i="5"/>
  <c r="AD45" i="5"/>
  <c r="D45" i="5"/>
  <c r="H45" i="5"/>
  <c r="L45" i="5"/>
  <c r="U45" i="5"/>
  <c r="Y45" i="5"/>
  <c r="AC45" i="5"/>
  <c r="T45" i="5"/>
  <c r="X45" i="5"/>
  <c r="AB45" i="5"/>
  <c r="E52" i="5"/>
  <c r="I52" i="5"/>
  <c r="M52" i="5"/>
  <c r="R52" i="5"/>
  <c r="V52" i="5"/>
  <c r="Z52" i="5"/>
  <c r="AD52" i="5"/>
  <c r="E17" i="5"/>
  <c r="M17" i="5"/>
  <c r="M16" i="5" s="1"/>
  <c r="Z17" i="5"/>
  <c r="H17" i="5"/>
  <c r="L17" i="5"/>
  <c r="Y17" i="5"/>
  <c r="E24" i="5"/>
  <c r="W31" i="5"/>
  <c r="Q41" i="5"/>
  <c r="Q42" i="5"/>
  <c r="Q50" i="5"/>
  <c r="Q64" i="5"/>
  <c r="Q74" i="5"/>
  <c r="Q75" i="5"/>
  <c r="R17" i="5"/>
  <c r="AD17" i="5"/>
  <c r="U17" i="5"/>
  <c r="G31" i="5"/>
  <c r="K31" i="5"/>
  <c r="AB31" i="5"/>
  <c r="Q34" i="5"/>
  <c r="Q72" i="5"/>
  <c r="I17" i="5"/>
  <c r="V17" i="5"/>
  <c r="D17" i="5"/>
  <c r="P17" i="5"/>
  <c r="AD24" i="5"/>
  <c r="V31" i="5"/>
  <c r="Q58" i="5"/>
  <c r="Q62" i="5"/>
  <c r="Q68" i="5"/>
  <c r="Q69" i="5"/>
  <c r="AB17" i="5"/>
  <c r="J24" i="5"/>
  <c r="Q25" i="5"/>
  <c r="AA24" i="5"/>
  <c r="I24" i="5"/>
  <c r="Q32" i="5"/>
  <c r="Z31" i="5"/>
  <c r="Q36" i="5"/>
  <c r="U38" i="5"/>
  <c r="Q19" i="5"/>
  <c r="X17" i="5"/>
  <c r="T24" i="5"/>
  <c r="R24" i="5"/>
  <c r="Z24" i="5"/>
  <c r="O31" i="5"/>
  <c r="T31" i="5"/>
  <c r="X31" i="5"/>
  <c r="J31" i="5"/>
  <c r="N31" i="5"/>
  <c r="E38" i="5"/>
  <c r="I38" i="5"/>
  <c r="M38" i="5"/>
  <c r="Q39" i="5"/>
  <c r="V38" i="5"/>
  <c r="Z38" i="5"/>
  <c r="AD38" i="5"/>
  <c r="D38" i="5"/>
  <c r="H38" i="5"/>
  <c r="L38" i="5"/>
  <c r="P38" i="5"/>
  <c r="Q44" i="5"/>
  <c r="Q47" i="5"/>
  <c r="Q51" i="5"/>
  <c r="G52" i="5"/>
  <c r="K52" i="5"/>
  <c r="O52" i="5"/>
  <c r="T52" i="5"/>
  <c r="X52" i="5"/>
  <c r="AB52" i="5"/>
  <c r="Q55" i="5"/>
  <c r="Q63" i="5"/>
  <c r="Q71" i="5"/>
  <c r="Q54" i="5"/>
  <c r="Q61" i="5"/>
  <c r="Q40" i="5"/>
  <c r="Q49" i="5"/>
  <c r="Q67" i="5"/>
  <c r="Q28" i="5"/>
  <c r="R31" i="5"/>
  <c r="T17" i="5"/>
  <c r="F24" i="5"/>
  <c r="N24" i="5"/>
  <c r="W24" i="5"/>
  <c r="Y24" i="5"/>
  <c r="Q33" i="5"/>
  <c r="AD31" i="5"/>
  <c r="Q37" i="5"/>
  <c r="Y38" i="5"/>
  <c r="AC38" i="5"/>
  <c r="G45" i="5"/>
  <c r="K45" i="5"/>
  <c r="O45" i="5"/>
  <c r="Q48" i="5"/>
  <c r="F52" i="5"/>
  <c r="J52" i="5"/>
  <c r="N52" i="5"/>
  <c r="S52" i="5"/>
  <c r="W52" i="5"/>
  <c r="AA52" i="5"/>
  <c r="Q57" i="5"/>
  <c r="Q65" i="5"/>
  <c r="Q73" i="5"/>
  <c r="U16" i="5"/>
  <c r="F17" i="5"/>
  <c r="J17" i="5"/>
  <c r="W17" i="5"/>
  <c r="G24" i="5"/>
  <c r="O24" i="5"/>
  <c r="AB24" i="5"/>
  <c r="G17" i="5"/>
  <c r="K17" i="5"/>
  <c r="H24" i="5"/>
  <c r="P24" i="5"/>
  <c r="Q20" i="5"/>
  <c r="Q27" i="5"/>
  <c r="R38" i="5"/>
  <c r="Q46" i="5"/>
  <c r="Q53" i="5"/>
  <c r="S17" i="5"/>
  <c r="Q23" i="5"/>
  <c r="N17" i="5"/>
  <c r="AA17" i="5"/>
  <c r="K24" i="5"/>
  <c r="X24" i="5"/>
  <c r="O17" i="5"/>
  <c r="Q22" i="5"/>
  <c r="D24" i="5"/>
  <c r="L24" i="5"/>
  <c r="Q29" i="5"/>
  <c r="Q30" i="5"/>
  <c r="S31" i="5"/>
  <c r="E31" i="5"/>
  <c r="I31" i="5"/>
  <c r="M31" i="5"/>
  <c r="U31" i="5"/>
  <c r="Y31" i="5"/>
  <c r="AC31" i="5"/>
  <c r="P11" i="6"/>
  <c r="F11" i="6"/>
  <c r="J11" i="6"/>
  <c r="N11" i="6"/>
  <c r="L11" i="6"/>
  <c r="AE11" i="6"/>
  <c r="D11" i="6"/>
  <c r="I11" i="6"/>
  <c r="Q18" i="5"/>
  <c r="S24" i="5"/>
  <c r="S16" i="5" s="1"/>
  <c r="BG16" i="5" l="1"/>
  <c r="BG12" i="5" s="1"/>
  <c r="BG13" i="5" s="1"/>
  <c r="BG14" i="5" s="1"/>
  <c r="AS12" i="5"/>
  <c r="AS13" i="5" s="1"/>
  <c r="AS14" i="5" s="1"/>
  <c r="AE16" i="5"/>
  <c r="AE12" i="5" s="1"/>
  <c r="AE13" i="5" s="1"/>
  <c r="AE14" i="5" s="1"/>
  <c r="X16" i="5"/>
  <c r="X12" i="5" s="1"/>
  <c r="X13" i="5" s="1"/>
  <c r="X14" i="5" s="1"/>
  <c r="H16" i="5"/>
  <c r="H12" i="5" s="1"/>
  <c r="H13" i="5" s="1"/>
  <c r="H14" i="5" s="1"/>
  <c r="N16" i="5"/>
  <c r="N12" i="5" s="1"/>
  <c r="N13" i="5" s="1"/>
  <c r="N14" i="5" s="1"/>
  <c r="Z16" i="5"/>
  <c r="Z12" i="5" s="1"/>
  <c r="Z13" i="5" s="1"/>
  <c r="Z14" i="5" s="1"/>
  <c r="V16" i="5"/>
  <c r="V12" i="5" s="1"/>
  <c r="V13" i="5" s="1"/>
  <c r="V14" i="5" s="1"/>
  <c r="L16" i="5"/>
  <c r="L12" i="5" s="1"/>
  <c r="L13" i="5" s="1"/>
  <c r="L14" i="5" s="1"/>
  <c r="AD16" i="5"/>
  <c r="AD12" i="5" s="1"/>
  <c r="AD13" i="5" s="1"/>
  <c r="AD14" i="5" s="1"/>
  <c r="J16" i="5"/>
  <c r="J12" i="5" s="1"/>
  <c r="J13" i="5" s="1"/>
  <c r="J14" i="5" s="1"/>
  <c r="E16" i="5"/>
  <c r="E12" i="5" s="1"/>
  <c r="E13" i="5" s="1"/>
  <c r="E14" i="5" s="1"/>
  <c r="AC16" i="5"/>
  <c r="AC12" i="5" s="1"/>
  <c r="AC13" i="5" s="1"/>
  <c r="AC14" i="5" s="1"/>
  <c r="P16" i="5"/>
  <c r="P12" i="5" s="1"/>
  <c r="P13" i="5" s="1"/>
  <c r="P14" i="5" s="1"/>
  <c r="Q31" i="5"/>
  <c r="Q38" i="5"/>
  <c r="S12" i="5"/>
  <c r="S13" i="5" s="1"/>
  <c r="S14" i="5" s="1"/>
  <c r="K16" i="5"/>
  <c r="K12" i="5" s="1"/>
  <c r="K13" i="5" s="1"/>
  <c r="K14" i="5" s="1"/>
  <c r="Y16" i="5"/>
  <c r="Y12" i="5" s="1"/>
  <c r="Y13" i="5" s="1"/>
  <c r="Y14" i="5" s="1"/>
  <c r="D16" i="5"/>
  <c r="D12" i="5" s="1"/>
  <c r="D13" i="5" s="1"/>
  <c r="D14" i="5" s="1"/>
  <c r="I16" i="5"/>
  <c r="I12" i="5" s="1"/>
  <c r="I13" i="5" s="1"/>
  <c r="I14" i="5" s="1"/>
  <c r="G16" i="5"/>
  <c r="G12" i="5" s="1"/>
  <c r="G13" i="5" s="1"/>
  <c r="G14" i="5" s="1"/>
  <c r="R16" i="5"/>
  <c r="R12" i="5" s="1"/>
  <c r="R13" i="5" s="1"/>
  <c r="R14" i="5" s="1"/>
  <c r="T16" i="5"/>
  <c r="T12" i="5" s="1"/>
  <c r="T13" i="5" s="1"/>
  <c r="T14" i="5" s="1"/>
  <c r="M12" i="5"/>
  <c r="M13" i="5" s="1"/>
  <c r="M14" i="5" s="1"/>
  <c r="AA16" i="5"/>
  <c r="AA12" i="5" s="1"/>
  <c r="AA13" i="5" s="1"/>
  <c r="AA14" i="5" s="1"/>
  <c r="O16" i="5"/>
  <c r="O12" i="5" s="1"/>
  <c r="O13" i="5" s="1"/>
  <c r="O14" i="5" s="1"/>
  <c r="F16" i="5"/>
  <c r="F12" i="5" s="1"/>
  <c r="F13" i="5" s="1"/>
  <c r="F14" i="5" s="1"/>
  <c r="Q24" i="5"/>
  <c r="Q17" i="5"/>
  <c r="Q52" i="5"/>
  <c r="W16" i="5"/>
  <c r="W12" i="5" s="1"/>
  <c r="W13" i="5" s="1"/>
  <c r="W14" i="5" s="1"/>
  <c r="Q45" i="5"/>
  <c r="AB16" i="5"/>
  <c r="AB12" i="5" s="1"/>
  <c r="AB13" i="5" s="1"/>
  <c r="AB14" i="5" s="1"/>
  <c r="U12" i="5"/>
  <c r="U13" i="5" s="1"/>
  <c r="U14" i="5" s="1"/>
  <c r="M11" i="6"/>
  <c r="K11" i="6"/>
  <c r="H11" i="6"/>
  <c r="AS11" i="6"/>
  <c r="E11" i="6"/>
  <c r="G11" i="6"/>
  <c r="Q11" i="6"/>
  <c r="O11" i="6"/>
  <c r="Q16" i="5" l="1"/>
  <c r="Q12" i="5" s="1"/>
  <c r="Q13" i="5" s="1"/>
  <c r="Q14" i="5" s="1"/>
</calcChain>
</file>

<file path=xl/comments1.xml><?xml version="1.0" encoding="utf-8"?>
<comments xmlns="http://schemas.openxmlformats.org/spreadsheetml/2006/main">
  <authors>
    <author>Tong Cuc Thue</author>
  </authors>
  <commentList>
    <comment ref="C299" authorId="0">
      <text>
        <r>
          <rPr>
            <b/>
            <sz val="9"/>
            <color indexed="81"/>
            <rFont val="Tahoma"/>
            <family val="2"/>
          </rPr>
          <t>NHÀ Ở THUỘC SHNN</t>
        </r>
        <r>
          <rPr>
            <sz val="9"/>
            <color indexed="81"/>
            <rFont val="Tahoma"/>
            <family val="2"/>
          </rPr>
          <t xml:space="preserve">
</t>
        </r>
      </text>
    </comment>
    <comment ref="C363"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<sst xmlns="http://schemas.openxmlformats.org/spreadsheetml/2006/main" count="1866" uniqueCount="1070">
  <si>
    <t>557</t>
  </si>
  <si>
    <t>161</t>
  </si>
  <si>
    <t>564</t>
  </si>
  <si>
    <t>561</t>
  </si>
  <si>
    <t>562</t>
  </si>
  <si>
    <t>158</t>
  </si>
  <si>
    <t>152</t>
  </si>
  <si>
    <t>558</t>
  </si>
  <si>
    <t>552</t>
  </si>
  <si>
    <t>124</t>
  </si>
  <si>
    <t>173</t>
  </si>
  <si>
    <t>141</t>
  </si>
  <si>
    <t>599</t>
  </si>
  <si>
    <t>151</t>
  </si>
  <si>
    <t>134</t>
  </si>
  <si>
    <t>136</t>
  </si>
  <si>
    <t>135</t>
  </si>
  <si>
    <t>122</t>
  </si>
  <si>
    <t>142</t>
  </si>
  <si>
    <t>551</t>
  </si>
  <si>
    <t>426</t>
  </si>
  <si>
    <t>140</t>
  </si>
  <si>
    <t>125</t>
  </si>
  <si>
    <t>412</t>
  </si>
  <si>
    <t>440</t>
  </si>
  <si>
    <t>422</t>
  </si>
  <si>
    <t>419</t>
  </si>
  <si>
    <t>137</t>
  </si>
  <si>
    <t>554</t>
  </si>
  <si>
    <t>560</t>
  </si>
  <si>
    <t>Tiểu mục</t>
  </si>
  <si>
    <t>THÁNG</t>
  </si>
  <si>
    <t>TNCN</t>
  </si>
  <si>
    <t>BVMT</t>
  </si>
  <si>
    <t>LPTB</t>
  </si>
  <si>
    <t>PLP</t>
  </si>
  <si>
    <t>NHA-SHNN</t>
  </si>
  <si>
    <t>HDXS</t>
  </si>
  <si>
    <t>Mã số</t>
  </si>
  <si>
    <t>Tên</t>
  </si>
  <si>
    <t>Ghi chú</t>
  </si>
  <si>
    <t>Chương thuộc trung ương</t>
  </si>
  <si>
    <t> Giá trị từ 001 đến 399</t>
  </si>
  <si>
    <t>001</t>
  </si>
  <si>
    <t>Văn phòng Chủ tịch nước</t>
  </si>
  <si>
    <t>DNTW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</si>
  <si>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</si>
  <si>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</si>
  <si>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</si>
  <si>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</si>
  <si>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</si>
  <si>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</si>
  <si>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</si>
  <si>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</si>
  <si>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</si>
  <si>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</si>
  <si>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</si>
  <si>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</si>
  <si>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</si>
  <si>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</si>
  <si>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</si>
  <si>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</si>
  <si>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</si>
  <si>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</si>
  <si>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</si>
  <si>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</si>
  <si>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</si>
  <si>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</si>
  <si>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</si>
  <si>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Bộ Khoa học và Công nghệ</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</si>
  <si>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</si>
  <si>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</si>
  <si>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</si>
  <si>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</si>
  <si>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</si>
  <si>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</si>
  <si>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</si>
  <si>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</si>
  <si>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</si>
  <si>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</si>
  <si>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</si>
  <si>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</si>
  <si>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</si>
  <si>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</si>
  <si>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</si>
  <si>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</si>
  <si>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</si>
  <si>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</si>
  <si>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</si>
  <si>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</si>
  <si>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</si>
  <si>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</si>
  <si>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</si>
  <si>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</si>
  <si>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</si>
  <si>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</si>
  <si>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</si>
  <si>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</si>
  <si>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</si>
  <si>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</si>
  <si>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</si>
  <si>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</si>
  <si>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</si>
  <si>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</si>
  <si>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</si>
  <si>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</si>
  <si>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</si>
  <si>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</si>
  <si>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</si>
  <si>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</si>
  <si>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</si>
  <si>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</si>
  <si>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049</t>
  </si>
  <si>
    <t>Học viện Chính trị quốc gia Hồ Chí Minh</t>
  </si>
  <si>
    <t>050</t>
  </si>
  <si>
    <t>Đại học Quốc gia thành phố Hồ Chí Minh</t>
  </si>
  <si>
    <t>083</t>
  </si>
  <si>
    <t>Uỷ ban Dân tộc</t>
  </si>
  <si>
    <t>088</t>
  </si>
  <si>
    <t>Uỷ ban sông Mê Kông</t>
  </si>
  <si>
    <t>100</t>
  </si>
  <si>
    <t>Ban Quản lý Lăng Chủ tịch Hồ Chí Minh</t>
  </si>
  <si>
    <t>107</t>
  </si>
  <si>
    <t>Liên hiệp các tổ chức hữu nghị Việt Nam</t>
  </si>
  <si>
    <t>109</t>
  </si>
  <si>
    <t>Văn phòng Trung ương Đảng</t>
  </si>
  <si>
    <t>110</t>
  </si>
  <si>
    <t>Uỷ ban Trung ương Mặt trận Tổ quốc Việt Nam</t>
  </si>
  <si>
    <t>111</t>
  </si>
  <si>
    <t>Trung ương Đoàn Thanh niên Cộng sản Hồ Chí Minh</t>
  </si>
  <si>
    <t>112</t>
  </si>
  <si>
    <t>Trung ương Hội liên hiệp Phụ nữ Việt Nam</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</si>
  <si>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</si>
  <si>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</si>
  <si>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</si>
  <si>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</si>
  <si>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</si>
  <si>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Tổng Liên đoàn Lao động Việt Nam</t>
  </si>
  <si>
    <t>116</t>
  </si>
  <si>
    <t>Tổng công ty Cảng hàng không Việt Nam</t>
  </si>
  <si>
    <t>117</t>
  </si>
  <si>
    <t>Tổng công ty Động lực và Máy nông nghiệp Việt Nam</t>
  </si>
  <si>
    <t>118</t>
  </si>
  <si>
    <t>Tổng công ty Quản lý bay Việt Nam</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</si>
  <si>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</si>
  <si>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</si>
  <si>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</si>
  <si>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Tổng công ty Đá quý và vàng Việt Nam</t>
  </si>
  <si>
    <t>121</t>
  </si>
  <si>
    <t>Tập đoàn Dầu khí Việt Nam</t>
  </si>
  <si>
    <t>Tập đoàn Công nghiệp Than - Khoáng sản Việt Nam</t>
  </si>
  <si>
    <t>123</t>
  </si>
  <si>
    <t>Tập đoàn Điện lực Việt Nam</t>
  </si>
  <si>
    <t>Tập đoàn Bưu chính Viễn thông Việt Nam</t>
  </si>
  <si>
    <t>Tập đoàn Hoá chất Việt Nam</t>
  </si>
  <si>
    <t>126</t>
  </si>
  <si>
    <t>Tập đoàn Công nghiệp Cao su Việt Nam</t>
  </si>
  <si>
    <t>127</t>
  </si>
  <si>
    <t>Tổng công ty Thép Việt Nam</t>
  </si>
  <si>
    <t>128</t>
  </si>
  <si>
    <t>Tổng công ty Giấy Việt Nam</t>
  </si>
  <si>
    <t>129</t>
  </si>
  <si>
    <t>Tập đoàn Dệt May Việt Nam</t>
  </si>
  <si>
    <t>130</t>
  </si>
  <si>
    <t>Tổng công ty Cà phê Việt Nam</t>
  </si>
  <si>
    <t>131</t>
  </si>
  <si>
    <t>Tổng công ty Lương thực miền Bắc</t>
  </si>
  <si>
    <t>132</t>
  </si>
  <si>
    <t>Tổng công ty Lương thực miền Nam</t>
  </si>
  <si>
    <t>133</t>
  </si>
  <si>
    <t>Tổng công ty Thuốc lá Việt Nam</t>
  </si>
  <si>
    <t>Tổng công ty Hàng hải Việt Nam</t>
  </si>
  <si>
    <t>Tổng công ty Hàng không Việt Nam – Công ty cổ phần</t>
  </si>
  <si>
    <r>
      <t>Tập đoàn</t>
    </r>
    <r>
      <rPr>
        <b/>
        <i/>
        <sz val="12"/>
        <color indexed="17"/>
        <rFont val="Times New Roman"/>
        <family val="1"/>
      </rPr>
      <t xml:space="preserve"> </t>
    </r>
    <r>
      <rPr>
        <b/>
        <sz val="12"/>
        <color indexed="17"/>
        <rFont val="Times New Roman"/>
        <family val="1"/>
      </rPr>
      <t>Xăng dầu Việt Nam</t>
    </r>
  </si>
  <si>
    <t>Tổng công ty Đường sắt Việt Nam</t>
  </si>
  <si>
    <t>138</t>
  </si>
  <si>
    <t>Tổng công ty Công nghiệp Xi măng Việt Nam</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</si>
  <si>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</si>
  <si>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</si>
  <si>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r>
      <t>Ngân hàng</t>
    </r>
    <r>
      <rPr>
        <b/>
        <i/>
        <sz val="12"/>
        <color indexed="17"/>
        <rFont val="Times New Roman"/>
        <family val="1"/>
      </rPr>
      <t xml:space="preserve"> </t>
    </r>
    <r>
      <rPr>
        <b/>
        <sz val="12"/>
        <color indexed="17"/>
        <rFont val="Times New Roman"/>
        <family val="1"/>
      </rPr>
      <t>thương mại cổ phần Công thương Việt Nam</t>
    </r>
  </si>
  <si>
    <t>Ngân hàng Nông nghiệp và Phát triển nông thôn Việt Nam</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</si>
  <si>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</si>
  <si>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</si>
  <si>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Ngân hàng Chính sách xã hội</t>
  </si>
  <si>
    <t>145</t>
  </si>
  <si>
    <t>Ngân hàng Phát triển Việt Nam</t>
  </si>
  <si>
    <t>146</t>
  </si>
  <si>
    <t>Tổng công ty Đầu tư và Kinh doanh vốn nhà nước</t>
  </si>
  <si>
    <t>147</t>
  </si>
  <si>
    <t>Tổng công ty Viễn thông MobiFone</t>
  </si>
  <si>
    <t>148</t>
  </si>
  <si>
    <t>Tổng công ty Tân Cảng - Bộ Quốc phòng</t>
  </si>
  <si>
    <t>149</t>
  </si>
  <si>
    <t>Tổng công ty Lâm nghiệp Việt Nam</t>
  </si>
  <si>
    <t>150</t>
  </si>
  <si>
    <t>Tổng công ty Rau quả nông sản – Công ty cổ phần</t>
  </si>
  <si>
    <t>Các đơn vị kinh tế có 100% vốn đầu tư nước ngoài vào Việt Nam</t>
  </si>
  <si>
    <t>ĐTNN</t>
  </si>
  <si>
    <t xml:space="preserve">Các đơn vị có vốn nước ngoài từ 51% đến dưới 100% vốn điều lệ hoặc có đa số thành viên hợp danh là cá nhân người nước ngoài đối với công ty hợp danh </t>
  </si>
  <si>
    <t>153</t>
  </si>
  <si>
    <t>Các đơn vị kinh tế Việt Nam có vốn đầu tư ra nước ngoài</t>
  </si>
  <si>
    <t>NQD</t>
  </si>
  <si>
    <t>154</t>
  </si>
  <si>
    <t xml:space="preserve">Kinh tế hỗn hợp ngoài quốc doanh </t>
  </si>
  <si>
    <t xml:space="preserve">Các đơn vị kinh tế hỗn hợp có vốn nhà nước trên 50% đến dưới 100% vốn điều lệ </t>
  </si>
  <si>
    <t>159</t>
  </si>
  <si>
    <t xml:space="preserve">Các đơn vị có vốn nhà nước từ 50% vốn điều lệ trở xuống </t>
  </si>
  <si>
    <t>160</t>
  </si>
  <si>
    <t>Các quan hệ khác của ngân sách</t>
  </si>
  <si>
    <t>Nhà thầu chính ngoài nước</t>
  </si>
  <si>
    <t>162</t>
  </si>
  <si>
    <t>Nhà thầu phụ ngoài nước</t>
  </si>
  <si>
    <t>163</t>
  </si>
  <si>
    <t>Ngân hàng Hợp tác xã Việt Nam</t>
  </si>
  <si>
    <t>164</t>
  </si>
  <si>
    <t>Bảo hiểm tiền gửi Việt Nam</t>
  </si>
  <si>
    <t>165</t>
  </si>
  <si>
    <t>Tổng công ty Điện tử và Tin học</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</si>
  <si>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</si>
  <si>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</si>
  <si>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</si>
  <si>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</si>
  <si>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</si>
  <si>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</si>
  <si>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</si>
  <si>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</si>
  <si>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</si>
  <si>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Tổng công ty Mía đường I – Công ty cổ phần</t>
  </si>
  <si>
    <t>171</t>
  </si>
  <si>
    <t>Tổng công ty Mía đường II – Công ty cổ phần</t>
  </si>
  <si>
    <t>172</t>
  </si>
  <si>
    <t>Tập đoàn Tài chính Bảo hiểm - Bảo Việt (Tập đoàn Bảo Việt)</t>
  </si>
  <si>
    <t>Tổng công ty cổ phần Bia - Rượu - Nước giải khát Sài Gòn</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</si>
  <si>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</si>
  <si>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</si>
  <si>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</si>
  <si>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Các đơn vị có vốn nhà nước nắm giữ 100% vốn điều lệ (không thuộc các cơ quan chủ quản, các Chương Tập đoàn, Tổng công ty)</t>
  </si>
  <si>
    <t>176</t>
  </si>
  <si>
    <t>Tập đoàn Viễn thông quân đội</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</si>
  <si>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</si>
  <si>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</si>
  <si>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</si>
  <si>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</si>
  <si>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</si>
  <si>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</si>
  <si>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</si>
  <si>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Liên hiệp các hội khoa học và kỹ thuật Việt Nam</t>
  </si>
  <si>
    <t>183</t>
  </si>
  <si>
    <t>Uỷ ban toàn quốc liên hiệp các hội văn học nghệ thuật Việt Nam</t>
  </si>
  <si>
    <t>184</t>
  </si>
  <si>
    <t>Phòng Thương mại và Công nghiệp Việt Nam</t>
  </si>
  <si>
    <t>185</t>
  </si>
  <si>
    <t>Hội Nhà văn Việt Nam</t>
  </si>
  <si>
    <t>186</t>
  </si>
  <si>
    <t>Hội Nhà báo Việt Nam</t>
  </si>
  <si>
    <t>187</t>
  </si>
  <si>
    <t>Hội Luật gia Việt Nam</t>
  </si>
  <si>
    <t>188</t>
  </si>
  <si>
    <t>Hội Chữ thập đỏ Việt Nam</t>
  </si>
  <si>
    <t>189</t>
  </si>
  <si>
    <t>Hội Sinh viên Việt Nam</t>
  </si>
  <si>
    <t>190</t>
  </si>
  <si>
    <t>Hội Văn nghệ dân gian Việt Nam</t>
  </si>
  <si>
    <t>191</t>
  </si>
  <si>
    <t>Hội Nhạc sĩ Việt Nam</t>
  </si>
  <si>
    <t>192</t>
  </si>
  <si>
    <t>Hội Điện ảnh Việt Nam</t>
  </si>
  <si>
    <t>193</t>
  </si>
  <si>
    <t>Hội Nghệ sĩ múa Việt Nam</t>
  </si>
  <si>
    <t>194</t>
  </si>
  <si>
    <t>Hội Kiến trúc sư Việt Nam</t>
  </si>
  <si>
    <t>195</t>
  </si>
  <si>
    <t>Hội Mỹ thuật Việt Nam</t>
  </si>
  <si>
    <t>196</t>
  </si>
  <si>
    <t>Hội Nghệ sĩ sân khấu Việt Nam</t>
  </si>
  <si>
    <t>197</t>
  </si>
  <si>
    <t>Hội Văn học nghệ thuật các dân tộc thiểu số Việt Nam</t>
  </si>
  <si>
    <t>198</t>
  </si>
  <si>
    <t>Hội Nghệ sĩ nhiếp ảnh Việt Nam</t>
  </si>
  <si>
    <t>199</t>
  </si>
  <si>
    <t>Hội Người cao tuổi Việt Nam</t>
  </si>
  <si>
    <t>200</t>
  </si>
  <si>
    <t>Hội Người mù Việt Nam</t>
  </si>
  <si>
    <t>201</t>
  </si>
  <si>
    <t>Hội Đông y Việt Nam</t>
  </si>
  <si>
    <t>202</t>
  </si>
  <si>
    <t>Hội Nạn nhân chất độc da cam/dioxin Việt Nam</t>
  </si>
  <si>
    <t>203</t>
  </si>
  <si>
    <t>Tổng hội Y học Việt Nam</t>
  </si>
  <si>
    <t>204</t>
  </si>
  <si>
    <t>Hội Cựu thanh niên xung phong Việt Nam</t>
  </si>
  <si>
    <t>205</t>
  </si>
  <si>
    <t>Hội Bảo trợ người tàn tật và trẻ mồ côi Việt Nam</t>
  </si>
  <si>
    <t>206</t>
  </si>
  <si>
    <t>Hội Cứu trợ trẻ em tàn tật Việt Nam</t>
  </si>
  <si>
    <t>207</t>
  </si>
  <si>
    <t>Hội Khuyến học Việt Nam</t>
  </si>
  <si>
    <t>399</t>
  </si>
  <si>
    <t>Các đơn vị khác</t>
  </si>
  <si>
    <t>Chương thuộc cấp tỉnh</t>
  </si>
  <si>
    <t> Giá trị từ 400 đến 599</t>
  </si>
  <si>
    <t>402</t>
  </si>
  <si>
    <t>Văn phòng Hội đồng nhân dân</t>
  </si>
  <si>
    <t>DNĐP</t>
  </si>
  <si>
    <t>405</t>
  </si>
  <si>
    <t>Văn phòng Uỷ ban nhân dân</t>
  </si>
  <si>
    <t>411</t>
  </si>
  <si>
    <t>Sở Ngoại vụ</t>
  </si>
  <si>
    <t>Sở Nông nghiệp và Phát triển nông thôn</t>
  </si>
  <si>
    <t>413</t>
  </si>
  <si>
    <t>Sở Kế hoạch và Đầu tư</t>
  </si>
  <si>
    <t>414</t>
  </si>
  <si>
    <t>Sở Tư pháp</t>
  </si>
  <si>
    <t>416</t>
  </si>
  <si>
    <t>Sở Công Thương</t>
  </si>
  <si>
    <t>417</t>
  </si>
  <si>
    <t>Sở Khoa học và Công nghệ</t>
  </si>
  <si>
    <t>418</t>
  </si>
  <si>
    <t>Sở Tài chính</t>
  </si>
  <si>
    <t>Sở Xây dựng</t>
  </si>
  <si>
    <t>421</t>
  </si>
  <si>
    <t>Sở Giao thông - Vận tải</t>
  </si>
  <si>
    <t>Sở Giáo dục và Đào tạo</t>
  </si>
  <si>
    <t>423</t>
  </si>
  <si>
    <t>Sở Y tế</t>
  </si>
  <si>
    <t>424</t>
  </si>
  <si>
    <t>Sở Lao động - Thương binh và Xã hội</t>
  </si>
  <si>
    <t>425</t>
  </si>
  <si>
    <t>Sở Văn hoá, Thể thao và Du lịch</t>
  </si>
  <si>
    <t>Sở Tài nguyên và Môi trường</t>
  </si>
  <si>
    <t>427</t>
  </si>
  <si>
    <t>Sở Thông tin và Truyền thông</t>
  </si>
  <si>
    <t>428</t>
  </si>
  <si>
    <t>Sở Du lịch</t>
  </si>
  <si>
    <t>429</t>
  </si>
  <si>
    <t>Sở Văn hóa - Thể thao</t>
  </si>
  <si>
    <t>435</t>
  </si>
  <si>
    <t>Sở Nội vụ</t>
  </si>
  <si>
    <t>437</t>
  </si>
  <si>
    <t>Thanh tra tỉnh</t>
  </si>
  <si>
    <t>439</t>
  </si>
  <si>
    <t>Sở Quy hoạch - Kiến trúc</t>
  </si>
  <si>
    <t>Đài Phát thanh</t>
  </si>
  <si>
    <t>441</t>
  </si>
  <si>
    <t>Đài Truyền hình</t>
  </si>
  <si>
    <t>442</t>
  </si>
  <si>
    <t>Đài Phát thanh - Truyền hình</t>
  </si>
  <si>
    <t>448</t>
  </si>
  <si>
    <t xml:space="preserve">Liên minh các hợp tác xã </t>
  </si>
  <si>
    <t>483</t>
  </si>
  <si>
    <t>Ban Dân tộc</t>
  </si>
  <si>
    <t>505</t>
  </si>
  <si>
    <t>Ban quản lý khu công nghiệp</t>
  </si>
  <si>
    <t>509</t>
  </si>
  <si>
    <t>Văn phòng Tỉnh uỷ</t>
  </si>
  <si>
    <t>510</t>
  </si>
  <si>
    <t>Uỷ ban Mặt trận Tổ quốc tỉnh</t>
  </si>
  <si>
    <t>511</t>
  </si>
  <si>
    <t>Tỉnh Đoàn Thanh niên Cộng sản Hồ Chí Minh</t>
  </si>
  <si>
    <t>512</t>
  </si>
  <si>
    <t>Hội Liên hiệp phụ nữ tỉnh</t>
  </si>
  <si>
    <t>513</t>
  </si>
  <si>
    <t>Hội Nông dân tỉnh</t>
  </si>
  <si>
    <t>514</t>
  </si>
  <si>
    <t>Hội Cựu chiến binh tỉnh</t>
  </si>
  <si>
    <t>515</t>
  </si>
  <si>
    <t>Liên đoàn lao động tỉnh</t>
  </si>
  <si>
    <t>516</t>
  </si>
  <si>
    <t>Liên hiệp các hội khoa học và kỹ thuật</t>
  </si>
  <si>
    <t>517</t>
  </si>
  <si>
    <t>Liên hiệp các tổ chức hữu nghị</t>
  </si>
  <si>
    <t>518</t>
  </si>
  <si>
    <t>Liên hiệp các hội văn học nghệ thuật</t>
  </si>
  <si>
    <t>519</t>
  </si>
  <si>
    <t>Hội Nhà văn</t>
  </si>
  <si>
    <t>520</t>
  </si>
  <si>
    <t>Hội Nhà báo</t>
  </si>
  <si>
    <t>521</t>
  </si>
  <si>
    <t>Hội Luật gia</t>
  </si>
  <si>
    <t>522</t>
  </si>
  <si>
    <t>Hội Chữ thập đỏ</t>
  </si>
  <si>
    <t>523</t>
  </si>
  <si>
    <t>Hội Sinh viên</t>
  </si>
  <si>
    <t>524</t>
  </si>
  <si>
    <t>Hội Văn nghệ dân gian</t>
  </si>
  <si>
    <t>525</t>
  </si>
  <si>
    <t>Hội Nhạc sĩ</t>
  </si>
  <si>
    <t>526</t>
  </si>
  <si>
    <t>Hội Điện ảnh</t>
  </si>
  <si>
    <t>527</t>
  </si>
  <si>
    <t>Hội Nghệ sĩ múa</t>
  </si>
  <si>
    <t>528</t>
  </si>
  <si>
    <t>Hội Kiến trúc sư</t>
  </si>
  <si>
    <t>529</t>
  </si>
  <si>
    <t>Hội Mỹ thuật</t>
  </si>
  <si>
    <t>530</t>
  </si>
  <si>
    <t>Hội Nghệ sĩ sân khấu</t>
  </si>
  <si>
    <t>531</t>
  </si>
  <si>
    <t>Hội Văn học nghệ thuật các dân tộc thiểu số</t>
  </si>
  <si>
    <t>532</t>
  </si>
  <si>
    <t>Hội Nghệ sĩ Nhiếp ảnh</t>
  </si>
  <si>
    <t>533</t>
  </si>
  <si>
    <t>Hội Người cao tuổi</t>
  </si>
  <si>
    <t>534</t>
  </si>
  <si>
    <t>Hội Người mù</t>
  </si>
  <si>
    <t>535</t>
  </si>
  <si>
    <t>Hội Đông y</t>
  </si>
  <si>
    <t>536</t>
  </si>
  <si>
    <t>Hội Nạn nhân chất độc da cam/dioxin</t>
  </si>
  <si>
    <t>537</t>
  </si>
  <si>
    <t>Hội Cựu thanh niên xung phong</t>
  </si>
  <si>
    <t>538</t>
  </si>
  <si>
    <t>Hội Bảo trợ người tàn tật và trẻ mồ côi</t>
  </si>
  <si>
    <t>539</t>
  </si>
  <si>
    <t>Hội Khuyến học</t>
  </si>
  <si>
    <t>540</t>
  </si>
  <si>
    <t xml:space="preserve">Hội Cứu trợ trẻ em tàn tật </t>
  </si>
  <si>
    <t>Các đơn vị có 100% vốn đầu tư nước ngoài vào Việt Nam</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</si>
  <si>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</si>
  <si>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</si>
  <si>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</si>
  <si>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Kinh tế hỗn hợp ngoài quốc doanh</t>
  </si>
  <si>
    <t>555</t>
  </si>
  <si>
    <t>Doanh nghiệp tư nhân</t>
  </si>
  <si>
    <t>556</t>
  </si>
  <si>
    <t>Hợp tác xã</t>
  </si>
  <si>
    <t>Hộ gia đình, cá nhân</t>
  </si>
  <si>
    <t>CNKD</t>
  </si>
  <si>
    <t xml:space="preserve">Các đơn vị kinh tế hỗn hợp có vốn Nhà nước trên 50% đến dưới 100% vốn điều lệ </t>
  </si>
  <si>
    <t>559</t>
  </si>
  <si>
    <t>Các đơn vị có vốn nhà nước từ 50% vốn điều lệ trở xuống</t>
  </si>
  <si>
    <t>563</t>
  </si>
  <si>
    <t>Các Tổng công ty địa phương quản lý</t>
  </si>
  <si>
    <t>Chương thuộc cấp huyện</t>
  </si>
  <si>
    <t>Giá trị từ 600 đến 799</t>
  </si>
  <si>
    <t>605</t>
  </si>
  <si>
    <t>Văn phòng Hội đồng nhân dân và Uỷ ban nhân dân</t>
  </si>
  <si>
    <t>612</t>
  </si>
  <si>
    <t>Phòng Nông nghiệp và Phát triển nông thôn</t>
  </si>
  <si>
    <t>614</t>
  </si>
  <si>
    <t>Phòng Tư pháp</t>
  </si>
  <si>
    <t>618</t>
  </si>
  <si>
    <t>Phòng Tài chính - Kế hoạch</t>
  </si>
  <si>
    <t>619</t>
  </si>
  <si>
    <t>Phòng Quản lý đô thị</t>
  </si>
  <si>
    <t>620</t>
  </si>
  <si>
    <t>Phòng Kinh tế và Hạ tầng</t>
  </si>
  <si>
    <t>622</t>
  </si>
  <si>
    <t>Phòng Giáo dục và Đào tạo</t>
  </si>
  <si>
    <t>623</t>
  </si>
  <si>
    <t>Phòng Y tế</t>
  </si>
  <si>
    <t>624</t>
  </si>
  <si>
    <t>Phòng Lao động - Thương binh và Xã hội</t>
  </si>
  <si>
    <t>625</t>
  </si>
  <si>
    <t>Phòng Văn hoá và Thông tin</t>
  </si>
  <si>
    <t>626</t>
  </si>
  <si>
    <t>Phòng Tài nguyên và Môi trường</t>
  </si>
  <si>
    <t>635</t>
  </si>
  <si>
    <t>Phòng Nội vụ</t>
  </si>
  <si>
    <t>637</t>
  </si>
  <si>
    <t>Thanh tra huyện</t>
  </si>
  <si>
    <t>640</t>
  </si>
  <si>
    <t>683</t>
  </si>
  <si>
    <t>Phòng Dân tộc</t>
  </si>
  <si>
    <t>709</t>
  </si>
  <si>
    <t>Huyện uỷ</t>
  </si>
  <si>
    <t>710</t>
  </si>
  <si>
    <t>Uỷ ban Mặt trận Tổ quốc huyện</t>
  </si>
  <si>
    <t>711</t>
  </si>
  <si>
    <t>Huyện Đoàn Thanh niên Cộng sản Hồ Chí Minh</t>
  </si>
  <si>
    <t>712</t>
  </si>
  <si>
    <t>Hội Liên hiệp Phụ nữ huyện</t>
  </si>
  <si>
    <t>713</t>
  </si>
  <si>
    <t>Hội Nông dân huyện</t>
  </si>
  <si>
    <t>714</t>
  </si>
  <si>
    <t>Hội Cựu chiến binh huyện</t>
  </si>
  <si>
    <t>715</t>
  </si>
  <si>
    <t>Liên đoàn Lao động huyện</t>
  </si>
  <si>
    <t>716</t>
  </si>
  <si>
    <t>Liên minh hợp tác xã</t>
  </si>
  <si>
    <t>717</t>
  </si>
  <si>
    <t>718</t>
  </si>
  <si>
    <t>719</t>
  </si>
  <si>
    <t>720</t>
  </si>
  <si>
    <t>721</t>
  </si>
  <si>
    <t>722</t>
  </si>
  <si>
    <t>723</t>
  </si>
  <si>
    <t>724</t>
  </si>
  <si>
    <t>754</t>
  </si>
  <si>
    <t>755</t>
  </si>
  <si>
    <t>756</t>
  </si>
  <si>
    <t>757</t>
  </si>
  <si>
    <t>758</t>
  </si>
  <si>
    <t>759</t>
  </si>
  <si>
    <t>Các đơn vị có vốn nhà nước chiếm từ 50% vốn điều lệ trở xuống</t>
  </si>
  <si>
    <t>760</t>
  </si>
  <si>
    <t>799</t>
  </si>
  <si>
    <t>Chương thuộc cấp xã</t>
  </si>
  <si>
    <t>Giá trị từ 800 đến 989</t>
  </si>
  <si>
    <t>800</t>
  </si>
  <si>
    <t>Tổng hợp ngân sách xã</t>
  </si>
  <si>
    <t>802</t>
  </si>
  <si>
    <t>Hội đồng nhân dân</t>
  </si>
  <si>
    <t>805</t>
  </si>
  <si>
    <t>809</t>
  </si>
  <si>
    <t>Công an xã</t>
  </si>
  <si>
    <t>810</t>
  </si>
  <si>
    <t>Ban quân sự xã</t>
  </si>
  <si>
    <t>811</t>
  </si>
  <si>
    <t>Đoàn thanh niên cộng sản Hồ Chí Minh xã</t>
  </si>
  <si>
    <t>812</t>
  </si>
  <si>
    <t>Hội Liên hiệp phụ nữ xã</t>
  </si>
  <si>
    <t>813</t>
  </si>
  <si>
    <t>Hội Nông dân xã</t>
  </si>
  <si>
    <t>814</t>
  </si>
  <si>
    <t>Hội Cựu chiến binh xã</t>
  </si>
  <si>
    <t>819</t>
  </si>
  <si>
    <t>Đảng uỷ xã</t>
  </si>
  <si>
    <t>820</t>
  </si>
  <si>
    <t>Uỷ ban mặt trận Tổ quốc xã</t>
  </si>
  <si>
    <t>822</t>
  </si>
  <si>
    <t>Trường mầm non, nhà trẻ</t>
  </si>
  <si>
    <t>823</t>
  </si>
  <si>
    <t>Trạm Y tế xã</t>
  </si>
  <si>
    <t>824</t>
  </si>
  <si>
    <t>Hội Chữ thập đỏ xã</t>
  </si>
  <si>
    <t>825</t>
  </si>
  <si>
    <t>Hội Người cao tuổi xã</t>
  </si>
  <si>
    <t>826</t>
  </si>
  <si>
    <t>Hội Khuyến học xã</t>
  </si>
  <si>
    <t>854</t>
  </si>
  <si>
    <t>856</t>
  </si>
  <si>
    <t>857</t>
  </si>
  <si>
    <t>860</t>
  </si>
  <si>
    <t>989</t>
  </si>
  <si>
    <t>Thuế thu nhập doanh nghiệp</t>
  </si>
  <si>
    <t>Thuế tài nguyên</t>
  </si>
  <si>
    <t>Mục</t>
  </si>
  <si>
    <t xml:space="preserve">               TỔNG CỤC THUẾ</t>
  </si>
  <si>
    <t xml:space="preserve">   CỤC THUẾ TỈNH KHÁNH HOÀ</t>
  </si>
  <si>
    <t>DỰ TOÁN PHÁP LỆNH</t>
  </si>
  <si>
    <t>Đơn vị tính: Triệu đồng,%</t>
  </si>
  <si>
    <t>STT</t>
  </si>
  <si>
    <t>CHỈ TIÊU</t>
  </si>
  <si>
    <t>DUTOANPHAPLENH</t>
  </si>
  <si>
    <t>DUTOANQUY1/2019</t>
  </si>
  <si>
    <t>DUTOANQUY2/2019</t>
  </si>
  <si>
    <t>DUTOANQUY3/2019</t>
  </si>
  <si>
    <t>DUTOANQUY4/2019</t>
  </si>
  <si>
    <t>TOÀN TỈNH</t>
  </si>
  <si>
    <t>KT1</t>
  </si>
  <si>
    <t>KT2</t>
  </si>
  <si>
    <t>KT3</t>
  </si>
  <si>
    <t>QLĐ</t>
  </si>
  <si>
    <t>NHATRANG</t>
  </si>
  <si>
    <t>VẠN NINH</t>
  </si>
  <si>
    <t>NINH HÒA</t>
  </si>
  <si>
    <t>D.KHÁNH</t>
  </si>
  <si>
    <t>CAM RANH</t>
  </si>
  <si>
    <t>CAM LÂM</t>
  </si>
  <si>
    <t>K.VĨNH</t>
  </si>
  <si>
    <t>K.SƠN</t>
  </si>
  <si>
    <t>A</t>
  </si>
  <si>
    <t>B</t>
  </si>
  <si>
    <t>1=sum(2:14)</t>
  </si>
  <si>
    <t>15=sum(16:28)</t>
  </si>
  <si>
    <t>29=sum(30:42)</t>
  </si>
  <si>
    <t>43=sum(44:70)</t>
  </si>
  <si>
    <t>TỔNG THU</t>
  </si>
  <si>
    <t>SỐ THU TRỪ TIỀN SDĐ, XỔ SỐ</t>
  </si>
  <si>
    <t>SỐ THU TRỪ TIỀN SDĐ, XỔ SỐ, LNCL</t>
  </si>
  <si>
    <t>Thu từ khu vực doanh nghiệp nhà nước</t>
  </si>
  <si>
    <t>1.1</t>
  </si>
  <si>
    <t>Thu từ khu vực doanh nghiệp trung ương</t>
  </si>
  <si>
    <t xml:space="preserve"> - Thuế giá trị gia tăng</t>
  </si>
  <si>
    <t xml:space="preserve"> - Thuế tiêu thụ đặc biệt</t>
  </si>
  <si>
    <t xml:space="preserve"> - Thuế thu nhập doanh nghiệp</t>
  </si>
  <si>
    <t xml:space="preserve"> - Thuế tài nguyên</t>
  </si>
  <si>
    <t xml:space="preserve"> - Thu về khí thiên nhiên, khí than</t>
  </si>
  <si>
    <t xml:space="preserve"> - Thu khác</t>
  </si>
  <si>
    <t>1.2</t>
  </si>
  <si>
    <t>Thu từ khu vực doanh nghiệp địa phương</t>
  </si>
  <si>
    <t>Thu từ khu vực doanh nghiệp có vốn ĐTNN</t>
  </si>
  <si>
    <t>Thu từ khu vực kinh tế ngoài quốc doanh</t>
  </si>
  <si>
    <t>3.1</t>
  </si>
  <si>
    <t>Thu từ doanh nghiệp và tổ chức kinh doanh</t>
  </si>
  <si>
    <t>3.2</t>
  </si>
  <si>
    <t>Thu từ hộ gia đình và cá nhân kinh doanh</t>
  </si>
  <si>
    <t>Thuế thu nhập cá nhân</t>
  </si>
  <si>
    <t>Thuế bảo vệ môi trường</t>
  </si>
  <si>
    <t>Lệ phí trước bạ</t>
  </si>
  <si>
    <t xml:space="preserve">Phí - lệ phí </t>
  </si>
  <si>
    <t>Thuế sử dụng đất nông nghiệp</t>
  </si>
  <si>
    <t>Thuế sử dụng đất phi nông nghiệp</t>
  </si>
  <si>
    <t>Thu tiền cho thuê đất, thuê mặt nước</t>
  </si>
  <si>
    <t>Thu tiền sử dụng đất</t>
  </si>
  <si>
    <t>Thu tiền thuê và bán nhà ở thuộc SHNN</t>
  </si>
  <si>
    <t>Thu từ hoạt động xổ số</t>
  </si>
  <si>
    <t>Thu tiền cấp quyền khai thác tài nguyên khoáng sản, tài nguyên nước</t>
  </si>
  <si>
    <t>Thu tiền sử dụng khu vực biển</t>
  </si>
  <si>
    <t xml:space="preserve">Thu khác ngân sách </t>
  </si>
  <si>
    <t>Thu từ quỹ đất công ích và thu hoa lợi, công sản khác</t>
  </si>
  <si>
    <t>Thu cổ tức, lợi nhuận được chia và LNST NSĐP hưởng 100%</t>
  </si>
  <si>
    <t>Thu chênh lệch thu chi của Ngân hàng nhà nước</t>
  </si>
  <si>
    <t>III</t>
  </si>
  <si>
    <t>CÁC KHOẢN THU DO BỘ TÀI CHÍNH QUẢN LÝ</t>
  </si>
  <si>
    <t>Thu cổ tức, lợi nhuận được chia và LNST NSTW hưởng 100%</t>
  </si>
  <si>
    <t>Các khoản thu khác do BTC quản lý</t>
  </si>
  <si>
    <t>BÁO CÁO TÌNH HÌNH SỐ THU</t>
  </si>
  <si>
    <t>SO SÁNH QUÍ 1/2019</t>
  </si>
  <si>
    <t>SO SÁNH QUÍ 2/2019</t>
  </si>
  <si>
    <t>SO SÁNH QUÍ 3/2019</t>
  </si>
  <si>
    <t>SO SÁNH QUÍ 4/2019</t>
  </si>
  <si>
    <t>Thuế thu nhập từ tiền lương, tiền công</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</si>
  <si>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</si>
  <si>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</si>
  <si>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</si>
  <si>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</si>
  <si>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</si>
  <si>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</si>
  <si>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</si>
  <si>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</si>
  <si>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</si>
  <si>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</si>
  <si>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TÊN GỌI</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</si>
  <si>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</si>
  <si>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</si>
  <si>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</si>
  <si>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</si>
  <si>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Thuế thu nhập doanh nghiệp từ hoạt động xổ số kiến thiết</t>
  </si>
  <si>
    <t>Khác</t>
  </si>
  <si>
    <t>Thu nhập sau thuế thu nhập</t>
  </si>
  <si>
    <t>Lợi nhuận sau thuế còn lại sau khi trích lập các quỹ</t>
  </si>
  <si>
    <t>Lợi nhuận sau thuế còn lại sau khi trích lập các quỹ từ hoạt động xổ số kiến thiết</t>
  </si>
  <si>
    <t>Thu nhập từ cổ tức được chia từ phần vốn nhà nước đầu tư tại doanh nghiệp</t>
  </si>
  <si>
    <t>Thu tự lợi nhuận được chia từ phần vốn nhà nước đầu tư tại doanh nghiệp</t>
  </si>
  <si>
    <t>Thu tiền cấp quyền khai thác tài nguyên khoáng sản, vùng trời, vùng biển</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</si>
  <si>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</si>
  <si>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</si>
  <si>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</si>
  <si>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</si>
  <si>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</si>
  <si>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</si>
  <si>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</si>
  <si>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</si>
  <si>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</si>
  <si>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Thuế sử dụng tài sản</t>
  </si>
  <si>
    <t>Đất trồng cây hàng năm</t>
  </si>
  <si>
    <t>Đất trồng cây lâu năm</t>
  </si>
  <si>
    <t>Đất trồng rừng</t>
  </si>
  <si>
    <t>Đất nuôi trồng thủy sản</t>
  </si>
  <si>
    <t>Đất làm muối</t>
  </si>
  <si>
    <t>Đất dùng cho mục đích khác</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</si>
  <si>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</si>
  <si>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</si>
  <si>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</si>
  <si>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</si>
  <si>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</si>
  <si>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</si>
  <si>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</si>
  <si>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</si>
  <si>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</si>
  <si>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</si>
  <si>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</si>
  <si>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</si>
  <si>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</si>
  <si>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</si>
  <si>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</si>
  <si>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</si>
  <si>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</si>
  <si>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Thu từ đất ở tại nông thôn</t>
  </si>
  <si>
    <t>Thu từ đất ở tại đô thị</t>
  </si>
  <si>
    <t>Thu từ đất sản xuất, kinh doanh phi nông nghiệp</t>
  </si>
  <si>
    <t>Thu từ đất phi nông nghiệp khác</t>
  </si>
  <si>
    <t>Thuế giá trị gia tăng</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</si>
  <si>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</si>
  <si>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</si>
  <si>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</si>
  <si>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</si>
  <si>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Hàng hóa, dịch vụ khác</t>
  </si>
  <si>
    <t>Thuế tiêu thụ đặc biệt</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</si>
  <si>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</si>
  <si>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</si>
  <si>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</si>
  <si>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</si>
  <si>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</si>
  <si>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</si>
  <si>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</si>
  <si>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</si>
  <si>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</si>
  <si>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</si>
  <si>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</si>
  <si>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</si>
  <si>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</si>
  <si>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Bia nhập khẩu bán ra trong nước</t>
  </si>
  <si>
    <t>Thuế xuất khẩu</t>
  </si>
  <si>
    <t>Thuế nhập khẩu</t>
  </si>
  <si>
    <t>Thuế nhập khẩu bổ sung đối với hàng hóa nhập khẩu vào Việt Nam</t>
  </si>
  <si>
    <t>Thuế chống bán phá giá</t>
  </si>
  <si>
    <t>Thuế chống trợ cấp</t>
  </si>
  <si>
    <t>Thuế chống phân biệt đối xử</t>
  </si>
  <si>
    <t>Thuế tự vệ</t>
  </si>
  <si>
    <t>Thuế phòng vệ khác</t>
  </si>
  <si>
    <t>Xăng sản xuất trong nước (trừ etanol)</t>
  </si>
  <si>
    <t>Dầu Diezel sản xuất trong nước</t>
  </si>
  <si>
    <t>Dầu hỏa sản xuất trong nước</t>
  </si>
  <si>
    <t>Dầu mazut, dầu mỡ nhờn sản xuất trong nước</t>
  </si>
  <si>
    <t>Than đá sản xuất trong nước</t>
  </si>
  <si>
    <t>Dung dịch hydro, chloro, fluoro, carbon sản xuất trong nước</t>
  </si>
  <si>
    <t>Túi ni lông sản xuất trong nước</t>
  </si>
  <si>
    <t>Thuốc diệt cỏ thuộc loại hạn chế sử dụng sản xuất trong nước</t>
  </si>
  <si>
    <t>Nhiên liệu bay sản xuất trong nước</t>
  </si>
  <si>
    <t>Thuốc trừ mối thuộc loại hạn chế sử dụng sản xuất trong nước</t>
  </si>
  <si>
    <t>Thuốc bảo quản lâm sản thuộc loại hạn chế sử dụng sản xuất trong nước</t>
  </si>
  <si>
    <t>Thuốc khử trùng kho thuộc loại hạn chế sử dụng sản xuất trong nước</t>
  </si>
  <si>
    <t>Sản phẩm hàng hóa khác sản xuất trong nước</t>
  </si>
  <si>
    <t>Sản phẩm, hàng hóa nhập khẩu</t>
  </si>
  <si>
    <t>Xăng nhập khẩu bán ra trong nước</t>
  </si>
  <si>
    <t>Nhiên liệu bay nhập khẩu bán ra trong nước</t>
  </si>
  <si>
    <t>Diezel nhập khẩu bán ra trong nước</t>
  </si>
  <si>
    <t>Dầu hỏa nhập khẩu bán ra trong nước</t>
  </si>
  <si>
    <t>Dầu mazut, dầu nhờn, mỡ nhờn nhập khẩu bán ra trong nước</t>
  </si>
  <si>
    <t>Than đá nhập khẩu bán ra trong nước</t>
  </si>
  <si>
    <t>Các hàng hóa nhập khẩu khác bán ra trong nước</t>
  </si>
  <si>
    <t>Sản phẩm, hàng hóa trong nước khác</t>
  </si>
  <si>
    <t>Thu phí và lệ phí</t>
  </si>
  <si>
    <t>Phí trong lĩnh vực khác</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</si>
  <si>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</si>
  <si>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</si>
  <si>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</si>
  <si>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</si>
  <si>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</si>
  <si>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</si>
  <si>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</si>
  <si>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t>Phí thuộc lĩnh vực nông nghiệp, lâm nghiệp, thủy sản</t>
  </si>
  <si>
    <r>
      <t>Phí kiểm dịch </t>
    </r>
    <r>
      <rPr>
        <i/>
        <sz val="12"/>
        <rFont val="Times New Roman"/>
        <family val="1"/>
      </rPr>
      <t>(kiểm dịch động vật, thực vật, sản phẩm động vật)</t>
    </r>
  </si>
  <si>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</si>
  <si>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</si>
  <si>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</si>
  <si>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</si>
  <si>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</si>
  <si>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</si>
  <si>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</si>
  <si>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</si>
  <si>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</si>
  <si>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thuộc lĩnh vực ngoại giao</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</si>
  <si>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</si>
  <si>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</si>
  <si>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</si>
  <si>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</si>
  <si>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thuộc lĩnh vực công nghiệp, thương mại, đầu tư, xây dựng</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</si>
  <si>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</si>
  <si>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</si>
  <si>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</si>
  <si>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</si>
  <si>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</si>
  <si>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</si>
  <si>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</si>
  <si>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</si>
  <si>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</si>
  <si>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t>Phí thuộc lĩnh vực giao thông vận tải</t>
  </si>
  <si>
    <r>
      <t>Phí thuộc lĩnh vực đường bộ </t>
    </r>
    <r>
      <rPr>
        <i/>
        <sz val="12"/>
        <rFont val="Times New Roman"/>
        <family val="1"/>
      </rPr>
      <t>(sử dụng đường bộ, sử dụng tạm thời lòng đường, hè phố, sát hạch lái xe)</t>
    </r>
  </si>
  <si>
    <t>Phí thuộc lĩnh vực đường thủy nội địa</t>
  </si>
  <si>
    <t>Phí thuộc lĩnh vực đường biển</t>
  </si>
  <si>
    <t>Phí thuộc lĩnh vực hàng không</t>
  </si>
  <si>
    <t>Phí sử dụng kết cấu hạ tầng đường sắt</t>
  </si>
  <si>
    <t>Phí thuộc lĩnh vực thông tin và truyền thông</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</si>
  <si>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</si>
  <si>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</si>
  <si>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</si>
  <si>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</si>
  <si>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</si>
  <si>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</si>
  <si>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</si>
  <si>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</si>
  <si>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</si>
  <si>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</si>
  <si>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</si>
  <si>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thuộc lĩnh vực an ninh, quốc phòng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</si>
  <si>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</si>
  <si>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</si>
  <si>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</si>
  <si>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</si>
  <si>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</si>
  <si>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thuộc lĩnh vực văn hóa, thể thao, du lịch</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</si>
  <si>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</si>
  <si>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</si>
  <si>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</si>
  <si>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</si>
  <si>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</si>
  <si>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</si>
  <si>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thuộc lĩnh vực khoa học và công nghệ</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</si>
  <si>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</si>
  <si>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</si>
  <si>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</si>
  <si>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</si>
  <si>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</si>
  <si>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</si>
  <si>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</si>
  <si>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</si>
  <si>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thuộc lĩnh vực y tế</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</si>
  <si>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</si>
  <si>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</si>
  <si>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</si>
  <si>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</si>
  <si>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thuộc lĩnh vực tài nguyên và môi trường</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</si>
  <si>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</si>
  <si>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</si>
  <si>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</si>
  <si>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</si>
  <si>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</si>
  <si>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</si>
  <si>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</si>
  <si>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</si>
  <si>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</si>
  <si>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</si>
  <si>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</si>
  <si>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</si>
  <si>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</si>
  <si>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</si>
  <si>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thuộc lĩnh vực tài chính, ngân hàng, bảo hiểm</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</si>
  <si>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</si>
  <si>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</si>
  <si>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</si>
  <si>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</si>
  <si>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Phí thuộc lĩnh vực tư pháp</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</si>
  <si>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</si>
  <si>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</si>
  <si>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</si>
  <si>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</si>
  <si>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</si>
  <si>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</si>
  <si>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</si>
  <si>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</si>
  <si>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</si>
  <si>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</si>
  <si>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quản lý nhà nước liên quan đến quyền và nghĩa vụ của công dân</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</si>
  <si>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</si>
  <si>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</si>
  <si>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</si>
  <si>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</si>
  <si>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</si>
  <si>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</si>
  <si>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</si>
  <si>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</si>
  <si>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</si>
  <si>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</si>
  <si>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Lệ phí quản lý nhà nước liên quan đến quyền sở hữu, quyền sử dụng tài sản</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</si>
  <si>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</si>
  <si>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</si>
  <si>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</si>
  <si>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</si>
  <si>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</si>
  <si>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</si>
  <si>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</si>
  <si>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</si>
  <si>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</si>
  <si>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</si>
  <si>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</si>
  <si>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</si>
  <si>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quản lý nhà nước liên quan đến sản xuất, kinh doanh</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</si>
  <si>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</si>
  <si>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</si>
  <si>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</si>
  <si>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</si>
  <si>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</si>
  <si>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</si>
  <si>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</si>
  <si>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</si>
  <si>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</si>
  <si>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</si>
  <si>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</si>
  <si>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</si>
  <si>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</si>
  <si>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Lệ phí quản lý nhà nước đặc biệt về chủ quyền quốc gia</t>
  </si>
  <si>
    <t>Các tài sản khác</t>
  </si>
  <si>
    <t>Lệ phí đi qua vùng đất, vùng biển</t>
  </si>
  <si>
    <t>Lệ phí hoa hồng chữ ký trong lĩnh vực dầu khí</t>
  </si>
  <si>
    <t>Lệ phí quản lý nhà nước trong các lĩnh vực khác</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</si>
  <si>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</si>
  <si>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</si>
  <si>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</si>
  <si>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</si>
  <si>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</si>
  <si>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</si>
  <si>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</si>
  <si>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</si>
  <si>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</si>
  <si>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THU TỪ TÀI SẢN, ĐÓNG GÓP XÃ HỘI VÀ THU KHÁC</t>
  </si>
  <si>
    <t>Thu tiền bán tài sản nhà nước</t>
  </si>
  <si>
    <t>Thu tiền bán hàng hóa, vật tưdự trữ Quốc gia</t>
  </si>
  <si>
    <t>Lương thực</t>
  </si>
  <si>
    <t>Nhiên liệu</t>
  </si>
  <si>
    <t>Vật tư kỹ thuật</t>
  </si>
  <si>
    <t>Trang thiết bị kỹ thuật</t>
  </si>
  <si>
    <t>Thu tiền bán và thanh lý nhà thuộc sở hữu nhà nước</t>
  </si>
  <si>
    <t>Bán nhà thuộc sở hữu nhà nước không gắn với chuyển mục đích sử dụng đất</t>
  </si>
  <si>
    <t>Thanh lý nhà thuộc sở hữu nhà nước</t>
  </si>
  <si>
    <t>Thu từ bán và thanh lý tài sản khác</t>
  </si>
  <si>
    <t>Mô tô</t>
  </si>
  <si>
    <t>Ô tô con, ô tô tải</t>
  </si>
  <si>
    <t>Xe chuyên dùng</t>
  </si>
  <si>
    <t>Tàu, thuyền</t>
  </si>
  <si>
    <t>Đồ gỗ</t>
  </si>
  <si>
    <t>Trang thiết bị kỹ thuật chuyên dụng</t>
  </si>
  <si>
    <t>Thu bán cây đứng</t>
  </si>
  <si>
    <t>Thu tiền bán tài sản, vật tư thu hồi thuộc kết cấu hạ tầng đường sắt</t>
  </si>
  <si>
    <t>Thu từ bồi thường tài sản</t>
  </si>
  <si>
    <t>Thu tiền bán tài sản nhà nước khác</t>
  </si>
  <si>
    <t>Thu tiền bán tài sản vô hình</t>
  </si>
  <si>
    <t>Quyền đánh bắt hải sản</t>
  </si>
  <si>
    <t>Quyền hàng hải</t>
  </si>
  <si>
    <t>Quyền hàng không</t>
  </si>
  <si>
    <t>Bằng phát minh, sáng chế</t>
  </si>
  <si>
    <t>Bản quyền, nhãn hiệu thương mại</t>
  </si>
  <si>
    <t>Thu từ bán tài sản được xác lập quyền sở hữu nhà nước</t>
  </si>
  <si>
    <t>Tài sản không xác định được chủ sở hữu</t>
  </si>
  <si>
    <t>Tài sản bị chôn giấu, chìm đắm</t>
  </si>
  <si>
    <t>Tài sản không có người được nhận thừa kế</t>
  </si>
  <si>
    <t>Tài sản tự nguyện chuyển giao cho Nhà nước</t>
  </si>
  <si>
    <t>Tài sản chuyển giao cho Nhà nước theo cam kết</t>
  </si>
  <si>
    <t>Các khoản thu từ sở hữu tài sản ngoài thuế</t>
  </si>
  <si>
    <t>Tiền cho thuê mặt đất, mặt nước</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</si>
  <si>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</si>
  <si>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</si>
  <si>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</si>
  <si>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</si>
  <si>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</si>
  <si>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</si>
  <si>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</si>
  <si>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</si>
  <si>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Thu từ tài sản Nhà nước giao các tổ chức kinh tế</t>
  </si>
  <si>
    <t>Khấu hao cơ bản nhà thuộc sở hữu nhà nước</t>
  </si>
  <si>
    <t>Thu hồi vốn của Nhà nước</t>
  </si>
  <si>
    <t>Thanh lý tài sản cố định của Nhà nước</t>
  </si>
  <si>
    <t>Thu từ dầu thô theo hiệp định, hợp đồng</t>
  </si>
  <si>
    <t>Lợi nhuận sau thuế được chia của Chính phủ Việt Nam</t>
  </si>
  <si>
    <t>Dầu lãi được chia của Chính phủ Việt Nam</t>
  </si>
  <si>
    <t>Thuế đặc biệt</t>
  </si>
  <si>
    <t>Phụ thu về dầu</t>
  </si>
  <si>
    <t>Thu chênh lệch giá dầu</t>
  </si>
  <si>
    <t>Thu từ khí thiên nhiên, khí than theo hiệp định, hợp đồng</t>
  </si>
  <si>
    <t>Khí lãi được chia của Chính phủ Việt Nam</t>
  </si>
  <si>
    <t>Thuế đặc biệt</t>
  </si>
  <si>
    <t>Phụ thu về khí</t>
  </si>
  <si>
    <t>Thu chênh lệch giá khí</t>
  </si>
  <si>
    <t>Thu tiền khai thác, cho thuê tài sản nhà nước</t>
  </si>
  <si>
    <t>Tiền thuê nhà ở thuộc sở hữu nhà nước</t>
  </si>
  <si>
    <t>Tiền thuê cơ sở hạ tầng đường sắt</t>
  </si>
  <si>
    <t>Tiền cho thuê cơ sở hạ tầng bến cảng, cầu cảng</t>
  </si>
  <si>
    <t>Tiền chuyển nhượng quyền thu phí sử dụng tài sản kết cấu hạ tầng</t>
  </si>
  <si>
    <t>Tiền cho thuê quyền khai thác tài sản kết cấu hạ tầng</t>
  </si>
  <si>
    <t>Tiền chuyển nhượng có thời hạn tài sản kết cấu hạ tầng</t>
  </si>
  <si>
    <t>Thu khác từ quỹ đất</t>
  </si>
  <si>
    <t>Thu hoa lợi công sản từ quỹ đất công ích</t>
  </si>
  <si>
    <t>Thu hoa lợi công sản từ quỹ đất công</t>
  </si>
  <si>
    <t>Thu hỗ trợ khi nhà nước thu hồi đất theo chế độ quy định</t>
  </si>
  <si>
    <t>Thu từ condensate theo hiệp định, hợp đồng</t>
  </si>
  <si>
    <t>Thuế tài nguyên</t>
  </si>
  <si>
    <t>Thuế thu nhập doanh nghiệp</t>
  </si>
  <si>
    <t>Lãi được chia của Chính phủ Việt Nam</t>
  </si>
  <si>
    <t>Lợi nhuận sau thuế được chia của Chính phủ Việt Nam</t>
  </si>
  <si>
    <t>Phụ thu về condensate</t>
  </si>
  <si>
    <t>Thu chênh lệch giá condensate</t>
  </si>
  <si>
    <t>Lãi thu từ các khoản cho vay và tham gia góp vốn của Nhà nước</t>
  </si>
  <si>
    <t>Lãi thu từ các khoản cho vay đầu tư phát triển và tham gia góp vốn của Chính phủ ở trong nước</t>
  </si>
  <si>
    <t>Lãi cho vay trong nước</t>
  </si>
  <si>
    <t>Chênh lệch thu, chi của Ngân hàng Nhà nước</t>
  </si>
  <si>
    <t>Lãi thu từ các khoản cho vay và tham gia góp vốn của Nhà nước ở nước ngoài</t>
  </si>
  <si>
    <t>Lãi thu được từ các khoản cho các Chính phủ nước ngoài vay</t>
  </si>
  <si>
    <t>Lãi thu được từ các khoản cho các tổ chức tài chính và phi tài chính vay</t>
  </si>
  <si>
    <t>Lãi thu được từ các khoản tham gia góp vốn của Nhà nước</t>
  </si>
  <si>
    <t>Thu tiền phạt và tịch thu</t>
  </si>
  <si>
    <t>Thu tiền phạt</t>
  </si>
  <si>
    <t>Phạt vi phạm hành chính theo quyết định của Tòa án</t>
  </si>
  <si>
    <t>Phạt vi phạm hành chính trong lĩnh vực giao thông</t>
  </si>
  <si>
    <t>Phạt vi phạm hành chính trong lĩnh vực hải quan thuộc thẩm quyền ra quyết định của cơ quan hải quan</t>
  </si>
  <si>
    <t>Phạt vi phạm hành chính trong lĩnh vực thuế thuộc thẩm quyền ra quyết định của cơ quan thuế (không bao gồm phạt vi phạm hành chính đối với Luật thuế thu nhập cá nhân)</t>
  </si>
  <si>
    <t>Phạt vi phạm hành chính về bảo vệ môi trường</t>
  </si>
  <si>
    <t>Phạt vi phạm hành chính trong lĩnh vực trật tự, an ninh, quốc phòng</t>
  </si>
  <si>
    <t>Phạt vi phạm hành chính về kinh doanh trái pháp luật do ngành Thuế thực hiện</t>
  </si>
  <si>
    <t>Phạt vi phạm hành chính về kinh doanh trái pháp luật do ngành Hải quan thực hiện</t>
  </si>
  <si>
    <t>Phạt vi phạm hành chính về trật tự đô thị</t>
  </si>
  <si>
    <t>Phạt vi phạm hành chính đối với Luật thuế thu nhập cá nhân</t>
  </si>
  <si>
    <t>Tiền phạt do phạm tội theo quyết định của Tòa án</t>
  </si>
  <si>
    <t>Tiền nộp do chậm thi hành quyết định xử phạt vi phạm hành chính do cơ quan thuế quản lý.</t>
  </si>
  <si>
    <t>Tiền nộp do chậm thi hành quyết định xử phạt vi phạm hành chính do cơ quan hải quan quản lý.</t>
  </si>
  <si>
    <t>Phạt vi phạm hành chính trong lĩnh vực thuế do Ủy ban nhân dân ban hành quyết định phạt</t>
  </si>
  <si>
    <t>Phạt vi phạm hành chính trong lĩnh vực hải quan do Ủy ban nhân dân ban hành quyết định phạt</t>
  </si>
  <si>
    <t>Phạt vi phạm hành chính về an toàn vệ sinh thực phẩm</t>
  </si>
  <si>
    <t>Tiền nộp do chậm thi hành quyết định xử phạt vi phạm hành chính trong các lĩnh vực khác</t>
  </si>
  <si>
    <t>Phạt vi phạm hành chính trong các lĩnh vực khác</t>
  </si>
  <si>
    <t>Các khoản tiền khác từ xử phạt vi phạm hành chính</t>
  </si>
  <si>
    <t>Phạt vi phạm khác</t>
  </si>
  <si>
    <t>Thu tịch thu</t>
  </si>
  <si>
    <t>Tịch thu từ công tác chống lậu trong lĩnh vực thuế nội địa do cơ quan địa phương ra quyết định tịch thu</t>
  </si>
  <si>
    <t>Tịch thu khác trong lĩnh vực thuế nội địa do cơ quan địa phương ra quyết định tịch thu</t>
  </si>
  <si>
    <t>Tịch thu từ công tác chống lậu trong lĩnh vực Hải quan do cơ quan địa phương ra quyết định tịch thu</t>
  </si>
  <si>
    <t>Tịch thu khác trong lĩnh vực Hải quan do cơ quan địa phương ra quyết định tịch thu</t>
  </si>
  <si>
    <t>Tịch thu do vi phạm hành chính theo quyết định của Tòa án, cơ quan thi hành án</t>
  </si>
  <si>
    <t>Tịch thu do phạm tội hoặc do liên quan tội phạm theo quyết định của Tòa án, cơ quan thi hành án</t>
  </si>
  <si>
    <t>Tịch thu từ công tác chống lậu trong lĩnh vực thuế nội địa do cơ quan Trung ương ra quyết định tịch thu</t>
  </si>
  <si>
    <t>Tịch thu khác trong lĩnh vực thuế nội địa do cơ quan Trung ương ra quyết định tịch thu</t>
  </si>
  <si>
    <t>Tịch thu từ vi phạm hành chính trong lĩnh vực thuế nội địa do cơ quan địa phương ra quyết định tịch thu</t>
  </si>
  <si>
    <t>Tịch thu từ vi phạm hành chính trong lĩnh vực thuế nội địa do cơ quan Trung ương ra quyết định tịch thu</t>
  </si>
  <si>
    <t>Tịch thu từ công tác chống lậu trong lĩnh vực hải quan do cơ quan Trung ương ra quyết định tịch thu</t>
  </si>
  <si>
    <t>Tịch thu khác trong lĩnh vực hải quan do cơ quan Trung ương ra quyết định tịch thu</t>
  </si>
  <si>
    <t>Tịch thu từ vi phạm hành chính trong lĩnh vực hải quan do cơ quan Trung ương ra quyết định tịch thu</t>
  </si>
  <si>
    <t>Tịch thu từ vi phạm hành chính trong lĩnh vực hải quan do cơ quan địa phương ra quyết định tịch thu</t>
  </si>
  <si>
    <t>Tịch thu khác</t>
  </si>
  <si>
    <t>Các khoản thu khác</t>
  </si>
  <si>
    <t>Thu chênh lệch tỷ giá ngoại tệ của ngân sách</t>
  </si>
  <si>
    <t>Thu hồi các khoản chi năm trước</t>
  </si>
  <si>
    <t>Các khoản thu khác của ngành Thuế</t>
  </si>
  <si>
    <t>Các khoản thu khác của ngành Hải quan</t>
  </si>
  <si>
    <t>Tiền lãi thu được từ các khoản vay nợ, viện trợ của các dự án</t>
  </si>
  <si>
    <t>Thu chênh lệch giá bán trái phiếu so với mệnh giá</t>
  </si>
  <si>
    <t>Thu điều tiết từ sản phẩm lọc hóa dầu</t>
  </si>
  <si>
    <t>Thu từ các quỹ của doanh nghiệp xổ số kiến thiết theo quy định</t>
  </si>
  <si>
    <t>Thu tiền bảo vệ, phát triển đất trồng lúa</t>
  </si>
  <si>
    <t>Tiền chậm nộp thuế thu nhập cá nhân</t>
  </si>
  <si>
    <t>Tiền chậm nộp thuế thu nhập doanh nghiệp (không bao gồm tiền chậm nộp thuế thu nhập doanh nghiệp từ hoạt động thăm dò, khai thác dầu khí)</t>
  </si>
  <si>
    <t>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</si>
  <si>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</si>
  <si>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</si>
  <si>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</si>
  <si>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</si>
  <si>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dầu, khí (không kể tiền chậm nộp thuế tài nguyên thu theo hiệp định, hợp đồng thăm dò khai thác dầu, khí)</t>
  </si>
  <si>
    <t>Tiền chậm nộp thuế tài nguyên về dầu thô thu theo hiệp định, hợp đồng.</t>
  </si>
  <si>
    <t>Tiền chậm nộp thuế tài nguyên khác còn lại.</t>
  </si>
  <si>
    <t>Tiền chậm nộp thuế giá trị gia tăng từ hàng hóa nhập khẩu</t>
  </si>
  <si>
    <t>Tiền chậm nộp thuế giá trị gia tăng từ hoạt động thăm dò, khai thác dầu, khí</t>
  </si>
  <si>
    <t>Tiền chậm nộp thuế giá trị gia tăng từ hàng hóa sản xuất kinh doanh trong nước khác còn lại</t>
  </si>
  <si>
    <t>Tiền chậm nộp thuế tiêu thụ đặc biệt hàng nhập khẩu</t>
  </si>
  <si>
    <t>Tiền chậm nộp thuế tiêu thụ đặc biệt hàng nhập khẩu bán ra trong nước.</t>
  </si>
  <si>
    <t>Tiền chậm nộp thuế tiêu thụ đặc biệt hàng hóa sản xuất kinh doanh trong nước khác còn lại</t>
  </si>
  <si>
    <t>Tiền chậm nộp thuế xuất khẩu</t>
  </si>
  <si>
    <t>Tiền chậm nộp thuế nhập khẩu</t>
  </si>
  <si>
    <t>Tiền chậm nộp thuế bảo vệ môi trường thu từ hàng hóa nhập khẩu</t>
  </si>
  <si>
    <t>Tiền chậm nộp thuế bảo vệ môi trường thu từ hàng hóa nhập khẩu bán ra trong nước</t>
  </si>
  <si>
    <t>Tiền chậm nộp thuế bảo vệ môi trường thu từ hàng hóa sản xuất, kinh doanh trong nước khác còn lại</t>
  </si>
  <si>
    <t>Tiền chậm nộp các khoản thu từ hoạt động xổ số kiến thiết</t>
  </si>
  <si>
    <t>Tiền chậm nộp đối với các khoản thu khác còn lại về dầu khí</t>
  </si>
  <si>
    <t>Tiền chậm nộp các khoản khác điều tiết 100% ngân sách trung ương theo quy định của pháp luật do ngành thuế quản lý</t>
  </si>
  <si>
    <t>Tiền chậm nộp các khoản khác điều tiết 100% ngân sách địa phương theo quy định của pháp luật do ngành thuế quản lý</t>
  </si>
  <si>
    <t>Tiền chậm nộp các khoản khác theo quy định của pháp luật do ngành hải quan quản lý</t>
  </si>
  <si>
    <t>Tiền chậm nộp các khoản khác điều tiết 100% ngân sách trung ương theo quy định của pháp luật do ngành khác quản lý</t>
  </si>
  <si>
    <t>Tiền chậm nộp các khoản khác điều tiết 100% ngân sách địa phương theo quy định của pháp luật do ngành khác quản lý</t>
  </si>
  <si>
    <t>Các khoản thu khác (bao gồm các khoản thu nợ không được phản ảnh ở các tiểu mục thu nợ)</t>
  </si>
  <si>
    <t>Mã mục</t>
  </si>
  <si>
    <t>TNDN</t>
  </si>
  <si>
    <t>KTKS</t>
  </si>
  <si>
    <t>PNN</t>
  </si>
  <si>
    <t>SDD</t>
  </si>
  <si>
    <t>TN</t>
  </si>
  <si>
    <t>NN</t>
  </si>
  <si>
    <t>GTGT</t>
  </si>
  <si>
    <t>TTĐB</t>
  </si>
  <si>
    <t>TTMĐN</t>
  </si>
  <si>
    <t>KHAC</t>
  </si>
  <si>
    <t>KHI</t>
  </si>
  <si>
    <t>P.TNCN</t>
  </si>
  <si>
    <t>Thu tiền cấp quyền khai thác tài nguyên 
khoáng sản, tài nguyên nước</t>
  </si>
  <si>
    <t>Thu cổ tức, lợi nhuận được chia 
và LNST NSTW hưởng 100%</t>
  </si>
  <si>
    <t>Thu cổ tức, lợi nhuận được chia 
và LNST NSĐP hưởng 100%</t>
  </si>
  <si>
    <t>Thu từ quỹ đất công ích và thu hoa lợi,
 công sản khác</t>
  </si>
  <si>
    <t>TỔNG CỤC THUẾ</t>
  </si>
  <si>
    <t>CỤC THUẾ TỈNH KHÁNH HOÀ</t>
  </si>
  <si>
    <t>PHÒNG…/CHI CỤC THUẾ....</t>
  </si>
  <si>
    <t>Ma_tmuc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</si>
</sst>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00%"/>
  </numFmts>
  <fonts count="62" x14ac:knownFonts="1">
    <font>
      <sz val="10"/>
      <name val="Arial"/>
    </font>
    <font>
      <sz val="10"/>
      <name val="Arial"/>
      <family val="2"/>
    </font>
    <font>
      <b/>
      <sz val="9"/>
      <color indexed="81"/>
      <name val="Tahoma"/>
      <family val="2"/>
    </font>
    <font>
      <sz val="9"/>
      <color indexed="81"/>
      <name val="Tahoma"/>
      <family val="2"/>
    </font>
    <font>
      <b/>
      <sz val="12"/>
      <color theme="1"/>
      <name val="Times New Roman"/>
      <family val="1"/>
    </font>
    <font>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3"/>
      <name val="Times New Roman"/>
      <family val="1"/>
    </font>
    <font>
      <sz val="13"/>
      <name val=".VnTime"/>
      <family val="2"/>
    </font>
    <font>
      <sz val="11"/>
      <name val="Times New Roman"/>
      <family val="1"/>
      <charset val="163"/>
    </font>
    <font>
      <b/>
      <sz val="13"/>
      <name val="Times New Roman"/>
      <family val="1"/>
    </font>
    <font>
      <b/>
      <sz val="13"/>
      <name val="Times New Roman"/>
      <family val="1"/>
      <charset val="163"/>
    </font>
    <font>
      <b/>
      <sz val="14"/>
      <name val="Times New Roman"/>
      <family val="1"/>
    </font>
    <font>
      <b/>
      <sz val="14"/>
      <name val="Times New Roman"/>
      <family val="1"/>
      <charset val="163"/>
    </font>
    <font>
      <sz val="10"/>
      <name val="Arial"/>
      <family val="2"/>
      <charset val="163"/>
    </font>
    <font>
      <b/>
      <sz val="22"/>
      <name val="Times New Roman"/>
      <family val="1"/>
      <charset val="163"/>
    </font>
    <font>
      <b/>
      <i/>
      <sz val="13"/>
      <name val="Times New Roman"/>
      <family val="1"/>
      <charset val="163"/>
    </font>
    <font>
      <b/>
      <sz val="10"/>
      <name val="Times New Roman"/>
      <family val="1"/>
      <charset val="163"/>
    </font>
    <font>
      <b/>
      <sz val="9"/>
      <color theme="1"/>
      <name val="Times New Roman"/>
      <family val="1"/>
    </font>
    <font>
      <sz val="10"/>
      <name val="Times New Roman"/>
      <family val="1"/>
      <charset val="163"/>
    </font>
    <font>
      <sz val="13"/>
      <name val="Times New Roman"/>
      <family val="1"/>
      <charset val="163"/>
    </font>
    <font>
      <b/>
      <sz val="9"/>
      <name val="Times New Roman"/>
      <family val="1"/>
    </font>
    <font>
      <b/>
      <i/>
      <u/>
      <sz val="12"/>
      <name val="Times New Roman"/>
      <family val="1"/>
    </font>
    <font>
      <i/>
      <sz val="12"/>
      <name val="Times New Roman"/>
      <family val="1"/>
    </font>
    <font>
      <b/>
      <i/>
      <u/>
      <sz val="13"/>
      <name val="Times New Roman"/>
      <family val="1"/>
    </font>
    <font>
      <b/>
      <u/>
      <sz val="12"/>
      <name val="Times New Roman"/>
      <family val="1"/>
    </font>
    <font>
      <b/>
      <u/>
      <sz val="13"/>
      <name val="Times New Roman"/>
      <family val="1"/>
      <charset val="163"/>
    </font>
    <font>
      <b/>
      <u/>
      <sz val="13"/>
      <name val="Times New Roman"/>
      <family val="1"/>
    </font>
    <font>
      <b/>
      <i/>
      <sz val="12"/>
      <name val="Times New Roman"/>
      <family val="1"/>
    </font>
    <font>
      <sz val="12"/>
      <name val="Times New Roman"/>
      <family val="1"/>
    </font>
    <font>
      <sz val="11"/>
      <color theme="1"/>
      <name val="Calibri"/>
      <family val="2"/>
      <scheme val="minor"/>
    </font>
    <font>
      <sz val="11"/>
      <color indexed="8"/>
      <name val="Calibri"/>
      <family val="2"/>
    </font>
    <font>
      <u/>
      <sz val="13"/>
      <name val="Times New Roman"/>
      <family val="1"/>
      <charset val="163"/>
    </font>
    <font>
      <i/>
      <sz val="14"/>
      <name val="Times New Roman"/>
      <family val="1"/>
    </font>
    <font>
      <b/>
      <i/>
      <u/>
      <sz val="14"/>
      <name val="Times New Roman"/>
      <family val="1"/>
    </font>
    <font>
      <sz val="13"/>
      <name val="Arial"/>
      <family val="2"/>
    </font>
    <font>
      <sz val="13"/>
      <name val="Arial"/>
      <family val="2"/>
      <charset val="163"/>
    </font>
    <font>
      <sz val="13"/>
      <color theme="1"/>
      <name val="Times New Roman"/>
      <family val="2"/>
    </font>
    <font>
      <b/>
      <sz val="16"/>
      <name val="Times New Roman"/>
      <family val="1"/>
      <charset val="163"/>
    </font>
    <font>
      <b/>
      <sz val="18"/>
      <name val="Times New Roman"/>
      <family val="1"/>
      <charset val="163"/>
    </font>
    <font>
      <b/>
      <sz val="18"/>
      <name val="Times New Roman"/>
      <family val="1"/>
    </font>
    <font>
      <i/>
      <sz val="14"/>
      <color theme="1"/>
      <name val="Times New Roman"/>
      <family val="1"/>
    </font>
    <font>
      <sz val="12"/>
      <color rgb="FFC00000"/>
      <name val="Times New Roman"/>
      <family val="1"/>
    </font>
    <font>
      <sz val="12"/>
      <color theme="3"/>
      <name val="Times New Roman"/>
      <family val="1"/>
    </font>
    <font>
      <sz val="12"/>
      <color rgb="FF0070C0"/>
      <name val="Times New Roman"/>
      <family val="1"/>
    </font>
    <font>
      <sz val="12"/>
      <color theme="3" tint="0.39997558519241921"/>
      <name val="Times New Roman"/>
      <family val="1"/>
    </font>
    <font>
      <sz val="11"/>
      <name val="Tahoma"/>
      <family val="2"/>
      <charset val="163"/>
    </font>
    <font>
      <b/>
      <sz val="14"/>
      <name val="Tahoma"/>
      <family val="2"/>
      <charset val="163"/>
    </font>
    <font>
      <b/>
      <sz val="11"/>
      <name val="Tahoma"/>
      <family val="2"/>
      <charset val="163"/>
    </font>
    <font>
      <b/>
      <i/>
      <sz val="11"/>
      <name val="Tahoma"/>
      <family val="2"/>
      <charset val="163"/>
    </font>
    <font>
      <b/>
      <sz val="11"/>
      <color theme="1"/>
      <name val="Tahoma"/>
      <family val="2"/>
      <charset val="163"/>
    </font>
    <font>
      <b/>
      <i/>
      <u/>
      <sz val="11"/>
      <name val="Tahoma"/>
      <family val="2"/>
      <charset val="163"/>
    </font>
    <font>
      <i/>
      <sz val="11"/>
      <name val="Tahoma"/>
      <family val="2"/>
      <charset val="163"/>
    </font>
    <font>
      <b/>
      <u/>
      <sz val="11"/>
      <name val="Tahoma"/>
      <family val="2"/>
      <charset val="163"/>
    </font>
    <font>
      <u/>
      <sz val="11"/>
      <name val="Tahoma"/>
      <family val="2"/>
      <charset val="163"/>
    </font>
    <font>
      <sz val="11"/>
      <color indexed="8"/>
      <name val="Tahoma"/>
      <family val="2"/>
      <charset val="163"/>
    </font>
  </fonts>
  <fills count="7">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rgb="FFFFFFFF"/>
        <bgColor indexed="64"/>
      </patternFill>
    </fill>
    <fill>
      <patternFill patternType="solid">
        <fgColor theme="3" tint="0.59999389629810485"/>
        <bgColor indexed="64"/>
      </patternFill>
    </fill>
    <fill>
      <patternFill patternType="solid">
        <fgColor theme="6" tint="0.39997558519241921"/>
        <bgColor indexed="64"/>
      </patternFill>
    </fill>
  </fills>
  <borders count="38">
    <border>
      <left/>
      <right/>
      <top/>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
      <left/>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double">
        <color indexed="64"/>
      </right>
      <top style="thin">
        <color indexed="64"/>
      </top>
      <bottom style="hair">
        <color indexed="64"/>
      </bottom>
      <diagonal/>
    </border>
    <border>
      <left style="double">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double">
        <color indexed="64"/>
      </right>
      <top/>
      <bottom style="hair">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style="hair">
        <color indexed="64"/>
      </top>
      <bottom style="double">
        <color indexed="64"/>
      </bottom>
      <diagonal/>
    </border>
    <border>
      <left/>
      <right/>
      <top/>
      <bottom style="thin">
        <color indexed="64"/>
      </bottom>
      <diagonal/>
    </border>
  </borders>
  <cellStyleXfs count="12">
    <xf numFmtId="0" fontId="0" fillId="0" borderId="0"/>
    <xf numFmtId="0" fontId="14" fillId="0" borderId="0"/>
    <xf numFmtId="0" fontId="20" fillId="0" borderId="0"/>
    <xf numFmtId="0" fontId="26" fillId="0" borderId="0"/>
    <xf numFmtId="0" fontId="36" fillId="0" borderId="0"/>
    <xf numFmtId="0" fontId="37" fillId="0" borderId="0"/>
    <xf numFmtId="0" fontId="13" fillId="0" borderId="0"/>
    <xf numFmtId="0" fontId="14" fillId="0" borderId="0"/>
    <xf numFmtId="0" fontId="41" fillId="0" borderId="0"/>
    <xf numFmtId="0" fontId="1" fillId="0" borderId="0"/>
    <xf numFmtId="0" fontId="42" fillId="0" borderId="0"/>
    <xf numFmtId="0" fontId="43" fillId="0" borderId="0"/>
  </cellStyleXfs>
  <cellXfs count="224">
    <xf numFmtId="0" fontId="0" fillId="0" borderId="0" xfId="0" applyAlignment="1">
      <alignment vertical="top"/>
    </xf>
    <xf numFmtId="0"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wrapText="1"/>
    </xf>
    <xf numFmtId="0" fontId="0" fillId="0" borderId="0" xfId="0"/>
    <xf numFmtId="0" fontId="4" fillId="2" borderId="4" xfId="0" applyNumberFormat="1" applyFont="1" applyFill="1" applyBorder="1" applyAlignment="1">
      <alignment vertical="center" wrapText="1"/>
    </xf>
    <xf numFmtId="0" fontId="4" fillId="2" borderId="5" xfId="0" applyFont="1" applyFill="1" applyBorder="1" applyAlignment="1">
      <alignment vertical="center" wrapText="1"/>
    </xf>
    <xf numFmtId="0" fontId="5" fillId="2" borderId="6" xfId="0" applyFont="1" applyFill="1" applyBorder="1" applyAlignment="1">
      <alignment horizontal="center" wrapText="1"/>
    </xf>
    <xf numFmtId="0" fontId="6" fillId="0" borderId="4" xfId="0" quotePrefix="1" applyNumberFormat="1" applyFont="1" applyBorder="1" applyAlignment="1">
      <alignment horizontal="center" vertical="center" wrapText="1"/>
    </xf>
    <xf numFmtId="0" fontId="6" fillId="0" borderId="7" xfId="0" applyFont="1" applyBorder="1" applyAlignment="1">
      <alignment vertical="center" wrapText="1"/>
    </xf>
    <xf numFmtId="0" fontId="6" fillId="0" borderId="6" xfId="0" applyFont="1" applyBorder="1" applyAlignment="1">
      <alignment horizontal="center" wrapText="1"/>
    </xf>
    <xf numFmtId="0" fontId="9" fillId="0" borderId="4" xfId="0" quotePrefix="1" applyNumberFormat="1" applyFont="1" applyBorder="1" applyAlignment="1">
      <alignment horizontal="center" vertical="center" wrapText="1"/>
    </xf>
    <xf numFmtId="0" fontId="9" fillId="0" borderId="7" xfId="0" applyFont="1" applyBorder="1" applyAlignment="1">
      <alignment vertical="center" wrapText="1"/>
    </xf>
    <xf numFmtId="0" fontId="9" fillId="0" borderId="6" xfId="0" applyFont="1" applyBorder="1" applyAlignment="1">
      <alignment horizontal="center" wrapText="1"/>
    </xf>
    <xf numFmtId="0" fontId="10" fillId="0" borderId="4" xfId="0" quotePrefix="1" applyNumberFormat="1" applyFont="1" applyBorder="1" applyAlignment="1">
      <alignment horizontal="center" vertical="center" wrapText="1"/>
    </xf>
    <xf numFmtId="0" fontId="10" fillId="0" borderId="7" xfId="0" applyFont="1" applyBorder="1" applyAlignment="1">
      <alignment vertical="center" wrapText="1"/>
    </xf>
    <xf numFmtId="0" fontId="10" fillId="0" borderId="6" xfId="0" applyFont="1" applyBorder="1" applyAlignment="1">
      <alignment horizontal="center" wrapText="1"/>
    </xf>
    <xf numFmtId="0" fontId="6" fillId="0" borderId="4" xfId="0" applyNumberFormat="1" applyFont="1" applyBorder="1" applyAlignment="1">
      <alignment horizontal="center" vertical="center" wrapText="1"/>
    </xf>
    <xf numFmtId="0" fontId="4" fillId="2" borderId="8" xfId="0" applyFont="1" applyFill="1" applyBorder="1" applyAlignment="1">
      <alignment vertical="center" wrapText="1"/>
    </xf>
    <xf numFmtId="0" fontId="11" fillId="0" borderId="4" xfId="0" quotePrefix="1" applyNumberFormat="1" applyFont="1" applyBorder="1" applyAlignment="1">
      <alignment horizontal="center" vertical="center" wrapText="1"/>
    </xf>
    <xf numFmtId="0" fontId="11" fillId="0" borderId="7" xfId="0" applyFont="1" applyBorder="1" applyAlignment="1">
      <alignment vertical="center" wrapText="1"/>
    </xf>
    <xf numFmtId="0" fontId="11" fillId="0" borderId="6" xfId="0" applyFont="1" applyBorder="1" applyAlignment="1">
      <alignment horizontal="center" wrapText="1"/>
    </xf>
    <xf numFmtId="0" fontId="4" fillId="0" borderId="4" xfId="0" quotePrefix="1" applyNumberFormat="1" applyFont="1" applyBorder="1" applyAlignment="1">
      <alignment horizontal="center" vertical="center" wrapText="1"/>
    </xf>
    <xf numFmtId="0" fontId="4" fillId="0" borderId="7" xfId="0" applyFont="1" applyBorder="1" applyAlignment="1">
      <alignment vertical="center" wrapText="1"/>
    </xf>
    <xf numFmtId="0" fontId="4" fillId="0" borderId="6" xfId="0" applyFont="1" applyBorder="1" applyAlignment="1">
      <alignment horizontal="center" wrapText="1"/>
    </xf>
    <xf numFmtId="0" fontId="11" fillId="0" borderId="4" xfId="0" applyNumberFormat="1" applyFont="1" applyBorder="1" applyAlignment="1">
      <alignment horizontal="center" vertical="center" wrapText="1"/>
    </xf>
    <xf numFmtId="0" fontId="12" fillId="0" borderId="4" xfId="0" quotePrefix="1" applyNumberFormat="1" applyFont="1" applyBorder="1" applyAlignment="1">
      <alignment horizontal="center" vertical="center" wrapText="1"/>
    </xf>
    <xf numFmtId="0" fontId="11" fillId="0" borderId="9" xfId="0" quotePrefix="1" applyNumberFormat="1" applyFont="1" applyBorder="1" applyAlignment="1">
      <alignment horizontal="center" vertical="center" wrapText="1"/>
    </xf>
    <xf numFmtId="0" fontId="11" fillId="0" borderId="10" xfId="0" applyFont="1" applyBorder="1" applyAlignment="1">
      <alignment vertical="center" wrapText="1"/>
    </xf>
    <xf numFmtId="0" fontId="11" fillId="0" borderId="11" xfId="0" applyFont="1" applyBorder="1" applyAlignment="1">
      <alignment horizontal="center" wrapText="1"/>
    </xf>
    <xf numFmtId="0" fontId="0" fillId="0" borderId="0" xfId="0" applyNumberFormat="1"/>
    <xf numFmtId="0" fontId="0" fillId="0" borderId="0" xfId="0" applyAlignment="1">
      <alignment horizontal="center"/>
    </xf>
    <xf numFmtId="0" fontId="15" fillId="0" borderId="0" xfId="1" applyFont="1"/>
    <xf numFmtId="0" fontId="17" fillId="0" borderId="0" xfId="1" applyFont="1"/>
    <xf numFmtId="0" fontId="18" fillId="0" borderId="0" xfId="0" applyFont="1" applyFill="1" applyAlignment="1">
      <alignment horizontal="left"/>
    </xf>
    <xf numFmtId="0" fontId="19" fillId="0" borderId="0" xfId="1" applyFont="1" applyAlignment="1"/>
    <xf numFmtId="0" fontId="17" fillId="0" borderId="0" xfId="1" applyFont="1" applyAlignment="1">
      <alignment horizontal="center"/>
    </xf>
    <xf numFmtId="0" fontId="25" fillId="0" borderId="0" xfId="1" applyFont="1" applyFill="1" applyAlignment="1">
      <alignment horizontal="center" vertical="center" wrapText="1"/>
    </xf>
    <xf numFmtId="3" fontId="29" fillId="0" borderId="28" xfId="3" applyNumberFormat="1" applyFont="1" applyFill="1" applyBorder="1" applyAlignment="1" applyProtection="1">
      <alignment horizontal="center" vertical="center"/>
    </xf>
    <xf numFmtId="3" fontId="29" fillId="0" borderId="29" xfId="3" applyNumberFormat="1" applyFont="1" applyFill="1" applyBorder="1" applyAlignment="1" applyProtection="1">
      <alignment horizontal="center" vertical="center"/>
    </xf>
    <xf numFmtId="3" fontId="29" fillId="0" borderId="27" xfId="3" applyNumberFormat="1" applyFont="1" applyFill="1" applyBorder="1" applyAlignment="1" applyProtection="1">
      <alignment horizontal="center" vertical="center"/>
    </xf>
    <xf numFmtId="3" fontId="29" fillId="0" borderId="30" xfId="3" applyNumberFormat="1" applyFont="1" applyFill="1" applyBorder="1" applyAlignment="1" applyProtection="1">
      <alignment horizontal="center" vertical="center"/>
    </xf>
    <xf numFmtId="0" fontId="30" fillId="0" borderId="0" xfId="1" applyFont="1" applyAlignment="1">
      <alignment vertical="center"/>
    </xf>
    <xf numFmtId="0" fontId="31" fillId="0" borderId="31" xfId="0" applyFont="1" applyFill="1" applyBorder="1" applyAlignment="1">
      <alignment horizontal="center"/>
    </xf>
    <xf numFmtId="2" fontId="31" fillId="0" borderId="28" xfId="3" applyNumberFormat="1" applyFont="1" applyFill="1" applyBorder="1" applyAlignment="1" applyProtection="1">
      <alignment horizontal="center"/>
    </xf>
    <xf numFmtId="3" fontId="31" fillId="0" borderId="32" xfId="3" applyNumberFormat="1" applyFont="1" applyFill="1" applyBorder="1" applyAlignment="1" applyProtection="1">
      <alignment horizontal="right"/>
    </xf>
    <xf numFmtId="3" fontId="31" fillId="0" borderId="30" xfId="3" applyNumberFormat="1" applyFont="1" applyFill="1" applyBorder="1" applyAlignment="1" applyProtection="1">
      <alignment horizontal="right"/>
    </xf>
    <xf numFmtId="0" fontId="32" fillId="0" borderId="0" xfId="1" applyFont="1"/>
    <xf numFmtId="3" fontId="31" fillId="0" borderId="28" xfId="3" applyNumberFormat="1" applyFont="1" applyFill="1" applyBorder="1" applyAlignment="1" applyProtection="1">
      <alignment horizontal="right"/>
    </xf>
    <xf numFmtId="3" fontId="31" fillId="0" borderId="33" xfId="3" applyNumberFormat="1" applyFont="1" applyFill="1" applyBorder="1" applyAlignment="1" applyProtection="1">
      <alignment horizontal="right"/>
    </xf>
    <xf numFmtId="164" fontId="12" fillId="0" borderId="4" xfId="0" applyNumberFormat="1" applyFont="1" applyFill="1" applyBorder="1" applyAlignment="1" applyProtection="1">
      <alignment horizontal="center"/>
    </xf>
    <xf numFmtId="164" fontId="34" fillId="0" borderId="4" xfId="0" applyNumberFormat="1" applyFont="1" applyFill="1" applyBorder="1" applyAlignment="1" applyProtection="1">
      <alignment horizontal="center"/>
    </xf>
    <xf numFmtId="0" fontId="34" fillId="0" borderId="7" xfId="0" applyNumberFormat="1" applyFont="1" applyFill="1" applyBorder="1" applyAlignment="1" applyProtection="1">
      <alignment horizontal="left"/>
    </xf>
    <xf numFmtId="3" fontId="34" fillId="0" borderId="28" xfId="3" applyNumberFormat="1" applyFont="1" applyFill="1" applyBorder="1" applyAlignment="1" applyProtection="1">
      <alignment horizontal="right"/>
    </xf>
    <xf numFmtId="3" fontId="34" fillId="0" borderId="33" xfId="3" applyNumberFormat="1" applyFont="1" applyFill="1" applyBorder="1" applyAlignment="1" applyProtection="1">
      <alignment horizontal="right"/>
    </xf>
    <xf numFmtId="0" fontId="26" fillId="0" borderId="0" xfId="1" applyFont="1"/>
    <xf numFmtId="164" fontId="35" fillId="0" borderId="4" xfId="0" applyNumberFormat="1" applyFont="1" applyFill="1" applyBorder="1" applyAlignment="1" applyProtection="1">
      <alignment horizontal="center"/>
    </xf>
    <xf numFmtId="0" fontId="35" fillId="0" borderId="7" xfId="0" applyNumberFormat="1" applyFont="1" applyFill="1" applyBorder="1" applyAlignment="1" applyProtection="1">
      <alignment horizontal="left"/>
    </xf>
    <xf numFmtId="3" fontId="35" fillId="0" borderId="28" xfId="3" applyNumberFormat="1" applyFont="1" applyFill="1" applyBorder="1" applyAlignment="1" applyProtection="1">
      <alignment horizontal="right"/>
    </xf>
    <xf numFmtId="3" fontId="35" fillId="0" borderId="33" xfId="3" applyNumberFormat="1" applyFont="1" applyFill="1" applyBorder="1" applyAlignment="1" applyProtection="1">
      <alignment horizontal="right"/>
    </xf>
    <xf numFmtId="164" fontId="29" fillId="0" borderId="4" xfId="0" applyNumberFormat="1" applyFont="1" applyFill="1" applyBorder="1" applyAlignment="1" applyProtection="1">
      <alignment horizontal="center"/>
    </xf>
    <xf numFmtId="3" fontId="28" fillId="0" borderId="28" xfId="3" applyNumberFormat="1" applyFont="1" applyFill="1" applyBorder="1" applyAlignment="1" applyProtection="1">
      <alignment horizontal="right"/>
    </xf>
    <xf numFmtId="3" fontId="28" fillId="0" borderId="33" xfId="3" applyNumberFormat="1" applyFont="1" applyFill="1" applyBorder="1" applyAlignment="1" applyProtection="1">
      <alignment horizontal="right"/>
    </xf>
    <xf numFmtId="3" fontId="35" fillId="0" borderId="7" xfId="3" applyNumberFormat="1" applyFont="1" applyFill="1" applyBorder="1" applyAlignment="1" applyProtection="1">
      <alignment horizontal="right"/>
    </xf>
    <xf numFmtId="0" fontId="12" fillId="0" borderId="7" xfId="5" applyNumberFormat="1" applyFont="1" applyFill="1" applyBorder="1" applyAlignment="1" applyProtection="1">
      <alignment horizontal="left"/>
    </xf>
    <xf numFmtId="0" fontId="12" fillId="0" borderId="7" xfId="0" applyNumberFormat="1" applyFont="1" applyFill="1" applyBorder="1" applyAlignment="1" applyProtection="1">
      <alignment horizontal="left"/>
    </xf>
    <xf numFmtId="0" fontId="12" fillId="0" borderId="4" xfId="0" applyFont="1" applyFill="1" applyBorder="1" applyAlignment="1" applyProtection="1">
      <alignment horizontal="center"/>
    </xf>
    <xf numFmtId="0" fontId="38" fillId="0" borderId="0" xfId="1" applyFont="1"/>
    <xf numFmtId="0" fontId="35" fillId="0" borderId="34" xfId="1" applyFont="1" applyBorder="1"/>
    <xf numFmtId="0" fontId="35" fillId="0" borderId="35" xfId="1" applyFont="1" applyBorder="1"/>
    <xf numFmtId="3" fontId="35" fillId="0" borderId="10" xfId="3" applyNumberFormat="1" applyFont="1" applyFill="1" applyBorder="1" applyAlignment="1" applyProtection="1">
      <alignment horizontal="right"/>
    </xf>
    <xf numFmtId="3" fontId="35" fillId="0" borderId="36" xfId="3" applyNumberFormat="1" applyFont="1" applyFill="1" applyBorder="1" applyAlignment="1" applyProtection="1">
      <alignment horizontal="right"/>
    </xf>
    <xf numFmtId="3" fontId="35" fillId="0" borderId="11" xfId="3" applyNumberFormat="1" applyFont="1" applyFill="1" applyBorder="1" applyAlignment="1" applyProtection="1">
      <alignment horizontal="right"/>
    </xf>
    <xf numFmtId="0" fontId="39" fillId="0" borderId="0" xfId="1" applyFont="1" applyFill="1"/>
    <xf numFmtId="0" fontId="26" fillId="0" borderId="0" xfId="1" applyFont="1" applyFill="1"/>
    <xf numFmtId="0" fontId="40" fillId="0" borderId="0" xfId="1" applyFont="1" applyFill="1"/>
    <xf numFmtId="0" fontId="0" fillId="0" borderId="0" xfId="0" applyFill="1"/>
    <xf numFmtId="3" fontId="21" fillId="0" borderId="0" xfId="2" applyNumberFormat="1" applyFont="1" applyFill="1" applyAlignment="1"/>
    <xf numFmtId="0" fontId="44" fillId="0" borderId="0" xfId="1" applyFont="1" applyAlignment="1"/>
    <xf numFmtId="0" fontId="46" fillId="0" borderId="0" xfId="1" applyFont="1" applyAlignment="1">
      <alignment horizontal="center"/>
    </xf>
    <xf numFmtId="0" fontId="35" fillId="4" borderId="27" xfId="0" applyFont="1" applyFill="1" applyBorder="1" applyAlignment="1">
      <alignment horizontal="center" vertical="center" wrapText="1"/>
    </xf>
    <xf numFmtId="0" fontId="35" fillId="4" borderId="27" xfId="0" applyFont="1" applyFill="1" applyBorder="1" applyAlignment="1">
      <alignment vertical="center" wrapText="1"/>
    </xf>
    <xf numFmtId="0" fontId="12" fillId="4" borderId="27" xfId="0" applyFont="1" applyFill="1" applyBorder="1" applyAlignment="1">
      <alignment horizontal="center" vertical="center" wrapText="1"/>
    </xf>
    <xf numFmtId="0" fontId="12" fillId="5" borderId="27" xfId="0" applyFont="1" applyFill="1" applyBorder="1" applyAlignment="1">
      <alignment horizontal="center" vertical="center" wrapText="1"/>
    </xf>
    <xf numFmtId="0" fontId="35" fillId="2" borderId="27" xfId="0" applyFont="1" applyFill="1" applyBorder="1" applyAlignment="1">
      <alignment horizontal="center" vertical="center" wrapText="1"/>
    </xf>
    <xf numFmtId="0" fontId="12" fillId="2" borderId="27" xfId="0" applyFont="1" applyFill="1" applyBorder="1" applyAlignment="1">
      <alignment vertical="center" wrapText="1"/>
    </xf>
    <xf numFmtId="0" fontId="12" fillId="4" borderId="27" xfId="0" applyFont="1" applyFill="1" applyBorder="1" applyAlignment="1">
      <alignment vertical="center" wrapText="1"/>
    </xf>
    <xf numFmtId="0" fontId="12" fillId="2" borderId="27" xfId="0" applyFont="1" applyFill="1" applyBorder="1" applyAlignment="1">
      <alignment horizontal="center" vertical="center" wrapText="1"/>
    </xf>
    <xf numFmtId="0" fontId="48" fillId="4" borderId="27" xfId="0" applyFont="1" applyFill="1" applyBorder="1" applyAlignment="1">
      <alignment vertical="center" wrapText="1"/>
    </xf>
    <xf numFmtId="0" fontId="9" fillId="4" borderId="27" xfId="0" applyFont="1" applyFill="1" applyBorder="1" applyAlignment="1">
      <alignment vertical="center" wrapText="1"/>
    </xf>
    <xf numFmtId="0" fontId="49" fillId="4" borderId="27" xfId="0" applyFont="1" applyFill="1" applyBorder="1" applyAlignment="1">
      <alignment vertical="center" wrapText="1"/>
    </xf>
    <xf numFmtId="0" fontId="50" fillId="4" borderId="27" xfId="0" applyFont="1" applyFill="1" applyBorder="1" applyAlignment="1">
      <alignment vertical="center" wrapText="1"/>
    </xf>
    <xf numFmtId="0" fontId="51" fillId="4" borderId="27" xfId="0" applyFont="1" applyFill="1" applyBorder="1" applyAlignment="1">
      <alignment horizontal="center" vertical="center" wrapText="1"/>
    </xf>
    <xf numFmtId="0" fontId="51" fillId="4" borderId="27" xfId="0" applyFont="1" applyFill="1" applyBorder="1" applyAlignment="1">
      <alignment vertical="center" wrapText="1"/>
    </xf>
    <xf numFmtId="49" fontId="26" fillId="0" borderId="0" xfId="1" applyNumberFormat="1" applyFont="1"/>
    <xf numFmtId="1" fontId="12" fillId="4" borderId="27" xfId="0" applyNumberFormat="1" applyFont="1" applyFill="1" applyBorder="1" applyAlignment="1">
      <alignment horizontal="center" vertical="center" wrapText="1"/>
    </xf>
    <xf numFmtId="0" fontId="0" fillId="0" borderId="27" xfId="0" applyBorder="1" applyProtection="1"/>
    <xf numFmtId="1" fontId="1" fillId="0" borderId="27" xfId="0" applyNumberFormat="1" applyFont="1" applyBorder="1" applyAlignment="1">
      <alignment horizontal="center" vertical="center"/>
    </xf>
    <xf numFmtId="1" fontId="0" fillId="0" borderId="27" xfId="0" applyNumberFormat="1" applyBorder="1" applyAlignment="1">
      <alignment horizontal="center" vertical="center"/>
    </xf>
    <xf numFmtId="1" fontId="0" fillId="0" borderId="0" xfId="0" applyNumberFormat="1" applyAlignment="1">
      <alignment horizontal="center" vertical="center"/>
    </xf>
    <xf numFmtId="0" fontId="1" fillId="0" borderId="27" xfId="0" applyFont="1" applyBorder="1" applyProtection="1"/>
    <xf numFmtId="165" fontId="35" fillId="0" borderId="28" xfId="3" applyNumberFormat="1" applyFont="1" applyFill="1" applyBorder="1" applyAlignment="1" applyProtection="1">
      <alignment horizontal="right"/>
    </xf>
    <xf numFmtId="165" fontId="31" fillId="0" borderId="28" xfId="3" applyNumberFormat="1" applyFont="1" applyFill="1" applyBorder="1" applyAlignment="1" applyProtection="1">
      <alignment horizontal="right"/>
    </xf>
    <xf numFmtId="165" fontId="34" fillId="0" borderId="28" xfId="3" applyNumberFormat="1" applyFont="1" applyFill="1" applyBorder="1" applyAlignment="1" applyProtection="1">
      <alignment horizontal="right"/>
    </xf>
    <xf numFmtId="165" fontId="28" fillId="0" borderId="28" xfId="3" applyNumberFormat="1" applyFont="1" applyFill="1" applyBorder="1" applyAlignment="1" applyProtection="1">
      <alignment horizontal="right"/>
    </xf>
    <xf numFmtId="165" fontId="35" fillId="0" borderId="7" xfId="3" applyNumberFormat="1" applyFont="1" applyFill="1" applyBorder="1" applyAlignment="1" applyProtection="1">
      <alignment horizontal="right"/>
    </xf>
    <xf numFmtId="165" fontId="31" fillId="0" borderId="29" xfId="3" applyNumberFormat="1" applyFont="1" applyFill="1" applyBorder="1" applyAlignment="1" applyProtection="1">
      <alignment horizontal="right"/>
    </xf>
    <xf numFmtId="165" fontId="35" fillId="0" borderId="10" xfId="3" applyNumberFormat="1" applyFont="1" applyFill="1" applyBorder="1" applyAlignment="1" applyProtection="1">
      <alignment horizontal="right"/>
    </xf>
    <xf numFmtId="165" fontId="35" fillId="0" borderId="29" xfId="3" applyNumberFormat="1" applyFont="1" applyFill="1" applyBorder="1" applyAlignment="1" applyProtection="1">
      <alignment horizontal="right"/>
    </xf>
    <xf numFmtId="0" fontId="24" fillId="0" borderId="21" xfId="0" applyFont="1" applyBorder="1" applyAlignment="1">
      <alignment horizontal="center" vertical="center"/>
    </xf>
    <xf numFmtId="2" fontId="27" fillId="0" borderId="21" xfId="3" applyNumberFormat="1" applyFont="1" applyFill="1" applyBorder="1" applyAlignment="1">
      <alignment horizontal="center" vertical="center" wrapText="1"/>
    </xf>
    <xf numFmtId="2" fontId="27" fillId="0" borderId="22" xfId="3" applyNumberFormat="1" applyFont="1" applyFill="1" applyBorder="1" applyAlignment="1">
      <alignment horizontal="center" vertical="center" wrapText="1"/>
    </xf>
    <xf numFmtId="0" fontId="24" fillId="0" borderId="23" xfId="0" applyFont="1" applyBorder="1" applyAlignment="1">
      <alignment horizontal="center" vertical="center"/>
    </xf>
    <xf numFmtId="0" fontId="28" fillId="0" borderId="24" xfId="0" applyFont="1" applyFill="1" applyBorder="1" applyAlignment="1">
      <alignment horizontal="center" vertical="center"/>
    </xf>
    <xf numFmtId="0" fontId="28" fillId="0" borderId="25" xfId="0" applyFont="1" applyFill="1" applyBorder="1" applyAlignment="1" applyProtection="1">
      <alignment horizontal="center" vertical="center"/>
    </xf>
    <xf numFmtId="3" fontId="29" fillId="0" borderId="25" xfId="3" applyNumberFormat="1" applyFont="1" applyFill="1" applyBorder="1" applyAlignment="1" applyProtection="1">
      <alignment horizontal="center" vertical="center"/>
    </xf>
    <xf numFmtId="2" fontId="27" fillId="0" borderId="27" xfId="3" applyNumberFormat="1" applyFont="1" applyFill="1" applyBorder="1" applyAlignment="1">
      <alignment horizontal="center" vertical="center" wrapText="1"/>
    </xf>
    <xf numFmtId="0" fontId="24" fillId="0" borderId="27" xfId="0" applyFont="1" applyBorder="1" applyAlignment="1">
      <alignment horizontal="center" vertical="center"/>
    </xf>
    <xf numFmtId="0" fontId="12" fillId="0" borderId="7" xfId="5" applyNumberFormat="1" applyFont="1" applyFill="1" applyBorder="1" applyAlignment="1" applyProtection="1">
      <alignment horizontal="left" wrapText="1"/>
    </xf>
    <xf numFmtId="0" fontId="12" fillId="0" borderId="7" xfId="0" applyNumberFormat="1" applyFont="1" applyFill="1" applyBorder="1" applyAlignment="1" applyProtection="1">
      <alignment horizontal="left" wrapText="1"/>
    </xf>
    <xf numFmtId="0" fontId="31" fillId="6" borderId="7" xfId="0" applyNumberFormat="1" applyFont="1" applyFill="1" applyBorder="1" applyAlignment="1" applyProtection="1">
      <alignment horizontal="left"/>
    </xf>
    <xf numFmtId="0" fontId="31" fillId="6" borderId="7" xfId="4" applyNumberFormat="1" applyFont="1" applyFill="1" applyBorder="1" applyAlignment="1" applyProtection="1">
      <alignment horizontal="left"/>
    </xf>
    <xf numFmtId="0" fontId="33" fillId="6" borderId="7" xfId="0" applyNumberFormat="1" applyFont="1" applyFill="1" applyBorder="1" applyAlignment="1" applyProtection="1">
      <alignment horizontal="left"/>
    </xf>
    <xf numFmtId="0" fontId="52" fillId="0" borderId="0" xfId="1" applyFont="1"/>
    <xf numFmtId="0" fontId="52" fillId="0" borderId="0" xfId="0" applyFont="1" applyFill="1" applyAlignment="1">
      <alignment horizontal="center"/>
    </xf>
    <xf numFmtId="0" fontId="54" fillId="0" borderId="0" xfId="1" applyFont="1"/>
    <xf numFmtId="0" fontId="54" fillId="0" borderId="0" xfId="0" applyFont="1" applyFill="1" applyAlignment="1">
      <alignment horizontal="center"/>
    </xf>
    <xf numFmtId="0" fontId="54" fillId="0" borderId="0" xfId="0" applyFont="1" applyFill="1" applyAlignment="1">
      <alignment horizontal="left"/>
    </xf>
    <xf numFmtId="0" fontId="54" fillId="0" borderId="0" xfId="1" applyFont="1" applyAlignment="1"/>
    <xf numFmtId="0" fontId="54" fillId="0" borderId="0" xfId="1" applyFont="1" applyAlignment="1">
      <alignment horizontal="center"/>
    </xf>
    <xf numFmtId="3" fontId="54" fillId="0" borderId="0" xfId="2" applyNumberFormat="1" applyFont="1" applyFill="1" applyAlignment="1"/>
    <xf numFmtId="3" fontId="52" fillId="3" borderId="0" xfId="2" applyNumberFormat="1" applyFont="1" applyFill="1" applyAlignment="1"/>
    <xf numFmtId="0" fontId="55" fillId="0" borderId="12" xfId="2" applyFont="1" applyFill="1" applyBorder="1" applyAlignment="1"/>
    <xf numFmtId="0" fontId="52" fillId="0" borderId="0" xfId="1" applyFont="1" applyFill="1" applyAlignment="1">
      <alignment horizontal="center" vertical="center" wrapText="1"/>
    </xf>
    <xf numFmtId="2" fontId="54" fillId="0" borderId="21" xfId="3" applyNumberFormat="1" applyFont="1" applyFill="1" applyBorder="1" applyAlignment="1">
      <alignment horizontal="center" vertical="center" wrapText="1"/>
    </xf>
    <xf numFmtId="0" fontId="56" fillId="0" borderId="21" xfId="0" applyFont="1" applyBorder="1" applyAlignment="1">
      <alignment horizontal="center" vertical="center"/>
    </xf>
    <xf numFmtId="2" fontId="54" fillId="0" borderId="22" xfId="3" applyNumberFormat="1" applyFont="1" applyFill="1" applyBorder="1" applyAlignment="1">
      <alignment horizontal="center" vertical="center" wrapText="1"/>
    </xf>
    <xf numFmtId="0" fontId="56" fillId="0" borderId="23" xfId="0" applyFont="1" applyBorder="1" applyAlignment="1">
      <alignment horizontal="center" vertical="center"/>
    </xf>
    <xf numFmtId="0" fontId="57" fillId="0" borderId="26" xfId="0" applyFont="1" applyFill="1" applyBorder="1" applyAlignment="1">
      <alignment horizontal="center" vertical="center"/>
    </xf>
    <xf numFmtId="0" fontId="57" fillId="0" borderId="27" xfId="0" applyFont="1" applyFill="1" applyBorder="1" applyAlignment="1" applyProtection="1">
      <alignment horizontal="center" vertical="center"/>
    </xf>
    <xf numFmtId="3" fontId="58" fillId="0" borderId="28" xfId="3" applyNumberFormat="1" applyFont="1" applyFill="1" applyBorder="1" applyAlignment="1" applyProtection="1">
      <alignment horizontal="center" vertical="center"/>
    </xf>
    <xf numFmtId="3" fontId="58" fillId="0" borderId="29" xfId="3" applyNumberFormat="1" applyFont="1" applyFill="1" applyBorder="1" applyAlignment="1" applyProtection="1">
      <alignment horizontal="center" vertical="center"/>
    </xf>
    <xf numFmtId="3" fontId="58" fillId="0" borderId="27" xfId="3" applyNumberFormat="1" applyFont="1" applyFill="1" applyBorder="1" applyAlignment="1" applyProtection="1">
      <alignment horizontal="center" vertical="center"/>
    </xf>
    <xf numFmtId="3" fontId="58" fillId="0" borderId="30" xfId="3" applyNumberFormat="1" applyFont="1" applyFill="1" applyBorder="1" applyAlignment="1" applyProtection="1">
      <alignment horizontal="center" vertical="center"/>
    </xf>
    <xf numFmtId="0" fontId="57" fillId="0" borderId="0" xfId="1" applyFont="1" applyAlignment="1">
      <alignment vertical="center"/>
    </xf>
    <xf numFmtId="0" fontId="59" fillId="0" borderId="31" xfId="0" applyFont="1" applyFill="1" applyBorder="1" applyAlignment="1">
      <alignment horizontal="center"/>
    </xf>
    <xf numFmtId="2" fontId="59" fillId="0" borderId="28" xfId="3" applyNumberFormat="1" applyFont="1" applyFill="1" applyBorder="1" applyAlignment="1" applyProtection="1">
      <alignment horizontal="center"/>
    </xf>
    <xf numFmtId="3" fontId="59" fillId="0" borderId="32" xfId="3" applyNumberFormat="1" applyFont="1" applyFill="1" applyBorder="1" applyAlignment="1" applyProtection="1">
      <alignment horizontal="right"/>
    </xf>
    <xf numFmtId="3" fontId="59" fillId="0" borderId="30" xfId="3" applyNumberFormat="1" applyFont="1" applyFill="1" applyBorder="1" applyAlignment="1" applyProtection="1">
      <alignment horizontal="right"/>
    </xf>
    <xf numFmtId="0" fontId="59" fillId="0" borderId="0" xfId="1" applyFont="1"/>
    <xf numFmtId="3" fontId="59" fillId="0" borderId="28" xfId="3" applyNumberFormat="1" applyFont="1" applyFill="1" applyBorder="1" applyAlignment="1" applyProtection="1">
      <alignment horizontal="right"/>
    </xf>
    <xf numFmtId="3" fontId="59" fillId="0" borderId="33" xfId="3" applyNumberFormat="1" applyFont="1" applyFill="1" applyBorder="1" applyAlignment="1" applyProtection="1">
      <alignment horizontal="right"/>
    </xf>
    <xf numFmtId="0" fontId="59" fillId="0" borderId="4" xfId="0" applyFont="1" applyFill="1" applyBorder="1" applyAlignment="1">
      <alignment horizontal="center"/>
    </xf>
    <xf numFmtId="2" fontId="59" fillId="0" borderId="7" xfId="3" applyNumberFormat="1" applyFont="1" applyFill="1" applyBorder="1" applyAlignment="1" applyProtection="1">
      <alignment horizontal="center"/>
    </xf>
    <xf numFmtId="3" fontId="59" fillId="0" borderId="29" xfId="3" applyNumberFormat="1" applyFont="1" applyFill="1" applyBorder="1" applyAlignment="1" applyProtection="1">
      <alignment horizontal="right"/>
    </xf>
    <xf numFmtId="0" fontId="59" fillId="0" borderId="7" xfId="0" applyFont="1" applyFill="1" applyBorder="1" applyAlignment="1" applyProtection="1">
      <alignment horizontal="center"/>
    </xf>
    <xf numFmtId="164" fontId="54" fillId="0" borderId="4" xfId="0" applyNumberFormat="1" applyFont="1" applyFill="1" applyBorder="1" applyAlignment="1" applyProtection="1">
      <alignment horizontal="center"/>
    </xf>
    <xf numFmtId="0" fontId="59" fillId="0" borderId="7" xfId="0" applyNumberFormat="1" applyFont="1" applyFill="1" applyBorder="1" applyAlignment="1" applyProtection="1">
      <alignment horizontal="left"/>
    </xf>
    <xf numFmtId="164" fontId="55" fillId="0" borderId="4" xfId="0" applyNumberFormat="1" applyFont="1" applyFill="1" applyBorder="1" applyAlignment="1" applyProtection="1">
      <alignment horizontal="center"/>
    </xf>
    <xf numFmtId="0" fontId="55" fillId="0" borderId="7" xfId="0" applyNumberFormat="1" applyFont="1" applyFill="1" applyBorder="1" applyAlignment="1" applyProtection="1">
      <alignment horizontal="left"/>
    </xf>
    <xf numFmtId="3" fontId="55" fillId="0" borderId="28" xfId="3" applyNumberFormat="1" applyFont="1" applyFill="1" applyBorder="1" applyAlignment="1" applyProtection="1">
      <alignment horizontal="right"/>
    </xf>
    <xf numFmtId="3" fontId="55" fillId="0" borderId="33" xfId="3" applyNumberFormat="1" applyFont="1" applyFill="1" applyBorder="1" applyAlignment="1" applyProtection="1">
      <alignment horizontal="right"/>
    </xf>
    <xf numFmtId="164" fontId="52" fillId="0" borderId="4" xfId="0" applyNumberFormat="1" applyFont="1" applyFill="1" applyBorder="1" applyAlignment="1" applyProtection="1">
      <alignment horizontal="center"/>
    </xf>
    <xf numFmtId="0" fontId="52" fillId="0" borderId="7" xfId="0" applyNumberFormat="1" applyFont="1" applyFill="1" applyBorder="1" applyAlignment="1" applyProtection="1">
      <alignment horizontal="left"/>
    </xf>
    <xf numFmtId="3" fontId="52" fillId="0" borderId="28" xfId="3" applyNumberFormat="1" applyFont="1" applyFill="1" applyBorder="1" applyAlignment="1" applyProtection="1">
      <alignment horizontal="right"/>
    </xf>
    <xf numFmtId="3" fontId="52" fillId="0" borderId="33" xfId="3" applyNumberFormat="1" applyFont="1" applyFill="1" applyBorder="1" applyAlignment="1" applyProtection="1">
      <alignment horizontal="right"/>
    </xf>
    <xf numFmtId="164" fontId="58" fillId="0" borderId="4" xfId="0" applyNumberFormat="1" applyFont="1" applyFill="1" applyBorder="1" applyAlignment="1" applyProtection="1">
      <alignment horizontal="center"/>
    </xf>
    <xf numFmtId="0" fontId="59" fillId="0" borderId="7" xfId="4" applyNumberFormat="1" applyFont="1" applyFill="1" applyBorder="1" applyAlignment="1" applyProtection="1">
      <alignment horizontal="left"/>
    </xf>
    <xf numFmtId="3" fontId="57" fillId="0" borderId="28" xfId="3" applyNumberFormat="1" applyFont="1" applyFill="1" applyBorder="1" applyAlignment="1" applyProtection="1">
      <alignment horizontal="right"/>
    </xf>
    <xf numFmtId="3" fontId="57" fillId="0" borderId="33" xfId="3" applyNumberFormat="1" applyFont="1" applyFill="1" applyBorder="1" applyAlignment="1" applyProtection="1">
      <alignment horizontal="right"/>
    </xf>
    <xf numFmtId="3" fontId="52" fillId="0" borderId="7" xfId="3" applyNumberFormat="1" applyFont="1" applyFill="1" applyBorder="1" applyAlignment="1" applyProtection="1">
      <alignment horizontal="right"/>
    </xf>
    <xf numFmtId="0" fontId="54" fillId="0" borderId="7" xfId="5" applyNumberFormat="1" applyFont="1" applyFill="1" applyBorder="1" applyAlignment="1" applyProtection="1">
      <alignment horizontal="left"/>
    </xf>
    <xf numFmtId="0" fontId="54" fillId="0" borderId="7" xfId="0" applyNumberFormat="1" applyFont="1" applyFill="1" applyBorder="1" applyAlignment="1" applyProtection="1">
      <alignment horizontal="left"/>
    </xf>
    <xf numFmtId="0" fontId="54" fillId="0" borderId="4" xfId="0" applyFont="1" applyFill="1" applyBorder="1" applyAlignment="1" applyProtection="1">
      <alignment horizontal="center"/>
    </xf>
    <xf numFmtId="0" fontId="60" fillId="0" borderId="0" xfId="1" applyFont="1"/>
    <xf numFmtId="0" fontId="52" fillId="0" borderId="34" xfId="1" applyFont="1" applyBorder="1"/>
    <xf numFmtId="0" fontId="52" fillId="0" borderId="35" xfId="1" applyFont="1" applyBorder="1"/>
    <xf numFmtId="3" fontId="52" fillId="0" borderId="10" xfId="3" applyNumberFormat="1" applyFont="1" applyFill="1" applyBorder="1" applyAlignment="1" applyProtection="1">
      <alignment horizontal="right"/>
    </xf>
    <xf numFmtId="3" fontId="52" fillId="0" borderId="36" xfId="3" applyNumberFormat="1" applyFont="1" applyFill="1" applyBorder="1" applyAlignment="1" applyProtection="1">
      <alignment horizontal="right"/>
    </xf>
    <xf numFmtId="3" fontId="52" fillId="0" borderId="11" xfId="3" applyNumberFormat="1" applyFont="1" applyFill="1" applyBorder="1" applyAlignment="1" applyProtection="1">
      <alignment horizontal="right"/>
    </xf>
    <xf numFmtId="0" fontId="58" fillId="0" borderId="0" xfId="1" applyFont="1" applyFill="1"/>
    <xf numFmtId="0" fontId="52" fillId="0" borderId="0" xfId="1" applyFont="1" applyFill="1"/>
    <xf numFmtId="0" fontId="57" fillId="0" borderId="0" xfId="1" applyFont="1" applyFill="1"/>
    <xf numFmtId="0" fontId="52" fillId="0" borderId="0" xfId="0" applyFont="1" applyFill="1"/>
    <xf numFmtId="0" fontId="58" fillId="0" borderId="0" xfId="1" applyFont="1" applyFill="1" applyAlignment="1">
      <alignment horizontal="left" wrapText="1"/>
    </xf>
    <xf numFmtId="0" fontId="58" fillId="0" borderId="0" xfId="1" applyFont="1" applyFill="1" applyAlignment="1"/>
    <xf numFmtId="0" fontId="58" fillId="0" borderId="0" xfId="6" quotePrefix="1" applyFont="1" applyFill="1" applyAlignment="1"/>
    <xf numFmtId="0" fontId="54" fillId="0" borderId="0" xfId="7" applyNumberFormat="1" applyFont="1" applyFill="1" applyAlignment="1">
      <alignment horizontal="center"/>
    </xf>
    <xf numFmtId="0" fontId="52" fillId="0" borderId="0" xfId="8" applyFont="1" applyFill="1"/>
    <xf numFmtId="0" fontId="52" fillId="0" borderId="0" xfId="6" applyFont="1" applyFill="1" applyAlignment="1"/>
    <xf numFmtId="0" fontId="52" fillId="0" borderId="0" xfId="9" applyFont="1" applyFill="1"/>
    <xf numFmtId="0" fontId="52" fillId="0" borderId="0" xfId="7" applyNumberFormat="1" applyFont="1" applyFill="1" applyAlignment="1">
      <alignment horizontal="center"/>
    </xf>
    <xf numFmtId="0" fontId="52" fillId="3" borderId="0" xfId="10" applyFont="1" applyFill="1"/>
    <xf numFmtId="0" fontId="61" fillId="0" borderId="0" xfId="11" applyFont="1" applyFill="1" applyAlignment="1">
      <alignment vertical="center" wrapText="1"/>
    </xf>
    <xf numFmtId="0" fontId="52" fillId="0" borderId="0" xfId="0" applyFont="1"/>
    <xf numFmtId="0" fontId="52" fillId="3" borderId="0" xfId="8" applyFont="1" applyFill="1"/>
    <xf numFmtId="3" fontId="53" fillId="0" borderId="0" xfId="2" applyNumberFormat="1" applyFont="1" applyFill="1" applyAlignment="1"/>
    <xf numFmtId="164" fontId="54" fillId="2" borderId="4" xfId="0" applyNumberFormat="1" applyFont="1" applyFill="1" applyBorder="1" applyAlignment="1" applyProtection="1">
      <alignment horizontal="center"/>
    </xf>
    <xf numFmtId="0" fontId="59" fillId="2" borderId="7" xfId="0" applyNumberFormat="1" applyFont="1" applyFill="1" applyBorder="1" applyAlignment="1" applyProtection="1">
      <alignment horizontal="left"/>
    </xf>
    <xf numFmtId="3" fontId="59" fillId="2" borderId="28" xfId="3" applyNumberFormat="1" applyFont="1" applyFill="1" applyBorder="1" applyAlignment="1" applyProtection="1">
      <alignment horizontal="right"/>
    </xf>
    <xf numFmtId="0" fontId="47" fillId="0" borderId="37" xfId="0" applyFont="1" applyBorder="1" applyAlignment="1">
      <alignment horizontal="center" vertical="center"/>
    </xf>
    <xf numFmtId="0" fontId="56" fillId="0" borderId="16" xfId="0" applyFont="1" applyBorder="1" applyAlignment="1">
      <alignment horizontal="center" vertical="center"/>
    </xf>
    <xf numFmtId="0" fontId="56" fillId="0" borderId="18" xfId="0" applyFont="1" applyBorder="1" applyAlignment="1">
      <alignment horizontal="center" vertical="center"/>
    </xf>
    <xf numFmtId="0" fontId="56" fillId="0" borderId="15" xfId="0" applyFont="1" applyBorder="1" applyAlignment="1">
      <alignment horizontal="center" vertical="center"/>
    </xf>
    <xf numFmtId="0" fontId="56" fillId="0" borderId="17" xfId="0" applyFont="1" applyBorder="1" applyAlignment="1">
      <alignment horizontal="center" vertical="center"/>
    </xf>
    <xf numFmtId="0" fontId="54" fillId="0" borderId="13" xfId="2" applyFont="1" applyFill="1" applyBorder="1" applyAlignment="1">
      <alignment horizontal="center" vertical="center" wrapText="1"/>
    </xf>
    <xf numFmtId="0" fontId="54" fillId="0" borderId="19" xfId="2" applyFont="1" applyFill="1" applyBorder="1" applyAlignment="1">
      <alignment horizontal="center" vertical="center" wrapText="1"/>
    </xf>
    <xf numFmtId="0" fontId="54" fillId="0" borderId="14" xfId="2" applyFont="1" applyFill="1" applyBorder="1" applyAlignment="1">
      <alignment horizontal="center" vertical="center" wrapText="1"/>
    </xf>
    <xf numFmtId="0" fontId="54" fillId="0" borderId="20" xfId="2" applyFont="1" applyFill="1" applyBorder="1" applyAlignment="1">
      <alignment horizontal="center" vertical="center" wrapText="1"/>
    </xf>
    <xf numFmtId="0" fontId="56" fillId="2" borderId="15" xfId="0" applyFont="1" applyFill="1" applyBorder="1" applyAlignment="1">
      <alignment horizontal="center" vertical="center"/>
    </xf>
    <xf numFmtId="0" fontId="56" fillId="2" borderId="16" xfId="0" applyFont="1" applyFill="1" applyBorder="1" applyAlignment="1">
      <alignment horizontal="center" vertical="center"/>
    </xf>
    <xf numFmtId="0" fontId="56" fillId="2" borderId="17" xfId="0" applyFont="1" applyFill="1" applyBorder="1" applyAlignment="1">
      <alignment horizontal="center" vertical="center"/>
    </xf>
    <xf numFmtId="0" fontId="46" fillId="0" borderId="0" xfId="1" applyFont="1" applyAlignment="1">
      <alignment horizontal="center"/>
    </xf>
    <xf numFmtId="0" fontId="13" fillId="0" borderId="0" xfId="0" applyFont="1" applyFill="1" applyAlignment="1">
      <alignment horizontal="left"/>
    </xf>
    <xf numFmtId="0" fontId="16" fillId="0" borderId="0" xfId="0" applyFont="1" applyFill="1" applyAlignment="1">
      <alignment horizontal="left"/>
    </xf>
    <xf numFmtId="0" fontId="22" fillId="0" borderId="0" xfId="2" applyFont="1" applyFill="1" applyBorder="1" applyAlignment="1">
      <alignment horizontal="right"/>
    </xf>
    <xf numFmtId="0" fontId="45" fillId="0" borderId="0" xfId="1" applyFont="1" applyAlignment="1">
      <alignment horizontal="center"/>
    </xf>
    <xf numFmtId="0" fontId="24" fillId="0" borderId="16" xfId="0" applyFont="1" applyBorder="1" applyAlignment="1">
      <alignment horizontal="center" vertical="center"/>
    </xf>
    <xf numFmtId="0" fontId="24" fillId="0" borderId="18" xfId="0" applyFont="1" applyBorder="1" applyAlignment="1">
      <alignment horizontal="center" vertical="center"/>
    </xf>
    <xf numFmtId="0" fontId="23" fillId="0" borderId="27" xfId="2" applyFont="1" applyFill="1" applyBorder="1" applyAlignment="1">
      <alignment horizontal="center" vertical="center" wrapText="1"/>
    </xf>
    <xf numFmtId="0" fontId="24" fillId="0" borderId="27" xfId="0" applyFont="1" applyBorder="1" applyAlignment="1">
      <alignment horizontal="center" vertical="center"/>
    </xf>
    <xf numFmtId="0" fontId="24" fillId="0" borderId="15" xfId="0" applyFont="1" applyBorder="1" applyAlignment="1">
      <alignment horizontal="center" vertical="center"/>
    </xf>
    <xf numFmtId="0" fontId="24" fillId="0" borderId="17" xfId="0" applyFont="1" applyBorder="1" applyAlignment="1">
      <alignment horizontal="center" vertical="center"/>
    </xf>
    <xf numFmtId="1" fontId="0" fillId="0" borderId="0" xfId="0" applyNumberFormat="1" applyAlignment="1">
      <alignment vertical="top"/>
    </xf>
  </cellXfs>
  <cellStyles count="12">
    <cellStyle name="Normal" xfId="0" builtinId="0"/>
    <cellStyle name="Normal 2" xfId="6"/>
    <cellStyle name="Normal 2 6" xfId="4"/>
    <cellStyle name="Normal 2_TK hang nam" xfId="5"/>
    <cellStyle name="Normal 4" xfId="3"/>
    <cellStyle name="Normal 5" xfId="11"/>
    <cellStyle name="Normal 6" xfId="8"/>
    <cellStyle name="Normal 6 2" xfId="10"/>
    <cellStyle name="Normal_BC thang 7 nam 2007 TCT uoc lai 3" xfId="1"/>
    <cellStyle name="Normal_Bieu so 1 2" xfId="2"/>
    <cellStyle name="Normal_Nang luc sxmoi" xfId="9"/>
    <cellStyle name="Normal_Sheet1 2"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868508</xdr:colOff>
      <xdr:row>3</xdr:row>
      <xdr:rowOff>34637</xdr:rowOff>
    </xdr:from>
    <xdr:to>
      <xdr:col>1</xdr:col>
      <xdr:colOff>2479099</xdr:colOff>
      <xdr:row>3</xdr:row>
      <xdr:rowOff>34637</xdr:rowOff>
    </xdr:to>
    <xdr:cxnSp macro="">
      <xdr:nvCxnSpPr>
        <xdr:cNvPr id="2" name="Straight Connector 1"/>
        <xdr:cNvCxnSpPr/>
      </xdr:nvCxnSpPr>
      <xdr:spPr>
        <a:xfrm>
          <a:off x="1344758" y="729962"/>
          <a:ext cx="161059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449408</xdr:colOff>
      <xdr:row>2</xdr:row>
      <xdr:rowOff>44162</xdr:rowOff>
    </xdr:from>
    <xdr:to>
      <xdr:col>1</xdr:col>
      <xdr:colOff>1583749</xdr:colOff>
      <xdr:row>2</xdr:row>
      <xdr:rowOff>44162</xdr:rowOff>
    </xdr:to>
    <xdr:cxnSp macro="">
      <xdr:nvCxnSpPr>
        <xdr:cNvPr id="2" name="Straight Connector 1"/>
        <xdr:cNvCxnSpPr/>
      </xdr:nvCxnSpPr>
      <xdr:spPr>
        <a:xfrm>
          <a:off x="449408" y="529937"/>
          <a:ext cx="161059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_THNVDT\HANG\2019\03.Du%20toan%202019\9.Giao%20du%20toan%202019\Giao%20phap%20lenh\Phu%20luc%20phap%20lenh.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_THNVDT\HANG\2019\03.Du%20toan%202019\9.Giao%20du%20toan%202019\Du%20toan%20Quy%201\BangtinhQ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ỔNGHOP"/>
      <sheetName val="Tongcong"/>
      <sheetName val="VPC"/>
      <sheetName val="KT1"/>
      <sheetName val="KT2"/>
      <sheetName val="KT3"/>
      <sheetName val="TNCN"/>
      <sheetName val="QLD"/>
      <sheetName val="NHATRANG"/>
      <sheetName val="VANNINH"/>
      <sheetName val="NINHHOA"/>
      <sheetName val="DIENKHANH"/>
      <sheetName val="CAMRANH"/>
      <sheetName val="CAMLAM"/>
      <sheetName val="KHANHVINH"/>
      <sheetName val="KHANHSON"/>
    </sheetNames>
    <sheetDataSet>
      <sheetData sheetId="0" refreshError="1"/>
      <sheetData sheetId="1" refreshError="1"/>
      <sheetData sheetId="2" refreshError="1"/>
      <sheetData sheetId="3" refreshError="1">
        <row r="14">
          <cell r="C14">
            <v>220100</v>
          </cell>
        </row>
        <row r="15">
          <cell r="C15">
            <v>0</v>
          </cell>
        </row>
        <row r="16">
          <cell r="C16">
            <v>80800</v>
          </cell>
        </row>
        <row r="17">
          <cell r="C17">
            <v>2000</v>
          </cell>
        </row>
        <row r="18">
          <cell r="C18">
            <v>0</v>
          </cell>
        </row>
        <row r="19">
          <cell r="C19">
            <v>0</v>
          </cell>
        </row>
        <row r="21">
          <cell r="C21">
            <v>58360</v>
          </cell>
        </row>
        <row r="22">
          <cell r="C22">
            <v>1200</v>
          </cell>
        </row>
        <row r="23">
          <cell r="C23">
            <v>43350</v>
          </cell>
        </row>
        <row r="24">
          <cell r="C24">
            <v>2440</v>
          </cell>
        </row>
        <row r="25">
          <cell r="C25">
            <v>0</v>
          </cell>
        </row>
        <row r="26">
          <cell r="C26">
            <v>0</v>
          </cell>
        </row>
        <row r="28">
          <cell r="C28">
            <v>0</v>
          </cell>
        </row>
        <row r="29">
          <cell r="C29">
            <v>0</v>
          </cell>
        </row>
        <row r="30">
          <cell r="C30">
            <v>0</v>
          </cell>
        </row>
        <row r="31">
          <cell r="C31">
            <v>0</v>
          </cell>
        </row>
        <row r="32">
          <cell r="C32">
            <v>0</v>
          </cell>
        </row>
        <row r="33">
          <cell r="C33">
            <v>0</v>
          </cell>
        </row>
        <row r="35">
          <cell r="C35">
            <v>0</v>
          </cell>
        </row>
        <row r="36">
          <cell r="C36">
            <v>0</v>
          </cell>
        </row>
        <row r="37">
          <cell r="C37">
            <v>0</v>
          </cell>
        </row>
        <row r="38">
          <cell r="C38">
            <v>0</v>
          </cell>
        </row>
        <row r="39">
          <cell r="C39">
            <v>0</v>
          </cell>
        </row>
        <row r="40">
          <cell r="C40">
            <v>0</v>
          </cell>
        </row>
        <row r="42">
          <cell r="C42">
            <v>0</v>
          </cell>
        </row>
        <row r="43">
          <cell r="C43">
            <v>0</v>
          </cell>
        </row>
        <row r="44">
          <cell r="C44">
            <v>0</v>
          </cell>
        </row>
        <row r="45">
          <cell r="C45">
            <v>0</v>
          </cell>
        </row>
        <row r="46">
          <cell r="C46">
            <v>0</v>
          </cell>
        </row>
        <row r="47">
          <cell r="C47">
            <v>0</v>
          </cell>
        </row>
        <row r="49">
          <cell r="C49">
            <v>0</v>
          </cell>
        </row>
        <row r="50">
          <cell r="C50">
            <v>0</v>
          </cell>
        </row>
        <row r="51">
          <cell r="C51">
            <v>0</v>
          </cell>
        </row>
        <row r="52">
          <cell r="C52">
            <v>0</v>
          </cell>
        </row>
        <row r="53">
          <cell r="C53">
            <v>120000</v>
          </cell>
        </row>
        <row r="54">
          <cell r="C54">
            <v>0</v>
          </cell>
        </row>
        <row r="55">
          <cell r="C55">
            <v>0</v>
          </cell>
        </row>
        <row r="56">
          <cell r="C56">
            <v>37000</v>
          </cell>
        </row>
        <row r="57">
          <cell r="C57">
            <v>0</v>
          </cell>
        </row>
        <row r="58">
          <cell r="C58">
            <v>0</v>
          </cell>
        </row>
        <row r="59">
          <cell r="C59">
            <v>0</v>
          </cell>
        </row>
        <row r="60">
          <cell r="C60">
            <v>0</v>
          </cell>
        </row>
        <row r="61">
          <cell r="C61">
            <v>0</v>
          </cell>
        </row>
        <row r="62">
          <cell r="C62">
            <v>0</v>
          </cell>
        </row>
        <row r="63">
          <cell r="C63">
            <v>0</v>
          </cell>
        </row>
        <row r="64">
          <cell r="C64">
            <v>0</v>
          </cell>
        </row>
        <row r="65">
          <cell r="C65">
            <v>188780</v>
          </cell>
        </row>
        <row r="66">
          <cell r="C66">
            <v>0</v>
          </cell>
        </row>
        <row r="67">
          <cell r="C67">
            <v>10000</v>
          </cell>
        </row>
        <row r="68">
          <cell r="C68">
            <v>0</v>
          </cell>
        </row>
        <row r="69">
          <cell r="C69">
            <v>0</v>
          </cell>
        </row>
        <row r="70">
          <cell r="C70">
            <v>0</v>
          </cell>
        </row>
        <row r="71">
          <cell r="C71">
            <v>0</v>
          </cell>
        </row>
      </sheetData>
      <sheetData sheetId="4" refreshError="1">
        <row r="14">
          <cell r="C14">
            <v>0</v>
          </cell>
        </row>
        <row r="15">
          <cell r="C15">
            <v>0</v>
          </cell>
        </row>
        <row r="16">
          <cell r="C16">
            <v>0</v>
          </cell>
        </row>
        <row r="17">
          <cell r="C17">
            <v>0</v>
          </cell>
        </row>
        <row r="18">
          <cell r="C18">
            <v>0</v>
          </cell>
        </row>
        <row r="19">
          <cell r="C19">
            <v>0</v>
          </cell>
        </row>
        <row r="21">
          <cell r="C21">
            <v>0</v>
          </cell>
        </row>
        <row r="22">
          <cell r="C22">
            <v>0</v>
          </cell>
        </row>
        <row r="23">
          <cell r="C23">
            <v>0</v>
          </cell>
        </row>
        <row r="24">
          <cell r="C24">
            <v>0</v>
          </cell>
        </row>
        <row r="25">
          <cell r="C25">
            <v>0</v>
          </cell>
        </row>
        <row r="26">
          <cell r="C26">
            <v>0</v>
          </cell>
        </row>
        <row r="28">
          <cell r="C28">
            <v>28900</v>
          </cell>
        </row>
        <row r="29">
          <cell r="C29">
            <v>0</v>
          </cell>
        </row>
        <row r="30">
          <cell r="C30">
            <v>23600</v>
          </cell>
        </row>
        <row r="31">
          <cell r="C31">
            <v>0</v>
          </cell>
        </row>
        <row r="32">
          <cell r="C32">
            <v>0</v>
          </cell>
        </row>
        <row r="33">
          <cell r="C33">
            <v>0</v>
          </cell>
        </row>
        <row r="35">
          <cell r="C35">
            <v>1415670</v>
          </cell>
        </row>
        <row r="36">
          <cell r="C36">
            <v>630960</v>
          </cell>
        </row>
        <row r="37">
          <cell r="C37">
            <v>766720</v>
          </cell>
        </row>
        <row r="38">
          <cell r="C38">
            <v>63250</v>
          </cell>
        </row>
        <row r="39">
          <cell r="C39">
            <v>0</v>
          </cell>
        </row>
        <row r="40">
          <cell r="C40">
            <v>0</v>
          </cell>
        </row>
        <row r="42">
          <cell r="C42">
            <v>1343000</v>
          </cell>
        </row>
        <row r="43">
          <cell r="C43">
            <v>630960</v>
          </cell>
        </row>
        <row r="44">
          <cell r="C44">
            <v>766720</v>
          </cell>
        </row>
        <row r="45">
          <cell r="C45">
            <v>63250</v>
          </cell>
        </row>
        <row r="46">
          <cell r="C46">
            <v>0</v>
          </cell>
        </row>
        <row r="47">
          <cell r="C47">
            <v>0</v>
          </cell>
        </row>
        <row r="49">
          <cell r="C49">
            <v>72670</v>
          </cell>
        </row>
        <row r="50">
          <cell r="C50">
            <v>0</v>
          </cell>
        </row>
        <row r="51">
          <cell r="C51">
            <v>0</v>
          </cell>
        </row>
        <row r="52">
          <cell r="C52">
            <v>0</v>
          </cell>
        </row>
        <row r="53">
          <cell r="C53">
            <v>208000</v>
          </cell>
        </row>
        <row r="54">
          <cell r="C54">
            <v>0</v>
          </cell>
        </row>
        <row r="55">
          <cell r="C55">
            <v>0</v>
          </cell>
        </row>
        <row r="56">
          <cell r="C56">
            <v>33000</v>
          </cell>
        </row>
        <row r="57">
          <cell r="C57">
            <v>0</v>
          </cell>
        </row>
        <row r="58">
          <cell r="C58">
            <v>0</v>
          </cell>
        </row>
        <row r="59">
          <cell r="C59">
            <v>0</v>
          </cell>
        </row>
        <row r="60">
          <cell r="C60">
            <v>0</v>
          </cell>
        </row>
        <row r="61">
          <cell r="C61">
            <v>0</v>
          </cell>
        </row>
        <row r="62">
          <cell r="C62">
            <v>0</v>
          </cell>
        </row>
        <row r="63">
          <cell r="C63">
            <v>0</v>
          </cell>
        </row>
        <row r="64">
          <cell r="C64">
            <v>0</v>
          </cell>
        </row>
        <row r="65">
          <cell r="C65">
            <v>13000</v>
          </cell>
        </row>
        <row r="66">
          <cell r="C66">
            <v>0</v>
          </cell>
        </row>
        <row r="67">
          <cell r="C67">
            <v>0</v>
          </cell>
        </row>
        <row r="68">
          <cell r="C68">
            <v>0</v>
          </cell>
        </row>
        <row r="69">
          <cell r="C69">
            <v>0</v>
          </cell>
        </row>
        <row r="70">
          <cell r="C70">
            <v>0</v>
          </cell>
        </row>
        <row r="71">
          <cell r="C71">
            <v>0</v>
          </cell>
        </row>
      </sheetData>
      <sheetData sheetId="5" refreshError="1">
        <row r="14">
          <cell r="C14">
            <v>186000</v>
          </cell>
        </row>
        <row r="15">
          <cell r="C15">
            <v>0</v>
          </cell>
        </row>
        <row r="16">
          <cell r="C16">
            <v>37200</v>
          </cell>
        </row>
        <row r="17">
          <cell r="C17">
            <v>16000</v>
          </cell>
        </row>
        <row r="18">
          <cell r="C18">
            <v>0</v>
          </cell>
        </row>
        <row r="19">
          <cell r="C19">
            <v>0</v>
          </cell>
        </row>
        <row r="21">
          <cell r="C21">
            <v>591600</v>
          </cell>
        </row>
        <row r="22">
          <cell r="C22">
            <v>2256800</v>
          </cell>
        </row>
        <row r="23">
          <cell r="C23">
            <v>261910</v>
          </cell>
        </row>
        <row r="24">
          <cell r="C24">
            <v>27390</v>
          </cell>
        </row>
        <row r="25">
          <cell r="C25">
            <v>0</v>
          </cell>
        </row>
        <row r="26">
          <cell r="C26">
            <v>0</v>
          </cell>
        </row>
        <row r="28">
          <cell r="C28">
            <v>226300</v>
          </cell>
        </row>
        <row r="29">
          <cell r="C29">
            <v>44000</v>
          </cell>
        </row>
        <row r="30">
          <cell r="C30">
            <v>158700</v>
          </cell>
        </row>
        <row r="31">
          <cell r="C31">
            <v>11000</v>
          </cell>
        </row>
        <row r="32">
          <cell r="C32">
            <v>0</v>
          </cell>
        </row>
        <row r="33">
          <cell r="C33">
            <v>0</v>
          </cell>
        </row>
        <row r="35">
          <cell r="C35">
            <v>51000</v>
          </cell>
        </row>
        <row r="36">
          <cell r="C36">
            <v>0</v>
          </cell>
        </row>
        <row r="37">
          <cell r="C37">
            <v>10000</v>
          </cell>
        </row>
        <row r="38">
          <cell r="C38">
            <v>100</v>
          </cell>
        </row>
        <row r="39">
          <cell r="C39">
            <v>0</v>
          </cell>
        </row>
        <row r="40">
          <cell r="C40">
            <v>0</v>
          </cell>
        </row>
        <row r="42">
          <cell r="C42">
            <v>51000</v>
          </cell>
        </row>
        <row r="43">
          <cell r="C43">
            <v>0</v>
          </cell>
        </row>
        <row r="44">
          <cell r="C44">
            <v>10000</v>
          </cell>
        </row>
        <row r="45">
          <cell r="C45">
            <v>100</v>
          </cell>
        </row>
        <row r="46">
          <cell r="C46">
            <v>0</v>
          </cell>
        </row>
        <row r="47">
          <cell r="C47">
            <v>0</v>
          </cell>
        </row>
        <row r="49">
          <cell r="C49">
            <v>0</v>
          </cell>
        </row>
        <row r="50">
          <cell r="C50">
            <v>0</v>
          </cell>
        </row>
        <row r="51">
          <cell r="C51">
            <v>0</v>
          </cell>
        </row>
        <row r="52">
          <cell r="C52">
            <v>0</v>
          </cell>
        </row>
        <row r="53">
          <cell r="C53">
            <v>203300</v>
          </cell>
        </row>
        <row r="54">
          <cell r="C54">
            <v>985000</v>
          </cell>
        </row>
        <row r="55">
          <cell r="C55">
            <v>0</v>
          </cell>
        </row>
        <row r="56">
          <cell r="C56">
            <v>6700</v>
          </cell>
        </row>
        <row r="57">
          <cell r="C57">
            <v>0</v>
          </cell>
        </row>
        <row r="58">
          <cell r="C58">
            <v>0</v>
          </cell>
        </row>
        <row r="59">
          <cell r="C59">
            <v>0</v>
          </cell>
        </row>
        <row r="60">
          <cell r="C60">
            <v>0</v>
          </cell>
        </row>
        <row r="61">
          <cell r="C61">
            <v>0</v>
          </cell>
        </row>
        <row r="62">
          <cell r="C62">
            <v>225000</v>
          </cell>
        </row>
        <row r="63">
          <cell r="C63">
            <v>0</v>
          </cell>
        </row>
        <row r="64">
          <cell r="C64">
            <v>0</v>
          </cell>
        </row>
        <row r="65">
          <cell r="C65">
            <v>3900</v>
          </cell>
        </row>
        <row r="66">
          <cell r="C66">
            <v>0</v>
          </cell>
        </row>
        <row r="67">
          <cell r="C67">
            <v>130000</v>
          </cell>
        </row>
        <row r="68">
          <cell r="C68">
            <v>0</v>
          </cell>
        </row>
        <row r="69">
          <cell r="C69">
            <v>0</v>
          </cell>
        </row>
        <row r="70">
          <cell r="C70">
            <v>0</v>
          </cell>
        </row>
        <row r="71">
          <cell r="C71">
            <v>0</v>
          </cell>
        </row>
      </sheetData>
      <sheetData sheetId="6" refreshError="1">
        <row r="14">
          <cell r="C14">
            <v>0</v>
          </cell>
        </row>
        <row r="15">
          <cell r="C15">
            <v>0</v>
          </cell>
        </row>
        <row r="16">
          <cell r="C16">
            <v>0</v>
          </cell>
        </row>
        <row r="17">
          <cell r="C17">
            <v>0</v>
          </cell>
        </row>
        <row r="18">
          <cell r="C18">
            <v>0</v>
          </cell>
        </row>
        <row r="19">
          <cell r="C19">
            <v>0</v>
          </cell>
        </row>
        <row r="21">
          <cell r="C21">
            <v>0</v>
          </cell>
        </row>
        <row r="22">
          <cell r="C22">
            <v>0</v>
          </cell>
        </row>
        <row r="23">
          <cell r="C23">
            <v>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0</v>
          </cell>
        </row>
        <row r="36">
          <cell r="C36">
            <v>0</v>
          </cell>
        </row>
        <row r="37">
          <cell r="C37">
            <v>0</v>
          </cell>
        </row>
        <row r="38">
          <cell r="C38">
            <v>0</v>
          </cell>
        </row>
        <row r="39">
          <cell r="C39">
            <v>0</v>
          </cell>
        </row>
        <row r="40">
          <cell r="C40">
            <v>0</v>
          </cell>
        </row>
        <row r="42">
          <cell r="C42">
            <v>0</v>
          </cell>
        </row>
        <row r="43">
          <cell r="C43">
            <v>0</v>
          </cell>
        </row>
        <row r="44">
          <cell r="C44">
            <v>0</v>
          </cell>
        </row>
        <row r="45">
          <cell r="C45">
            <v>0</v>
          </cell>
        </row>
        <row r="46">
          <cell r="C46">
            <v>0</v>
          </cell>
        </row>
        <row r="47">
          <cell r="C47">
            <v>0</v>
          </cell>
        </row>
        <row r="49">
          <cell r="C49">
            <v>0</v>
          </cell>
        </row>
        <row r="50">
          <cell r="C50">
            <v>0</v>
          </cell>
        </row>
        <row r="51">
          <cell r="C51">
            <v>0</v>
          </cell>
        </row>
        <row r="52">
          <cell r="C52">
            <v>0</v>
          </cell>
        </row>
        <row r="53">
          <cell r="C53">
            <v>185000</v>
          </cell>
        </row>
        <row r="54">
          <cell r="C54">
            <v>0</v>
          </cell>
        </row>
        <row r="55">
          <cell r="C55">
            <v>0</v>
          </cell>
        </row>
        <row r="56">
          <cell r="C56">
            <v>0</v>
          </cell>
        </row>
        <row r="57">
          <cell r="C57">
            <v>0</v>
          </cell>
        </row>
        <row r="58">
          <cell r="C58">
            <v>0</v>
          </cell>
        </row>
        <row r="59">
          <cell r="C59">
            <v>0</v>
          </cell>
        </row>
        <row r="60">
          <cell r="C60">
            <v>0</v>
          </cell>
        </row>
        <row r="61">
          <cell r="C61">
            <v>0</v>
          </cell>
        </row>
        <row r="62">
          <cell r="C62">
            <v>0</v>
          </cell>
        </row>
        <row r="63">
          <cell r="C63">
            <v>0</v>
          </cell>
        </row>
        <row r="64">
          <cell r="C64">
            <v>0</v>
          </cell>
        </row>
        <row r="65">
          <cell r="C65">
            <v>0</v>
          </cell>
        </row>
        <row r="66">
          <cell r="C66">
            <v>0</v>
          </cell>
        </row>
        <row r="67">
          <cell r="C67">
            <v>0</v>
          </cell>
        </row>
        <row r="68">
          <cell r="C68">
            <v>0</v>
          </cell>
        </row>
        <row r="69">
          <cell r="C69">
            <v>0</v>
          </cell>
        </row>
        <row r="70">
          <cell r="C70">
            <v>0</v>
          </cell>
        </row>
        <row r="71">
          <cell r="C71">
            <v>0</v>
          </cell>
        </row>
      </sheetData>
      <sheetData sheetId="7" refreshError="1">
        <row r="14">
          <cell r="C14">
            <v>0</v>
          </cell>
        </row>
        <row r="15">
          <cell r="C15">
            <v>0</v>
          </cell>
        </row>
        <row r="16">
          <cell r="C16">
            <v>0</v>
          </cell>
        </row>
        <row r="17">
          <cell r="C17">
            <v>0</v>
          </cell>
        </row>
        <row r="18">
          <cell r="C18">
            <v>0</v>
          </cell>
        </row>
        <row r="19">
          <cell r="C19">
            <v>0</v>
          </cell>
        </row>
        <row r="21">
          <cell r="C21">
            <v>0</v>
          </cell>
        </row>
        <row r="22">
          <cell r="C22">
            <v>0</v>
          </cell>
        </row>
        <row r="23">
          <cell r="C23">
            <v>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0</v>
          </cell>
        </row>
        <row r="36">
          <cell r="C36">
            <v>0</v>
          </cell>
        </row>
        <row r="37">
          <cell r="C37">
            <v>0</v>
          </cell>
        </row>
        <row r="38">
          <cell r="C38">
            <v>0</v>
          </cell>
        </row>
        <row r="39">
          <cell r="C39">
            <v>0</v>
          </cell>
        </row>
        <row r="40">
          <cell r="C40">
            <v>0</v>
          </cell>
        </row>
        <row r="42">
          <cell r="C42">
            <v>0</v>
          </cell>
        </row>
        <row r="43">
          <cell r="C43">
            <v>0</v>
          </cell>
        </row>
        <row r="44">
          <cell r="C44">
            <v>0</v>
          </cell>
        </row>
        <row r="45">
          <cell r="C45">
            <v>0</v>
          </cell>
        </row>
        <row r="46">
          <cell r="C46">
            <v>0</v>
          </cell>
        </row>
        <row r="47">
          <cell r="C47">
            <v>0</v>
          </cell>
        </row>
        <row r="49">
          <cell r="C49">
            <v>0</v>
          </cell>
        </row>
        <row r="50">
          <cell r="C50">
            <v>0</v>
          </cell>
        </row>
        <row r="51">
          <cell r="C51">
            <v>0</v>
          </cell>
        </row>
        <row r="52">
          <cell r="C52">
            <v>0</v>
          </cell>
        </row>
        <row r="53">
          <cell r="C53">
            <v>0</v>
          </cell>
        </row>
        <row r="54">
          <cell r="C54">
            <v>0</v>
          </cell>
        </row>
        <row r="55">
          <cell r="C55">
            <v>15850</v>
          </cell>
        </row>
        <row r="56">
          <cell r="C56">
            <v>0</v>
          </cell>
        </row>
        <row r="57">
          <cell r="C57">
            <v>0</v>
          </cell>
        </row>
        <row r="58">
          <cell r="C58">
            <v>0</v>
          </cell>
        </row>
        <row r="59">
          <cell r="C59">
            <v>499940</v>
          </cell>
        </row>
        <row r="60">
          <cell r="C60">
            <v>417300</v>
          </cell>
        </row>
        <row r="61">
          <cell r="C61">
            <v>1130</v>
          </cell>
        </row>
        <row r="62">
          <cell r="C62">
            <v>0</v>
          </cell>
        </row>
        <row r="63">
          <cell r="C63">
            <v>44800</v>
          </cell>
        </row>
        <row r="64">
          <cell r="C64">
            <v>0</v>
          </cell>
        </row>
        <row r="65">
          <cell r="C65">
            <v>0</v>
          </cell>
        </row>
        <row r="66">
          <cell r="C66">
            <v>0</v>
          </cell>
        </row>
        <row r="67">
          <cell r="C67">
            <v>0</v>
          </cell>
        </row>
        <row r="68">
          <cell r="C68">
            <v>0</v>
          </cell>
        </row>
        <row r="69">
          <cell r="C69">
            <v>0</v>
          </cell>
        </row>
        <row r="70">
          <cell r="C70">
            <v>0</v>
          </cell>
        </row>
        <row r="71">
          <cell r="C71">
            <v>0</v>
          </cell>
        </row>
      </sheetData>
      <sheetData sheetId="8" refreshError="1">
        <row r="14">
          <cell r="C14">
            <v>28000</v>
          </cell>
        </row>
        <row r="15">
          <cell r="C15">
            <v>0</v>
          </cell>
        </row>
        <row r="16">
          <cell r="C16">
            <v>12000</v>
          </cell>
        </row>
        <row r="17">
          <cell r="C17">
            <v>0</v>
          </cell>
        </row>
        <row r="18">
          <cell r="C18">
            <v>0</v>
          </cell>
        </row>
        <row r="19">
          <cell r="C19">
            <v>0</v>
          </cell>
        </row>
        <row r="21">
          <cell r="C21">
            <v>11000</v>
          </cell>
        </row>
        <row r="22">
          <cell r="C22">
            <v>0</v>
          </cell>
        </row>
        <row r="23">
          <cell r="C23">
            <v>8930</v>
          </cell>
        </row>
        <row r="24">
          <cell r="C24">
            <v>70</v>
          </cell>
        </row>
        <row r="25">
          <cell r="C25">
            <v>0</v>
          </cell>
        </row>
        <row r="26">
          <cell r="C26">
            <v>0</v>
          </cell>
        </row>
        <row r="28">
          <cell r="C28">
            <v>4000</v>
          </cell>
        </row>
        <row r="29">
          <cell r="C29">
            <v>0</v>
          </cell>
        </row>
        <row r="30">
          <cell r="C30">
            <v>2000</v>
          </cell>
        </row>
        <row r="31">
          <cell r="C31">
            <v>0</v>
          </cell>
        </row>
        <row r="32">
          <cell r="C32">
            <v>0</v>
          </cell>
        </row>
        <row r="33">
          <cell r="C33">
            <v>0</v>
          </cell>
        </row>
        <row r="35">
          <cell r="C35">
            <v>975000</v>
          </cell>
        </row>
        <row r="36">
          <cell r="C36">
            <v>16000</v>
          </cell>
        </row>
        <row r="37">
          <cell r="C37">
            <v>250000</v>
          </cell>
        </row>
        <row r="38">
          <cell r="C38">
            <v>9000</v>
          </cell>
        </row>
        <row r="39">
          <cell r="C39">
            <v>0</v>
          </cell>
        </row>
        <row r="40">
          <cell r="C40">
            <v>0</v>
          </cell>
        </row>
        <row r="42">
          <cell r="C42">
            <v>793000</v>
          </cell>
        </row>
        <row r="43">
          <cell r="C43">
            <v>11000</v>
          </cell>
        </row>
        <row r="44">
          <cell r="C44">
            <v>250000</v>
          </cell>
        </row>
        <row r="45">
          <cell r="C45">
            <v>9000</v>
          </cell>
        </row>
        <row r="46">
          <cell r="C46">
            <v>0</v>
          </cell>
        </row>
        <row r="47">
          <cell r="C47">
            <v>0</v>
          </cell>
        </row>
        <row r="49">
          <cell r="C49">
            <v>182000</v>
          </cell>
        </row>
        <row r="50">
          <cell r="C50">
            <v>5000</v>
          </cell>
        </row>
        <row r="51">
          <cell r="C51">
            <v>0</v>
          </cell>
        </row>
        <row r="52">
          <cell r="C52">
            <v>0</v>
          </cell>
        </row>
        <row r="53">
          <cell r="C53">
            <v>350000</v>
          </cell>
        </row>
        <row r="54">
          <cell r="C54">
            <v>60000</v>
          </cell>
        </row>
        <row r="55">
          <cell r="C55">
            <v>470000</v>
          </cell>
        </row>
        <row r="56">
          <cell r="C56">
            <v>1020000</v>
          </cell>
        </row>
        <row r="57">
          <cell r="C57">
            <v>0</v>
          </cell>
        </row>
        <row r="58">
          <cell r="C58">
            <v>13900</v>
          </cell>
        </row>
        <row r="59">
          <cell r="C59">
            <v>0</v>
          </cell>
        </row>
        <row r="60">
          <cell r="C60">
            <v>400000</v>
          </cell>
        </row>
        <row r="61">
          <cell r="C61">
            <v>0</v>
          </cell>
        </row>
        <row r="62">
          <cell r="C62">
            <v>0</v>
          </cell>
        </row>
        <row r="63">
          <cell r="C63">
            <v>0</v>
          </cell>
        </row>
        <row r="64">
          <cell r="C64">
            <v>0</v>
          </cell>
        </row>
        <row r="65">
          <cell r="C65">
            <v>102100</v>
          </cell>
        </row>
        <row r="66">
          <cell r="C66">
            <v>1000</v>
          </cell>
        </row>
        <row r="67">
          <cell r="C67">
            <v>0</v>
          </cell>
        </row>
        <row r="68">
          <cell r="C68">
            <v>0</v>
          </cell>
        </row>
        <row r="69">
          <cell r="C69">
            <v>0</v>
          </cell>
        </row>
        <row r="70">
          <cell r="C70">
            <v>0</v>
          </cell>
        </row>
        <row r="71">
          <cell r="C71">
            <v>0</v>
          </cell>
        </row>
      </sheetData>
      <sheetData sheetId="9" refreshError="1">
        <row r="14">
          <cell r="C14">
            <v>1700</v>
          </cell>
        </row>
        <row r="15">
          <cell r="C15">
            <v>0</v>
          </cell>
        </row>
        <row r="16">
          <cell r="C16">
            <v>0</v>
          </cell>
        </row>
        <row r="17">
          <cell r="C17">
            <v>0</v>
          </cell>
        </row>
        <row r="18">
          <cell r="C18">
            <v>0</v>
          </cell>
        </row>
        <row r="19">
          <cell r="C19">
            <v>0</v>
          </cell>
        </row>
        <row r="21">
          <cell r="C21">
            <v>340</v>
          </cell>
        </row>
        <row r="22">
          <cell r="C22">
            <v>0</v>
          </cell>
        </row>
        <row r="23">
          <cell r="C23">
            <v>610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34700</v>
          </cell>
        </row>
        <row r="36">
          <cell r="C36">
            <v>350</v>
          </cell>
        </row>
        <row r="37">
          <cell r="C37">
            <v>3500</v>
          </cell>
        </row>
        <row r="38">
          <cell r="C38">
            <v>5450</v>
          </cell>
        </row>
        <row r="39">
          <cell r="C39">
            <v>0</v>
          </cell>
        </row>
        <row r="40">
          <cell r="C40">
            <v>0</v>
          </cell>
        </row>
        <row r="42">
          <cell r="C42">
            <v>23700</v>
          </cell>
        </row>
        <row r="43">
          <cell r="C43">
            <v>180</v>
          </cell>
        </row>
        <row r="44">
          <cell r="C44">
            <v>3500</v>
          </cell>
        </row>
        <row r="45">
          <cell r="C45">
            <v>5450</v>
          </cell>
        </row>
        <row r="46">
          <cell r="C46">
            <v>0</v>
          </cell>
        </row>
        <row r="47">
          <cell r="C47">
            <v>0</v>
          </cell>
        </row>
        <row r="49">
          <cell r="C49">
            <v>11000</v>
          </cell>
        </row>
        <row r="50">
          <cell r="C50">
            <v>170</v>
          </cell>
        </row>
        <row r="51">
          <cell r="C51">
            <v>0</v>
          </cell>
        </row>
        <row r="52">
          <cell r="C52">
            <v>0</v>
          </cell>
        </row>
        <row r="53">
          <cell r="C53">
            <v>10000</v>
          </cell>
        </row>
        <row r="54">
          <cell r="C54">
            <v>0</v>
          </cell>
        </row>
        <row r="55">
          <cell r="C55">
            <v>28000</v>
          </cell>
        </row>
        <row r="56">
          <cell r="C56">
            <v>7000</v>
          </cell>
        </row>
        <row r="57">
          <cell r="C57">
            <v>0</v>
          </cell>
        </row>
        <row r="58">
          <cell r="C58">
            <v>50</v>
          </cell>
        </row>
        <row r="59">
          <cell r="C59">
            <v>0</v>
          </cell>
        </row>
        <row r="60">
          <cell r="C60">
            <v>34000</v>
          </cell>
        </row>
        <row r="61">
          <cell r="C61">
            <v>0</v>
          </cell>
        </row>
        <row r="62">
          <cell r="C62">
            <v>0</v>
          </cell>
        </row>
        <row r="63">
          <cell r="C63">
            <v>0</v>
          </cell>
        </row>
        <row r="64">
          <cell r="C64">
            <v>0</v>
          </cell>
        </row>
        <row r="65">
          <cell r="C65">
            <v>18300</v>
          </cell>
        </row>
        <row r="66">
          <cell r="C66">
            <v>5000</v>
          </cell>
        </row>
        <row r="67">
          <cell r="C67">
            <v>0</v>
          </cell>
        </row>
        <row r="68">
          <cell r="C68">
            <v>0</v>
          </cell>
        </row>
        <row r="69">
          <cell r="C69">
            <v>0</v>
          </cell>
        </row>
        <row r="70">
          <cell r="C70">
            <v>0</v>
          </cell>
        </row>
        <row r="71">
          <cell r="C71">
            <v>0</v>
          </cell>
        </row>
      </sheetData>
      <sheetData sheetId="10" refreshError="1">
        <row r="14">
          <cell r="C14">
            <v>0</v>
          </cell>
        </row>
        <row r="15">
          <cell r="C15">
            <v>0</v>
          </cell>
        </row>
        <row r="16">
          <cell r="C16">
            <v>0</v>
          </cell>
        </row>
        <row r="17">
          <cell r="C17">
            <v>0</v>
          </cell>
        </row>
        <row r="18">
          <cell r="C18">
            <v>0</v>
          </cell>
        </row>
        <row r="19">
          <cell r="C19">
            <v>0</v>
          </cell>
        </row>
        <row r="21">
          <cell r="C21">
            <v>1100</v>
          </cell>
        </row>
        <row r="22">
          <cell r="C22">
            <v>0</v>
          </cell>
        </row>
        <row r="23">
          <cell r="C23">
            <v>1500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162000</v>
          </cell>
        </row>
        <row r="36">
          <cell r="C36">
            <v>600</v>
          </cell>
        </row>
        <row r="37">
          <cell r="C37">
            <v>11500</v>
          </cell>
        </row>
        <row r="38">
          <cell r="C38">
            <v>2900</v>
          </cell>
        </row>
        <row r="39">
          <cell r="C39">
            <v>0</v>
          </cell>
        </row>
        <row r="40">
          <cell r="C40">
            <v>0</v>
          </cell>
        </row>
        <row r="42">
          <cell r="C42">
            <v>134410</v>
          </cell>
        </row>
        <row r="43">
          <cell r="C43">
            <v>190</v>
          </cell>
        </row>
        <row r="44">
          <cell r="C44">
            <v>11500</v>
          </cell>
        </row>
        <row r="45">
          <cell r="C45">
            <v>2900</v>
          </cell>
        </row>
        <row r="46">
          <cell r="C46">
            <v>0</v>
          </cell>
        </row>
        <row r="47">
          <cell r="C47">
            <v>0</v>
          </cell>
        </row>
        <row r="49">
          <cell r="C49">
            <v>27590</v>
          </cell>
        </row>
        <row r="50">
          <cell r="C50">
            <v>410</v>
          </cell>
        </row>
        <row r="51">
          <cell r="C51">
            <v>0</v>
          </cell>
        </row>
        <row r="52">
          <cell r="C52">
            <v>0</v>
          </cell>
        </row>
        <row r="53">
          <cell r="C53">
            <v>24000</v>
          </cell>
        </row>
        <row r="54">
          <cell r="C54">
            <v>0</v>
          </cell>
        </row>
        <row r="55">
          <cell r="C55">
            <v>40000</v>
          </cell>
        </row>
        <row r="56">
          <cell r="C56">
            <v>6800</v>
          </cell>
        </row>
        <row r="57">
          <cell r="C57">
            <v>0</v>
          </cell>
        </row>
        <row r="58">
          <cell r="C58">
            <v>40</v>
          </cell>
        </row>
        <row r="59">
          <cell r="C59">
            <v>60</v>
          </cell>
        </row>
        <row r="60">
          <cell r="C60">
            <v>30000</v>
          </cell>
        </row>
        <row r="61">
          <cell r="C61">
            <v>0</v>
          </cell>
        </row>
        <row r="62">
          <cell r="C62">
            <v>0</v>
          </cell>
        </row>
        <row r="63">
          <cell r="C63">
            <v>0</v>
          </cell>
        </row>
        <row r="64">
          <cell r="C64">
            <v>0</v>
          </cell>
        </row>
        <row r="65">
          <cell r="C65">
            <v>16500</v>
          </cell>
        </row>
        <row r="66">
          <cell r="C66">
            <v>6000</v>
          </cell>
        </row>
        <row r="67">
          <cell r="C67">
            <v>0</v>
          </cell>
        </row>
        <row r="68">
          <cell r="C68">
            <v>0</v>
          </cell>
        </row>
        <row r="69">
          <cell r="C69">
            <v>0</v>
          </cell>
        </row>
        <row r="70">
          <cell r="C70">
            <v>0</v>
          </cell>
        </row>
        <row r="71">
          <cell r="C71">
            <v>0</v>
          </cell>
        </row>
      </sheetData>
      <sheetData sheetId="11" refreshError="1">
        <row r="14">
          <cell r="C14">
            <v>500</v>
          </cell>
        </row>
        <row r="15">
          <cell r="C15">
            <v>0</v>
          </cell>
        </row>
        <row r="16">
          <cell r="C16">
            <v>0</v>
          </cell>
        </row>
        <row r="17">
          <cell r="C17">
            <v>0</v>
          </cell>
        </row>
        <row r="18">
          <cell r="C18">
            <v>0</v>
          </cell>
        </row>
        <row r="19">
          <cell r="C19">
            <v>0</v>
          </cell>
        </row>
        <row r="21">
          <cell r="C21">
            <v>210</v>
          </cell>
        </row>
        <row r="22">
          <cell r="C22">
            <v>0</v>
          </cell>
        </row>
        <row r="23">
          <cell r="C23">
            <v>390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141000</v>
          </cell>
        </row>
        <row r="36">
          <cell r="C36">
            <v>330</v>
          </cell>
        </row>
        <row r="37">
          <cell r="C37">
            <v>14670</v>
          </cell>
        </row>
        <row r="38">
          <cell r="C38">
            <v>11000</v>
          </cell>
        </row>
        <row r="39">
          <cell r="C39">
            <v>0</v>
          </cell>
        </row>
        <row r="40">
          <cell r="C40">
            <v>0</v>
          </cell>
        </row>
        <row r="42">
          <cell r="C42">
            <v>124000</v>
          </cell>
        </row>
        <row r="43">
          <cell r="C43">
            <v>150</v>
          </cell>
        </row>
        <row r="44">
          <cell r="C44">
            <v>14670</v>
          </cell>
        </row>
        <row r="45">
          <cell r="C45">
            <v>11000</v>
          </cell>
        </row>
        <row r="46">
          <cell r="C46">
            <v>0</v>
          </cell>
        </row>
        <row r="47">
          <cell r="C47">
            <v>0</v>
          </cell>
        </row>
        <row r="49">
          <cell r="C49">
            <v>17000</v>
          </cell>
        </row>
        <row r="50">
          <cell r="C50">
            <v>180</v>
          </cell>
        </row>
        <row r="51">
          <cell r="C51">
            <v>0</v>
          </cell>
        </row>
        <row r="52">
          <cell r="C52">
            <v>0</v>
          </cell>
        </row>
        <row r="53">
          <cell r="C53">
            <v>23000</v>
          </cell>
        </row>
        <row r="54">
          <cell r="C54">
            <v>0</v>
          </cell>
        </row>
        <row r="55">
          <cell r="C55">
            <v>42900</v>
          </cell>
        </row>
        <row r="56">
          <cell r="C56">
            <v>9000</v>
          </cell>
        </row>
        <row r="57">
          <cell r="C57">
            <v>0</v>
          </cell>
        </row>
        <row r="58">
          <cell r="C58">
            <v>80</v>
          </cell>
        </row>
        <row r="59">
          <cell r="C59">
            <v>0</v>
          </cell>
        </row>
        <row r="60">
          <cell r="C60">
            <v>30000</v>
          </cell>
        </row>
        <row r="61">
          <cell r="C61">
            <v>0</v>
          </cell>
        </row>
        <row r="62">
          <cell r="C62">
            <v>0</v>
          </cell>
        </row>
        <row r="63">
          <cell r="C63">
            <v>0</v>
          </cell>
        </row>
        <row r="64">
          <cell r="C64">
            <v>0</v>
          </cell>
        </row>
        <row r="65">
          <cell r="C65">
            <v>6720</v>
          </cell>
        </row>
        <row r="66">
          <cell r="C66">
            <v>2800</v>
          </cell>
        </row>
        <row r="67">
          <cell r="C67">
            <v>0</v>
          </cell>
        </row>
        <row r="68">
          <cell r="C68">
            <v>0</v>
          </cell>
        </row>
        <row r="69">
          <cell r="C69">
            <v>0</v>
          </cell>
        </row>
        <row r="70">
          <cell r="C70">
            <v>0</v>
          </cell>
        </row>
        <row r="71">
          <cell r="C71">
            <v>0</v>
          </cell>
        </row>
      </sheetData>
      <sheetData sheetId="12" refreshError="1">
        <row r="14">
          <cell r="C14">
            <v>700</v>
          </cell>
        </row>
        <row r="15">
          <cell r="C15">
            <v>0</v>
          </cell>
        </row>
        <row r="16">
          <cell r="C16">
            <v>0</v>
          </cell>
        </row>
        <row r="17">
          <cell r="C17">
            <v>0</v>
          </cell>
        </row>
        <row r="18">
          <cell r="C18">
            <v>0</v>
          </cell>
        </row>
        <row r="19">
          <cell r="C19">
            <v>0</v>
          </cell>
        </row>
        <row r="21">
          <cell r="C21">
            <v>240</v>
          </cell>
        </row>
        <row r="22">
          <cell r="C22">
            <v>0</v>
          </cell>
        </row>
        <row r="23">
          <cell r="C23">
            <v>660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132900</v>
          </cell>
        </row>
        <row r="36">
          <cell r="C36">
            <v>1400</v>
          </cell>
        </row>
        <row r="37">
          <cell r="C37">
            <v>20000</v>
          </cell>
        </row>
        <row r="38">
          <cell r="C38">
            <v>16700</v>
          </cell>
        </row>
        <row r="39">
          <cell r="C39">
            <v>0</v>
          </cell>
        </row>
        <row r="40">
          <cell r="C40">
            <v>0</v>
          </cell>
        </row>
        <row r="42">
          <cell r="C42">
            <v>105300</v>
          </cell>
        </row>
        <row r="43">
          <cell r="C43">
            <v>0</v>
          </cell>
        </row>
        <row r="44">
          <cell r="C44">
            <v>20000</v>
          </cell>
        </row>
        <row r="45">
          <cell r="C45">
            <v>16700</v>
          </cell>
        </row>
        <row r="46">
          <cell r="C46">
            <v>0</v>
          </cell>
        </row>
        <row r="47">
          <cell r="C47">
            <v>0</v>
          </cell>
        </row>
        <row r="49">
          <cell r="C49">
            <v>27600</v>
          </cell>
        </row>
        <row r="50">
          <cell r="C50">
            <v>1400</v>
          </cell>
        </row>
        <row r="51">
          <cell r="C51">
            <v>0</v>
          </cell>
        </row>
        <row r="52">
          <cell r="C52">
            <v>0</v>
          </cell>
        </row>
        <row r="53">
          <cell r="C53">
            <v>27000</v>
          </cell>
        </row>
        <row r="54">
          <cell r="C54">
            <v>0</v>
          </cell>
        </row>
        <row r="55">
          <cell r="C55">
            <v>54000</v>
          </cell>
        </row>
        <row r="56">
          <cell r="C56">
            <v>13500</v>
          </cell>
        </row>
        <row r="57">
          <cell r="C57">
            <v>0</v>
          </cell>
        </row>
        <row r="58">
          <cell r="C58">
            <v>730</v>
          </cell>
        </row>
        <row r="59">
          <cell r="C59">
            <v>0</v>
          </cell>
        </row>
        <row r="60">
          <cell r="C60">
            <v>25000</v>
          </cell>
        </row>
        <row r="61">
          <cell r="C61">
            <v>70</v>
          </cell>
        </row>
        <row r="62">
          <cell r="C62">
            <v>0</v>
          </cell>
        </row>
        <row r="63">
          <cell r="C63">
            <v>0</v>
          </cell>
        </row>
        <row r="64">
          <cell r="C64">
            <v>0</v>
          </cell>
        </row>
        <row r="65">
          <cell r="C65">
            <v>17600</v>
          </cell>
        </row>
        <row r="66">
          <cell r="C66">
            <v>100</v>
          </cell>
        </row>
        <row r="67">
          <cell r="C67">
            <v>0</v>
          </cell>
        </row>
        <row r="68">
          <cell r="C68">
            <v>0</v>
          </cell>
        </row>
        <row r="69">
          <cell r="C69">
            <v>0</v>
          </cell>
        </row>
        <row r="70">
          <cell r="C70">
            <v>0</v>
          </cell>
        </row>
        <row r="71">
          <cell r="C71">
            <v>0</v>
          </cell>
        </row>
      </sheetData>
      <sheetData sheetId="13" refreshError="1">
        <row r="14">
          <cell r="C14">
            <v>0</v>
          </cell>
        </row>
        <row r="15">
          <cell r="C15">
            <v>0</v>
          </cell>
        </row>
        <row r="16">
          <cell r="C16">
            <v>0</v>
          </cell>
        </row>
        <row r="17">
          <cell r="C17">
            <v>0</v>
          </cell>
        </row>
        <row r="18">
          <cell r="C18">
            <v>0</v>
          </cell>
        </row>
        <row r="19">
          <cell r="C19">
            <v>0</v>
          </cell>
        </row>
        <row r="21">
          <cell r="C21">
            <v>600</v>
          </cell>
        </row>
        <row r="22">
          <cell r="C22">
            <v>0</v>
          </cell>
        </row>
        <row r="23">
          <cell r="C23">
            <v>500</v>
          </cell>
        </row>
        <row r="24">
          <cell r="C24">
            <v>0</v>
          </cell>
        </row>
        <row r="25">
          <cell r="C25">
            <v>0</v>
          </cell>
        </row>
        <row r="26">
          <cell r="C26">
            <v>0</v>
          </cell>
        </row>
        <row r="28">
          <cell r="C28">
            <v>800</v>
          </cell>
        </row>
        <row r="29">
          <cell r="C29">
            <v>0</v>
          </cell>
        </row>
        <row r="30">
          <cell r="C30">
            <v>700</v>
          </cell>
        </row>
        <row r="31">
          <cell r="C31">
            <v>0</v>
          </cell>
        </row>
        <row r="32">
          <cell r="C32">
            <v>0</v>
          </cell>
        </row>
        <row r="33">
          <cell r="C33">
            <v>0</v>
          </cell>
        </row>
        <row r="35">
          <cell r="C35">
            <v>60000</v>
          </cell>
        </row>
        <row r="36">
          <cell r="C36">
            <v>360</v>
          </cell>
        </row>
        <row r="37">
          <cell r="C37">
            <v>17640</v>
          </cell>
        </row>
        <row r="38">
          <cell r="C38">
            <v>6000</v>
          </cell>
        </row>
        <row r="39">
          <cell r="C39">
            <v>0</v>
          </cell>
        </row>
        <row r="40">
          <cell r="C40">
            <v>0</v>
          </cell>
        </row>
        <row r="42">
          <cell r="C42">
            <v>49600</v>
          </cell>
        </row>
        <row r="43">
          <cell r="C43">
            <v>30</v>
          </cell>
        </row>
        <row r="44">
          <cell r="C44">
            <v>17640</v>
          </cell>
        </row>
        <row r="45">
          <cell r="C45">
            <v>5950</v>
          </cell>
        </row>
        <row r="46">
          <cell r="C46">
            <v>0</v>
          </cell>
        </row>
        <row r="47">
          <cell r="C47">
            <v>0</v>
          </cell>
        </row>
        <row r="49">
          <cell r="C49">
            <v>10400</v>
          </cell>
        </row>
        <row r="50">
          <cell r="C50">
            <v>330</v>
          </cell>
        </row>
        <row r="51">
          <cell r="C51">
            <v>50</v>
          </cell>
        </row>
        <row r="52">
          <cell r="C52">
            <v>0</v>
          </cell>
        </row>
        <row r="53">
          <cell r="C53">
            <v>27000</v>
          </cell>
        </row>
        <row r="54">
          <cell r="C54">
            <v>0</v>
          </cell>
        </row>
        <row r="55">
          <cell r="C55">
            <v>52000</v>
          </cell>
        </row>
        <row r="56">
          <cell r="C56">
            <v>10200</v>
          </cell>
        </row>
        <row r="57">
          <cell r="C57">
            <v>0</v>
          </cell>
        </row>
        <row r="58">
          <cell r="C58">
            <v>200</v>
          </cell>
        </row>
        <row r="59">
          <cell r="C59">
            <v>0</v>
          </cell>
        </row>
        <row r="60">
          <cell r="C60">
            <v>60000</v>
          </cell>
        </row>
        <row r="61">
          <cell r="C61">
            <v>0</v>
          </cell>
        </row>
        <row r="62">
          <cell r="C62">
            <v>0</v>
          </cell>
        </row>
        <row r="63">
          <cell r="C63">
            <v>0</v>
          </cell>
        </row>
        <row r="64">
          <cell r="C64">
            <v>0</v>
          </cell>
        </row>
        <row r="65">
          <cell r="C65">
            <v>8400</v>
          </cell>
        </row>
        <row r="66">
          <cell r="C66">
            <v>900</v>
          </cell>
        </row>
        <row r="67">
          <cell r="C67">
            <v>0</v>
          </cell>
        </row>
        <row r="68">
          <cell r="C68">
            <v>0</v>
          </cell>
        </row>
        <row r="69">
          <cell r="C69">
            <v>0</v>
          </cell>
        </row>
        <row r="70">
          <cell r="C70">
            <v>0</v>
          </cell>
        </row>
        <row r="71">
          <cell r="C71">
            <v>0</v>
          </cell>
        </row>
      </sheetData>
      <sheetData sheetId="14" refreshError="1">
        <row r="14">
          <cell r="C14">
            <v>0</v>
          </cell>
        </row>
        <row r="15">
          <cell r="C15">
            <v>0</v>
          </cell>
        </row>
        <row r="16">
          <cell r="C16">
            <v>0</v>
          </cell>
        </row>
        <row r="17">
          <cell r="C17">
            <v>0</v>
          </cell>
        </row>
        <row r="18">
          <cell r="C18">
            <v>0</v>
          </cell>
        </row>
        <row r="19">
          <cell r="C19">
            <v>0</v>
          </cell>
        </row>
        <row r="21">
          <cell r="C21">
            <v>550</v>
          </cell>
        </row>
        <row r="22">
          <cell r="C22">
            <v>0</v>
          </cell>
        </row>
        <row r="23">
          <cell r="C23">
            <v>150</v>
          </cell>
        </row>
        <row r="24">
          <cell r="C24">
            <v>100</v>
          </cell>
        </row>
        <row r="25">
          <cell r="C25">
            <v>0</v>
          </cell>
        </row>
        <row r="26">
          <cell r="C26">
            <v>0</v>
          </cell>
        </row>
        <row r="28">
          <cell r="C28">
            <v>0</v>
          </cell>
        </row>
        <row r="29">
          <cell r="C29">
            <v>0</v>
          </cell>
        </row>
        <row r="30">
          <cell r="C30">
            <v>0</v>
          </cell>
        </row>
        <row r="31">
          <cell r="C31">
            <v>0</v>
          </cell>
        </row>
        <row r="32">
          <cell r="C32">
            <v>0</v>
          </cell>
        </row>
        <row r="33">
          <cell r="C33">
            <v>0</v>
          </cell>
        </row>
        <row r="35">
          <cell r="C35">
            <v>43500</v>
          </cell>
        </row>
        <row r="36">
          <cell r="C36">
            <v>0</v>
          </cell>
        </row>
        <row r="37">
          <cell r="C37">
            <v>8200</v>
          </cell>
        </row>
        <row r="38">
          <cell r="C38">
            <v>9300</v>
          </cell>
        </row>
        <row r="39">
          <cell r="C39">
            <v>0</v>
          </cell>
        </row>
        <row r="40">
          <cell r="C40">
            <v>0</v>
          </cell>
        </row>
        <row r="42">
          <cell r="C42">
            <v>42100</v>
          </cell>
        </row>
        <row r="43">
          <cell r="C43">
            <v>0</v>
          </cell>
        </row>
        <row r="44">
          <cell r="C44">
            <v>8200</v>
          </cell>
        </row>
        <row r="45">
          <cell r="C45">
            <v>9300</v>
          </cell>
        </row>
        <row r="46">
          <cell r="C46">
            <v>0</v>
          </cell>
        </row>
        <row r="47">
          <cell r="C47">
            <v>0</v>
          </cell>
        </row>
        <row r="49">
          <cell r="C49">
            <v>1400</v>
          </cell>
        </row>
        <row r="50">
          <cell r="C50">
            <v>0</v>
          </cell>
        </row>
        <row r="51">
          <cell r="C51">
            <v>0</v>
          </cell>
        </row>
        <row r="52">
          <cell r="C52">
            <v>0</v>
          </cell>
        </row>
        <row r="53">
          <cell r="C53">
            <v>1800</v>
          </cell>
        </row>
        <row r="54">
          <cell r="C54">
            <v>5000</v>
          </cell>
        </row>
        <row r="55">
          <cell r="C55">
            <v>5600</v>
          </cell>
        </row>
        <row r="56">
          <cell r="C56">
            <v>6200</v>
          </cell>
        </row>
        <row r="57">
          <cell r="C57">
            <v>0</v>
          </cell>
        </row>
        <row r="58">
          <cell r="C58">
            <v>0</v>
          </cell>
        </row>
        <row r="59">
          <cell r="C59">
            <v>0</v>
          </cell>
        </row>
        <row r="60">
          <cell r="C60">
            <v>3000</v>
          </cell>
        </row>
        <row r="61">
          <cell r="C61">
            <v>0</v>
          </cell>
        </row>
        <row r="62">
          <cell r="C62">
            <v>0</v>
          </cell>
        </row>
        <row r="63">
          <cell r="C63">
            <v>0</v>
          </cell>
        </row>
        <row r="64">
          <cell r="C64">
            <v>0</v>
          </cell>
        </row>
        <row r="65">
          <cell r="C65">
            <v>2200</v>
          </cell>
        </row>
        <row r="66">
          <cell r="C66">
            <v>200</v>
          </cell>
        </row>
        <row r="67">
          <cell r="C67">
            <v>0</v>
          </cell>
        </row>
        <row r="68">
          <cell r="C68">
            <v>0</v>
          </cell>
        </row>
        <row r="69">
          <cell r="C69">
            <v>0</v>
          </cell>
        </row>
        <row r="70">
          <cell r="C70">
            <v>0</v>
          </cell>
        </row>
        <row r="71">
          <cell r="C71">
            <v>0</v>
          </cell>
        </row>
      </sheetData>
      <sheetData sheetId="15" refreshError="1">
        <row r="14">
          <cell r="C14">
            <v>0</v>
          </cell>
        </row>
        <row r="15">
          <cell r="C15">
            <v>0</v>
          </cell>
        </row>
        <row r="16">
          <cell r="C16">
            <v>0</v>
          </cell>
        </row>
        <row r="17">
          <cell r="C17">
            <v>0</v>
          </cell>
        </row>
        <row r="18">
          <cell r="C18">
            <v>0</v>
          </cell>
        </row>
        <row r="19">
          <cell r="C19">
            <v>0</v>
          </cell>
        </row>
        <row r="21">
          <cell r="C21">
            <v>0</v>
          </cell>
        </row>
        <row r="22">
          <cell r="C22">
            <v>0</v>
          </cell>
        </row>
        <row r="23">
          <cell r="C23">
            <v>0</v>
          </cell>
        </row>
        <row r="24">
          <cell r="C24">
            <v>0</v>
          </cell>
        </row>
        <row r="25">
          <cell r="C25">
            <v>0</v>
          </cell>
        </row>
        <row r="26">
          <cell r="C26">
            <v>0</v>
          </cell>
        </row>
        <row r="28">
          <cell r="C28">
            <v>0</v>
          </cell>
        </row>
        <row r="29">
          <cell r="C29">
            <v>0</v>
          </cell>
        </row>
        <row r="30">
          <cell r="C30">
            <v>0</v>
          </cell>
        </row>
        <row r="31">
          <cell r="C31">
            <v>0</v>
          </cell>
        </row>
        <row r="32">
          <cell r="C32">
            <v>0</v>
          </cell>
        </row>
        <row r="33">
          <cell r="C33">
            <v>0</v>
          </cell>
        </row>
        <row r="35">
          <cell r="C35">
            <v>7230</v>
          </cell>
        </row>
        <row r="36">
          <cell r="C36">
            <v>0</v>
          </cell>
        </row>
        <row r="37">
          <cell r="C37">
            <v>770</v>
          </cell>
        </row>
        <row r="38">
          <cell r="C38">
            <v>300</v>
          </cell>
        </row>
        <row r="39">
          <cell r="C39">
            <v>0</v>
          </cell>
        </row>
        <row r="40">
          <cell r="C40">
            <v>0</v>
          </cell>
        </row>
        <row r="42">
          <cell r="C42">
            <v>6430</v>
          </cell>
        </row>
        <row r="43">
          <cell r="C43">
            <v>0</v>
          </cell>
        </row>
        <row r="44">
          <cell r="C44">
            <v>770</v>
          </cell>
        </row>
        <row r="45">
          <cell r="C45">
            <v>300</v>
          </cell>
        </row>
        <row r="46">
          <cell r="C46">
            <v>0</v>
          </cell>
        </row>
        <row r="47">
          <cell r="C47">
            <v>0</v>
          </cell>
        </row>
        <row r="49">
          <cell r="C49">
            <v>800</v>
          </cell>
        </row>
        <row r="50">
          <cell r="C50">
            <v>0</v>
          </cell>
        </row>
        <row r="51">
          <cell r="C51">
            <v>0</v>
          </cell>
        </row>
        <row r="52">
          <cell r="C52">
            <v>0</v>
          </cell>
        </row>
        <row r="53">
          <cell r="C53">
            <v>900</v>
          </cell>
        </row>
        <row r="54">
          <cell r="C54">
            <v>0</v>
          </cell>
        </row>
        <row r="55">
          <cell r="C55">
            <v>1650</v>
          </cell>
        </row>
        <row r="56">
          <cell r="C56">
            <v>600</v>
          </cell>
        </row>
        <row r="57">
          <cell r="C57">
            <v>0</v>
          </cell>
        </row>
        <row r="58">
          <cell r="C58">
            <v>0</v>
          </cell>
        </row>
        <row r="59">
          <cell r="C59">
            <v>0</v>
          </cell>
        </row>
        <row r="60">
          <cell r="C60">
            <v>700</v>
          </cell>
        </row>
        <row r="61">
          <cell r="C61">
            <v>0</v>
          </cell>
        </row>
        <row r="62">
          <cell r="C62">
            <v>0</v>
          </cell>
        </row>
        <row r="63">
          <cell r="C63">
            <v>0</v>
          </cell>
        </row>
        <row r="64">
          <cell r="C64">
            <v>0</v>
          </cell>
        </row>
        <row r="65">
          <cell r="C65">
            <v>500</v>
          </cell>
        </row>
        <row r="66">
          <cell r="C66">
            <v>0</v>
          </cell>
        </row>
        <row r="67">
          <cell r="C67">
            <v>0</v>
          </cell>
        </row>
        <row r="68">
          <cell r="C68">
            <v>0</v>
          </cell>
        </row>
        <row r="69">
          <cell r="C69">
            <v>0</v>
          </cell>
        </row>
        <row r="70">
          <cell r="C70">
            <v>0</v>
          </cell>
        </row>
        <row r="71">
          <cell r="C71">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ổng hợp"/>
      <sheetName val="Tổng hợp Q1"/>
      <sheetName val="Toantinh"/>
      <sheetName val="VPC"/>
      <sheetName val="KT1"/>
      <sheetName val="KT2"/>
      <sheetName val="KT3"/>
      <sheetName val="QLD"/>
      <sheetName val="TNCN"/>
      <sheetName val="NhaTrang"/>
      <sheetName val="VanNinh"/>
      <sheetName val="NinhHoa"/>
      <sheetName val="DienKhanh"/>
      <sheetName val="CamRanh"/>
      <sheetName val="CamLam"/>
      <sheetName val="KhanhVinh"/>
      <sheetName val="KhanhSon"/>
    </sheetNames>
    <sheetDataSet>
      <sheetData sheetId="0"/>
      <sheetData sheetId="1"/>
      <sheetData sheetId="2"/>
      <sheetData sheetId="3"/>
      <sheetData sheetId="4">
        <row r="15">
          <cell r="G15">
            <v>56000</v>
          </cell>
        </row>
        <row r="16">
          <cell r="G16">
            <v>0</v>
          </cell>
        </row>
        <row r="17">
          <cell r="G17">
            <v>20500</v>
          </cell>
        </row>
        <row r="18">
          <cell r="G18">
            <v>500</v>
          </cell>
        </row>
        <row r="19">
          <cell r="G19">
            <v>0</v>
          </cell>
        </row>
        <row r="20">
          <cell r="G20">
            <v>0</v>
          </cell>
        </row>
        <row r="22">
          <cell r="G22">
            <v>15000</v>
          </cell>
        </row>
        <row r="23">
          <cell r="G23">
            <v>300</v>
          </cell>
        </row>
        <row r="24">
          <cell r="G24">
            <v>11100</v>
          </cell>
        </row>
        <row r="25">
          <cell r="G25">
            <v>600</v>
          </cell>
        </row>
        <row r="26">
          <cell r="G26">
            <v>0</v>
          </cell>
        </row>
        <row r="27">
          <cell r="G27">
            <v>0</v>
          </cell>
        </row>
        <row r="29">
          <cell r="G29">
            <v>0</v>
          </cell>
        </row>
        <row r="30">
          <cell r="G30">
            <v>0</v>
          </cell>
        </row>
        <row r="31">
          <cell r="G31">
            <v>0</v>
          </cell>
        </row>
        <row r="32">
          <cell r="G32">
            <v>0</v>
          </cell>
        </row>
        <row r="33">
          <cell r="G33">
            <v>0</v>
          </cell>
        </row>
        <row r="34">
          <cell r="G34">
            <v>0</v>
          </cell>
        </row>
        <row r="36">
          <cell r="G36">
            <v>0</v>
          </cell>
        </row>
        <row r="37">
          <cell r="G37">
            <v>0</v>
          </cell>
        </row>
        <row r="38">
          <cell r="G38">
            <v>0</v>
          </cell>
        </row>
        <row r="39">
          <cell r="G39">
            <v>0</v>
          </cell>
        </row>
        <row r="40">
          <cell r="G40">
            <v>0</v>
          </cell>
        </row>
        <row r="41">
          <cell r="G41">
            <v>0</v>
          </cell>
        </row>
        <row r="43">
          <cell r="G43">
            <v>0</v>
          </cell>
        </row>
        <row r="44">
          <cell r="G44">
            <v>0</v>
          </cell>
        </row>
        <row r="45">
          <cell r="G45">
            <v>0</v>
          </cell>
        </row>
        <row r="46">
          <cell r="G46">
            <v>0</v>
          </cell>
        </row>
        <row r="47">
          <cell r="G47">
            <v>0</v>
          </cell>
        </row>
        <row r="48">
          <cell r="G48">
            <v>0</v>
          </cell>
        </row>
        <row r="51">
          <cell r="G51">
            <v>0</v>
          </cell>
        </row>
        <row r="52">
          <cell r="G52">
            <v>0</v>
          </cell>
        </row>
        <row r="53">
          <cell r="G53">
            <v>0</v>
          </cell>
        </row>
        <row r="54">
          <cell r="G54">
            <v>39000</v>
          </cell>
        </row>
        <row r="55">
          <cell r="G55">
            <v>0</v>
          </cell>
        </row>
        <row r="56">
          <cell r="G56">
            <v>0</v>
          </cell>
        </row>
        <row r="57">
          <cell r="G57">
            <v>12000</v>
          </cell>
        </row>
        <row r="58">
          <cell r="G58">
            <v>0</v>
          </cell>
        </row>
        <row r="59">
          <cell r="G59">
            <v>0</v>
          </cell>
        </row>
        <row r="60">
          <cell r="G60">
            <v>0</v>
          </cell>
        </row>
        <row r="61">
          <cell r="G61">
            <v>0</v>
          </cell>
        </row>
        <row r="62">
          <cell r="G62">
            <v>0</v>
          </cell>
        </row>
        <row r="63">
          <cell r="G63">
            <v>0</v>
          </cell>
        </row>
        <row r="64">
          <cell r="G64">
            <v>0</v>
          </cell>
        </row>
        <row r="65">
          <cell r="G65">
            <v>0</v>
          </cell>
        </row>
        <row r="66">
          <cell r="G66">
            <v>47000</v>
          </cell>
        </row>
        <row r="67">
          <cell r="G67">
            <v>0</v>
          </cell>
        </row>
        <row r="68">
          <cell r="G68">
            <v>2500</v>
          </cell>
        </row>
        <row r="69">
          <cell r="G69">
            <v>0</v>
          </cell>
        </row>
        <row r="70">
          <cell r="G70">
            <v>0</v>
          </cell>
        </row>
        <row r="71">
          <cell r="G71">
            <v>0</v>
          </cell>
        </row>
        <row r="72">
          <cell r="G72">
            <v>0</v>
          </cell>
        </row>
      </sheetData>
      <sheetData sheetId="5">
        <row r="15">
          <cell r="G15">
            <v>0</v>
          </cell>
        </row>
        <row r="16">
          <cell r="G16">
            <v>0</v>
          </cell>
        </row>
        <row r="17">
          <cell r="G17">
            <v>0</v>
          </cell>
        </row>
        <row r="18">
          <cell r="G18">
            <v>0</v>
          </cell>
        </row>
        <row r="19">
          <cell r="G19">
            <v>0</v>
          </cell>
        </row>
        <row r="20">
          <cell r="G20">
            <v>0</v>
          </cell>
        </row>
        <row r="22">
          <cell r="G22">
            <v>0</v>
          </cell>
        </row>
        <row r="23">
          <cell r="G23">
            <v>0</v>
          </cell>
        </row>
        <row r="24">
          <cell r="G24">
            <v>0</v>
          </cell>
        </row>
        <row r="25">
          <cell r="G25">
            <v>0</v>
          </cell>
        </row>
        <row r="26">
          <cell r="G26">
            <v>0</v>
          </cell>
        </row>
        <row r="27">
          <cell r="G27">
            <v>0</v>
          </cell>
        </row>
        <row r="29">
          <cell r="G29">
            <v>7300</v>
          </cell>
        </row>
        <row r="30">
          <cell r="G30">
            <v>0</v>
          </cell>
        </row>
        <row r="31">
          <cell r="G31">
            <v>5900</v>
          </cell>
        </row>
        <row r="32">
          <cell r="G32">
            <v>0</v>
          </cell>
        </row>
        <row r="33">
          <cell r="G33">
            <v>0</v>
          </cell>
        </row>
        <row r="34">
          <cell r="G34">
            <v>0</v>
          </cell>
        </row>
        <row r="36">
          <cell r="G36">
            <v>355000</v>
          </cell>
        </row>
        <row r="37">
          <cell r="G37">
            <v>154000</v>
          </cell>
        </row>
        <row r="38">
          <cell r="G38">
            <v>200000</v>
          </cell>
        </row>
        <row r="39">
          <cell r="G39">
            <v>16000</v>
          </cell>
        </row>
        <row r="40">
          <cell r="G40">
            <v>0</v>
          </cell>
        </row>
        <row r="41">
          <cell r="G41">
            <v>0</v>
          </cell>
        </row>
        <row r="43">
          <cell r="G43">
            <v>335750</v>
          </cell>
        </row>
        <row r="44">
          <cell r="G44">
            <v>157740</v>
          </cell>
        </row>
        <row r="45">
          <cell r="G45">
            <v>191680</v>
          </cell>
        </row>
        <row r="46">
          <cell r="G46">
            <v>15812.5</v>
          </cell>
        </row>
        <row r="47">
          <cell r="G47">
            <v>0</v>
          </cell>
        </row>
        <row r="48">
          <cell r="G48">
            <v>0</v>
          </cell>
        </row>
        <row r="51">
          <cell r="G51">
            <v>-3740</v>
          </cell>
        </row>
        <row r="52">
          <cell r="G52">
            <v>187.5</v>
          </cell>
        </row>
        <row r="53">
          <cell r="G53">
            <v>8320</v>
          </cell>
        </row>
        <row r="54">
          <cell r="G54">
            <v>60000</v>
          </cell>
        </row>
        <row r="55">
          <cell r="G55">
            <v>0</v>
          </cell>
        </row>
        <row r="56">
          <cell r="G56">
            <v>0</v>
          </cell>
        </row>
        <row r="57">
          <cell r="G57">
            <v>8500</v>
          </cell>
        </row>
        <row r="58">
          <cell r="G58">
            <v>0</v>
          </cell>
        </row>
        <row r="59">
          <cell r="G59">
            <v>0</v>
          </cell>
        </row>
        <row r="60">
          <cell r="G60">
            <v>0</v>
          </cell>
        </row>
        <row r="61">
          <cell r="G61">
            <v>0</v>
          </cell>
        </row>
        <row r="62">
          <cell r="G62">
            <v>0</v>
          </cell>
        </row>
        <row r="63">
          <cell r="G63">
            <v>0</v>
          </cell>
        </row>
        <row r="64">
          <cell r="G64">
            <v>0</v>
          </cell>
        </row>
        <row r="65">
          <cell r="G65">
            <v>0</v>
          </cell>
        </row>
        <row r="66">
          <cell r="G66">
            <v>3500</v>
          </cell>
        </row>
        <row r="67">
          <cell r="G67">
            <v>0</v>
          </cell>
        </row>
        <row r="68">
          <cell r="G68">
            <v>0</v>
          </cell>
        </row>
        <row r="69">
          <cell r="G69">
            <v>0</v>
          </cell>
        </row>
        <row r="70">
          <cell r="G70">
            <v>0</v>
          </cell>
        </row>
        <row r="71">
          <cell r="G71">
            <v>0</v>
          </cell>
        </row>
        <row r="72">
          <cell r="G72">
            <v>0</v>
          </cell>
        </row>
      </sheetData>
      <sheetData sheetId="6">
        <row r="15">
          <cell r="G15">
            <v>46500</v>
          </cell>
        </row>
        <row r="16">
          <cell r="G16">
            <v>0</v>
          </cell>
        </row>
        <row r="17">
          <cell r="G17">
            <v>9300</v>
          </cell>
        </row>
        <row r="18">
          <cell r="G18">
            <v>4000</v>
          </cell>
        </row>
        <row r="19">
          <cell r="G19">
            <v>0</v>
          </cell>
        </row>
        <row r="20">
          <cell r="G20">
            <v>0</v>
          </cell>
        </row>
        <row r="22">
          <cell r="G22">
            <v>147900</v>
          </cell>
        </row>
        <row r="23">
          <cell r="G23">
            <v>564200</v>
          </cell>
        </row>
        <row r="24">
          <cell r="G24">
            <v>66000</v>
          </cell>
        </row>
        <row r="25">
          <cell r="G25">
            <v>6900</v>
          </cell>
        </row>
        <row r="26">
          <cell r="G26">
            <v>0</v>
          </cell>
        </row>
        <row r="27">
          <cell r="G27">
            <v>0</v>
          </cell>
        </row>
        <row r="29">
          <cell r="G29">
            <v>56250</v>
          </cell>
        </row>
        <row r="30">
          <cell r="G30">
            <v>11000</v>
          </cell>
        </row>
        <row r="31">
          <cell r="G31">
            <v>60000</v>
          </cell>
        </row>
        <row r="32">
          <cell r="G32">
            <v>2750</v>
          </cell>
        </row>
        <row r="33">
          <cell r="G33">
            <v>0</v>
          </cell>
        </row>
        <row r="34">
          <cell r="G34">
            <v>0</v>
          </cell>
        </row>
        <row r="36">
          <cell r="G36">
            <v>12450</v>
          </cell>
        </row>
        <row r="37">
          <cell r="G37">
            <v>0</v>
          </cell>
        </row>
        <row r="38">
          <cell r="G38">
            <v>2500</v>
          </cell>
        </row>
        <row r="39">
          <cell r="G39">
            <v>50</v>
          </cell>
        </row>
        <row r="40">
          <cell r="G40">
            <v>0</v>
          </cell>
        </row>
        <row r="41">
          <cell r="G41">
            <v>0</v>
          </cell>
        </row>
        <row r="43">
          <cell r="G43">
            <v>12750</v>
          </cell>
        </row>
        <row r="44">
          <cell r="G44">
            <v>0</v>
          </cell>
        </row>
        <row r="45">
          <cell r="G45">
            <v>2500</v>
          </cell>
        </row>
        <row r="46">
          <cell r="G46">
            <v>25</v>
          </cell>
        </row>
        <row r="47">
          <cell r="G47">
            <v>0</v>
          </cell>
        </row>
        <row r="48">
          <cell r="G48">
            <v>0</v>
          </cell>
        </row>
        <row r="51">
          <cell r="G51">
            <v>0</v>
          </cell>
        </row>
        <row r="52">
          <cell r="G52">
            <v>25</v>
          </cell>
        </row>
        <row r="53">
          <cell r="G53">
            <v>0</v>
          </cell>
        </row>
        <row r="54">
          <cell r="G54">
            <v>60000</v>
          </cell>
        </row>
        <row r="55">
          <cell r="G55">
            <v>247000</v>
          </cell>
        </row>
        <row r="56">
          <cell r="G56">
            <v>0</v>
          </cell>
        </row>
        <row r="57">
          <cell r="G57">
            <v>2500</v>
          </cell>
        </row>
        <row r="58">
          <cell r="G58">
            <v>0</v>
          </cell>
        </row>
        <row r="59">
          <cell r="G59">
            <v>0</v>
          </cell>
        </row>
        <row r="60">
          <cell r="G60">
            <v>0</v>
          </cell>
        </row>
        <row r="61">
          <cell r="G61">
            <v>0</v>
          </cell>
        </row>
        <row r="62">
          <cell r="G62">
            <v>0</v>
          </cell>
        </row>
        <row r="63">
          <cell r="G63">
            <v>75000</v>
          </cell>
        </row>
        <row r="64">
          <cell r="G64">
            <v>0</v>
          </cell>
        </row>
        <row r="65">
          <cell r="G65">
            <v>0</v>
          </cell>
        </row>
        <row r="66">
          <cell r="G66">
            <v>1700</v>
          </cell>
        </row>
        <row r="67">
          <cell r="G67">
            <v>0</v>
          </cell>
        </row>
        <row r="68">
          <cell r="G68">
            <v>52000</v>
          </cell>
        </row>
        <row r="69">
          <cell r="G69">
            <v>0</v>
          </cell>
        </row>
        <row r="70">
          <cell r="G70">
            <v>0</v>
          </cell>
        </row>
        <row r="71">
          <cell r="G71">
            <v>0</v>
          </cell>
        </row>
      </sheetData>
      <sheetData sheetId="7">
        <row r="15">
          <cell r="G15">
            <v>0</v>
          </cell>
        </row>
        <row r="16">
          <cell r="G16">
            <v>0</v>
          </cell>
        </row>
        <row r="17">
          <cell r="G17">
            <v>0</v>
          </cell>
        </row>
        <row r="18">
          <cell r="G18">
            <v>0</v>
          </cell>
        </row>
        <row r="19">
          <cell r="G19">
            <v>0</v>
          </cell>
        </row>
        <row r="20">
          <cell r="G20">
            <v>0</v>
          </cell>
        </row>
        <row r="22">
          <cell r="G22">
            <v>0</v>
          </cell>
        </row>
        <row r="23">
          <cell r="G23">
            <v>0</v>
          </cell>
        </row>
        <row r="24">
          <cell r="G24">
            <v>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0</v>
          </cell>
        </row>
        <row r="37">
          <cell r="G37">
            <v>0</v>
          </cell>
        </row>
        <row r="38">
          <cell r="G38">
            <v>0</v>
          </cell>
        </row>
        <row r="39">
          <cell r="G39">
            <v>0</v>
          </cell>
        </row>
        <row r="40">
          <cell r="G40">
            <v>0</v>
          </cell>
        </row>
        <row r="41">
          <cell r="G41">
            <v>0</v>
          </cell>
        </row>
        <row r="43">
          <cell r="G43">
            <v>0</v>
          </cell>
        </row>
        <row r="44">
          <cell r="G44">
            <v>0</v>
          </cell>
        </row>
        <row r="45">
          <cell r="G45">
            <v>0</v>
          </cell>
        </row>
        <row r="46">
          <cell r="G46">
            <v>0</v>
          </cell>
        </row>
        <row r="47">
          <cell r="G47">
            <v>0</v>
          </cell>
        </row>
        <row r="48">
          <cell r="G48">
            <v>0</v>
          </cell>
        </row>
        <row r="51">
          <cell r="G51">
            <v>0</v>
          </cell>
        </row>
        <row r="52">
          <cell r="G52">
            <v>0</v>
          </cell>
        </row>
        <row r="53">
          <cell r="G53">
            <v>0</v>
          </cell>
        </row>
        <row r="54">
          <cell r="G54">
            <v>0</v>
          </cell>
        </row>
        <row r="55">
          <cell r="G55">
            <v>0</v>
          </cell>
        </row>
        <row r="56">
          <cell r="G56">
            <v>4000</v>
          </cell>
        </row>
        <row r="57">
          <cell r="G57">
            <v>0</v>
          </cell>
        </row>
        <row r="58">
          <cell r="G58">
            <v>0</v>
          </cell>
        </row>
        <row r="59">
          <cell r="G59">
            <v>0</v>
          </cell>
        </row>
        <row r="60">
          <cell r="G60">
            <v>125000</v>
          </cell>
        </row>
        <row r="61">
          <cell r="G61">
            <v>53500</v>
          </cell>
        </row>
        <row r="62">
          <cell r="G62">
            <v>300</v>
          </cell>
        </row>
        <row r="63">
          <cell r="G63">
            <v>0</v>
          </cell>
        </row>
        <row r="64">
          <cell r="G64">
            <v>11200</v>
          </cell>
        </row>
        <row r="65">
          <cell r="G65">
            <v>0</v>
          </cell>
        </row>
        <row r="66">
          <cell r="G66">
            <v>0</v>
          </cell>
        </row>
        <row r="67">
          <cell r="G67">
            <v>0</v>
          </cell>
        </row>
        <row r="68">
          <cell r="G68">
            <v>0</v>
          </cell>
        </row>
        <row r="69">
          <cell r="G69">
            <v>0</v>
          </cell>
        </row>
        <row r="70">
          <cell r="G70">
            <v>0</v>
          </cell>
        </row>
        <row r="71">
          <cell r="G71">
            <v>0</v>
          </cell>
        </row>
        <row r="72">
          <cell r="G72">
            <v>0</v>
          </cell>
        </row>
      </sheetData>
      <sheetData sheetId="8">
        <row r="15">
          <cell r="G15">
            <v>0</v>
          </cell>
        </row>
        <row r="16">
          <cell r="G16">
            <v>0</v>
          </cell>
        </row>
        <row r="17">
          <cell r="G17">
            <v>0</v>
          </cell>
        </row>
        <row r="18">
          <cell r="G18">
            <v>0</v>
          </cell>
        </row>
        <row r="19">
          <cell r="G19">
            <v>0</v>
          </cell>
        </row>
        <row r="20">
          <cell r="G20">
            <v>0</v>
          </cell>
        </row>
        <row r="22">
          <cell r="G22">
            <v>0</v>
          </cell>
        </row>
        <row r="23">
          <cell r="G23">
            <v>0</v>
          </cell>
        </row>
        <row r="24">
          <cell r="G24">
            <v>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0</v>
          </cell>
        </row>
        <row r="37">
          <cell r="G37">
            <v>0</v>
          </cell>
        </row>
        <row r="38">
          <cell r="G38">
            <v>0</v>
          </cell>
        </row>
        <row r="39">
          <cell r="G39">
            <v>0</v>
          </cell>
        </row>
        <row r="40">
          <cell r="G40">
            <v>0</v>
          </cell>
        </row>
        <row r="41">
          <cell r="G41">
            <v>0</v>
          </cell>
        </row>
        <row r="43">
          <cell r="G43">
            <v>0</v>
          </cell>
        </row>
        <row r="44">
          <cell r="G44">
            <v>0</v>
          </cell>
        </row>
        <row r="45">
          <cell r="G45">
            <v>0</v>
          </cell>
        </row>
        <row r="46">
          <cell r="G46">
            <v>0</v>
          </cell>
        </row>
        <row r="47">
          <cell r="G47">
            <v>0</v>
          </cell>
        </row>
        <row r="48">
          <cell r="G48">
            <v>0</v>
          </cell>
        </row>
        <row r="51">
          <cell r="G51">
            <v>0</v>
          </cell>
        </row>
        <row r="52">
          <cell r="G52">
            <v>0</v>
          </cell>
        </row>
        <row r="53">
          <cell r="G53">
            <v>0</v>
          </cell>
        </row>
        <row r="54">
          <cell r="G54">
            <v>50000</v>
          </cell>
        </row>
        <row r="55">
          <cell r="G55">
            <v>0</v>
          </cell>
        </row>
        <row r="56">
          <cell r="G56">
            <v>0</v>
          </cell>
        </row>
        <row r="57">
          <cell r="G57">
            <v>0</v>
          </cell>
        </row>
        <row r="58">
          <cell r="G58">
            <v>0</v>
          </cell>
        </row>
        <row r="59">
          <cell r="G59">
            <v>0</v>
          </cell>
        </row>
        <row r="60">
          <cell r="G60">
            <v>0</v>
          </cell>
        </row>
        <row r="61">
          <cell r="G61">
            <v>0</v>
          </cell>
        </row>
        <row r="62">
          <cell r="G62">
            <v>0</v>
          </cell>
        </row>
        <row r="63">
          <cell r="G63">
            <v>0</v>
          </cell>
        </row>
        <row r="64">
          <cell r="G64">
            <v>0</v>
          </cell>
        </row>
        <row r="65">
          <cell r="G65">
            <v>0</v>
          </cell>
        </row>
        <row r="66">
          <cell r="G66">
            <v>0</v>
          </cell>
        </row>
        <row r="67">
          <cell r="G67">
            <v>0</v>
          </cell>
        </row>
        <row r="68">
          <cell r="G68">
            <v>0</v>
          </cell>
        </row>
        <row r="69">
          <cell r="G69">
            <v>0</v>
          </cell>
        </row>
        <row r="70">
          <cell r="G70">
            <v>0</v>
          </cell>
        </row>
        <row r="71">
          <cell r="G71">
            <v>0</v>
          </cell>
        </row>
        <row r="72">
          <cell r="G72">
            <v>0</v>
          </cell>
        </row>
      </sheetData>
      <sheetData sheetId="9">
        <row r="15">
          <cell r="G15">
            <v>7000</v>
          </cell>
        </row>
        <row r="16">
          <cell r="G16">
            <v>0</v>
          </cell>
        </row>
        <row r="17">
          <cell r="G17">
            <v>3000</v>
          </cell>
        </row>
        <row r="18">
          <cell r="G18">
            <v>0</v>
          </cell>
        </row>
        <row r="19">
          <cell r="G19">
            <v>0</v>
          </cell>
        </row>
        <row r="20">
          <cell r="G20">
            <v>0</v>
          </cell>
        </row>
        <row r="22">
          <cell r="G22">
            <v>2750</v>
          </cell>
        </row>
        <row r="23">
          <cell r="G23">
            <v>0</v>
          </cell>
        </row>
        <row r="24">
          <cell r="G24">
            <v>2230</v>
          </cell>
        </row>
        <row r="25">
          <cell r="G25">
            <v>20</v>
          </cell>
        </row>
        <row r="26">
          <cell r="G26">
            <v>0</v>
          </cell>
        </row>
        <row r="27">
          <cell r="G27">
            <v>0</v>
          </cell>
        </row>
        <row r="29">
          <cell r="G29">
            <v>1300</v>
          </cell>
        </row>
        <row r="30">
          <cell r="G30">
            <v>0</v>
          </cell>
        </row>
        <row r="31">
          <cell r="G31">
            <v>700</v>
          </cell>
        </row>
        <row r="32">
          <cell r="G32">
            <v>0</v>
          </cell>
        </row>
        <row r="33">
          <cell r="G33">
            <v>0</v>
          </cell>
        </row>
        <row r="34">
          <cell r="G34">
            <v>0</v>
          </cell>
        </row>
        <row r="36">
          <cell r="G36">
            <v>243500</v>
          </cell>
        </row>
        <row r="37">
          <cell r="G37">
            <v>4000</v>
          </cell>
        </row>
        <row r="38">
          <cell r="G38">
            <v>65000</v>
          </cell>
        </row>
        <row r="39">
          <cell r="G39">
            <v>2500</v>
          </cell>
        </row>
        <row r="40">
          <cell r="G40">
            <v>0</v>
          </cell>
        </row>
        <row r="41">
          <cell r="G41">
            <v>0</v>
          </cell>
        </row>
        <row r="43">
          <cell r="G43">
            <v>198250</v>
          </cell>
        </row>
        <row r="44">
          <cell r="G44">
            <v>2750</v>
          </cell>
        </row>
        <row r="45">
          <cell r="G45">
            <v>62500</v>
          </cell>
        </row>
        <row r="46">
          <cell r="G46">
            <v>2250</v>
          </cell>
        </row>
        <row r="47">
          <cell r="G47">
            <v>0</v>
          </cell>
        </row>
        <row r="48">
          <cell r="G48">
            <v>0</v>
          </cell>
        </row>
        <row r="51">
          <cell r="G51">
            <v>1250</v>
          </cell>
        </row>
        <row r="52">
          <cell r="G52">
            <v>250</v>
          </cell>
        </row>
        <row r="53">
          <cell r="G53">
            <v>2500</v>
          </cell>
        </row>
        <row r="54">
          <cell r="G54">
            <v>87500</v>
          </cell>
        </row>
        <row r="55">
          <cell r="G55">
            <v>15000</v>
          </cell>
        </row>
        <row r="56">
          <cell r="G56">
            <v>118000</v>
          </cell>
        </row>
        <row r="57">
          <cell r="G57">
            <v>268000</v>
          </cell>
        </row>
        <row r="58">
          <cell r="G58">
            <v>0</v>
          </cell>
        </row>
        <row r="59">
          <cell r="G59">
            <v>1350</v>
          </cell>
        </row>
        <row r="60">
          <cell r="G60">
            <v>0</v>
          </cell>
        </row>
        <row r="61">
          <cell r="G61">
            <v>100000</v>
          </cell>
        </row>
        <row r="62">
          <cell r="G62">
            <v>0</v>
          </cell>
        </row>
        <row r="63">
          <cell r="G63">
            <v>0</v>
          </cell>
        </row>
        <row r="64">
          <cell r="G64">
            <v>0</v>
          </cell>
        </row>
        <row r="65">
          <cell r="G65">
            <v>0</v>
          </cell>
        </row>
        <row r="66">
          <cell r="G66">
            <v>25000</v>
          </cell>
        </row>
        <row r="67">
          <cell r="G67">
            <v>250</v>
          </cell>
        </row>
        <row r="68">
          <cell r="G68">
            <v>0</v>
          </cell>
        </row>
        <row r="69">
          <cell r="G69">
            <v>0</v>
          </cell>
        </row>
        <row r="70">
          <cell r="G70">
            <v>0</v>
          </cell>
        </row>
        <row r="71">
          <cell r="G71">
            <v>0</v>
          </cell>
        </row>
        <row r="72">
          <cell r="G72">
            <v>0</v>
          </cell>
        </row>
      </sheetData>
      <sheetData sheetId="10">
        <row r="15">
          <cell r="G15">
            <v>400</v>
          </cell>
        </row>
        <row r="16">
          <cell r="G16">
            <v>0</v>
          </cell>
        </row>
        <row r="17">
          <cell r="G17">
            <v>0</v>
          </cell>
        </row>
        <row r="18">
          <cell r="G18">
            <v>0</v>
          </cell>
        </row>
        <row r="19">
          <cell r="G19">
            <v>0</v>
          </cell>
        </row>
        <row r="20">
          <cell r="G20">
            <v>0</v>
          </cell>
        </row>
        <row r="22">
          <cell r="G22">
            <v>50</v>
          </cell>
        </row>
        <row r="23">
          <cell r="G23">
            <v>0</v>
          </cell>
        </row>
        <row r="24">
          <cell r="G24">
            <v>200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8600</v>
          </cell>
        </row>
        <row r="37">
          <cell r="G37">
            <v>90</v>
          </cell>
        </row>
        <row r="38">
          <cell r="G38">
            <v>880</v>
          </cell>
        </row>
        <row r="39">
          <cell r="G39">
            <v>1330</v>
          </cell>
        </row>
        <row r="40">
          <cell r="G40">
            <v>0</v>
          </cell>
        </row>
        <row r="41">
          <cell r="G41">
            <v>0</v>
          </cell>
        </row>
        <row r="43">
          <cell r="G43">
            <v>5925</v>
          </cell>
        </row>
        <row r="44">
          <cell r="G44">
            <v>45</v>
          </cell>
        </row>
        <row r="45">
          <cell r="G45">
            <v>875</v>
          </cell>
        </row>
        <row r="46">
          <cell r="G46">
            <v>1362.5</v>
          </cell>
        </row>
        <row r="47">
          <cell r="G47">
            <v>0</v>
          </cell>
        </row>
        <row r="48">
          <cell r="G48">
            <v>0</v>
          </cell>
        </row>
        <row r="51">
          <cell r="G51">
            <v>45</v>
          </cell>
        </row>
        <row r="52">
          <cell r="G52">
            <v>-32.5</v>
          </cell>
        </row>
        <row r="53">
          <cell r="G53">
            <v>5</v>
          </cell>
        </row>
        <row r="54">
          <cell r="G54">
            <v>3000</v>
          </cell>
        </row>
        <row r="55">
          <cell r="G55">
            <v>0</v>
          </cell>
        </row>
        <row r="56">
          <cell r="G56">
            <v>7000</v>
          </cell>
        </row>
        <row r="57">
          <cell r="G57">
            <v>2540</v>
          </cell>
        </row>
        <row r="58">
          <cell r="G58">
            <v>0</v>
          </cell>
        </row>
        <row r="59">
          <cell r="G59">
            <v>0</v>
          </cell>
        </row>
        <row r="60">
          <cell r="G60">
            <v>0</v>
          </cell>
        </row>
        <row r="61">
          <cell r="G61">
            <v>8500</v>
          </cell>
        </row>
        <row r="62">
          <cell r="G62">
            <v>0</v>
          </cell>
        </row>
        <row r="63">
          <cell r="G63">
            <v>0</v>
          </cell>
        </row>
        <row r="64">
          <cell r="G64">
            <v>0</v>
          </cell>
        </row>
        <row r="65">
          <cell r="G65">
            <v>0</v>
          </cell>
        </row>
        <row r="66">
          <cell r="G66">
            <v>4560</v>
          </cell>
        </row>
        <row r="67">
          <cell r="G67">
            <v>1250</v>
          </cell>
        </row>
        <row r="68">
          <cell r="G68">
            <v>0</v>
          </cell>
        </row>
        <row r="69">
          <cell r="G69">
            <v>0</v>
          </cell>
        </row>
        <row r="70">
          <cell r="G70">
            <v>0</v>
          </cell>
        </row>
        <row r="71">
          <cell r="G71">
            <v>0</v>
          </cell>
        </row>
        <row r="72">
          <cell r="G72">
            <v>0</v>
          </cell>
        </row>
      </sheetData>
      <sheetData sheetId="11">
        <row r="15">
          <cell r="G15">
            <v>0</v>
          </cell>
        </row>
        <row r="16">
          <cell r="G16">
            <v>0</v>
          </cell>
        </row>
        <row r="17">
          <cell r="G17">
            <v>0</v>
          </cell>
        </row>
        <row r="18">
          <cell r="G18">
            <v>0</v>
          </cell>
        </row>
        <row r="19">
          <cell r="G19">
            <v>0</v>
          </cell>
        </row>
        <row r="20">
          <cell r="G20">
            <v>0</v>
          </cell>
        </row>
        <row r="22">
          <cell r="G22">
            <v>280</v>
          </cell>
        </row>
        <row r="23">
          <cell r="G23">
            <v>0</v>
          </cell>
        </row>
        <row r="24">
          <cell r="G24">
            <v>370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40500</v>
          </cell>
        </row>
        <row r="37">
          <cell r="G37">
            <v>150</v>
          </cell>
        </row>
        <row r="38">
          <cell r="G38">
            <v>2900</v>
          </cell>
        </row>
        <row r="39">
          <cell r="G39">
            <v>750</v>
          </cell>
        </row>
        <row r="40">
          <cell r="G40">
            <v>0</v>
          </cell>
        </row>
        <row r="41">
          <cell r="G41">
            <v>0</v>
          </cell>
        </row>
        <row r="43">
          <cell r="G43">
            <v>33602.5</v>
          </cell>
        </row>
        <row r="44">
          <cell r="G44">
            <v>47.5</v>
          </cell>
        </row>
        <row r="45">
          <cell r="G45">
            <v>2875</v>
          </cell>
        </row>
        <row r="46">
          <cell r="G46">
            <v>725</v>
          </cell>
        </row>
        <row r="47">
          <cell r="G47">
            <v>0</v>
          </cell>
        </row>
        <row r="48">
          <cell r="G48">
            <v>0</v>
          </cell>
        </row>
        <row r="51">
          <cell r="G51">
            <v>102.5</v>
          </cell>
        </row>
        <row r="52">
          <cell r="G52">
            <v>25</v>
          </cell>
        </row>
        <row r="53">
          <cell r="G53">
            <v>25</v>
          </cell>
        </row>
        <row r="54">
          <cell r="G54">
            <v>6000</v>
          </cell>
        </row>
        <row r="55">
          <cell r="G55">
            <v>0</v>
          </cell>
        </row>
        <row r="56">
          <cell r="G56">
            <v>10000</v>
          </cell>
        </row>
        <row r="57">
          <cell r="G57">
            <v>3800</v>
          </cell>
        </row>
        <row r="58">
          <cell r="G58">
            <v>0</v>
          </cell>
        </row>
        <row r="59">
          <cell r="G59">
            <v>10</v>
          </cell>
        </row>
        <row r="60">
          <cell r="G60">
            <v>20</v>
          </cell>
        </row>
        <row r="61">
          <cell r="G61">
            <v>7500</v>
          </cell>
        </row>
        <row r="62">
          <cell r="G62">
            <v>0</v>
          </cell>
        </row>
        <row r="63">
          <cell r="G63">
            <v>0</v>
          </cell>
        </row>
        <row r="64">
          <cell r="G64">
            <v>0</v>
          </cell>
        </row>
        <row r="65">
          <cell r="G65">
            <v>0</v>
          </cell>
        </row>
        <row r="66">
          <cell r="G66">
            <v>4120</v>
          </cell>
        </row>
        <row r="67">
          <cell r="G67">
            <v>1500</v>
          </cell>
        </row>
        <row r="68">
          <cell r="G68">
            <v>0</v>
          </cell>
        </row>
        <row r="69">
          <cell r="G69">
            <v>0</v>
          </cell>
        </row>
        <row r="70">
          <cell r="G70">
            <v>0</v>
          </cell>
        </row>
        <row r="71">
          <cell r="G71">
            <v>0</v>
          </cell>
        </row>
        <row r="72">
          <cell r="G72">
            <v>0</v>
          </cell>
        </row>
      </sheetData>
      <sheetData sheetId="12">
        <row r="15">
          <cell r="G15">
            <v>125</v>
          </cell>
        </row>
        <row r="16">
          <cell r="G16">
            <v>0</v>
          </cell>
        </row>
        <row r="17">
          <cell r="G17">
            <v>0</v>
          </cell>
        </row>
        <row r="18">
          <cell r="G18">
            <v>0</v>
          </cell>
        </row>
        <row r="19">
          <cell r="G19">
            <v>0</v>
          </cell>
        </row>
        <row r="20">
          <cell r="G20">
            <v>0</v>
          </cell>
        </row>
        <row r="22">
          <cell r="G22">
            <v>50</v>
          </cell>
        </row>
        <row r="23">
          <cell r="G23">
            <v>0</v>
          </cell>
        </row>
        <row r="24">
          <cell r="G24">
            <v>100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35270</v>
          </cell>
        </row>
        <row r="37">
          <cell r="G37">
            <v>80</v>
          </cell>
        </row>
        <row r="38">
          <cell r="G38">
            <v>3700</v>
          </cell>
        </row>
        <row r="39">
          <cell r="G39">
            <v>2750</v>
          </cell>
        </row>
        <row r="40">
          <cell r="G40">
            <v>0</v>
          </cell>
        </row>
        <row r="41">
          <cell r="G41">
            <v>0</v>
          </cell>
        </row>
        <row r="43">
          <cell r="G43">
            <v>31000</v>
          </cell>
        </row>
        <row r="44">
          <cell r="G44">
            <v>37.5</v>
          </cell>
        </row>
        <row r="45">
          <cell r="G45">
            <v>3667.5</v>
          </cell>
        </row>
        <row r="46">
          <cell r="G46">
            <v>2750</v>
          </cell>
        </row>
        <row r="47">
          <cell r="G47">
            <v>0</v>
          </cell>
        </row>
        <row r="48">
          <cell r="G48">
            <v>0</v>
          </cell>
        </row>
        <row r="51">
          <cell r="G51">
            <v>42.5</v>
          </cell>
        </row>
        <row r="52">
          <cell r="G52">
            <v>0</v>
          </cell>
        </row>
        <row r="53">
          <cell r="G53">
            <v>32.5</v>
          </cell>
        </row>
        <row r="54">
          <cell r="G54">
            <v>5800</v>
          </cell>
        </row>
        <row r="55">
          <cell r="G55">
            <v>0</v>
          </cell>
        </row>
        <row r="56">
          <cell r="G56">
            <v>10800</v>
          </cell>
        </row>
        <row r="57">
          <cell r="G57">
            <v>3825</v>
          </cell>
        </row>
        <row r="58">
          <cell r="G58">
            <v>0</v>
          </cell>
        </row>
        <row r="59">
          <cell r="G59">
            <v>20</v>
          </cell>
        </row>
        <row r="60">
          <cell r="G60">
            <v>0</v>
          </cell>
        </row>
        <row r="61">
          <cell r="G61">
            <v>7500</v>
          </cell>
        </row>
        <row r="62">
          <cell r="G62">
            <v>0</v>
          </cell>
        </row>
        <row r="63">
          <cell r="G63">
            <v>0</v>
          </cell>
        </row>
        <row r="64">
          <cell r="G64">
            <v>0</v>
          </cell>
        </row>
        <row r="65">
          <cell r="G65">
            <v>0</v>
          </cell>
        </row>
        <row r="66">
          <cell r="G66">
            <v>1680</v>
          </cell>
        </row>
        <row r="67">
          <cell r="G67">
            <v>700</v>
          </cell>
        </row>
        <row r="68">
          <cell r="G68">
            <v>0</v>
          </cell>
        </row>
        <row r="69">
          <cell r="G69">
            <v>0</v>
          </cell>
        </row>
        <row r="70">
          <cell r="G70">
            <v>0</v>
          </cell>
        </row>
        <row r="71">
          <cell r="G71">
            <v>0</v>
          </cell>
        </row>
        <row r="72">
          <cell r="G72">
            <v>0</v>
          </cell>
        </row>
      </sheetData>
      <sheetData sheetId="13">
        <row r="15">
          <cell r="G15">
            <v>175</v>
          </cell>
        </row>
        <row r="16">
          <cell r="G16">
            <v>0</v>
          </cell>
        </row>
        <row r="17">
          <cell r="G17">
            <v>0</v>
          </cell>
        </row>
        <row r="18">
          <cell r="G18">
            <v>0</v>
          </cell>
        </row>
        <row r="19">
          <cell r="G19">
            <v>0</v>
          </cell>
        </row>
        <row r="20">
          <cell r="G20">
            <v>0</v>
          </cell>
        </row>
        <row r="22">
          <cell r="G22">
            <v>60</v>
          </cell>
        </row>
        <row r="23">
          <cell r="G23">
            <v>0</v>
          </cell>
        </row>
        <row r="24">
          <cell r="G24">
            <v>180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33250</v>
          </cell>
        </row>
        <row r="37">
          <cell r="G37">
            <v>350</v>
          </cell>
        </row>
        <row r="38">
          <cell r="G38">
            <v>5900</v>
          </cell>
        </row>
        <row r="39">
          <cell r="G39">
            <v>5500</v>
          </cell>
        </row>
        <row r="40">
          <cell r="G40">
            <v>0</v>
          </cell>
        </row>
        <row r="41">
          <cell r="G41">
            <v>0</v>
          </cell>
        </row>
        <row r="43">
          <cell r="G43">
            <v>26325</v>
          </cell>
        </row>
        <row r="44">
          <cell r="G44">
            <v>0</v>
          </cell>
        </row>
        <row r="45">
          <cell r="G45">
            <v>5000</v>
          </cell>
        </row>
        <row r="46">
          <cell r="G46">
            <v>4175</v>
          </cell>
        </row>
        <row r="47">
          <cell r="G47">
            <v>0</v>
          </cell>
        </row>
        <row r="48">
          <cell r="G48">
            <v>0</v>
          </cell>
        </row>
        <row r="51">
          <cell r="G51">
            <v>350</v>
          </cell>
        </row>
        <row r="52">
          <cell r="G52">
            <v>1325</v>
          </cell>
        </row>
        <row r="53">
          <cell r="G53">
            <v>900</v>
          </cell>
        </row>
        <row r="54">
          <cell r="G54">
            <v>6750</v>
          </cell>
        </row>
        <row r="55">
          <cell r="G55">
            <v>0</v>
          </cell>
        </row>
        <row r="56">
          <cell r="G56">
            <v>13500</v>
          </cell>
        </row>
        <row r="57">
          <cell r="G57">
            <v>4365</v>
          </cell>
        </row>
        <row r="58">
          <cell r="G58">
            <v>0</v>
          </cell>
        </row>
        <row r="59">
          <cell r="G59">
            <v>20</v>
          </cell>
        </row>
        <row r="60">
          <cell r="G60">
            <v>0</v>
          </cell>
        </row>
        <row r="61">
          <cell r="G61">
            <v>7000</v>
          </cell>
        </row>
        <row r="62">
          <cell r="G62">
            <v>25</v>
          </cell>
        </row>
        <row r="63">
          <cell r="G63">
            <v>0</v>
          </cell>
        </row>
        <row r="64">
          <cell r="G64">
            <v>0</v>
          </cell>
        </row>
        <row r="65">
          <cell r="G65">
            <v>0</v>
          </cell>
        </row>
        <row r="66">
          <cell r="G66">
            <v>4400</v>
          </cell>
        </row>
        <row r="67">
          <cell r="G67">
            <v>25</v>
          </cell>
        </row>
        <row r="68">
          <cell r="G68">
            <v>0</v>
          </cell>
        </row>
        <row r="69">
          <cell r="G69">
            <v>0</v>
          </cell>
        </row>
        <row r="70">
          <cell r="G70">
            <v>0</v>
          </cell>
        </row>
        <row r="71">
          <cell r="G71">
            <v>0</v>
          </cell>
        </row>
        <row r="72">
          <cell r="G72">
            <v>0</v>
          </cell>
        </row>
      </sheetData>
      <sheetData sheetId="14">
        <row r="15">
          <cell r="G15">
            <v>0</v>
          </cell>
        </row>
        <row r="16">
          <cell r="G16">
            <v>0</v>
          </cell>
        </row>
        <row r="17">
          <cell r="G17">
            <v>0</v>
          </cell>
        </row>
        <row r="18">
          <cell r="G18">
            <v>0</v>
          </cell>
        </row>
        <row r="19">
          <cell r="G19">
            <v>0</v>
          </cell>
        </row>
        <row r="20">
          <cell r="G20">
            <v>0</v>
          </cell>
        </row>
        <row r="22">
          <cell r="G22">
            <v>150</v>
          </cell>
        </row>
        <row r="23">
          <cell r="G23">
            <v>0</v>
          </cell>
        </row>
        <row r="24">
          <cell r="G24">
            <v>130</v>
          </cell>
        </row>
        <row r="25">
          <cell r="G25">
            <v>0</v>
          </cell>
        </row>
        <row r="26">
          <cell r="G26">
            <v>0</v>
          </cell>
        </row>
        <row r="27">
          <cell r="G27">
            <v>0</v>
          </cell>
        </row>
        <row r="29">
          <cell r="G29">
            <v>200</v>
          </cell>
        </row>
        <row r="30">
          <cell r="G30">
            <v>0</v>
          </cell>
        </row>
        <row r="31">
          <cell r="G31">
            <v>200</v>
          </cell>
        </row>
        <row r="32">
          <cell r="G32">
            <v>0</v>
          </cell>
        </row>
        <row r="33">
          <cell r="G33">
            <v>0</v>
          </cell>
        </row>
        <row r="34">
          <cell r="G34">
            <v>0</v>
          </cell>
        </row>
        <row r="36">
          <cell r="G36">
            <v>15000</v>
          </cell>
        </row>
        <row r="37">
          <cell r="G37">
            <v>90</v>
          </cell>
        </row>
        <row r="38">
          <cell r="G38">
            <v>4410</v>
          </cell>
        </row>
        <row r="39">
          <cell r="G39">
            <v>1500</v>
          </cell>
        </row>
        <row r="40">
          <cell r="G40">
            <v>0</v>
          </cell>
        </row>
        <row r="41">
          <cell r="G41">
            <v>0</v>
          </cell>
        </row>
        <row r="43">
          <cell r="G43">
            <v>12400</v>
          </cell>
        </row>
        <row r="44">
          <cell r="G44">
            <v>7.5</v>
          </cell>
        </row>
        <row r="45">
          <cell r="G45">
            <v>4410</v>
          </cell>
        </row>
        <row r="46">
          <cell r="G46">
            <v>1487.5</v>
          </cell>
        </row>
        <row r="47">
          <cell r="G47">
            <v>0</v>
          </cell>
        </row>
        <row r="48">
          <cell r="G48">
            <v>0</v>
          </cell>
        </row>
        <row r="51">
          <cell r="G51">
            <v>82.5</v>
          </cell>
        </row>
        <row r="52">
          <cell r="G52">
            <v>12.5</v>
          </cell>
        </row>
        <row r="53">
          <cell r="G53">
            <v>0</v>
          </cell>
        </row>
        <row r="54">
          <cell r="G54">
            <v>6750</v>
          </cell>
        </row>
        <row r="55">
          <cell r="G55">
            <v>0</v>
          </cell>
        </row>
        <row r="56">
          <cell r="G56">
            <v>13000</v>
          </cell>
        </row>
        <row r="57">
          <cell r="G57">
            <v>3400</v>
          </cell>
        </row>
        <row r="58">
          <cell r="G58">
            <v>0</v>
          </cell>
        </row>
        <row r="59">
          <cell r="G59">
            <v>45</v>
          </cell>
        </row>
        <row r="60">
          <cell r="G60">
            <v>0</v>
          </cell>
        </row>
        <row r="61">
          <cell r="G61">
            <v>15000</v>
          </cell>
        </row>
        <row r="62">
          <cell r="G62">
            <v>0</v>
          </cell>
        </row>
        <row r="63">
          <cell r="G63">
            <v>0</v>
          </cell>
        </row>
        <row r="64">
          <cell r="G64">
            <v>0</v>
          </cell>
        </row>
        <row r="65">
          <cell r="G65">
            <v>0</v>
          </cell>
        </row>
        <row r="66">
          <cell r="G66">
            <v>2100</v>
          </cell>
        </row>
        <row r="67">
          <cell r="G67">
            <v>225</v>
          </cell>
        </row>
        <row r="68">
          <cell r="G68">
            <v>0</v>
          </cell>
        </row>
        <row r="69">
          <cell r="G69">
            <v>0</v>
          </cell>
        </row>
        <row r="70">
          <cell r="G70">
            <v>0</v>
          </cell>
        </row>
        <row r="71">
          <cell r="G71">
            <v>0</v>
          </cell>
        </row>
        <row r="72">
          <cell r="G72">
            <v>0</v>
          </cell>
        </row>
      </sheetData>
      <sheetData sheetId="15">
        <row r="15">
          <cell r="G15">
            <v>0</v>
          </cell>
        </row>
        <row r="16">
          <cell r="G16">
            <v>0</v>
          </cell>
        </row>
        <row r="17">
          <cell r="G17">
            <v>0</v>
          </cell>
        </row>
        <row r="18">
          <cell r="G18">
            <v>0</v>
          </cell>
        </row>
        <row r="19">
          <cell r="G19">
            <v>0</v>
          </cell>
        </row>
        <row r="20">
          <cell r="G20">
            <v>0</v>
          </cell>
        </row>
        <row r="22">
          <cell r="G22">
            <v>170</v>
          </cell>
        </row>
        <row r="23">
          <cell r="G23">
            <v>0</v>
          </cell>
        </row>
        <row r="24">
          <cell r="G24">
            <v>40</v>
          </cell>
        </row>
        <row r="25">
          <cell r="G25">
            <v>20</v>
          </cell>
        </row>
        <row r="26">
          <cell r="G26">
            <v>0</v>
          </cell>
        </row>
        <row r="27">
          <cell r="G27">
            <v>0</v>
          </cell>
        </row>
        <row r="29">
          <cell r="G29">
            <v>0</v>
          </cell>
        </row>
        <row r="30">
          <cell r="G30">
            <v>0</v>
          </cell>
        </row>
        <row r="31">
          <cell r="G31">
            <v>0</v>
          </cell>
        </row>
        <row r="32">
          <cell r="G32">
            <v>0</v>
          </cell>
        </row>
        <row r="33">
          <cell r="G33">
            <v>0</v>
          </cell>
        </row>
        <row r="34">
          <cell r="G34">
            <v>0</v>
          </cell>
        </row>
        <row r="36">
          <cell r="G36">
            <v>11600</v>
          </cell>
        </row>
        <row r="37">
          <cell r="G37">
            <v>0</v>
          </cell>
        </row>
        <row r="38">
          <cell r="G38">
            <v>2050</v>
          </cell>
        </row>
        <row r="39">
          <cell r="G39">
            <v>2350</v>
          </cell>
        </row>
        <row r="40">
          <cell r="G40">
            <v>0</v>
          </cell>
        </row>
        <row r="41">
          <cell r="G41">
            <v>0</v>
          </cell>
        </row>
        <row r="43">
          <cell r="G43">
            <v>10525</v>
          </cell>
        </row>
        <row r="44">
          <cell r="G44">
            <v>0</v>
          </cell>
        </row>
        <row r="45">
          <cell r="G45">
            <v>2050</v>
          </cell>
        </row>
        <row r="46">
          <cell r="G46">
            <v>2325</v>
          </cell>
        </row>
        <row r="47">
          <cell r="G47">
            <v>0</v>
          </cell>
        </row>
        <row r="48">
          <cell r="G48">
            <v>0</v>
          </cell>
        </row>
        <row r="51">
          <cell r="G51">
            <v>0</v>
          </cell>
        </row>
        <row r="52">
          <cell r="G52">
            <v>25</v>
          </cell>
        </row>
        <row r="53">
          <cell r="G53">
            <v>0</v>
          </cell>
        </row>
        <row r="54">
          <cell r="G54">
            <v>450</v>
          </cell>
        </row>
        <row r="55">
          <cell r="G55">
            <v>1250</v>
          </cell>
        </row>
        <row r="56">
          <cell r="G56">
            <v>1400</v>
          </cell>
        </row>
        <row r="57">
          <cell r="G57">
            <v>1770</v>
          </cell>
        </row>
        <row r="58">
          <cell r="G58">
            <v>0</v>
          </cell>
        </row>
        <row r="59">
          <cell r="G59">
            <v>0</v>
          </cell>
        </row>
        <row r="60">
          <cell r="G60">
            <v>0</v>
          </cell>
        </row>
        <row r="61">
          <cell r="G61">
            <v>800</v>
          </cell>
        </row>
        <row r="62">
          <cell r="G62">
            <v>0</v>
          </cell>
        </row>
        <row r="63">
          <cell r="G63">
            <v>0</v>
          </cell>
        </row>
        <row r="64">
          <cell r="G64">
            <v>0</v>
          </cell>
        </row>
        <row r="65">
          <cell r="G65">
            <v>0</v>
          </cell>
        </row>
        <row r="66">
          <cell r="G66">
            <v>550</v>
          </cell>
        </row>
        <row r="67">
          <cell r="G67">
            <v>50</v>
          </cell>
        </row>
        <row r="68">
          <cell r="G68">
            <v>0</v>
          </cell>
        </row>
        <row r="69">
          <cell r="G69">
            <v>0</v>
          </cell>
        </row>
        <row r="70">
          <cell r="G70">
            <v>0</v>
          </cell>
        </row>
        <row r="71">
          <cell r="G71">
            <v>0</v>
          </cell>
        </row>
        <row r="72">
          <cell r="G72">
            <v>0</v>
          </cell>
        </row>
      </sheetData>
      <sheetData sheetId="16">
        <row r="15">
          <cell r="G15">
            <v>0</v>
          </cell>
        </row>
        <row r="16">
          <cell r="G16">
            <v>0</v>
          </cell>
        </row>
        <row r="17">
          <cell r="G17">
            <v>0</v>
          </cell>
        </row>
        <row r="18">
          <cell r="G18">
            <v>0</v>
          </cell>
        </row>
        <row r="19">
          <cell r="G19">
            <v>0</v>
          </cell>
        </row>
        <row r="20">
          <cell r="G20">
            <v>0</v>
          </cell>
        </row>
        <row r="22">
          <cell r="G22">
            <v>0</v>
          </cell>
        </row>
        <row r="23">
          <cell r="G23">
            <v>0</v>
          </cell>
        </row>
        <row r="24">
          <cell r="G24">
            <v>0</v>
          </cell>
        </row>
        <row r="25">
          <cell r="G25">
            <v>0</v>
          </cell>
        </row>
        <row r="26">
          <cell r="G26">
            <v>0</v>
          </cell>
        </row>
        <row r="27">
          <cell r="G27">
            <v>0</v>
          </cell>
        </row>
        <row r="29">
          <cell r="G29">
            <v>0</v>
          </cell>
        </row>
        <row r="30">
          <cell r="G30">
            <v>0</v>
          </cell>
        </row>
        <row r="31">
          <cell r="G31">
            <v>0</v>
          </cell>
        </row>
        <row r="32">
          <cell r="G32">
            <v>0</v>
          </cell>
        </row>
        <row r="33">
          <cell r="G33">
            <v>0</v>
          </cell>
        </row>
        <row r="34">
          <cell r="G34">
            <v>0</v>
          </cell>
        </row>
        <row r="36">
          <cell r="G36">
            <v>1820</v>
          </cell>
        </row>
        <row r="37">
          <cell r="G37">
            <v>0</v>
          </cell>
        </row>
        <row r="38">
          <cell r="G38">
            <v>200</v>
          </cell>
        </row>
        <row r="39">
          <cell r="G39">
            <v>80</v>
          </cell>
        </row>
        <row r="40">
          <cell r="G40">
            <v>0</v>
          </cell>
        </row>
        <row r="41">
          <cell r="G41">
            <v>0</v>
          </cell>
        </row>
        <row r="43">
          <cell r="G43">
            <v>1607.5</v>
          </cell>
        </row>
        <row r="44">
          <cell r="G44">
            <v>0</v>
          </cell>
        </row>
        <row r="45">
          <cell r="G45">
            <v>192.5</v>
          </cell>
        </row>
        <row r="46">
          <cell r="G46">
            <v>75</v>
          </cell>
        </row>
        <row r="47">
          <cell r="G47">
            <v>0</v>
          </cell>
        </row>
        <row r="48">
          <cell r="G48">
            <v>0</v>
          </cell>
        </row>
        <row r="51">
          <cell r="G51">
            <v>0</v>
          </cell>
        </row>
        <row r="52">
          <cell r="G52">
            <v>5</v>
          </cell>
        </row>
        <row r="53">
          <cell r="G53">
            <v>7.5</v>
          </cell>
        </row>
        <row r="54">
          <cell r="G54">
            <v>280</v>
          </cell>
        </row>
        <row r="55">
          <cell r="G55">
            <v>0</v>
          </cell>
        </row>
        <row r="56">
          <cell r="G56">
            <v>440</v>
          </cell>
        </row>
        <row r="57">
          <cell r="G57">
            <v>150</v>
          </cell>
        </row>
        <row r="58">
          <cell r="G58">
            <v>0</v>
          </cell>
        </row>
        <row r="59">
          <cell r="G59">
            <v>0</v>
          </cell>
        </row>
        <row r="60">
          <cell r="G60">
            <v>0</v>
          </cell>
        </row>
        <row r="61">
          <cell r="G61">
            <v>200</v>
          </cell>
        </row>
        <row r="62">
          <cell r="G62">
            <v>0</v>
          </cell>
        </row>
        <row r="63">
          <cell r="G63">
            <v>0</v>
          </cell>
        </row>
        <row r="64">
          <cell r="G64">
            <v>0</v>
          </cell>
        </row>
        <row r="65">
          <cell r="G65">
            <v>0</v>
          </cell>
        </row>
        <row r="66">
          <cell r="G66">
            <v>130</v>
          </cell>
        </row>
        <row r="67">
          <cell r="G67">
            <v>0</v>
          </cell>
        </row>
        <row r="68">
          <cell r="G68">
            <v>0</v>
          </cell>
        </row>
        <row r="69">
          <cell r="G69">
            <v>0</v>
          </cell>
        </row>
        <row r="70">
          <cell r="G70">
            <v>0</v>
          </cell>
        </row>
        <row r="71">
          <cell r="G71">
            <v>0</v>
          </cell>
        </row>
        <row r="72">
          <cell r="G72">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275"/>
  <sheetViews>
    <sheetView workbookViewId="0">
      <selection activeCell="C1" sqref="C1"/>
    </sheetView>
  </sheetViews>
  <sheetFormatPr defaultColWidth="54.140625" defaultRowHeight="12.75" x14ac:dyDescent="0.2"/>
  <cols>
    <col min="1" max="1" width="8.5703125" style="30" customWidth="1"/>
    <col min="2" max="2" width="81.85546875" style="4" customWidth="1"/>
    <col min="3" max="3" width="25.28515625" style="31" customWidth="1"/>
    <col min="4" max="256" width="54.140625" style="4"/>
    <col min="257" max="257" width="8.5703125" style="4" customWidth="1"/>
    <col min="258" max="258" width="81.85546875" style="4" customWidth="1"/>
    <col min="259" max="259" width="25.28515625" style="4" customWidth="1"/>
    <col min="260" max="512" width="54.140625" style="4"/>
    <col min="513" max="513" width="8.5703125" style="4" customWidth="1"/>
    <col min="514" max="514" width="81.85546875" style="4" customWidth="1"/>
    <col min="515" max="515" width="25.28515625" style="4" customWidth="1"/>
    <col min="516" max="768" width="54.140625" style="4"/>
    <col min="769" max="769" width="8.5703125" style="4" customWidth="1"/>
    <col min="770" max="770" width="81.85546875" style="4" customWidth="1"/>
    <col min="771" max="771" width="25.28515625" style="4" customWidth="1"/>
    <col min="772" max="1024" width="54.140625" style="4"/>
    <col min="1025" max="1025" width="8.5703125" style="4" customWidth="1"/>
    <col min="1026" max="1026" width="81.85546875" style="4" customWidth="1"/>
    <col min="1027" max="1027" width="25.28515625" style="4" customWidth="1"/>
    <col min="1028" max="1280" width="54.140625" style="4"/>
    <col min="1281" max="1281" width="8.5703125" style="4" customWidth="1"/>
    <col min="1282" max="1282" width="81.85546875" style="4" customWidth="1"/>
    <col min="1283" max="1283" width="25.28515625" style="4" customWidth="1"/>
    <col min="1284" max="1536" width="54.140625" style="4"/>
    <col min="1537" max="1537" width="8.5703125" style="4" customWidth="1"/>
    <col min="1538" max="1538" width="81.85546875" style="4" customWidth="1"/>
    <col min="1539" max="1539" width="25.28515625" style="4" customWidth="1"/>
    <col min="1540" max="1792" width="54.140625" style="4"/>
    <col min="1793" max="1793" width="8.5703125" style="4" customWidth="1"/>
    <col min="1794" max="1794" width="81.85546875" style="4" customWidth="1"/>
    <col min="1795" max="1795" width="25.28515625" style="4" customWidth="1"/>
    <col min="1796" max="2048" width="54.140625" style="4"/>
    <col min="2049" max="2049" width="8.5703125" style="4" customWidth="1"/>
    <col min="2050" max="2050" width="81.85546875" style="4" customWidth="1"/>
    <col min="2051" max="2051" width="25.28515625" style="4" customWidth="1"/>
    <col min="2052" max="2304" width="54.140625" style="4"/>
    <col min="2305" max="2305" width="8.5703125" style="4" customWidth="1"/>
    <col min="2306" max="2306" width="81.85546875" style="4" customWidth="1"/>
    <col min="2307" max="2307" width="25.28515625" style="4" customWidth="1"/>
    <col min="2308" max="2560" width="54.140625" style="4"/>
    <col min="2561" max="2561" width="8.5703125" style="4" customWidth="1"/>
    <col min="2562" max="2562" width="81.85546875" style="4" customWidth="1"/>
    <col min="2563" max="2563" width="25.28515625" style="4" customWidth="1"/>
    <col min="2564" max="2816" width="54.140625" style="4"/>
    <col min="2817" max="2817" width="8.5703125" style="4" customWidth="1"/>
    <col min="2818" max="2818" width="81.85546875" style="4" customWidth="1"/>
    <col min="2819" max="2819" width="25.28515625" style="4" customWidth="1"/>
    <col min="2820" max="3072" width="54.140625" style="4"/>
    <col min="3073" max="3073" width="8.5703125" style="4" customWidth="1"/>
    <col min="3074" max="3074" width="81.85546875" style="4" customWidth="1"/>
    <col min="3075" max="3075" width="25.28515625" style="4" customWidth="1"/>
    <col min="3076" max="3328" width="54.140625" style="4"/>
    <col min="3329" max="3329" width="8.5703125" style="4" customWidth="1"/>
    <col min="3330" max="3330" width="81.85546875" style="4" customWidth="1"/>
    <col min="3331" max="3331" width="25.28515625" style="4" customWidth="1"/>
    <col min="3332" max="3584" width="54.140625" style="4"/>
    <col min="3585" max="3585" width="8.5703125" style="4" customWidth="1"/>
    <col min="3586" max="3586" width="81.85546875" style="4" customWidth="1"/>
    <col min="3587" max="3587" width="25.28515625" style="4" customWidth="1"/>
    <col min="3588" max="3840" width="54.140625" style="4"/>
    <col min="3841" max="3841" width="8.5703125" style="4" customWidth="1"/>
    <col min="3842" max="3842" width="81.85546875" style="4" customWidth="1"/>
    <col min="3843" max="3843" width="25.28515625" style="4" customWidth="1"/>
    <col min="3844" max="4096" width="54.140625" style="4"/>
    <col min="4097" max="4097" width="8.5703125" style="4" customWidth="1"/>
    <col min="4098" max="4098" width="81.85546875" style="4" customWidth="1"/>
    <col min="4099" max="4099" width="25.28515625" style="4" customWidth="1"/>
    <col min="4100" max="4352" width="54.140625" style="4"/>
    <col min="4353" max="4353" width="8.5703125" style="4" customWidth="1"/>
    <col min="4354" max="4354" width="81.85546875" style="4" customWidth="1"/>
    <col min="4355" max="4355" width="25.28515625" style="4" customWidth="1"/>
    <col min="4356" max="4608" width="54.140625" style="4"/>
    <col min="4609" max="4609" width="8.5703125" style="4" customWidth="1"/>
    <col min="4610" max="4610" width="81.85546875" style="4" customWidth="1"/>
    <col min="4611" max="4611" width="25.28515625" style="4" customWidth="1"/>
    <col min="4612" max="4864" width="54.140625" style="4"/>
    <col min="4865" max="4865" width="8.5703125" style="4" customWidth="1"/>
    <col min="4866" max="4866" width="81.85546875" style="4" customWidth="1"/>
    <col min="4867" max="4867" width="25.28515625" style="4" customWidth="1"/>
    <col min="4868" max="5120" width="54.140625" style="4"/>
    <col min="5121" max="5121" width="8.5703125" style="4" customWidth="1"/>
    <col min="5122" max="5122" width="81.85546875" style="4" customWidth="1"/>
    <col min="5123" max="5123" width="25.28515625" style="4" customWidth="1"/>
    <col min="5124" max="5376" width="54.140625" style="4"/>
    <col min="5377" max="5377" width="8.5703125" style="4" customWidth="1"/>
    <col min="5378" max="5378" width="81.85546875" style="4" customWidth="1"/>
    <col min="5379" max="5379" width="25.28515625" style="4" customWidth="1"/>
    <col min="5380" max="5632" width="54.140625" style="4"/>
    <col min="5633" max="5633" width="8.5703125" style="4" customWidth="1"/>
    <col min="5634" max="5634" width="81.85546875" style="4" customWidth="1"/>
    <col min="5635" max="5635" width="25.28515625" style="4" customWidth="1"/>
    <col min="5636" max="5888" width="54.140625" style="4"/>
    <col min="5889" max="5889" width="8.5703125" style="4" customWidth="1"/>
    <col min="5890" max="5890" width="81.85546875" style="4" customWidth="1"/>
    <col min="5891" max="5891" width="25.28515625" style="4" customWidth="1"/>
    <col min="5892" max="6144" width="54.140625" style="4"/>
    <col min="6145" max="6145" width="8.5703125" style="4" customWidth="1"/>
    <col min="6146" max="6146" width="81.85546875" style="4" customWidth="1"/>
    <col min="6147" max="6147" width="25.28515625" style="4" customWidth="1"/>
    <col min="6148" max="6400" width="54.140625" style="4"/>
    <col min="6401" max="6401" width="8.5703125" style="4" customWidth="1"/>
    <col min="6402" max="6402" width="81.85546875" style="4" customWidth="1"/>
    <col min="6403" max="6403" width="25.28515625" style="4" customWidth="1"/>
    <col min="6404" max="6656" width="54.140625" style="4"/>
    <col min="6657" max="6657" width="8.5703125" style="4" customWidth="1"/>
    <col min="6658" max="6658" width="81.85546875" style="4" customWidth="1"/>
    <col min="6659" max="6659" width="25.28515625" style="4" customWidth="1"/>
    <col min="6660" max="6912" width="54.140625" style="4"/>
    <col min="6913" max="6913" width="8.5703125" style="4" customWidth="1"/>
    <col min="6914" max="6914" width="81.85546875" style="4" customWidth="1"/>
    <col min="6915" max="6915" width="25.28515625" style="4" customWidth="1"/>
    <col min="6916" max="7168" width="54.140625" style="4"/>
    <col min="7169" max="7169" width="8.5703125" style="4" customWidth="1"/>
    <col min="7170" max="7170" width="81.85546875" style="4" customWidth="1"/>
    <col min="7171" max="7171" width="25.28515625" style="4" customWidth="1"/>
    <col min="7172" max="7424" width="54.140625" style="4"/>
    <col min="7425" max="7425" width="8.5703125" style="4" customWidth="1"/>
    <col min="7426" max="7426" width="81.85546875" style="4" customWidth="1"/>
    <col min="7427" max="7427" width="25.28515625" style="4" customWidth="1"/>
    <col min="7428" max="7680" width="54.140625" style="4"/>
    <col min="7681" max="7681" width="8.5703125" style="4" customWidth="1"/>
    <col min="7682" max="7682" width="81.85546875" style="4" customWidth="1"/>
    <col min="7683" max="7683" width="25.28515625" style="4" customWidth="1"/>
    <col min="7684" max="7936" width="54.140625" style="4"/>
    <col min="7937" max="7937" width="8.5703125" style="4" customWidth="1"/>
    <col min="7938" max="7938" width="81.85546875" style="4" customWidth="1"/>
    <col min="7939" max="7939" width="25.28515625" style="4" customWidth="1"/>
    <col min="7940" max="8192" width="54.140625" style="4"/>
    <col min="8193" max="8193" width="8.5703125" style="4" customWidth="1"/>
    <col min="8194" max="8194" width="81.85546875" style="4" customWidth="1"/>
    <col min="8195" max="8195" width="25.28515625" style="4" customWidth="1"/>
    <col min="8196" max="8448" width="54.140625" style="4"/>
    <col min="8449" max="8449" width="8.5703125" style="4" customWidth="1"/>
    <col min="8450" max="8450" width="81.85546875" style="4" customWidth="1"/>
    <col min="8451" max="8451" width="25.28515625" style="4" customWidth="1"/>
    <col min="8452" max="8704" width="54.140625" style="4"/>
    <col min="8705" max="8705" width="8.5703125" style="4" customWidth="1"/>
    <col min="8706" max="8706" width="81.85546875" style="4" customWidth="1"/>
    <col min="8707" max="8707" width="25.28515625" style="4" customWidth="1"/>
    <col min="8708" max="8960" width="54.140625" style="4"/>
    <col min="8961" max="8961" width="8.5703125" style="4" customWidth="1"/>
    <col min="8962" max="8962" width="81.85546875" style="4" customWidth="1"/>
    <col min="8963" max="8963" width="25.28515625" style="4" customWidth="1"/>
    <col min="8964" max="9216" width="54.140625" style="4"/>
    <col min="9217" max="9217" width="8.5703125" style="4" customWidth="1"/>
    <col min="9218" max="9218" width="81.85546875" style="4" customWidth="1"/>
    <col min="9219" max="9219" width="25.28515625" style="4" customWidth="1"/>
    <col min="9220" max="9472" width="54.140625" style="4"/>
    <col min="9473" max="9473" width="8.5703125" style="4" customWidth="1"/>
    <col min="9474" max="9474" width="81.85546875" style="4" customWidth="1"/>
    <col min="9475" max="9475" width="25.28515625" style="4" customWidth="1"/>
    <col min="9476" max="9728" width="54.140625" style="4"/>
    <col min="9729" max="9729" width="8.5703125" style="4" customWidth="1"/>
    <col min="9730" max="9730" width="81.85546875" style="4" customWidth="1"/>
    <col min="9731" max="9731" width="25.28515625" style="4" customWidth="1"/>
    <col min="9732" max="9984" width="54.140625" style="4"/>
    <col min="9985" max="9985" width="8.5703125" style="4" customWidth="1"/>
    <col min="9986" max="9986" width="81.85546875" style="4" customWidth="1"/>
    <col min="9987" max="9987" width="25.28515625" style="4" customWidth="1"/>
    <col min="9988" max="10240" width="54.140625" style="4"/>
    <col min="10241" max="10241" width="8.5703125" style="4" customWidth="1"/>
    <col min="10242" max="10242" width="81.85546875" style="4" customWidth="1"/>
    <col min="10243" max="10243" width="25.28515625" style="4" customWidth="1"/>
    <col min="10244" max="10496" width="54.140625" style="4"/>
    <col min="10497" max="10497" width="8.5703125" style="4" customWidth="1"/>
    <col min="10498" max="10498" width="81.85546875" style="4" customWidth="1"/>
    <col min="10499" max="10499" width="25.28515625" style="4" customWidth="1"/>
    <col min="10500" max="10752" width="54.140625" style="4"/>
    <col min="10753" max="10753" width="8.5703125" style="4" customWidth="1"/>
    <col min="10754" max="10754" width="81.85546875" style="4" customWidth="1"/>
    <col min="10755" max="10755" width="25.28515625" style="4" customWidth="1"/>
    <col min="10756" max="11008" width="54.140625" style="4"/>
    <col min="11009" max="11009" width="8.5703125" style="4" customWidth="1"/>
    <col min="11010" max="11010" width="81.85546875" style="4" customWidth="1"/>
    <col min="11011" max="11011" width="25.28515625" style="4" customWidth="1"/>
    <col min="11012" max="11264" width="54.140625" style="4"/>
    <col min="11265" max="11265" width="8.5703125" style="4" customWidth="1"/>
    <col min="11266" max="11266" width="81.85546875" style="4" customWidth="1"/>
    <col min="11267" max="11267" width="25.28515625" style="4" customWidth="1"/>
    <col min="11268" max="11520" width="54.140625" style="4"/>
    <col min="11521" max="11521" width="8.5703125" style="4" customWidth="1"/>
    <col min="11522" max="11522" width="81.85546875" style="4" customWidth="1"/>
    <col min="11523" max="11523" width="25.28515625" style="4" customWidth="1"/>
    <col min="11524" max="11776" width="54.140625" style="4"/>
    <col min="11777" max="11777" width="8.5703125" style="4" customWidth="1"/>
    <col min="11778" max="11778" width="81.85546875" style="4" customWidth="1"/>
    <col min="11779" max="11779" width="25.28515625" style="4" customWidth="1"/>
    <col min="11780" max="12032" width="54.140625" style="4"/>
    <col min="12033" max="12033" width="8.5703125" style="4" customWidth="1"/>
    <col min="12034" max="12034" width="81.85546875" style="4" customWidth="1"/>
    <col min="12035" max="12035" width="25.28515625" style="4" customWidth="1"/>
    <col min="12036" max="12288" width="54.140625" style="4"/>
    <col min="12289" max="12289" width="8.5703125" style="4" customWidth="1"/>
    <col min="12290" max="12290" width="81.85546875" style="4" customWidth="1"/>
    <col min="12291" max="12291" width="25.28515625" style="4" customWidth="1"/>
    <col min="12292" max="12544" width="54.140625" style="4"/>
    <col min="12545" max="12545" width="8.5703125" style="4" customWidth="1"/>
    <col min="12546" max="12546" width="81.85546875" style="4" customWidth="1"/>
    <col min="12547" max="12547" width="25.28515625" style="4" customWidth="1"/>
    <col min="12548" max="12800" width="54.140625" style="4"/>
    <col min="12801" max="12801" width="8.5703125" style="4" customWidth="1"/>
    <col min="12802" max="12802" width="81.85546875" style="4" customWidth="1"/>
    <col min="12803" max="12803" width="25.28515625" style="4" customWidth="1"/>
    <col min="12804" max="13056" width="54.140625" style="4"/>
    <col min="13057" max="13057" width="8.5703125" style="4" customWidth="1"/>
    <col min="13058" max="13058" width="81.85546875" style="4" customWidth="1"/>
    <col min="13059" max="13059" width="25.28515625" style="4" customWidth="1"/>
    <col min="13060" max="13312" width="54.140625" style="4"/>
    <col min="13313" max="13313" width="8.5703125" style="4" customWidth="1"/>
    <col min="13314" max="13314" width="81.85546875" style="4" customWidth="1"/>
    <col min="13315" max="13315" width="25.28515625" style="4" customWidth="1"/>
    <col min="13316" max="13568" width="54.140625" style="4"/>
    <col min="13569" max="13569" width="8.5703125" style="4" customWidth="1"/>
    <col min="13570" max="13570" width="81.85546875" style="4" customWidth="1"/>
    <col min="13571" max="13571" width="25.28515625" style="4" customWidth="1"/>
    <col min="13572" max="13824" width="54.140625" style="4"/>
    <col min="13825" max="13825" width="8.5703125" style="4" customWidth="1"/>
    <col min="13826" max="13826" width="81.85546875" style="4" customWidth="1"/>
    <col min="13827" max="13827" width="25.28515625" style="4" customWidth="1"/>
    <col min="13828" max="14080" width="54.140625" style="4"/>
    <col min="14081" max="14081" width="8.5703125" style="4" customWidth="1"/>
    <col min="14082" max="14082" width="81.85546875" style="4" customWidth="1"/>
    <col min="14083" max="14083" width="25.28515625" style="4" customWidth="1"/>
    <col min="14084" max="14336" width="54.140625" style="4"/>
    <col min="14337" max="14337" width="8.5703125" style="4" customWidth="1"/>
    <col min="14338" max="14338" width="81.85546875" style="4" customWidth="1"/>
    <col min="14339" max="14339" width="25.28515625" style="4" customWidth="1"/>
    <col min="14340" max="14592" width="54.140625" style="4"/>
    <col min="14593" max="14593" width="8.5703125" style="4" customWidth="1"/>
    <col min="14594" max="14594" width="81.85546875" style="4" customWidth="1"/>
    <col min="14595" max="14595" width="25.28515625" style="4" customWidth="1"/>
    <col min="14596" max="14848" width="54.140625" style="4"/>
    <col min="14849" max="14849" width="8.5703125" style="4" customWidth="1"/>
    <col min="14850" max="14850" width="81.85546875" style="4" customWidth="1"/>
    <col min="14851" max="14851" width="25.28515625" style="4" customWidth="1"/>
    <col min="14852" max="15104" width="54.140625" style="4"/>
    <col min="15105" max="15105" width="8.5703125" style="4" customWidth="1"/>
    <col min="15106" max="15106" width="81.85546875" style="4" customWidth="1"/>
    <col min="15107" max="15107" width="25.28515625" style="4" customWidth="1"/>
    <col min="15108" max="15360" width="54.140625" style="4"/>
    <col min="15361" max="15361" width="8.5703125" style="4" customWidth="1"/>
    <col min="15362" max="15362" width="81.85546875" style="4" customWidth="1"/>
    <col min="15363" max="15363" width="25.28515625" style="4" customWidth="1"/>
    <col min="15364" max="15616" width="54.140625" style="4"/>
    <col min="15617" max="15617" width="8.5703125" style="4" customWidth="1"/>
    <col min="15618" max="15618" width="81.85546875" style="4" customWidth="1"/>
    <col min="15619" max="15619" width="25.28515625" style="4" customWidth="1"/>
    <col min="15620" max="15872" width="54.140625" style="4"/>
    <col min="15873" max="15873" width="8.5703125" style="4" customWidth="1"/>
    <col min="15874" max="15874" width="81.85546875" style="4" customWidth="1"/>
    <col min="15875" max="15875" width="25.28515625" style="4" customWidth="1"/>
    <col min="15876" max="16128" width="54.140625" style="4"/>
    <col min="16129" max="16129" width="8.5703125" style="4" customWidth="1"/>
    <col min="16130" max="16130" width="81.85546875" style="4" customWidth="1"/>
    <col min="16131" max="16131" width="25.28515625" style="4" customWidth="1"/>
    <col min="16132" max="16384" width="54.140625" style="4"/>
  </cols>
  <sheetData>
    <row r="1" spans="1:3" ht="22.5" customHeight="1" thickTop="1" x14ac:dyDescent="0.25">
      <c r="A1" s="1" t="s">
        <v>38</v>
      </c>
      <c r="B1" s="2" t="s">
        <v>39</v>
      </c>
      <c r="C1" s="3" t="s">
        <v>40</v>
      </c>
    </row>
    <row r="2" spans="1:3" ht="18" customHeight="1" x14ac:dyDescent="0.25">
      <c r="A2" s="5"/>
      <c r="B2" s="6" t="s">
        <v>41</v>
      </c>
      <c r="C2" s="7" t="s">
        <v>42</v>
      </c>
    </row>
    <row r="3" spans="1:3" ht="18" customHeight="1" x14ac:dyDescent="0.25">
      <c r="A3" s="8" t="s">
        <v>43</v>
      </c>
      <c r="B3" s="9" t="s">
        <v>44</v>
      </c>
      <c r="C3" s="10" t="s">
        <v>45</v>
      </c>
    </row>
    <row r="4" spans="1:3" ht="18" customHeight="1" x14ac:dyDescent="0.25">
      <c r="A4" s="8" t="s">
        <v>46</v>
      </c>
      <c r="B4" s="9" t="s">
        <v>47</v>
      </c>
      <c r="C4" s="10" t="s">
        <v>45</v>
      </c>
    </row>
    <row r="5" spans="1:3" ht="18" customHeight="1" x14ac:dyDescent="0.25">
      <c r="A5" s="8" t="s">
        <v>48</v>
      </c>
      <c r="B5" s="9" t="s">
        <v>49</v>
      </c>
      <c r="C5" s="10" t="s">
        <v>45</v>
      </c>
    </row>
    <row r="6" spans="1:3" ht="18" customHeight="1" x14ac:dyDescent="0.25">
      <c r="A6" s="8" t="s">
        <v>50</v>
      </c>
      <c r="B6" s="9" t="s">
        <v>51</v>
      </c>
      <c r="C6" s="10" t="s">
        <v>45</v>
      </c>
    </row>
    <row r="7" spans="1:3" ht="18" customHeight="1" x14ac:dyDescent="0.25">
      <c r="A7" s="8" t="s">
        <v>52</v>
      </c>
      <c r="B7" s="9" t="s">
        <v>53</v>
      </c>
      <c r="C7" s="10" t="s">
        <v>45</v>
      </c>
    </row>
    <row r="8" spans="1:3" ht="18" customHeight="1" x14ac:dyDescent="0.25">
      <c r="A8" s="8" t="s">
        <v>54</v>
      </c>
      <c r="B8" s="9" t="s">
        <v>55</v>
      </c>
      <c r="C8" s="10" t="s">
        <v>45</v>
      </c>
    </row>
    <row r="9" spans="1:3" ht="18" customHeight="1" x14ac:dyDescent="0.25">
      <c r="A9" s="8" t="s">
        <v>56</v>
      </c>
      <c r="B9" s="9" t="s">
        <v>57</v>
      </c>
      <c r="C9" s="10" t="s">
        <v>45</v>
      </c>
    </row>
    <row r="10" spans="1:3" ht="18" customHeight="1" x14ac:dyDescent="0.25">
      <c r="A10" s="8" t="s">
        <v>58</v>
      </c>
      <c r="B10" s="9" t="s">
        <v>59</v>
      </c>
      <c r="C10" s="10" t="s">
        <v>45</v>
      </c>
    </row>
    <row r="11" spans="1:3" ht="18" customHeight="1" x14ac:dyDescent="0.25">
      <c r="A11" s="8" t="s">
        <v>60</v>
      </c>
      <c r="B11" s="9" t="s">
        <v>61</v>
      </c>
      <c r="C11" s="10" t="s">
        <v>45</v>
      </c>
    </row>
    <row r="12" spans="1:3" ht="18" customHeight="1" x14ac:dyDescent="0.25">
      <c r="A12" s="8" t="s">
        <v>62</v>
      </c>
      <c r="B12" s="9" t="s">
        <v>63</v>
      </c>
      <c r="C12" s="10" t="s">
        <v>45</v>
      </c>
    </row>
    <row r="13" spans="1:3" ht="18" customHeight="1" x14ac:dyDescent="0.25">
      <c r="A13" s="8" t="s">
        <v>64</v>
      </c>
      <c r="B13" s="9" t="s">
        <v>65</v>
      </c>
      <c r="C13" s="10" t="s">
        <v>45</v>
      </c>
    </row>
    <row r="14" spans="1:3" ht="18" customHeight="1" x14ac:dyDescent="0.25">
      <c r="A14" s="8" t="s">
        <v>66</v>
      </c>
      <c r="B14" s="9" t="s">
        <v>67</v>
      </c>
      <c r="C14" s="10" t="s">
        <v>45</v>
      </c>
    </row>
    <row r="15" spans="1:3" ht="18" customHeight="1" x14ac:dyDescent="0.25">
      <c r="A15" s="8" t="s">
        <v>68</v>
      </c>
      <c r="B15" s="9" t="s">
        <v>69</v>
      </c>
      <c r="C15" s="10" t="s">
        <v>45</v>
      </c>
    </row>
    <row r="16" spans="1:3" ht="18" customHeight="1" x14ac:dyDescent="0.25">
      <c r="A16" s="8" t="s">
        <v>70</v>
      </c>
      <c r="B16" s="9" t="s">
        <v>71</v>
      </c>
      <c r="C16" s="10" t="s">
        <v>45</v>
      </c>
    </row>
    <row r="17" spans="1:3" ht="18" customHeight="1" x14ac:dyDescent="0.25">
      <c r="A17" s="8" t="s">
        <v>72</v>
      </c>
      <c r="B17" s="9" t="s">
        <v>73</v>
      </c>
      <c r="C17" s="10" t="s">
        <v>45</v>
      </c>
    </row>
    <row r="18" spans="1:3" ht="18" customHeight="1" x14ac:dyDescent="0.25">
      <c r="A18" s="8" t="s">
        <v>74</v>
      </c>
      <c r="B18" s="9" t="s">
        <v>75</v>
      </c>
      <c r="C18" s="10" t="s">
        <v>45</v>
      </c>
    </row>
    <row r="19" spans="1:3" ht="19.5" customHeight="1" x14ac:dyDescent="0.25">
      <c r="A19" s="8" t="s">
        <v>76</v>
      </c>
      <c r="B19" s="9" t="s">
        <v>77</v>
      </c>
      <c r="C19" s="10" t="s">
        <v>45</v>
      </c>
    </row>
    <row r="20" spans="1:3" ht="18" customHeight="1" x14ac:dyDescent="0.25">
      <c r="A20" s="8" t="s">
        <v>78</v>
      </c>
      <c r="B20" s="9" t="s">
        <v>79</v>
      </c>
      <c r="C20" s="10" t="s">
        <v>45</v>
      </c>
    </row>
    <row r="21" spans="1:3" ht="18" customHeight="1" x14ac:dyDescent="0.25">
      <c r="A21" s="8" t="s">
        <v>80</v>
      </c>
      <c r="B21" s="9" t="s">
        <v>81</v>
      </c>
      <c r="C21" s="10" t="s">
        <v>45</v>
      </c>
    </row>
    <row r="22" spans="1:3" ht="18" customHeight="1" x14ac:dyDescent="0.25">
      <c r="A22" s="8" t="s">
        <v>82</v>
      </c>
      <c r="B22" s="9" t="s">
        <v>83</v>
      </c>
      <c r="C22" s="10" t="s">
        <v>45</v>
      </c>
    </row>
    <row r="23" spans="1:3" ht="18" customHeight="1" x14ac:dyDescent="0.25">
      <c r="A23" s="8" t="s">
        <v>84</v>
      </c>
      <c r="B23" s="9" t="s">
        <v>85</v>
      </c>
      <c r="C23" s="10" t="s">
        <v>45</v>
      </c>
    </row>
    <row r="24" spans="1:3" ht="18" customHeight="1" x14ac:dyDescent="0.25">
      <c r="A24" s="8" t="s">
        <v>86</v>
      </c>
      <c r="B24" s="9" t="s">
        <v>87</v>
      </c>
      <c r="C24" s="10" t="s">
        <v>45</v>
      </c>
    </row>
    <row r="25" spans="1:3" ht="18" customHeight="1" x14ac:dyDescent="0.25">
      <c r="A25" s="8" t="s">
        <v>88</v>
      </c>
      <c r="B25" s="9" t="s">
        <v>89</v>
      </c>
      <c r="C25" s="10" t="s">
        <v>45</v>
      </c>
    </row>
    <row r="26" spans="1:3" ht="18" customHeight="1" x14ac:dyDescent="0.25">
      <c r="A26" s="8" t="s">
        <v>90</v>
      </c>
      <c r="B26" s="9" t="s">
        <v>91</v>
      </c>
      <c r="C26" s="10" t="s">
        <v>45</v>
      </c>
    </row>
    <row r="27" spans="1:3" ht="18" customHeight="1" x14ac:dyDescent="0.25">
      <c r="A27" s="8" t="s">
        <v>92</v>
      </c>
      <c r="B27" s="9" t="s">
        <v>93</v>
      </c>
      <c r="C27" s="10" t="s">
        <v>45</v>
      </c>
    </row>
    <row r="28" spans="1:3" ht="18" customHeight="1" x14ac:dyDescent="0.25">
      <c r="A28" s="8" t="s">
        <v>94</v>
      </c>
      <c r="B28" s="9" t="s">
        <v>95</v>
      </c>
      <c r="C28" s="10" t="s">
        <v>45</v>
      </c>
    </row>
    <row r="29" spans="1:3" ht="18" customHeight="1" x14ac:dyDescent="0.25">
      <c r="A29" s="8" t="s">
        <v>96</v>
      </c>
      <c r="B29" s="9" t="s">
        <v>97</v>
      </c>
      <c r="C29" s="10" t="s">
        <v>45</v>
      </c>
    </row>
    <row r="30" spans="1:3" ht="18" customHeight="1" x14ac:dyDescent="0.25">
      <c r="A30" s="8" t="s">
        <v>98</v>
      </c>
      <c r="B30" s="9" t="s">
        <v>99</v>
      </c>
      <c r="C30" s="10" t="s">
        <v>45</v>
      </c>
    </row>
    <row r="31" spans="1:3" ht="18" customHeight="1" x14ac:dyDescent="0.25">
      <c r="A31" s="8" t="s">
        <v>100</v>
      </c>
      <c r="B31" s="9" t="s">
        <v>101</v>
      </c>
      <c r="C31" s="10" t="s">
        <v>45</v>
      </c>
    </row>
    <row r="32" spans="1:3" ht="18" customHeight="1" x14ac:dyDescent="0.25">
      <c r="A32" s="8" t="s">
        <v>102</v>
      </c>
      <c r="B32" s="9" t="s">
        <v>103</v>
      </c>
      <c r="C32" s="10" t="s">
        <v>45</v>
      </c>
    </row>
    <row r="33" spans="1:3" ht="18" customHeight="1" x14ac:dyDescent="0.25">
      <c r="A33" s="8" t="s">
        <v>104</v>
      </c>
      <c r="B33" s="9" t="s">
        <v>105</v>
      </c>
      <c r="C33" s="10" t="s">
        <v>45</v>
      </c>
    </row>
    <row r="34" spans="1:3" ht="18" customHeight="1" x14ac:dyDescent="0.25">
      <c r="A34" s="8" t="s">
        <v>106</v>
      </c>
      <c r="B34" s="9" t="s">
        <v>107</v>
      </c>
      <c r="C34" s="10" t="s">
        <v>45</v>
      </c>
    </row>
    <row r="35" spans="1:3" ht="18" customHeight="1" x14ac:dyDescent="0.25">
      <c r="A35" s="8" t="s">
        <v>108</v>
      </c>
      <c r="B35" s="9" t="s">
        <v>109</v>
      </c>
      <c r="C35" s="10" t="s">
        <v>45</v>
      </c>
    </row>
    <row r="36" spans="1:3" ht="18" customHeight="1" x14ac:dyDescent="0.25">
      <c r="A36" s="8" t="s">
        <v>110</v>
      </c>
      <c r="B36" s="9" t="s">
        <v>111</v>
      </c>
      <c r="C36" s="10" t="s">
        <v>45</v>
      </c>
    </row>
    <row r="37" spans="1:3" ht="18" customHeight="1" x14ac:dyDescent="0.25">
      <c r="A37" s="8" t="s">
        <v>112</v>
      </c>
      <c r="B37" s="9" t="s">
        <v>113</v>
      </c>
      <c r="C37" s="10" t="s">
        <v>45</v>
      </c>
    </row>
    <row r="38" spans="1:3" ht="18" customHeight="1" x14ac:dyDescent="0.25">
      <c r="A38" s="8" t="s">
        <v>114</v>
      </c>
      <c r="B38" s="9" t="s">
        <v>115</v>
      </c>
      <c r="C38" s="10" t="s">
        <v>45</v>
      </c>
    </row>
    <row r="39" spans="1:3" ht="18" customHeight="1" x14ac:dyDescent="0.25">
      <c r="A39" s="8" t="s">
        <v>116</v>
      </c>
      <c r="B39" s="9" t="s">
        <v>117</v>
      </c>
      <c r="C39" s="10" t="s">
        <v>45</v>
      </c>
    </row>
    <row r="40" spans="1:3" ht="18" customHeight="1" x14ac:dyDescent="0.25">
      <c r="A40" s="8" t="s">
        <v>118</v>
      </c>
      <c r="B40" s="9" t="s">
        <v>119</v>
      </c>
      <c r="C40" s="10" t="s">
        <v>45</v>
      </c>
    </row>
    <row r="41" spans="1:3" ht="18" customHeight="1" x14ac:dyDescent="0.25">
      <c r="A41" s="8" t="s">
        <v>120</v>
      </c>
      <c r="B41" s="9" t="s">
        <v>121</v>
      </c>
      <c r="C41" s="10" t="s">
        <v>45</v>
      </c>
    </row>
    <row r="42" spans="1:3" ht="18" customHeight="1" x14ac:dyDescent="0.25">
      <c r="A42" s="8" t="s">
        <v>122</v>
      </c>
      <c r="B42" s="9" t="s">
        <v>123</v>
      </c>
      <c r="C42" s="10" t="s">
        <v>45</v>
      </c>
    </row>
    <row r="43" spans="1:3" ht="18" customHeight="1" x14ac:dyDescent="0.25">
      <c r="A43" s="8" t="s">
        <v>124</v>
      </c>
      <c r="B43" s="9" t="s">
        <v>125</v>
      </c>
      <c r="C43" s="10" t="s">
        <v>45</v>
      </c>
    </row>
    <row r="44" spans="1:3" ht="18" customHeight="1" x14ac:dyDescent="0.25">
      <c r="A44" s="8" t="s">
        <v>126</v>
      </c>
      <c r="B44" s="9" t="s">
        <v>127</v>
      </c>
      <c r="C44" s="10" t="s">
        <v>45</v>
      </c>
    </row>
    <row r="45" spans="1:3" ht="18" customHeight="1" x14ac:dyDescent="0.25">
      <c r="A45" s="8" t="s">
        <v>128</v>
      </c>
      <c r="B45" s="9" t="s">
        <v>129</v>
      </c>
      <c r="C45" s="10" t="s">
        <v>45</v>
      </c>
    </row>
    <row r="46" spans="1:3" ht="18" customHeight="1" x14ac:dyDescent="0.25">
      <c r="A46" s="8" t="s">
        <v>130</v>
      </c>
      <c r="B46" s="9" t="s">
        <v>131</v>
      </c>
      <c r="C46" s="10" t="s">
        <v>45</v>
      </c>
    </row>
    <row r="47" spans="1:3" ht="18" customHeight="1" x14ac:dyDescent="0.25">
      <c r="A47" s="8" t="s">
        <v>132</v>
      </c>
      <c r="B47" s="9" t="s">
        <v>133</v>
      </c>
      <c r="C47" s="10" t="s">
        <v>45</v>
      </c>
    </row>
    <row r="48" spans="1:3" ht="18" customHeight="1" x14ac:dyDescent="0.25">
      <c r="A48" s="8" t="s">
        <v>134</v>
      </c>
      <c r="B48" s="9" t="s">
        <v>135</v>
      </c>
      <c r="C48" s="10" t="s">
        <v>45</v>
      </c>
    </row>
    <row r="49" spans="1:3" ht="18" customHeight="1" x14ac:dyDescent="0.25">
      <c r="A49" s="8" t="s">
        <v>136</v>
      </c>
      <c r="B49" s="9" t="s">
        <v>137</v>
      </c>
      <c r="C49" s="10" t="s">
        <v>45</v>
      </c>
    </row>
    <row r="50" spans="1:3" ht="18" customHeight="1" x14ac:dyDescent="0.25">
      <c r="A50" s="8" t="s">
        <v>138</v>
      </c>
      <c r="B50" s="9" t="s">
        <v>139</v>
      </c>
      <c r="C50" s="10" t="s">
        <v>45</v>
      </c>
    </row>
    <row r="51" spans="1:3" ht="18" customHeight="1" x14ac:dyDescent="0.25">
      <c r="A51" s="8" t="s">
        <v>140</v>
      </c>
      <c r="B51" s="9" t="s">
        <v>141</v>
      </c>
      <c r="C51" s="10" t="s">
        <v>45</v>
      </c>
    </row>
    <row r="52" spans="1:3" ht="18" customHeight="1" x14ac:dyDescent="0.25">
      <c r="A52" s="8" t="s">
        <v>142</v>
      </c>
      <c r="B52" s="9" t="s">
        <v>143</v>
      </c>
      <c r="C52" s="10" t="s">
        <v>45</v>
      </c>
    </row>
    <row r="53" spans="1:3" ht="18" customHeight="1" x14ac:dyDescent="0.25">
      <c r="A53" s="8" t="s">
        <v>144</v>
      </c>
      <c r="B53" s="9" t="s">
        <v>145</v>
      </c>
      <c r="C53" s="10" t="s">
        <v>45</v>
      </c>
    </row>
    <row r="54" spans="1:3" ht="18" customHeight="1" x14ac:dyDescent="0.25">
      <c r="A54" s="8" t="s">
        <v>146</v>
      </c>
      <c r="B54" s="9" t="s">
        <v>147</v>
      </c>
      <c r="C54" s="10" t="s">
        <v>45</v>
      </c>
    </row>
    <row r="55" spans="1:3" ht="18" customHeight="1" x14ac:dyDescent="0.25">
      <c r="A55" s="8" t="s">
        <v>148</v>
      </c>
      <c r="B55" s="9" t="s">
        <v>149</v>
      </c>
      <c r="C55" s="10" t="s">
        <v>45</v>
      </c>
    </row>
    <row r="56" spans="1:3" ht="18" customHeight="1" x14ac:dyDescent="0.25">
      <c r="A56" s="8" t="s">
        <v>17</v>
      </c>
      <c r="B56" s="9" t="s">
        <v>150</v>
      </c>
      <c r="C56" s="10" t="s">
        <v>45</v>
      </c>
    </row>
    <row r="57" spans="1:3" ht="18" customHeight="1" x14ac:dyDescent="0.25">
      <c r="A57" s="8" t="s">
        <v>151</v>
      </c>
      <c r="B57" s="9" t="s">
        <v>152</v>
      </c>
      <c r="C57" s="10" t="s">
        <v>45</v>
      </c>
    </row>
    <row r="58" spans="1:3" ht="18" customHeight="1" x14ac:dyDescent="0.25">
      <c r="A58" s="8" t="s">
        <v>9</v>
      </c>
      <c r="B58" s="9" t="s">
        <v>153</v>
      </c>
      <c r="C58" s="10" t="s">
        <v>45</v>
      </c>
    </row>
    <row r="59" spans="1:3" ht="18" customHeight="1" x14ac:dyDescent="0.25">
      <c r="A59" s="8" t="s">
        <v>22</v>
      </c>
      <c r="B59" s="9" t="s">
        <v>154</v>
      </c>
      <c r="C59" s="10" t="s">
        <v>45</v>
      </c>
    </row>
    <row r="60" spans="1:3" ht="18" customHeight="1" x14ac:dyDescent="0.25">
      <c r="A60" s="8" t="s">
        <v>155</v>
      </c>
      <c r="B60" s="9" t="s">
        <v>156</v>
      </c>
      <c r="C60" s="10" t="s">
        <v>45</v>
      </c>
    </row>
    <row r="61" spans="1:3" ht="18" customHeight="1" x14ac:dyDescent="0.25">
      <c r="A61" s="8" t="s">
        <v>157</v>
      </c>
      <c r="B61" s="9" t="s">
        <v>158</v>
      </c>
      <c r="C61" s="10" t="s">
        <v>45</v>
      </c>
    </row>
    <row r="62" spans="1:3" ht="18" customHeight="1" x14ac:dyDescent="0.25">
      <c r="A62" s="8" t="s">
        <v>159</v>
      </c>
      <c r="B62" s="9" t="s">
        <v>160</v>
      </c>
      <c r="C62" s="10" t="s">
        <v>45</v>
      </c>
    </row>
    <row r="63" spans="1:3" ht="18" customHeight="1" x14ac:dyDescent="0.25">
      <c r="A63" s="8" t="s">
        <v>161</v>
      </c>
      <c r="B63" s="9" t="s">
        <v>162</v>
      </c>
      <c r="C63" s="10" t="s">
        <v>45</v>
      </c>
    </row>
    <row r="64" spans="1:3" ht="18" customHeight="1" x14ac:dyDescent="0.25">
      <c r="A64" s="8" t="s">
        <v>163</v>
      </c>
      <c r="B64" s="9" t="s">
        <v>164</v>
      </c>
      <c r="C64" s="10" t="s">
        <v>45</v>
      </c>
    </row>
    <row r="65" spans="1:3" ht="18" customHeight="1" x14ac:dyDescent="0.25">
      <c r="A65" s="8" t="s">
        <v>165</v>
      </c>
      <c r="B65" s="9" t="s">
        <v>166</v>
      </c>
      <c r="C65" s="10" t="s">
        <v>45</v>
      </c>
    </row>
    <row r="66" spans="1:3" ht="18" customHeight="1" x14ac:dyDescent="0.25">
      <c r="A66" s="8" t="s">
        <v>167</v>
      </c>
      <c r="B66" s="9" t="s">
        <v>168</v>
      </c>
      <c r="C66" s="10" t="s">
        <v>45</v>
      </c>
    </row>
    <row r="67" spans="1:3" ht="18" customHeight="1" x14ac:dyDescent="0.25">
      <c r="A67" s="8" t="s">
        <v>169</v>
      </c>
      <c r="B67" s="9" t="s">
        <v>170</v>
      </c>
      <c r="C67" s="10" t="s">
        <v>45</v>
      </c>
    </row>
    <row r="68" spans="1:3" ht="18" customHeight="1" x14ac:dyDescent="0.25">
      <c r="A68" s="8" t="s">
        <v>14</v>
      </c>
      <c r="B68" s="9" t="s">
        <v>171</v>
      </c>
      <c r="C68" s="10" t="s">
        <v>45</v>
      </c>
    </row>
    <row r="69" spans="1:3" ht="18" customHeight="1" x14ac:dyDescent="0.25">
      <c r="A69" s="8" t="s">
        <v>16</v>
      </c>
      <c r="B69" s="9" t="s">
        <v>172</v>
      </c>
      <c r="C69" s="10" t="s">
        <v>45</v>
      </c>
    </row>
    <row r="70" spans="1:3" ht="18" customHeight="1" x14ac:dyDescent="0.25">
      <c r="A70" s="8" t="s">
        <v>15</v>
      </c>
      <c r="B70" s="9" t="s">
        <v>173</v>
      </c>
      <c r="C70" s="10" t="s">
        <v>45</v>
      </c>
    </row>
    <row r="71" spans="1:3" ht="18" customHeight="1" x14ac:dyDescent="0.25">
      <c r="A71" s="8" t="s">
        <v>27</v>
      </c>
      <c r="B71" s="9" t="s">
        <v>174</v>
      </c>
      <c r="C71" s="10" t="s">
        <v>45</v>
      </c>
    </row>
    <row r="72" spans="1:3" ht="18" customHeight="1" x14ac:dyDescent="0.25">
      <c r="A72" s="8" t="s">
        <v>175</v>
      </c>
      <c r="B72" s="9" t="s">
        <v>176</v>
      </c>
      <c r="C72" s="10" t="s">
        <v>45</v>
      </c>
    </row>
    <row r="73" spans="1:3" ht="18" customHeight="1" x14ac:dyDescent="0.25">
      <c r="A73" s="8" t="s">
        <v>177</v>
      </c>
      <c r="B73" s="9" t="s">
        <v>178</v>
      </c>
      <c r="C73" s="10" t="s">
        <v>45</v>
      </c>
    </row>
    <row r="74" spans="1:3" ht="18" customHeight="1" x14ac:dyDescent="0.25">
      <c r="A74" s="8" t="s">
        <v>21</v>
      </c>
      <c r="B74" s="9" t="s">
        <v>179</v>
      </c>
      <c r="C74" s="10" t="s">
        <v>45</v>
      </c>
    </row>
    <row r="75" spans="1:3" ht="18" customHeight="1" x14ac:dyDescent="0.25">
      <c r="A75" s="8" t="s">
        <v>11</v>
      </c>
      <c r="B75" s="9" t="s">
        <v>180</v>
      </c>
      <c r="C75" s="10" t="s">
        <v>45</v>
      </c>
    </row>
    <row r="76" spans="1:3" ht="18" customHeight="1" x14ac:dyDescent="0.25">
      <c r="A76" s="8" t="s">
        <v>18</v>
      </c>
      <c r="B76" s="9" t="s">
        <v>181</v>
      </c>
      <c r="C76" s="10" t="s">
        <v>45</v>
      </c>
    </row>
    <row r="77" spans="1:3" ht="18" customHeight="1" x14ac:dyDescent="0.25">
      <c r="A77" s="8" t="s">
        <v>182</v>
      </c>
      <c r="B77" s="9" t="s">
        <v>183</v>
      </c>
      <c r="C77" s="10" t="s">
        <v>45</v>
      </c>
    </row>
    <row r="78" spans="1:3" ht="18" customHeight="1" x14ac:dyDescent="0.25">
      <c r="A78" s="8" t="s">
        <v>184</v>
      </c>
      <c r="B78" s="9" t="s">
        <v>185</v>
      </c>
      <c r="C78" s="10" t="s">
        <v>45</v>
      </c>
    </row>
    <row r="79" spans="1:3" ht="18" customHeight="1" x14ac:dyDescent="0.25">
      <c r="A79" s="8" t="s">
        <v>186</v>
      </c>
      <c r="B79" s="9" t="s">
        <v>187</v>
      </c>
      <c r="C79" s="10" t="s">
        <v>45</v>
      </c>
    </row>
    <row r="80" spans="1:3" ht="18" customHeight="1" x14ac:dyDescent="0.25">
      <c r="A80" s="8" t="s">
        <v>188</v>
      </c>
      <c r="B80" s="9" t="s">
        <v>189</v>
      </c>
      <c r="C80" s="10" t="s">
        <v>45</v>
      </c>
    </row>
    <row r="81" spans="1:3" ht="18" customHeight="1" x14ac:dyDescent="0.25">
      <c r="A81" s="8" t="s">
        <v>190</v>
      </c>
      <c r="B81" s="9" t="s">
        <v>191</v>
      </c>
      <c r="C81" s="10" t="s">
        <v>45</v>
      </c>
    </row>
    <row r="82" spans="1:3" ht="18" customHeight="1" x14ac:dyDescent="0.25">
      <c r="A82" s="8" t="s">
        <v>192</v>
      </c>
      <c r="B82" s="9" t="s">
        <v>193</v>
      </c>
      <c r="C82" s="10" t="s">
        <v>45</v>
      </c>
    </row>
    <row r="83" spans="1:3" ht="18" customHeight="1" x14ac:dyDescent="0.25">
      <c r="A83" s="8" t="s">
        <v>194</v>
      </c>
      <c r="B83" s="9" t="s">
        <v>195</v>
      </c>
      <c r="C83" s="10" t="s">
        <v>45</v>
      </c>
    </row>
    <row r="84" spans="1:3" ht="18" customHeight="1" x14ac:dyDescent="0.25">
      <c r="A84" s="11" t="s">
        <v>13</v>
      </c>
      <c r="B84" s="12" t="s">
        <v>196</v>
      </c>
      <c r="C84" s="13" t="s">
        <v>197</v>
      </c>
    </row>
    <row r="85" spans="1:3" ht="33" customHeight="1" x14ac:dyDescent="0.25">
      <c r="A85" s="11" t="s">
        <v>6</v>
      </c>
      <c r="B85" s="12" t="s">
        <v>198</v>
      </c>
      <c r="C85" s="13" t="s">
        <v>197</v>
      </c>
    </row>
    <row r="86" spans="1:3" ht="18" customHeight="1" x14ac:dyDescent="0.25">
      <c r="A86" s="14" t="s">
        <v>199</v>
      </c>
      <c r="B86" s="15" t="s">
        <v>200</v>
      </c>
      <c r="C86" s="16" t="s">
        <v>201</v>
      </c>
    </row>
    <row r="87" spans="1:3" ht="18" customHeight="1" x14ac:dyDescent="0.25">
      <c r="A87" s="14" t="s">
        <v>202</v>
      </c>
      <c r="B87" s="15" t="s">
        <v>203</v>
      </c>
      <c r="C87" s="16" t="s">
        <v>201</v>
      </c>
    </row>
    <row r="88" spans="1:3" ht="18" customHeight="1" x14ac:dyDescent="0.25">
      <c r="A88" s="8" t="s">
        <v>5</v>
      </c>
      <c r="B88" s="9" t="s">
        <v>204</v>
      </c>
      <c r="C88" s="10" t="s">
        <v>45</v>
      </c>
    </row>
    <row r="89" spans="1:3" ht="18" customHeight="1" x14ac:dyDescent="0.25">
      <c r="A89" s="14" t="s">
        <v>205</v>
      </c>
      <c r="B89" s="15" t="s">
        <v>206</v>
      </c>
      <c r="C89" s="16" t="s">
        <v>201</v>
      </c>
    </row>
    <row r="90" spans="1:3" ht="18" customHeight="1" x14ac:dyDescent="0.25">
      <c r="A90" s="8" t="s">
        <v>207</v>
      </c>
      <c r="B90" s="9" t="s">
        <v>208</v>
      </c>
      <c r="C90" s="10" t="s">
        <v>45</v>
      </c>
    </row>
    <row r="91" spans="1:3" ht="18" customHeight="1" x14ac:dyDescent="0.25">
      <c r="A91" s="11" t="s">
        <v>1</v>
      </c>
      <c r="B91" s="12" t="s">
        <v>209</v>
      </c>
      <c r="C91" s="13" t="s">
        <v>197</v>
      </c>
    </row>
    <row r="92" spans="1:3" ht="18" customHeight="1" x14ac:dyDescent="0.25">
      <c r="A92" s="11" t="s">
        <v>210</v>
      </c>
      <c r="B92" s="12" t="s">
        <v>211</v>
      </c>
      <c r="C92" s="13" t="s">
        <v>197</v>
      </c>
    </row>
    <row r="93" spans="1:3" ht="18" customHeight="1" x14ac:dyDescent="0.25">
      <c r="A93" s="8" t="s">
        <v>212</v>
      </c>
      <c r="B93" s="9" t="s">
        <v>213</v>
      </c>
      <c r="C93" s="10" t="s">
        <v>45</v>
      </c>
    </row>
    <row r="94" spans="1:3" ht="18" customHeight="1" x14ac:dyDescent="0.25">
      <c r="A94" s="8" t="s">
        <v>214</v>
      </c>
      <c r="B94" s="9" t="s">
        <v>215</v>
      </c>
      <c r="C94" s="10" t="s">
        <v>45</v>
      </c>
    </row>
    <row r="95" spans="1:3" ht="18" customHeight="1" x14ac:dyDescent="0.25">
      <c r="A95" s="8" t="s">
        <v>216</v>
      </c>
      <c r="B95" s="9" t="s">
        <v>217</v>
      </c>
      <c r="C95" s="10" t="s">
        <v>45</v>
      </c>
    </row>
    <row r="96" spans="1:3" ht="18" customHeight="1" x14ac:dyDescent="0.25">
      <c r="A96" s="8" t="s">
        <v>218</v>
      </c>
      <c r="B96" s="9" t="s">
        <v>219</v>
      </c>
      <c r="C96" s="10" t="s">
        <v>45</v>
      </c>
    </row>
    <row r="97" spans="1:3" ht="18" customHeight="1" x14ac:dyDescent="0.25">
      <c r="A97" s="8" t="s">
        <v>220</v>
      </c>
      <c r="B97" s="9" t="s">
        <v>221</v>
      </c>
      <c r="C97" s="10" t="s">
        <v>45</v>
      </c>
    </row>
    <row r="98" spans="1:3" ht="18" customHeight="1" x14ac:dyDescent="0.25">
      <c r="A98" s="8" t="s">
        <v>222</v>
      </c>
      <c r="B98" s="9" t="s">
        <v>223</v>
      </c>
      <c r="C98" s="10" t="s">
        <v>45</v>
      </c>
    </row>
    <row r="99" spans="1:3" ht="18" customHeight="1" x14ac:dyDescent="0.25">
      <c r="A99" s="8" t="s">
        <v>224</v>
      </c>
      <c r="B99" s="9" t="s">
        <v>225</v>
      </c>
      <c r="C99" s="10" t="s">
        <v>45</v>
      </c>
    </row>
    <row r="100" spans="1:3" ht="18" customHeight="1" x14ac:dyDescent="0.25">
      <c r="A100" s="8" t="s">
        <v>226</v>
      </c>
      <c r="B100" s="9" t="s">
        <v>227</v>
      </c>
      <c r="C100" s="10" t="s">
        <v>45</v>
      </c>
    </row>
    <row r="101" spans="1:3" ht="18" customHeight="1" x14ac:dyDescent="0.25">
      <c r="A101" s="8" t="s">
        <v>228</v>
      </c>
      <c r="B101" s="9" t="s">
        <v>229</v>
      </c>
      <c r="C101" s="10" t="s">
        <v>45</v>
      </c>
    </row>
    <row r="102" spans="1:3" ht="18" customHeight="1" x14ac:dyDescent="0.25">
      <c r="A102" s="8" t="s">
        <v>230</v>
      </c>
      <c r="B102" s="9" t="s">
        <v>231</v>
      </c>
      <c r="C102" s="10" t="s">
        <v>45</v>
      </c>
    </row>
    <row r="103" spans="1:3" ht="18" customHeight="1" x14ac:dyDescent="0.25">
      <c r="A103" s="8" t="s">
        <v>10</v>
      </c>
      <c r="B103" s="9" t="s">
        <v>232</v>
      </c>
      <c r="C103" s="10" t="s">
        <v>45</v>
      </c>
    </row>
    <row r="104" spans="1:3" ht="18" customHeight="1" x14ac:dyDescent="0.25">
      <c r="A104" s="8" t="s">
        <v>233</v>
      </c>
      <c r="B104" s="9" t="s">
        <v>234</v>
      </c>
      <c r="C104" s="10" t="s">
        <v>45</v>
      </c>
    </row>
    <row r="105" spans="1:3" ht="31.5" x14ac:dyDescent="0.25">
      <c r="A105" s="8" t="s">
        <v>235</v>
      </c>
      <c r="B105" s="9" t="s">
        <v>236</v>
      </c>
      <c r="C105" s="10" t="s">
        <v>45</v>
      </c>
    </row>
    <row r="106" spans="1:3" ht="18" customHeight="1" x14ac:dyDescent="0.25">
      <c r="A106" s="8" t="s">
        <v>237</v>
      </c>
      <c r="B106" s="9" t="s">
        <v>238</v>
      </c>
      <c r="C106" s="10" t="s">
        <v>45</v>
      </c>
    </row>
    <row r="107" spans="1:3" ht="18" customHeight="1" x14ac:dyDescent="0.25">
      <c r="A107" s="8" t="s">
        <v>239</v>
      </c>
      <c r="B107" s="9" t="s">
        <v>240</v>
      </c>
      <c r="C107" s="10" t="s">
        <v>45</v>
      </c>
    </row>
    <row r="108" spans="1:3" ht="18" customHeight="1" x14ac:dyDescent="0.25">
      <c r="A108" s="8" t="s">
        <v>241</v>
      </c>
      <c r="B108" s="9" t="s">
        <v>242</v>
      </c>
      <c r="C108" s="10" t="s">
        <v>45</v>
      </c>
    </row>
    <row r="109" spans="1:3" ht="18" customHeight="1" x14ac:dyDescent="0.25">
      <c r="A109" s="8" t="s">
        <v>243</v>
      </c>
      <c r="B109" s="9" t="s">
        <v>244</v>
      </c>
      <c r="C109" s="10" t="s">
        <v>45</v>
      </c>
    </row>
    <row r="110" spans="1:3" ht="18" customHeight="1" x14ac:dyDescent="0.25">
      <c r="A110" s="14" t="s">
        <v>245</v>
      </c>
      <c r="B110" s="15" t="s">
        <v>246</v>
      </c>
      <c r="C110" s="16" t="s">
        <v>201</v>
      </c>
    </row>
    <row r="111" spans="1:3" ht="18" customHeight="1" x14ac:dyDescent="0.25">
      <c r="A111" s="14" t="s">
        <v>247</v>
      </c>
      <c r="B111" s="15" t="s">
        <v>248</v>
      </c>
      <c r="C111" s="16" t="s">
        <v>201</v>
      </c>
    </row>
    <row r="112" spans="1:3" ht="18" customHeight="1" x14ac:dyDescent="0.25">
      <c r="A112" s="14" t="s">
        <v>249</v>
      </c>
      <c r="B112" s="15" t="s">
        <v>250</v>
      </c>
      <c r="C112" s="16" t="s">
        <v>201</v>
      </c>
    </row>
    <row r="113" spans="1:3" ht="18" customHeight="1" x14ac:dyDescent="0.25">
      <c r="A113" s="14" t="s">
        <v>251</v>
      </c>
      <c r="B113" s="15" t="s">
        <v>252</v>
      </c>
      <c r="C113" s="16" t="s">
        <v>201</v>
      </c>
    </row>
    <row r="114" spans="1:3" ht="18" customHeight="1" x14ac:dyDescent="0.25">
      <c r="A114" s="14" t="s">
        <v>253</v>
      </c>
      <c r="B114" s="15" t="s">
        <v>254</v>
      </c>
      <c r="C114" s="16" t="s">
        <v>201</v>
      </c>
    </row>
    <row r="115" spans="1:3" ht="18" customHeight="1" x14ac:dyDescent="0.25">
      <c r="A115" s="14" t="s">
        <v>255</v>
      </c>
      <c r="B115" s="15" t="s">
        <v>256</v>
      </c>
      <c r="C115" s="16" t="s">
        <v>201</v>
      </c>
    </row>
    <row r="116" spans="1:3" ht="18" customHeight="1" x14ac:dyDescent="0.25">
      <c r="A116" s="14" t="s">
        <v>257</v>
      </c>
      <c r="B116" s="15" t="s">
        <v>258</v>
      </c>
      <c r="C116" s="16" t="s">
        <v>201</v>
      </c>
    </row>
    <row r="117" spans="1:3" ht="18" customHeight="1" x14ac:dyDescent="0.25">
      <c r="A117" s="14" t="s">
        <v>259</v>
      </c>
      <c r="B117" s="15" t="s">
        <v>260</v>
      </c>
      <c r="C117" s="16" t="s">
        <v>201</v>
      </c>
    </row>
    <row r="118" spans="1:3" ht="18" customHeight="1" x14ac:dyDescent="0.25">
      <c r="A118" s="14" t="s">
        <v>261</v>
      </c>
      <c r="B118" s="15" t="s">
        <v>262</v>
      </c>
      <c r="C118" s="16" t="s">
        <v>201</v>
      </c>
    </row>
    <row r="119" spans="1:3" ht="18" customHeight="1" x14ac:dyDescent="0.25">
      <c r="A119" s="14" t="s">
        <v>263</v>
      </c>
      <c r="B119" s="15" t="s">
        <v>264</v>
      </c>
      <c r="C119" s="16" t="s">
        <v>201</v>
      </c>
    </row>
    <row r="120" spans="1:3" ht="18" customHeight="1" x14ac:dyDescent="0.25">
      <c r="A120" s="14" t="s">
        <v>265</v>
      </c>
      <c r="B120" s="15" t="s">
        <v>266</v>
      </c>
      <c r="C120" s="16" t="s">
        <v>201</v>
      </c>
    </row>
    <row r="121" spans="1:3" ht="18" customHeight="1" x14ac:dyDescent="0.25">
      <c r="A121" s="14" t="s">
        <v>267</v>
      </c>
      <c r="B121" s="15" t="s">
        <v>268</v>
      </c>
      <c r="C121" s="16" t="s">
        <v>201</v>
      </c>
    </row>
    <row r="122" spans="1:3" ht="18" customHeight="1" x14ac:dyDescent="0.25">
      <c r="A122" s="14" t="s">
        <v>269</v>
      </c>
      <c r="B122" s="15" t="s">
        <v>270</v>
      </c>
      <c r="C122" s="16" t="s">
        <v>201</v>
      </c>
    </row>
    <row r="123" spans="1:3" ht="18" customHeight="1" x14ac:dyDescent="0.25">
      <c r="A123" s="14" t="s">
        <v>271</v>
      </c>
      <c r="B123" s="15" t="s">
        <v>272</v>
      </c>
      <c r="C123" s="16" t="s">
        <v>201</v>
      </c>
    </row>
    <row r="124" spans="1:3" ht="18" customHeight="1" x14ac:dyDescent="0.25">
      <c r="A124" s="14" t="s">
        <v>273</v>
      </c>
      <c r="B124" s="15" t="s">
        <v>274</v>
      </c>
      <c r="C124" s="16" t="s">
        <v>201</v>
      </c>
    </row>
    <row r="125" spans="1:3" ht="18" customHeight="1" x14ac:dyDescent="0.25">
      <c r="A125" s="14" t="s">
        <v>275</v>
      </c>
      <c r="B125" s="15" t="s">
        <v>276</v>
      </c>
      <c r="C125" s="16" t="s">
        <v>201</v>
      </c>
    </row>
    <row r="126" spans="1:3" ht="18" customHeight="1" x14ac:dyDescent="0.25">
      <c r="A126" s="14" t="s">
        <v>277</v>
      </c>
      <c r="B126" s="15" t="s">
        <v>278</v>
      </c>
      <c r="C126" s="16" t="s">
        <v>201</v>
      </c>
    </row>
    <row r="127" spans="1:3" ht="18" customHeight="1" x14ac:dyDescent="0.25">
      <c r="A127" s="14" t="s">
        <v>279</v>
      </c>
      <c r="B127" s="15" t="s">
        <v>280</v>
      </c>
      <c r="C127" s="16" t="s">
        <v>201</v>
      </c>
    </row>
    <row r="128" spans="1:3" ht="18" customHeight="1" x14ac:dyDescent="0.25">
      <c r="A128" s="14" t="s">
        <v>281</v>
      </c>
      <c r="B128" s="15" t="s">
        <v>282</v>
      </c>
      <c r="C128" s="16" t="s">
        <v>201</v>
      </c>
    </row>
    <row r="129" spans="1:3" ht="18" customHeight="1" x14ac:dyDescent="0.25">
      <c r="A129" s="14" t="s">
        <v>283</v>
      </c>
      <c r="B129" s="15" t="s">
        <v>284</v>
      </c>
      <c r="C129" s="16" t="s">
        <v>201</v>
      </c>
    </row>
    <row r="130" spans="1:3" ht="18" customHeight="1" x14ac:dyDescent="0.25">
      <c r="A130" s="14" t="s">
        <v>285</v>
      </c>
      <c r="B130" s="15" t="s">
        <v>286</v>
      </c>
      <c r="C130" s="16" t="s">
        <v>201</v>
      </c>
    </row>
    <row r="131" spans="1:3" ht="18" customHeight="1" x14ac:dyDescent="0.25">
      <c r="A131" s="14" t="s">
        <v>287</v>
      </c>
      <c r="B131" s="15" t="s">
        <v>288</v>
      </c>
      <c r="C131" s="16" t="s">
        <v>201</v>
      </c>
    </row>
    <row r="132" spans="1:3" ht="18" customHeight="1" x14ac:dyDescent="0.25">
      <c r="A132" s="14" t="s">
        <v>289</v>
      </c>
      <c r="B132" s="15" t="s">
        <v>290</v>
      </c>
      <c r="C132" s="16" t="s">
        <v>201</v>
      </c>
    </row>
    <row r="133" spans="1:3" ht="18" customHeight="1" x14ac:dyDescent="0.25">
      <c r="A133" s="14" t="s">
        <v>291</v>
      </c>
      <c r="B133" s="15" t="s">
        <v>292</v>
      </c>
      <c r="C133" s="16" t="s">
        <v>201</v>
      </c>
    </row>
    <row r="134" spans="1:3" ht="18" customHeight="1" x14ac:dyDescent="0.25">
      <c r="A134" s="14" t="s">
        <v>293</v>
      </c>
      <c r="B134" s="15" t="s">
        <v>294</v>
      </c>
      <c r="C134" s="16" t="s">
        <v>201</v>
      </c>
    </row>
    <row r="135" spans="1:3" ht="18" customHeight="1" x14ac:dyDescent="0.25">
      <c r="A135" s="14" t="s">
        <v>295</v>
      </c>
      <c r="B135" s="15" t="s">
        <v>296</v>
      </c>
      <c r="C135" s="16" t="s">
        <v>201</v>
      </c>
    </row>
    <row r="136" spans="1:3" ht="18" customHeight="1" x14ac:dyDescent="0.25">
      <c r="A136" s="8" t="s">
        <v>297</v>
      </c>
      <c r="B136" s="9" t="s">
        <v>298</v>
      </c>
      <c r="C136" s="10" t="s">
        <v>45</v>
      </c>
    </row>
    <row r="137" spans="1:3" ht="18" customHeight="1" x14ac:dyDescent="0.25">
      <c r="A137" s="17"/>
      <c r="B137" s="18" t="s">
        <v>299</v>
      </c>
      <c r="C137" s="7" t="s">
        <v>300</v>
      </c>
    </row>
    <row r="138" spans="1:3" ht="18" customHeight="1" x14ac:dyDescent="0.25">
      <c r="A138" s="19" t="s">
        <v>301</v>
      </c>
      <c r="B138" s="20" t="s">
        <v>302</v>
      </c>
      <c r="C138" s="21" t="s">
        <v>303</v>
      </c>
    </row>
    <row r="139" spans="1:3" ht="18" customHeight="1" x14ac:dyDescent="0.25">
      <c r="A139" s="19" t="s">
        <v>304</v>
      </c>
      <c r="B139" s="20" t="s">
        <v>305</v>
      </c>
      <c r="C139" s="21" t="s">
        <v>303</v>
      </c>
    </row>
    <row r="140" spans="1:3" ht="18" customHeight="1" x14ac:dyDescent="0.25">
      <c r="A140" s="19" t="s">
        <v>306</v>
      </c>
      <c r="B140" s="20" t="s">
        <v>307</v>
      </c>
      <c r="C140" s="21" t="s">
        <v>303</v>
      </c>
    </row>
    <row r="141" spans="1:3" ht="18" customHeight="1" x14ac:dyDescent="0.25">
      <c r="A141" s="19" t="s">
        <v>23</v>
      </c>
      <c r="B141" s="20" t="s">
        <v>308</v>
      </c>
      <c r="C141" s="21" t="s">
        <v>303</v>
      </c>
    </row>
    <row r="142" spans="1:3" ht="18" customHeight="1" x14ac:dyDescent="0.25">
      <c r="A142" s="19" t="s">
        <v>309</v>
      </c>
      <c r="B142" s="20" t="s">
        <v>310</v>
      </c>
      <c r="C142" s="21" t="s">
        <v>303</v>
      </c>
    </row>
    <row r="143" spans="1:3" ht="18" customHeight="1" x14ac:dyDescent="0.25">
      <c r="A143" s="19" t="s">
        <v>311</v>
      </c>
      <c r="B143" s="20" t="s">
        <v>312</v>
      </c>
      <c r="C143" s="21" t="s">
        <v>303</v>
      </c>
    </row>
    <row r="144" spans="1:3" ht="18" customHeight="1" x14ac:dyDescent="0.25">
      <c r="A144" s="19" t="s">
        <v>313</v>
      </c>
      <c r="B144" s="20" t="s">
        <v>314</v>
      </c>
      <c r="C144" s="21" t="s">
        <v>303</v>
      </c>
    </row>
    <row r="145" spans="1:3" ht="18" customHeight="1" x14ac:dyDescent="0.25">
      <c r="A145" s="19" t="s">
        <v>315</v>
      </c>
      <c r="B145" s="20" t="s">
        <v>316</v>
      </c>
      <c r="C145" s="21" t="s">
        <v>303</v>
      </c>
    </row>
    <row r="146" spans="1:3" ht="18" customHeight="1" x14ac:dyDescent="0.25">
      <c r="A146" s="19" t="s">
        <v>317</v>
      </c>
      <c r="B146" s="20" t="s">
        <v>318</v>
      </c>
      <c r="C146" s="21" t="s">
        <v>303</v>
      </c>
    </row>
    <row r="147" spans="1:3" ht="18" customHeight="1" x14ac:dyDescent="0.25">
      <c r="A147" s="19" t="s">
        <v>26</v>
      </c>
      <c r="B147" s="20" t="s">
        <v>319</v>
      </c>
      <c r="C147" s="21" t="s">
        <v>303</v>
      </c>
    </row>
    <row r="148" spans="1:3" ht="18" customHeight="1" x14ac:dyDescent="0.25">
      <c r="A148" s="19" t="s">
        <v>320</v>
      </c>
      <c r="B148" s="20" t="s">
        <v>321</v>
      </c>
      <c r="C148" s="21" t="s">
        <v>303</v>
      </c>
    </row>
    <row r="149" spans="1:3" ht="18" customHeight="1" x14ac:dyDescent="0.25">
      <c r="A149" s="19" t="s">
        <v>25</v>
      </c>
      <c r="B149" s="20" t="s">
        <v>322</v>
      </c>
      <c r="C149" s="21" t="s">
        <v>303</v>
      </c>
    </row>
    <row r="150" spans="1:3" ht="18" customHeight="1" x14ac:dyDescent="0.25">
      <c r="A150" s="19" t="s">
        <v>323</v>
      </c>
      <c r="B150" s="20" t="s">
        <v>324</v>
      </c>
      <c r="C150" s="21" t="s">
        <v>303</v>
      </c>
    </row>
    <row r="151" spans="1:3" ht="18" customHeight="1" x14ac:dyDescent="0.25">
      <c r="A151" s="19" t="s">
        <v>325</v>
      </c>
      <c r="B151" s="20" t="s">
        <v>326</v>
      </c>
      <c r="C151" s="21" t="s">
        <v>303</v>
      </c>
    </row>
    <row r="152" spans="1:3" ht="18" customHeight="1" x14ac:dyDescent="0.25">
      <c r="A152" s="19" t="s">
        <v>327</v>
      </c>
      <c r="B152" s="20" t="s">
        <v>328</v>
      </c>
      <c r="C152" s="21" t="s">
        <v>303</v>
      </c>
    </row>
    <row r="153" spans="1:3" ht="18" customHeight="1" x14ac:dyDescent="0.25">
      <c r="A153" s="19" t="s">
        <v>20</v>
      </c>
      <c r="B153" s="20" t="s">
        <v>329</v>
      </c>
      <c r="C153" s="21" t="s">
        <v>303</v>
      </c>
    </row>
    <row r="154" spans="1:3" ht="18" customHeight="1" x14ac:dyDescent="0.25">
      <c r="A154" s="19" t="s">
        <v>330</v>
      </c>
      <c r="B154" s="20" t="s">
        <v>331</v>
      </c>
      <c r="C154" s="21" t="s">
        <v>303</v>
      </c>
    </row>
    <row r="155" spans="1:3" ht="18" customHeight="1" x14ac:dyDescent="0.25">
      <c r="A155" s="19" t="s">
        <v>332</v>
      </c>
      <c r="B155" s="20" t="s">
        <v>333</v>
      </c>
      <c r="C155" s="21" t="s">
        <v>303</v>
      </c>
    </row>
    <row r="156" spans="1:3" ht="18" customHeight="1" x14ac:dyDescent="0.25">
      <c r="A156" s="19" t="s">
        <v>334</v>
      </c>
      <c r="B156" s="20" t="s">
        <v>335</v>
      </c>
      <c r="C156" s="21" t="s">
        <v>303</v>
      </c>
    </row>
    <row r="157" spans="1:3" ht="18" customHeight="1" x14ac:dyDescent="0.25">
      <c r="A157" s="19" t="s">
        <v>336</v>
      </c>
      <c r="B157" s="20" t="s">
        <v>337</v>
      </c>
      <c r="C157" s="21" t="s">
        <v>303</v>
      </c>
    </row>
    <row r="158" spans="1:3" ht="18" customHeight="1" x14ac:dyDescent="0.25">
      <c r="A158" s="19" t="s">
        <v>338</v>
      </c>
      <c r="B158" s="20" t="s">
        <v>339</v>
      </c>
      <c r="C158" s="21" t="s">
        <v>303</v>
      </c>
    </row>
    <row r="159" spans="1:3" ht="18" customHeight="1" x14ac:dyDescent="0.25">
      <c r="A159" s="19" t="s">
        <v>340</v>
      </c>
      <c r="B159" s="20" t="s">
        <v>341</v>
      </c>
      <c r="C159" s="21" t="s">
        <v>303</v>
      </c>
    </row>
    <row r="160" spans="1:3" ht="18" customHeight="1" x14ac:dyDescent="0.25">
      <c r="A160" s="19" t="s">
        <v>24</v>
      </c>
      <c r="B160" s="20" t="s">
        <v>342</v>
      </c>
      <c r="C160" s="21" t="s">
        <v>303</v>
      </c>
    </row>
    <row r="161" spans="1:3" ht="18" customHeight="1" x14ac:dyDescent="0.25">
      <c r="A161" s="19" t="s">
        <v>343</v>
      </c>
      <c r="B161" s="20" t="s">
        <v>344</v>
      </c>
      <c r="C161" s="21" t="s">
        <v>303</v>
      </c>
    </row>
    <row r="162" spans="1:3" ht="18" customHeight="1" x14ac:dyDescent="0.25">
      <c r="A162" s="19" t="s">
        <v>345</v>
      </c>
      <c r="B162" s="20" t="s">
        <v>346</v>
      </c>
      <c r="C162" s="21" t="s">
        <v>303</v>
      </c>
    </row>
    <row r="163" spans="1:3" ht="18" customHeight="1" x14ac:dyDescent="0.25">
      <c r="A163" s="19" t="s">
        <v>347</v>
      </c>
      <c r="B163" s="20" t="s">
        <v>348</v>
      </c>
      <c r="C163" s="21" t="s">
        <v>303</v>
      </c>
    </row>
    <row r="164" spans="1:3" ht="18" customHeight="1" x14ac:dyDescent="0.25">
      <c r="A164" s="19" t="s">
        <v>349</v>
      </c>
      <c r="B164" s="20" t="s">
        <v>350</v>
      </c>
      <c r="C164" s="21" t="s">
        <v>303</v>
      </c>
    </row>
    <row r="165" spans="1:3" ht="18" customHeight="1" x14ac:dyDescent="0.25">
      <c r="A165" s="19" t="s">
        <v>351</v>
      </c>
      <c r="B165" s="20" t="s">
        <v>352</v>
      </c>
      <c r="C165" s="21" t="s">
        <v>303</v>
      </c>
    </row>
    <row r="166" spans="1:3" ht="18" customHeight="1" x14ac:dyDescent="0.25">
      <c r="A166" s="19" t="s">
        <v>353</v>
      </c>
      <c r="B166" s="20" t="s">
        <v>354</v>
      </c>
      <c r="C166" s="21" t="s">
        <v>303</v>
      </c>
    </row>
    <row r="167" spans="1:3" ht="18" customHeight="1" x14ac:dyDescent="0.25">
      <c r="A167" s="19" t="s">
        <v>355</v>
      </c>
      <c r="B167" s="20" t="s">
        <v>356</v>
      </c>
      <c r="C167" s="21" t="s">
        <v>303</v>
      </c>
    </row>
    <row r="168" spans="1:3" ht="18" customHeight="1" x14ac:dyDescent="0.25">
      <c r="A168" s="19" t="s">
        <v>357</v>
      </c>
      <c r="B168" s="20" t="s">
        <v>358</v>
      </c>
      <c r="C168" s="21" t="s">
        <v>303</v>
      </c>
    </row>
    <row r="169" spans="1:3" ht="18" customHeight="1" x14ac:dyDescent="0.25">
      <c r="A169" s="19" t="s">
        <v>359</v>
      </c>
      <c r="B169" s="20" t="s">
        <v>360</v>
      </c>
      <c r="C169" s="21" t="s">
        <v>303</v>
      </c>
    </row>
    <row r="170" spans="1:3" ht="18" customHeight="1" x14ac:dyDescent="0.25">
      <c r="A170" s="19" t="s">
        <v>361</v>
      </c>
      <c r="B170" s="20" t="s">
        <v>362</v>
      </c>
      <c r="C170" s="21" t="s">
        <v>303</v>
      </c>
    </row>
    <row r="171" spans="1:3" ht="18" customHeight="1" x14ac:dyDescent="0.25">
      <c r="A171" s="19" t="s">
        <v>363</v>
      </c>
      <c r="B171" s="20" t="s">
        <v>364</v>
      </c>
      <c r="C171" s="21" t="s">
        <v>303</v>
      </c>
    </row>
    <row r="172" spans="1:3" ht="18" customHeight="1" x14ac:dyDescent="0.25">
      <c r="A172" s="19" t="s">
        <v>365</v>
      </c>
      <c r="B172" s="20" t="s">
        <v>366</v>
      </c>
      <c r="C172" s="21" t="s">
        <v>303</v>
      </c>
    </row>
    <row r="173" spans="1:3" ht="18" customHeight="1" x14ac:dyDescent="0.25">
      <c r="A173" s="14" t="s">
        <v>367</v>
      </c>
      <c r="B173" s="15" t="s">
        <v>368</v>
      </c>
      <c r="C173" s="16" t="s">
        <v>201</v>
      </c>
    </row>
    <row r="174" spans="1:3" ht="18" customHeight="1" x14ac:dyDescent="0.25">
      <c r="A174" s="14" t="s">
        <v>369</v>
      </c>
      <c r="B174" s="15" t="s">
        <v>370</v>
      </c>
      <c r="C174" s="16" t="s">
        <v>201</v>
      </c>
    </row>
    <row r="175" spans="1:3" ht="18" customHeight="1" x14ac:dyDescent="0.25">
      <c r="A175" s="14" t="s">
        <v>371</v>
      </c>
      <c r="B175" s="15" t="s">
        <v>372</v>
      </c>
      <c r="C175" s="16" t="s">
        <v>201</v>
      </c>
    </row>
    <row r="176" spans="1:3" ht="18" customHeight="1" x14ac:dyDescent="0.25">
      <c r="A176" s="14" t="s">
        <v>373</v>
      </c>
      <c r="B176" s="15" t="s">
        <v>374</v>
      </c>
      <c r="C176" s="16" t="s">
        <v>201</v>
      </c>
    </row>
    <row r="177" spans="1:3" ht="18" customHeight="1" x14ac:dyDescent="0.25">
      <c r="A177" s="14" t="s">
        <v>375</v>
      </c>
      <c r="B177" s="15" t="s">
        <v>376</v>
      </c>
      <c r="C177" s="16" t="s">
        <v>201</v>
      </c>
    </row>
    <row r="178" spans="1:3" ht="18" customHeight="1" x14ac:dyDescent="0.25">
      <c r="A178" s="14" t="s">
        <v>377</v>
      </c>
      <c r="B178" s="15" t="s">
        <v>378</v>
      </c>
      <c r="C178" s="16" t="s">
        <v>201</v>
      </c>
    </row>
    <row r="179" spans="1:3" ht="18" customHeight="1" x14ac:dyDescent="0.25">
      <c r="A179" s="14" t="s">
        <v>379</v>
      </c>
      <c r="B179" s="15" t="s">
        <v>380</v>
      </c>
      <c r="C179" s="16" t="s">
        <v>201</v>
      </c>
    </row>
    <row r="180" spans="1:3" ht="18" customHeight="1" x14ac:dyDescent="0.25">
      <c r="A180" s="14" t="s">
        <v>381</v>
      </c>
      <c r="B180" s="15" t="s">
        <v>382</v>
      </c>
      <c r="C180" s="16" t="s">
        <v>201</v>
      </c>
    </row>
    <row r="181" spans="1:3" ht="18" customHeight="1" x14ac:dyDescent="0.25">
      <c r="A181" s="14" t="s">
        <v>383</v>
      </c>
      <c r="B181" s="15" t="s">
        <v>384</v>
      </c>
      <c r="C181" s="16" t="s">
        <v>201</v>
      </c>
    </row>
    <row r="182" spans="1:3" ht="18" customHeight="1" x14ac:dyDescent="0.25">
      <c r="A182" s="14" t="s">
        <v>385</v>
      </c>
      <c r="B182" s="15" t="s">
        <v>386</v>
      </c>
      <c r="C182" s="16" t="s">
        <v>201</v>
      </c>
    </row>
    <row r="183" spans="1:3" ht="18" customHeight="1" x14ac:dyDescent="0.25">
      <c r="A183" s="14" t="s">
        <v>387</v>
      </c>
      <c r="B183" s="15" t="s">
        <v>388</v>
      </c>
      <c r="C183" s="16" t="s">
        <v>201</v>
      </c>
    </row>
    <row r="184" spans="1:3" ht="18" customHeight="1" x14ac:dyDescent="0.25">
      <c r="A184" s="14" t="s">
        <v>389</v>
      </c>
      <c r="B184" s="15" t="s">
        <v>390</v>
      </c>
      <c r="C184" s="16" t="s">
        <v>201</v>
      </c>
    </row>
    <row r="185" spans="1:3" ht="18" customHeight="1" x14ac:dyDescent="0.25">
      <c r="A185" s="14" t="s">
        <v>391</v>
      </c>
      <c r="B185" s="15" t="s">
        <v>392</v>
      </c>
      <c r="C185" s="16" t="s">
        <v>201</v>
      </c>
    </row>
    <row r="186" spans="1:3" ht="18" customHeight="1" x14ac:dyDescent="0.25">
      <c r="A186" s="14" t="s">
        <v>393</v>
      </c>
      <c r="B186" s="15" t="s">
        <v>394</v>
      </c>
      <c r="C186" s="16" t="s">
        <v>201</v>
      </c>
    </row>
    <row r="187" spans="1:3" ht="18" customHeight="1" x14ac:dyDescent="0.25">
      <c r="A187" s="14" t="s">
        <v>395</v>
      </c>
      <c r="B187" s="15" t="s">
        <v>396</v>
      </c>
      <c r="C187" s="16" t="s">
        <v>201</v>
      </c>
    </row>
    <row r="188" spans="1:3" ht="18" customHeight="1" x14ac:dyDescent="0.25">
      <c r="A188" s="14" t="s">
        <v>397</v>
      </c>
      <c r="B188" s="15" t="s">
        <v>398</v>
      </c>
      <c r="C188" s="16" t="s">
        <v>201</v>
      </c>
    </row>
    <row r="189" spans="1:3" ht="18" customHeight="1" x14ac:dyDescent="0.25">
      <c r="A189" s="14" t="s">
        <v>399</v>
      </c>
      <c r="B189" s="15" t="s">
        <v>400</v>
      </c>
      <c r="C189" s="16" t="s">
        <v>201</v>
      </c>
    </row>
    <row r="190" spans="1:3" ht="18" customHeight="1" x14ac:dyDescent="0.25">
      <c r="A190" s="14" t="s">
        <v>401</v>
      </c>
      <c r="B190" s="15" t="s">
        <v>402</v>
      </c>
      <c r="C190" s="16" t="s">
        <v>201</v>
      </c>
    </row>
    <row r="191" spans="1:3" ht="18" customHeight="1" x14ac:dyDescent="0.25">
      <c r="A191" s="14" t="s">
        <v>403</v>
      </c>
      <c r="B191" s="15" t="s">
        <v>404</v>
      </c>
      <c r="C191" s="16" t="s">
        <v>201</v>
      </c>
    </row>
    <row r="192" spans="1:3" ht="18" customHeight="1" x14ac:dyDescent="0.25">
      <c r="A192" s="14" t="s">
        <v>405</v>
      </c>
      <c r="B192" s="15" t="s">
        <v>406</v>
      </c>
      <c r="C192" s="16" t="s">
        <v>201</v>
      </c>
    </row>
    <row r="193" spans="1:3" ht="18" customHeight="1" x14ac:dyDescent="0.25">
      <c r="A193" s="14" t="s">
        <v>407</v>
      </c>
      <c r="B193" s="15" t="s">
        <v>408</v>
      </c>
      <c r="C193" s="16" t="s">
        <v>201</v>
      </c>
    </row>
    <row r="194" spans="1:3" ht="18" customHeight="1" x14ac:dyDescent="0.25">
      <c r="A194" s="14" t="s">
        <v>409</v>
      </c>
      <c r="B194" s="15" t="s">
        <v>410</v>
      </c>
      <c r="C194" s="16" t="s">
        <v>201</v>
      </c>
    </row>
    <row r="195" spans="1:3" ht="18" customHeight="1" x14ac:dyDescent="0.25">
      <c r="A195" s="14" t="s">
        <v>411</v>
      </c>
      <c r="B195" s="15" t="s">
        <v>412</v>
      </c>
      <c r="C195" s="16" t="s">
        <v>201</v>
      </c>
    </row>
    <row r="196" spans="1:3" ht="18" customHeight="1" x14ac:dyDescent="0.25">
      <c r="A196" s="14" t="s">
        <v>413</v>
      </c>
      <c r="B196" s="15" t="s">
        <v>414</v>
      </c>
      <c r="C196" s="16" t="s">
        <v>201</v>
      </c>
    </row>
    <row r="197" spans="1:3" ht="18" customHeight="1" x14ac:dyDescent="0.25">
      <c r="A197" s="14" t="s">
        <v>415</v>
      </c>
      <c r="B197" s="15" t="s">
        <v>416</v>
      </c>
      <c r="C197" s="16" t="s">
        <v>201</v>
      </c>
    </row>
    <row r="198" spans="1:3" ht="18" customHeight="1" x14ac:dyDescent="0.25">
      <c r="A198" s="11" t="s">
        <v>19</v>
      </c>
      <c r="B198" s="12" t="s">
        <v>417</v>
      </c>
      <c r="C198" s="13" t="s">
        <v>197</v>
      </c>
    </row>
    <row r="199" spans="1:3" ht="30.75" customHeight="1" x14ac:dyDescent="0.25">
      <c r="A199" s="11" t="s">
        <v>8</v>
      </c>
      <c r="B199" s="12" t="s">
        <v>418</v>
      </c>
      <c r="C199" s="13" t="s">
        <v>197</v>
      </c>
    </row>
    <row r="200" spans="1:3" ht="18" customHeight="1" x14ac:dyDescent="0.25">
      <c r="A200" s="14" t="s">
        <v>419</v>
      </c>
      <c r="B200" s="15" t="s">
        <v>420</v>
      </c>
      <c r="C200" s="16" t="s">
        <v>201</v>
      </c>
    </row>
    <row r="201" spans="1:3" ht="18" customHeight="1" x14ac:dyDescent="0.25">
      <c r="A201" s="14" t="s">
        <v>28</v>
      </c>
      <c r="B201" s="15" t="s">
        <v>421</v>
      </c>
      <c r="C201" s="16" t="s">
        <v>201</v>
      </c>
    </row>
    <row r="202" spans="1:3" ht="18" customHeight="1" x14ac:dyDescent="0.25">
      <c r="A202" s="14" t="s">
        <v>422</v>
      </c>
      <c r="B202" s="15" t="s">
        <v>423</v>
      </c>
      <c r="C202" s="16" t="s">
        <v>201</v>
      </c>
    </row>
    <row r="203" spans="1:3" ht="18" customHeight="1" x14ac:dyDescent="0.25">
      <c r="A203" s="14" t="s">
        <v>424</v>
      </c>
      <c r="B203" s="15" t="s">
        <v>425</v>
      </c>
      <c r="C203" s="16" t="s">
        <v>201</v>
      </c>
    </row>
    <row r="204" spans="1:3" ht="18" customHeight="1" x14ac:dyDescent="0.25">
      <c r="A204" s="22" t="s">
        <v>0</v>
      </c>
      <c r="B204" s="23" t="s">
        <v>426</v>
      </c>
      <c r="C204" s="24" t="s">
        <v>427</v>
      </c>
    </row>
    <row r="205" spans="1:3" ht="18" customHeight="1" x14ac:dyDescent="0.25">
      <c r="A205" s="19" t="s">
        <v>7</v>
      </c>
      <c r="B205" s="20" t="s">
        <v>428</v>
      </c>
      <c r="C205" s="21" t="s">
        <v>303</v>
      </c>
    </row>
    <row r="206" spans="1:3" ht="18" customHeight="1" x14ac:dyDescent="0.25">
      <c r="A206" s="14" t="s">
        <v>429</v>
      </c>
      <c r="B206" s="15" t="s">
        <v>430</v>
      </c>
      <c r="C206" s="16" t="s">
        <v>201</v>
      </c>
    </row>
    <row r="207" spans="1:3" ht="18" customHeight="1" x14ac:dyDescent="0.25">
      <c r="A207" s="19" t="s">
        <v>29</v>
      </c>
      <c r="B207" s="20" t="s">
        <v>208</v>
      </c>
      <c r="C207" s="21" t="s">
        <v>303</v>
      </c>
    </row>
    <row r="208" spans="1:3" ht="18" customHeight="1" x14ac:dyDescent="0.25">
      <c r="A208" s="11" t="s">
        <v>3</v>
      </c>
      <c r="B208" s="12" t="s">
        <v>209</v>
      </c>
      <c r="C208" s="13" t="s">
        <v>197</v>
      </c>
    </row>
    <row r="209" spans="1:3" ht="18" customHeight="1" x14ac:dyDescent="0.25">
      <c r="A209" s="11" t="s">
        <v>4</v>
      </c>
      <c r="B209" s="12" t="s">
        <v>211</v>
      </c>
      <c r="C209" s="13" t="s">
        <v>197</v>
      </c>
    </row>
    <row r="210" spans="1:3" ht="18" customHeight="1" x14ac:dyDescent="0.25">
      <c r="A210" s="19" t="s">
        <v>431</v>
      </c>
      <c r="B210" s="20" t="s">
        <v>432</v>
      </c>
      <c r="C210" s="21" t="s">
        <v>303</v>
      </c>
    </row>
    <row r="211" spans="1:3" ht="31.5" x14ac:dyDescent="0.25">
      <c r="A211" s="19" t="s">
        <v>2</v>
      </c>
      <c r="B211" s="20" t="s">
        <v>236</v>
      </c>
      <c r="C211" s="21" t="s">
        <v>303</v>
      </c>
    </row>
    <row r="212" spans="1:3" ht="18" customHeight="1" x14ac:dyDescent="0.25">
      <c r="A212" s="19" t="s">
        <v>12</v>
      </c>
      <c r="B212" s="20" t="s">
        <v>298</v>
      </c>
      <c r="C212" s="21" t="s">
        <v>303</v>
      </c>
    </row>
    <row r="213" spans="1:3" ht="18" customHeight="1" x14ac:dyDescent="0.25">
      <c r="A213" s="25"/>
      <c r="B213" s="18" t="s">
        <v>433</v>
      </c>
      <c r="C213" s="7" t="s">
        <v>434</v>
      </c>
    </row>
    <row r="214" spans="1:3" ht="18" customHeight="1" x14ac:dyDescent="0.25">
      <c r="A214" s="19" t="s">
        <v>435</v>
      </c>
      <c r="B214" s="20" t="s">
        <v>436</v>
      </c>
      <c r="C214" s="21" t="s">
        <v>303</v>
      </c>
    </row>
    <row r="215" spans="1:3" ht="18" customHeight="1" x14ac:dyDescent="0.25">
      <c r="A215" s="19" t="s">
        <v>437</v>
      </c>
      <c r="B215" s="20" t="s">
        <v>438</v>
      </c>
      <c r="C215" s="21" t="s">
        <v>303</v>
      </c>
    </row>
    <row r="216" spans="1:3" ht="18" customHeight="1" x14ac:dyDescent="0.25">
      <c r="A216" s="19" t="s">
        <v>439</v>
      </c>
      <c r="B216" s="20" t="s">
        <v>440</v>
      </c>
      <c r="C216" s="21" t="s">
        <v>303</v>
      </c>
    </row>
    <row r="217" spans="1:3" ht="18" customHeight="1" x14ac:dyDescent="0.25">
      <c r="A217" s="19" t="s">
        <v>441</v>
      </c>
      <c r="B217" s="20" t="s">
        <v>442</v>
      </c>
      <c r="C217" s="21" t="s">
        <v>303</v>
      </c>
    </row>
    <row r="218" spans="1:3" ht="18" customHeight="1" x14ac:dyDescent="0.25">
      <c r="A218" s="19" t="s">
        <v>443</v>
      </c>
      <c r="B218" s="20" t="s">
        <v>444</v>
      </c>
      <c r="C218" s="21" t="s">
        <v>303</v>
      </c>
    </row>
    <row r="219" spans="1:3" ht="18" customHeight="1" x14ac:dyDescent="0.25">
      <c r="A219" s="19" t="s">
        <v>445</v>
      </c>
      <c r="B219" s="20" t="s">
        <v>446</v>
      </c>
      <c r="C219" s="21" t="s">
        <v>303</v>
      </c>
    </row>
    <row r="220" spans="1:3" ht="18" customHeight="1" x14ac:dyDescent="0.25">
      <c r="A220" s="19" t="s">
        <v>447</v>
      </c>
      <c r="B220" s="20" t="s">
        <v>448</v>
      </c>
      <c r="C220" s="21" t="s">
        <v>303</v>
      </c>
    </row>
    <row r="221" spans="1:3" ht="18" customHeight="1" x14ac:dyDescent="0.25">
      <c r="A221" s="19" t="s">
        <v>449</v>
      </c>
      <c r="B221" s="20" t="s">
        <v>450</v>
      </c>
      <c r="C221" s="21" t="s">
        <v>303</v>
      </c>
    </row>
    <row r="222" spans="1:3" ht="18" customHeight="1" x14ac:dyDescent="0.25">
      <c r="A222" s="19" t="s">
        <v>451</v>
      </c>
      <c r="B222" s="20" t="s">
        <v>452</v>
      </c>
      <c r="C222" s="21" t="s">
        <v>303</v>
      </c>
    </row>
    <row r="223" spans="1:3" ht="18" customHeight="1" x14ac:dyDescent="0.25">
      <c r="A223" s="19" t="s">
        <v>453</v>
      </c>
      <c r="B223" s="20" t="s">
        <v>454</v>
      </c>
      <c r="C223" s="21" t="s">
        <v>303</v>
      </c>
    </row>
    <row r="224" spans="1:3" ht="18" customHeight="1" x14ac:dyDescent="0.25">
      <c r="A224" s="19" t="s">
        <v>455</v>
      </c>
      <c r="B224" s="20" t="s">
        <v>456</v>
      </c>
      <c r="C224" s="21" t="s">
        <v>303</v>
      </c>
    </row>
    <row r="225" spans="1:3" ht="18" customHeight="1" x14ac:dyDescent="0.25">
      <c r="A225" s="19" t="s">
        <v>457</v>
      </c>
      <c r="B225" s="20" t="s">
        <v>458</v>
      </c>
      <c r="C225" s="21" t="s">
        <v>303</v>
      </c>
    </row>
    <row r="226" spans="1:3" ht="18" customHeight="1" x14ac:dyDescent="0.25">
      <c r="A226" s="19" t="s">
        <v>459</v>
      </c>
      <c r="B226" s="20" t="s">
        <v>460</v>
      </c>
      <c r="C226" s="21" t="s">
        <v>303</v>
      </c>
    </row>
    <row r="227" spans="1:3" ht="18" customHeight="1" x14ac:dyDescent="0.25">
      <c r="A227" s="19" t="s">
        <v>461</v>
      </c>
      <c r="B227" s="20" t="s">
        <v>342</v>
      </c>
      <c r="C227" s="21" t="s">
        <v>303</v>
      </c>
    </row>
    <row r="228" spans="1:3" ht="18" customHeight="1" x14ac:dyDescent="0.25">
      <c r="A228" s="19" t="s">
        <v>462</v>
      </c>
      <c r="B228" s="20" t="s">
        <v>463</v>
      </c>
      <c r="C228" s="21" t="s">
        <v>303</v>
      </c>
    </row>
    <row r="229" spans="1:3" ht="18" customHeight="1" x14ac:dyDescent="0.25">
      <c r="A229" s="19" t="s">
        <v>464</v>
      </c>
      <c r="B229" s="20" t="s">
        <v>465</v>
      </c>
      <c r="C229" s="21" t="s">
        <v>303</v>
      </c>
    </row>
    <row r="230" spans="1:3" ht="18" customHeight="1" x14ac:dyDescent="0.25">
      <c r="A230" s="19" t="s">
        <v>466</v>
      </c>
      <c r="B230" s="20" t="s">
        <v>467</v>
      </c>
      <c r="C230" s="21" t="s">
        <v>303</v>
      </c>
    </row>
    <row r="231" spans="1:3" ht="18" customHeight="1" x14ac:dyDescent="0.25">
      <c r="A231" s="19" t="s">
        <v>468</v>
      </c>
      <c r="B231" s="20" t="s">
        <v>469</v>
      </c>
      <c r="C231" s="21" t="s">
        <v>303</v>
      </c>
    </row>
    <row r="232" spans="1:3" ht="18" customHeight="1" x14ac:dyDescent="0.25">
      <c r="A232" s="19" t="s">
        <v>470</v>
      </c>
      <c r="B232" s="20" t="s">
        <v>471</v>
      </c>
      <c r="C232" s="21" t="s">
        <v>303</v>
      </c>
    </row>
    <row r="233" spans="1:3" ht="18" customHeight="1" x14ac:dyDescent="0.25">
      <c r="A233" s="19" t="s">
        <v>472</v>
      </c>
      <c r="B233" s="20" t="s">
        <v>473</v>
      </c>
      <c r="C233" s="21" t="s">
        <v>303</v>
      </c>
    </row>
    <row r="234" spans="1:3" ht="18" customHeight="1" x14ac:dyDescent="0.25">
      <c r="A234" s="19" t="s">
        <v>474</v>
      </c>
      <c r="B234" s="20" t="s">
        <v>475</v>
      </c>
      <c r="C234" s="21" t="s">
        <v>303</v>
      </c>
    </row>
    <row r="235" spans="1:3" ht="18" customHeight="1" x14ac:dyDescent="0.25">
      <c r="A235" s="19" t="s">
        <v>476</v>
      </c>
      <c r="B235" s="20" t="s">
        <v>477</v>
      </c>
      <c r="C235" s="21" t="s">
        <v>303</v>
      </c>
    </row>
    <row r="236" spans="1:3" ht="18" customHeight="1" x14ac:dyDescent="0.25">
      <c r="A236" s="14" t="s">
        <v>478</v>
      </c>
      <c r="B236" s="15" t="s">
        <v>479</v>
      </c>
      <c r="C236" s="16" t="s">
        <v>201</v>
      </c>
    </row>
    <row r="237" spans="1:3" ht="18" customHeight="1" x14ac:dyDescent="0.25">
      <c r="A237" s="14" t="s">
        <v>480</v>
      </c>
      <c r="B237" s="15" t="s">
        <v>380</v>
      </c>
      <c r="C237" s="16" t="s">
        <v>201</v>
      </c>
    </row>
    <row r="238" spans="1:3" ht="18" customHeight="1" x14ac:dyDescent="0.25">
      <c r="A238" s="14" t="s">
        <v>481</v>
      </c>
      <c r="B238" s="15" t="s">
        <v>402</v>
      </c>
      <c r="C238" s="16" t="s">
        <v>201</v>
      </c>
    </row>
    <row r="239" spans="1:3" ht="18" customHeight="1" x14ac:dyDescent="0.25">
      <c r="A239" s="14" t="s">
        <v>482</v>
      </c>
      <c r="B239" s="15" t="s">
        <v>404</v>
      </c>
      <c r="C239" s="16" t="s">
        <v>201</v>
      </c>
    </row>
    <row r="240" spans="1:3" ht="18" customHeight="1" x14ac:dyDescent="0.25">
      <c r="A240" s="14" t="s">
        <v>483</v>
      </c>
      <c r="B240" s="15" t="s">
        <v>406</v>
      </c>
      <c r="C240" s="16" t="s">
        <v>201</v>
      </c>
    </row>
    <row r="241" spans="1:3" ht="18" customHeight="1" x14ac:dyDescent="0.25">
      <c r="A241" s="14" t="s">
        <v>484</v>
      </c>
      <c r="B241" s="15" t="s">
        <v>408</v>
      </c>
      <c r="C241" s="16" t="s">
        <v>201</v>
      </c>
    </row>
    <row r="242" spans="1:3" ht="18" customHeight="1" x14ac:dyDescent="0.25">
      <c r="A242" s="14" t="s">
        <v>485</v>
      </c>
      <c r="B242" s="15" t="s">
        <v>410</v>
      </c>
      <c r="C242" s="16" t="s">
        <v>201</v>
      </c>
    </row>
    <row r="243" spans="1:3" ht="18" customHeight="1" x14ac:dyDescent="0.25">
      <c r="A243" s="14" t="s">
        <v>486</v>
      </c>
      <c r="B243" s="15" t="s">
        <v>412</v>
      </c>
      <c r="C243" s="16" t="s">
        <v>201</v>
      </c>
    </row>
    <row r="244" spans="1:3" ht="18" customHeight="1" x14ac:dyDescent="0.25">
      <c r="A244" s="14" t="s">
        <v>487</v>
      </c>
      <c r="B244" s="15" t="s">
        <v>414</v>
      </c>
      <c r="C244" s="16" t="s">
        <v>201</v>
      </c>
    </row>
    <row r="245" spans="1:3" ht="18" customHeight="1" x14ac:dyDescent="0.25">
      <c r="A245" s="14" t="s">
        <v>488</v>
      </c>
      <c r="B245" s="15" t="s">
        <v>203</v>
      </c>
      <c r="C245" s="16" t="s">
        <v>201</v>
      </c>
    </row>
    <row r="246" spans="1:3" ht="18" customHeight="1" x14ac:dyDescent="0.25">
      <c r="A246" s="14" t="s">
        <v>489</v>
      </c>
      <c r="B246" s="15" t="s">
        <v>423</v>
      </c>
      <c r="C246" s="16" t="s">
        <v>201</v>
      </c>
    </row>
    <row r="247" spans="1:3" ht="18" customHeight="1" x14ac:dyDescent="0.25">
      <c r="A247" s="14" t="s">
        <v>490</v>
      </c>
      <c r="B247" s="15" t="s">
        <v>425</v>
      </c>
      <c r="C247" s="16" t="s">
        <v>201</v>
      </c>
    </row>
    <row r="248" spans="1:3" ht="18" customHeight="1" x14ac:dyDescent="0.25">
      <c r="A248" s="26" t="s">
        <v>491</v>
      </c>
      <c r="B248" s="23" t="s">
        <v>426</v>
      </c>
      <c r="C248" s="24" t="s">
        <v>427</v>
      </c>
    </row>
    <row r="249" spans="1:3" ht="18" customHeight="1" x14ac:dyDescent="0.25">
      <c r="A249" s="19" t="s">
        <v>492</v>
      </c>
      <c r="B249" s="20" t="s">
        <v>204</v>
      </c>
      <c r="C249" s="21" t="s">
        <v>303</v>
      </c>
    </row>
    <row r="250" spans="1:3" ht="18" customHeight="1" x14ac:dyDescent="0.25">
      <c r="A250" s="14" t="s">
        <v>493</v>
      </c>
      <c r="B250" s="15" t="s">
        <v>494</v>
      </c>
      <c r="C250" s="16" t="s">
        <v>201</v>
      </c>
    </row>
    <row r="251" spans="1:3" ht="18" customHeight="1" x14ac:dyDescent="0.25">
      <c r="A251" s="19" t="s">
        <v>495</v>
      </c>
      <c r="B251" s="20" t="s">
        <v>208</v>
      </c>
      <c r="C251" s="21" t="s">
        <v>303</v>
      </c>
    </row>
    <row r="252" spans="1:3" ht="18" customHeight="1" x14ac:dyDescent="0.25">
      <c r="A252" s="19" t="s">
        <v>496</v>
      </c>
      <c r="B252" s="20" t="s">
        <v>298</v>
      </c>
      <c r="C252" s="21" t="s">
        <v>303</v>
      </c>
    </row>
    <row r="253" spans="1:3" ht="18" customHeight="1" x14ac:dyDescent="0.25">
      <c r="A253" s="25"/>
      <c r="B253" s="18" t="s">
        <v>497</v>
      </c>
      <c r="C253" s="7" t="s">
        <v>498</v>
      </c>
    </row>
    <row r="254" spans="1:3" ht="18" customHeight="1" x14ac:dyDescent="0.25">
      <c r="A254" s="19" t="s">
        <v>499</v>
      </c>
      <c r="B254" s="20" t="s">
        <v>500</v>
      </c>
      <c r="C254" s="21" t="s">
        <v>303</v>
      </c>
    </row>
    <row r="255" spans="1:3" ht="18" customHeight="1" x14ac:dyDescent="0.25">
      <c r="A255" s="19" t="s">
        <v>501</v>
      </c>
      <c r="B255" s="20" t="s">
        <v>502</v>
      </c>
      <c r="C255" s="21" t="s">
        <v>303</v>
      </c>
    </row>
    <row r="256" spans="1:3" ht="18" customHeight="1" x14ac:dyDescent="0.25">
      <c r="A256" s="19" t="s">
        <v>503</v>
      </c>
      <c r="B256" s="20" t="s">
        <v>305</v>
      </c>
      <c r="C256" s="21" t="s">
        <v>303</v>
      </c>
    </row>
    <row r="257" spans="1:3" ht="18" customHeight="1" x14ac:dyDescent="0.25">
      <c r="A257" s="19" t="s">
        <v>504</v>
      </c>
      <c r="B257" s="20" t="s">
        <v>505</v>
      </c>
      <c r="C257" s="21" t="s">
        <v>303</v>
      </c>
    </row>
    <row r="258" spans="1:3" ht="18" customHeight="1" x14ac:dyDescent="0.25">
      <c r="A258" s="19" t="s">
        <v>506</v>
      </c>
      <c r="B258" s="20" t="s">
        <v>507</v>
      </c>
      <c r="C258" s="21" t="s">
        <v>303</v>
      </c>
    </row>
    <row r="259" spans="1:3" ht="18" customHeight="1" x14ac:dyDescent="0.25">
      <c r="A259" s="19" t="s">
        <v>508</v>
      </c>
      <c r="B259" s="20" t="s">
        <v>509</v>
      </c>
      <c r="C259" s="21" t="s">
        <v>303</v>
      </c>
    </row>
    <row r="260" spans="1:3" ht="18" customHeight="1" x14ac:dyDescent="0.25">
      <c r="A260" s="19" t="s">
        <v>510</v>
      </c>
      <c r="B260" s="20" t="s">
        <v>511</v>
      </c>
      <c r="C260" s="21" t="s">
        <v>303</v>
      </c>
    </row>
    <row r="261" spans="1:3" ht="18" customHeight="1" x14ac:dyDescent="0.25">
      <c r="A261" s="19" t="s">
        <v>512</v>
      </c>
      <c r="B261" s="20" t="s">
        <v>513</v>
      </c>
      <c r="C261" s="21" t="s">
        <v>303</v>
      </c>
    </row>
    <row r="262" spans="1:3" ht="18" customHeight="1" x14ac:dyDescent="0.25">
      <c r="A262" s="19" t="s">
        <v>514</v>
      </c>
      <c r="B262" s="20" t="s">
        <v>515</v>
      </c>
      <c r="C262" s="21" t="s">
        <v>303</v>
      </c>
    </row>
    <row r="263" spans="1:3" ht="18" customHeight="1" x14ac:dyDescent="0.25">
      <c r="A263" s="19" t="s">
        <v>516</v>
      </c>
      <c r="B263" s="20" t="s">
        <v>517</v>
      </c>
      <c r="C263" s="21" t="s">
        <v>303</v>
      </c>
    </row>
    <row r="264" spans="1:3" ht="18" customHeight="1" x14ac:dyDescent="0.25">
      <c r="A264" s="19" t="s">
        <v>518</v>
      </c>
      <c r="B264" s="20" t="s">
        <v>519</v>
      </c>
      <c r="C264" s="21" t="s">
        <v>303</v>
      </c>
    </row>
    <row r="265" spans="1:3" ht="18" customHeight="1" x14ac:dyDescent="0.25">
      <c r="A265" s="19" t="s">
        <v>520</v>
      </c>
      <c r="B265" s="20" t="s">
        <v>521</v>
      </c>
      <c r="C265" s="21" t="s">
        <v>303</v>
      </c>
    </row>
    <row r="266" spans="1:3" ht="18" customHeight="1" x14ac:dyDescent="0.25">
      <c r="A266" s="19" t="s">
        <v>522</v>
      </c>
      <c r="B266" s="20" t="s">
        <v>523</v>
      </c>
      <c r="C266" s="21" t="s">
        <v>303</v>
      </c>
    </row>
    <row r="267" spans="1:3" ht="18" customHeight="1" x14ac:dyDescent="0.25">
      <c r="A267" s="14" t="s">
        <v>524</v>
      </c>
      <c r="B267" s="15" t="s">
        <v>525</v>
      </c>
      <c r="C267" s="16" t="s">
        <v>201</v>
      </c>
    </row>
    <row r="268" spans="1:3" ht="18" customHeight="1" x14ac:dyDescent="0.25">
      <c r="A268" s="14" t="s">
        <v>526</v>
      </c>
      <c r="B268" s="15" t="s">
        <v>527</v>
      </c>
      <c r="C268" s="16" t="s">
        <v>201</v>
      </c>
    </row>
    <row r="269" spans="1:3" ht="18" customHeight="1" x14ac:dyDescent="0.25">
      <c r="A269" s="14" t="s">
        <v>528</v>
      </c>
      <c r="B269" s="15" t="s">
        <v>529</v>
      </c>
      <c r="C269" s="16" t="s">
        <v>201</v>
      </c>
    </row>
    <row r="270" spans="1:3" ht="18" customHeight="1" x14ac:dyDescent="0.25">
      <c r="A270" s="14" t="s">
        <v>530</v>
      </c>
      <c r="B270" s="15" t="s">
        <v>421</v>
      </c>
      <c r="C270" s="16" t="s">
        <v>201</v>
      </c>
    </row>
    <row r="271" spans="1:3" ht="18" customHeight="1" x14ac:dyDescent="0.25">
      <c r="A271" s="14" t="s">
        <v>531</v>
      </c>
      <c r="B271" s="15" t="s">
        <v>425</v>
      </c>
      <c r="C271" s="16" t="s">
        <v>201</v>
      </c>
    </row>
    <row r="272" spans="1:3" ht="18" customHeight="1" x14ac:dyDescent="0.25">
      <c r="A272" s="22" t="s">
        <v>532</v>
      </c>
      <c r="B272" s="23" t="s">
        <v>426</v>
      </c>
      <c r="C272" s="24" t="s">
        <v>427</v>
      </c>
    </row>
    <row r="273" spans="1:3" ht="18" customHeight="1" x14ac:dyDescent="0.25">
      <c r="A273" s="19" t="s">
        <v>533</v>
      </c>
      <c r="B273" s="20" t="s">
        <v>208</v>
      </c>
      <c r="C273" s="21" t="s">
        <v>303</v>
      </c>
    </row>
    <row r="274" spans="1:3" ht="18" customHeight="1" thickBot="1" x14ac:dyDescent="0.3">
      <c r="A274" s="27" t="s">
        <v>534</v>
      </c>
      <c r="B274" s="28" t="s">
        <v>298</v>
      </c>
      <c r="C274" s="29" t="s">
        <v>303</v>
      </c>
    </row>
    <row r="275" spans="1:3" ht="18" customHeight="1" thickTop="1" x14ac:dyDescent="0.2"/>
  </sheetData>
  <autoFilter ref="A1:C274"/>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F471"/>
  <sheetViews>
    <sheetView tabSelected="1" topLeftCell="A456" workbookViewId="0">
      <selection activeCell="A471" sqref="A471"/>
    </sheetView>
  </sheetViews>
  <sheetFormatPr defaultColWidth="75.140625" defaultRowHeight="12.75" x14ac:dyDescent="0.2"/>
  <cols>
    <col min="1" max="1" width="14.28515625" style="99" bestFit="1" customWidth="1"/>
    <col min="2" max="2" width="10" style="4" bestFit="1" customWidth="1"/>
    <col min="3" max="3" width="13.42578125" style="4" bestFit="1" customWidth="1"/>
    <col min="4" max="4" width="108.7109375" style="4" bestFit="1" customWidth="1"/>
    <col min="5" max="16384" width="75.140625" style="4"/>
  </cols>
  <sheetData>
    <row r="1" spans="1:6" ht="18.75" x14ac:dyDescent="0.2">
      <c r="A1" s="200"/>
      <c r="B1" s="200"/>
      <c r="C1" s="200"/>
      <c r="D1" s="200"/>
    </row>
    <row r="2" spans="1:6" ht="16.5" x14ac:dyDescent="0.25">
      <c r="A2" s="95" t="s">
        <v>30</v>
      </c>
      <c r="B2" s="82" t="s">
        <v>537</v>
      </c>
      <c r="C2" s="82" t="s">
        <v>1049</v>
      </c>
      <c r="D2" s="82" t="s">
        <v>624</v>
      </c>
      <c r="F2" s="94"/>
    </row>
    <row r="3" spans="1:6" ht="15.75" x14ac:dyDescent="0.2">
      <c r="A3" s="95"/>
      <c r="B3" s="82">
        <v>1000</v>
      </c>
      <c r="C3" s="82" t="s">
        <v>32</v>
      </c>
      <c r="D3" s="86" t="s">
        <v>588</v>
      </c>
    </row>
    <row r="4" spans="1:6" ht="15.75" x14ac:dyDescent="0.2">
      <c r="A4" s="97">
        <v>1001</v>
      </c>
      <c r="B4" s="80">
        <v>1000</v>
      </c>
      <c r="C4" s="82" t="s">
        <v>32</v>
      </c>
      <c r="D4" s="81" t="s">
        <v>613</v>
      </c>
    </row>
    <row r="5" spans="1:6" ht="15.75" x14ac:dyDescent="0.2">
      <c r="A5" s="97">
        <v>1003</v>
      </c>
      <c r="B5" s="80">
        <v>1000</v>
      </c>
      <c r="C5" s="82" t="s">
        <v>1061</v>
      </c>
      <c r="D5" s="81" t="s">
        <v>614</v>
      </c>
    </row>
    <row r="6" spans="1:6" ht="15.75" x14ac:dyDescent="0.2">
      <c r="A6" s="98">
        <v>1004</v>
      </c>
      <c r="B6" s="80">
        <v>1000</v>
      </c>
      <c r="C6" s="82" t="s">
        <v>1061</v>
      </c>
      <c r="D6" s="81" t="s">
        <v>615</v>
      </c>
    </row>
    <row r="7" spans="1:6" ht="15.75" x14ac:dyDescent="0.2">
      <c r="A7" s="98">
        <v>1005</v>
      </c>
      <c r="B7" s="80">
        <v>1000</v>
      </c>
      <c r="C7" s="82" t="s">
        <v>1061</v>
      </c>
      <c r="D7" s="81" t="s">
        <v>616</v>
      </c>
    </row>
    <row r="8" spans="1:6" ht="15.75" x14ac:dyDescent="0.2">
      <c r="A8" s="98">
        <v>1006</v>
      </c>
      <c r="B8" s="80">
        <v>1000</v>
      </c>
      <c r="C8" s="82" t="s">
        <v>32</v>
      </c>
      <c r="D8" s="81" t="s">
        <v>617</v>
      </c>
    </row>
    <row r="9" spans="1:6" ht="15.75" x14ac:dyDescent="0.2">
      <c r="A9" s="98">
        <v>1007</v>
      </c>
      <c r="B9" s="80">
        <v>1000</v>
      </c>
      <c r="C9" s="82" t="s">
        <v>32</v>
      </c>
      <c r="D9" s="81" t="s">
        <v>618</v>
      </c>
    </row>
    <row r="10" spans="1:6" ht="15.75" x14ac:dyDescent="0.2">
      <c r="A10" s="98">
        <v>1008</v>
      </c>
      <c r="B10" s="80">
        <v>1000</v>
      </c>
      <c r="C10" s="82" t="s">
        <v>32</v>
      </c>
      <c r="D10" s="81" t="s">
        <v>619</v>
      </c>
    </row>
    <row r="11" spans="1:6" ht="15.75" x14ac:dyDescent="0.2">
      <c r="A11" s="98">
        <v>1012</v>
      </c>
      <c r="B11" s="80">
        <v>1000</v>
      </c>
      <c r="C11" s="82" t="s">
        <v>32</v>
      </c>
      <c r="D11" s="81" t="s">
        <v>620</v>
      </c>
    </row>
    <row r="12" spans="1:6" ht="15.75" x14ac:dyDescent="0.2">
      <c r="A12" s="98">
        <v>1014</v>
      </c>
      <c r="B12" s="80">
        <v>1000</v>
      </c>
      <c r="C12" s="82" t="s">
        <v>32</v>
      </c>
      <c r="D12" s="81" t="s">
        <v>621</v>
      </c>
    </row>
    <row r="13" spans="1:6" ht="15.75" x14ac:dyDescent="0.2">
      <c r="A13" s="98">
        <v>1015</v>
      </c>
      <c r="B13" s="80">
        <v>1000</v>
      </c>
      <c r="C13" s="82" t="s">
        <v>1061</v>
      </c>
      <c r="D13" s="81" t="s">
        <v>622</v>
      </c>
    </row>
    <row r="14" spans="1:6" ht="15.75" x14ac:dyDescent="0.2">
      <c r="A14" s="98">
        <v>1049</v>
      </c>
      <c r="B14" s="80">
        <v>1000</v>
      </c>
      <c r="C14" s="82" t="s">
        <v>32</v>
      </c>
      <c r="D14" s="81" t="s">
        <v>623</v>
      </c>
    </row>
    <row r="15" spans="1:6" ht="15.75" x14ac:dyDescent="0.2">
      <c r="A15" s="98"/>
      <c r="B15" s="82">
        <v>1050</v>
      </c>
      <c r="C15" s="82" t="s">
        <v>1050</v>
      </c>
      <c r="D15" s="86" t="s">
        <v>535</v>
      </c>
    </row>
    <row r="16" spans="1:6" ht="15.75" x14ac:dyDescent="0.2">
      <c r="A16" s="98">
        <v>1052</v>
      </c>
      <c r="B16" s="80">
        <v>1050</v>
      </c>
      <c r="C16" s="82" t="s">
        <v>1050</v>
      </c>
      <c r="D16" s="81" t="s">
        <v>625</v>
      </c>
    </row>
    <row r="17" spans="1:4" ht="15.75" x14ac:dyDescent="0.2">
      <c r="A17" s="98">
        <v>1053</v>
      </c>
      <c r="B17" s="80">
        <v>1050</v>
      </c>
      <c r="C17" s="82" t="s">
        <v>1050</v>
      </c>
      <c r="D17" s="81" t="s">
        <v>626</v>
      </c>
    </row>
    <row r="18" spans="1:4" ht="15.75" x14ac:dyDescent="0.2">
      <c r="A18" s="98">
        <v>1055</v>
      </c>
      <c r="B18" s="80">
        <v>1050</v>
      </c>
      <c r="C18" s="82" t="s">
        <v>1050</v>
      </c>
      <c r="D18" s="81" t="s">
        <v>627</v>
      </c>
    </row>
    <row r="19" spans="1:4" ht="31.5" x14ac:dyDescent="0.2">
      <c r="A19" s="98">
        <v>1056</v>
      </c>
      <c r="B19" s="80">
        <v>1050</v>
      </c>
      <c r="C19" s="82" t="s">
        <v>1050</v>
      </c>
      <c r="D19" s="81" t="s">
        <v>628</v>
      </c>
    </row>
    <row r="20" spans="1:4" ht="15.75" x14ac:dyDescent="0.2">
      <c r="A20" s="98">
        <v>1057</v>
      </c>
      <c r="B20" s="80">
        <v>1050</v>
      </c>
      <c r="C20" s="82" t="s">
        <v>37</v>
      </c>
      <c r="D20" s="81" t="s">
        <v>629</v>
      </c>
    </row>
    <row r="21" spans="1:4" ht="15.75" x14ac:dyDescent="0.2">
      <c r="A21" s="98">
        <v>1099</v>
      </c>
      <c r="B21" s="80">
        <v>1050</v>
      </c>
      <c r="C21" s="82" t="s">
        <v>1050</v>
      </c>
      <c r="D21" s="81" t="s">
        <v>630</v>
      </c>
    </row>
    <row r="22" spans="1:4" ht="15.75" x14ac:dyDescent="0.2">
      <c r="A22" s="98"/>
      <c r="B22" s="82">
        <v>1150</v>
      </c>
      <c r="C22" s="82"/>
      <c r="D22" s="86" t="s">
        <v>631</v>
      </c>
    </row>
    <row r="23" spans="1:4" ht="15.75" x14ac:dyDescent="0.2">
      <c r="A23" s="98">
        <v>1151</v>
      </c>
      <c r="B23" s="80">
        <v>1150</v>
      </c>
      <c r="C23" s="80"/>
      <c r="D23" s="81" t="s">
        <v>632</v>
      </c>
    </row>
    <row r="24" spans="1:4" ht="15.75" x14ac:dyDescent="0.2">
      <c r="A24" s="98">
        <v>1153</v>
      </c>
      <c r="B24" s="80">
        <v>1150</v>
      </c>
      <c r="C24" s="80" t="s">
        <v>37</v>
      </c>
      <c r="D24" s="81" t="s">
        <v>633</v>
      </c>
    </row>
    <row r="25" spans="1:4" ht="15.75" x14ac:dyDescent="0.2">
      <c r="A25" s="98">
        <v>1154</v>
      </c>
      <c r="B25" s="80">
        <v>1150</v>
      </c>
      <c r="C25" s="80"/>
      <c r="D25" s="81" t="s">
        <v>634</v>
      </c>
    </row>
    <row r="26" spans="1:4" ht="15.75" x14ac:dyDescent="0.2">
      <c r="A26" s="98">
        <v>1155</v>
      </c>
      <c r="B26" s="80">
        <v>1150</v>
      </c>
      <c r="C26" s="80"/>
      <c r="D26" s="81" t="s">
        <v>635</v>
      </c>
    </row>
    <row r="27" spans="1:4" ht="15.75" x14ac:dyDescent="0.2">
      <c r="A27" s="98">
        <v>1199</v>
      </c>
      <c r="B27" s="80">
        <v>1150</v>
      </c>
      <c r="C27" s="80"/>
      <c r="D27" s="81" t="s">
        <v>630</v>
      </c>
    </row>
    <row r="28" spans="1:4" ht="15.75" x14ac:dyDescent="0.2">
      <c r="A28" s="98"/>
      <c r="B28" s="82">
        <v>1250</v>
      </c>
      <c r="C28" s="82" t="s">
        <v>1051</v>
      </c>
      <c r="D28" s="86" t="s">
        <v>636</v>
      </c>
    </row>
    <row r="29" spans="1:4" ht="15.75" x14ac:dyDescent="0.2">
      <c r="A29" s="98">
        <v>1251</v>
      </c>
      <c r="B29" s="80">
        <v>1250</v>
      </c>
      <c r="C29" s="82" t="s">
        <v>1051</v>
      </c>
      <c r="D29" s="81" t="s">
        <v>637</v>
      </c>
    </row>
    <row r="30" spans="1:4" ht="15.75" x14ac:dyDescent="0.2">
      <c r="A30" s="98">
        <v>1252</v>
      </c>
      <c r="B30" s="80">
        <v>1250</v>
      </c>
      <c r="C30" s="82" t="s">
        <v>1051</v>
      </c>
      <c r="D30" s="81" t="s">
        <v>638</v>
      </c>
    </row>
    <row r="31" spans="1:4" ht="15.75" x14ac:dyDescent="0.2">
      <c r="A31" s="98">
        <v>1253</v>
      </c>
      <c r="B31" s="80">
        <v>1250</v>
      </c>
      <c r="C31" s="82" t="s">
        <v>1051</v>
      </c>
      <c r="D31" s="81" t="s">
        <v>639</v>
      </c>
    </row>
    <row r="32" spans="1:4" ht="15.75" x14ac:dyDescent="0.2">
      <c r="A32" s="98">
        <v>1254</v>
      </c>
      <c r="B32" s="80">
        <v>1250</v>
      </c>
      <c r="C32" s="82" t="s">
        <v>1051</v>
      </c>
      <c r="D32" s="81" t="s">
        <v>640</v>
      </c>
    </row>
    <row r="33" spans="1:4" ht="15.75" x14ac:dyDescent="0.2">
      <c r="A33" s="98">
        <v>1255</v>
      </c>
      <c r="B33" s="80">
        <v>1250</v>
      </c>
      <c r="C33" s="82" t="s">
        <v>1051</v>
      </c>
      <c r="D33" s="81" t="s">
        <v>641</v>
      </c>
    </row>
    <row r="34" spans="1:4" ht="15.75" x14ac:dyDescent="0.2">
      <c r="A34" s="98">
        <v>1256</v>
      </c>
      <c r="B34" s="80">
        <v>1250</v>
      </c>
      <c r="C34" s="82" t="s">
        <v>1051</v>
      </c>
      <c r="D34" s="81" t="s">
        <v>642</v>
      </c>
    </row>
    <row r="35" spans="1:4" ht="15.75" x14ac:dyDescent="0.2">
      <c r="A35" s="98">
        <v>1257</v>
      </c>
      <c r="B35" s="80">
        <v>1250</v>
      </c>
      <c r="C35" s="82" t="s">
        <v>1051</v>
      </c>
      <c r="D35" s="81" t="s">
        <v>643</v>
      </c>
    </row>
    <row r="36" spans="1:4" ht="15.75" x14ac:dyDescent="0.2">
      <c r="A36" s="98">
        <v>1258</v>
      </c>
      <c r="B36" s="80">
        <v>1250</v>
      </c>
      <c r="C36" s="82" t="s">
        <v>1051</v>
      </c>
      <c r="D36" s="81" t="s">
        <v>644</v>
      </c>
    </row>
    <row r="37" spans="1:4" ht="15.75" x14ac:dyDescent="0.2">
      <c r="A37" s="98">
        <v>1299</v>
      </c>
      <c r="B37" s="80">
        <v>1250</v>
      </c>
      <c r="C37" s="82" t="s">
        <v>1051</v>
      </c>
      <c r="D37" s="81" t="s">
        <v>645</v>
      </c>
    </row>
    <row r="38" spans="1:4" ht="15.75" x14ac:dyDescent="0.2">
      <c r="A38" s="98"/>
      <c r="B38" s="84"/>
      <c r="C38" s="84"/>
      <c r="D38" s="85" t="s">
        <v>646</v>
      </c>
    </row>
    <row r="39" spans="1:4" ht="15.75" x14ac:dyDescent="0.2">
      <c r="A39" s="98"/>
      <c r="B39" s="82">
        <v>1300</v>
      </c>
      <c r="C39" s="82" t="s">
        <v>1055</v>
      </c>
      <c r="D39" s="86" t="s">
        <v>592</v>
      </c>
    </row>
    <row r="40" spans="1:4" ht="15.75" x14ac:dyDescent="0.2">
      <c r="A40" s="98">
        <v>1301</v>
      </c>
      <c r="B40" s="80">
        <v>1300</v>
      </c>
      <c r="C40" s="82" t="s">
        <v>1055</v>
      </c>
      <c r="D40" s="81" t="s">
        <v>647</v>
      </c>
    </row>
    <row r="41" spans="1:4" ht="15.75" x14ac:dyDescent="0.2">
      <c r="A41" s="98">
        <v>1302</v>
      </c>
      <c r="B41" s="80">
        <v>1300</v>
      </c>
      <c r="C41" s="82" t="s">
        <v>1055</v>
      </c>
      <c r="D41" s="81" t="s">
        <v>648</v>
      </c>
    </row>
    <row r="42" spans="1:4" ht="15.75" x14ac:dyDescent="0.2">
      <c r="A42" s="98">
        <v>1303</v>
      </c>
      <c r="B42" s="80">
        <v>1300</v>
      </c>
      <c r="C42" s="82" t="s">
        <v>1055</v>
      </c>
      <c r="D42" s="81" t="s">
        <v>649</v>
      </c>
    </row>
    <row r="43" spans="1:4" ht="15.75" x14ac:dyDescent="0.2">
      <c r="A43" s="98">
        <v>1304</v>
      </c>
      <c r="B43" s="80">
        <v>1300</v>
      </c>
      <c r="C43" s="82" t="s">
        <v>1055</v>
      </c>
      <c r="D43" s="81" t="s">
        <v>650</v>
      </c>
    </row>
    <row r="44" spans="1:4" ht="15.75" x14ac:dyDescent="0.2">
      <c r="A44" s="98">
        <v>1305</v>
      </c>
      <c r="B44" s="80">
        <v>1300</v>
      </c>
      <c r="C44" s="82" t="s">
        <v>1055</v>
      </c>
      <c r="D44" s="81" t="s">
        <v>651</v>
      </c>
    </row>
    <row r="45" spans="1:4" ht="15.75" x14ac:dyDescent="0.2">
      <c r="A45" s="98">
        <v>1349</v>
      </c>
      <c r="B45" s="80">
        <v>1300</v>
      </c>
      <c r="C45" s="82" t="s">
        <v>1055</v>
      </c>
      <c r="D45" s="81" t="s">
        <v>652</v>
      </c>
    </row>
    <row r="46" spans="1:4" ht="15.75" x14ac:dyDescent="0.2">
      <c r="A46" s="98"/>
      <c r="B46" s="82">
        <v>1400</v>
      </c>
      <c r="C46" s="82" t="s">
        <v>1053</v>
      </c>
      <c r="D46" s="86" t="s">
        <v>595</v>
      </c>
    </row>
    <row r="47" spans="1:4" ht="15.75" x14ac:dyDescent="0.2">
      <c r="A47" s="98">
        <v>1401</v>
      </c>
      <c r="B47" s="80">
        <v>1400</v>
      </c>
      <c r="C47" s="82" t="s">
        <v>1053</v>
      </c>
      <c r="D47" s="81" t="s">
        <v>653</v>
      </c>
    </row>
    <row r="48" spans="1:4" ht="15.75" x14ac:dyDescent="0.2">
      <c r="A48" s="98">
        <v>1405</v>
      </c>
      <c r="B48" s="80">
        <v>1400</v>
      </c>
      <c r="C48" s="82" t="s">
        <v>1053</v>
      </c>
      <c r="D48" s="81" t="s">
        <v>654</v>
      </c>
    </row>
    <row r="49" spans="1:4" ht="31.5" x14ac:dyDescent="0.2">
      <c r="A49" s="98">
        <v>1406</v>
      </c>
      <c r="B49" s="80">
        <v>1400</v>
      </c>
      <c r="C49" s="82" t="s">
        <v>1053</v>
      </c>
      <c r="D49" s="81" t="s">
        <v>655</v>
      </c>
    </row>
    <row r="50" spans="1:4" ht="15.75" x14ac:dyDescent="0.2">
      <c r="A50" s="98">
        <v>1407</v>
      </c>
      <c r="B50" s="80">
        <v>1400</v>
      </c>
      <c r="C50" s="82" t="s">
        <v>1053</v>
      </c>
      <c r="D50" s="81" t="s">
        <v>656</v>
      </c>
    </row>
    <row r="51" spans="1:4" ht="15.75" x14ac:dyDescent="0.2">
      <c r="A51" s="98">
        <v>1408</v>
      </c>
      <c r="B51" s="80">
        <v>1400</v>
      </c>
      <c r="C51" s="82" t="s">
        <v>1053</v>
      </c>
      <c r="D51" s="81" t="s">
        <v>657</v>
      </c>
    </row>
    <row r="52" spans="1:4" ht="15.75" x14ac:dyDescent="0.2">
      <c r="A52" s="98">
        <v>1411</v>
      </c>
      <c r="B52" s="80">
        <v>1400</v>
      </c>
      <c r="C52" s="82" t="s">
        <v>1053</v>
      </c>
      <c r="D52" s="81" t="s">
        <v>658</v>
      </c>
    </row>
    <row r="53" spans="1:4" ht="15.75" x14ac:dyDescent="0.2">
      <c r="A53" s="98">
        <v>1449</v>
      </c>
      <c r="B53" s="80">
        <v>1400</v>
      </c>
      <c r="C53" s="82" t="s">
        <v>1053</v>
      </c>
      <c r="D53" s="81" t="s">
        <v>630</v>
      </c>
    </row>
    <row r="54" spans="1:4" ht="15.75" x14ac:dyDescent="0.2">
      <c r="A54" s="98"/>
      <c r="B54" s="82">
        <v>1550</v>
      </c>
      <c r="C54" s="82" t="s">
        <v>1054</v>
      </c>
      <c r="D54" s="86" t="s">
        <v>536</v>
      </c>
    </row>
    <row r="55" spans="1:4" ht="15.75" x14ac:dyDescent="0.2">
      <c r="A55" s="98">
        <v>1551</v>
      </c>
      <c r="B55" s="80">
        <v>1550</v>
      </c>
      <c r="C55" s="82" t="s">
        <v>1054</v>
      </c>
      <c r="D55" s="81" t="s">
        <v>659</v>
      </c>
    </row>
    <row r="56" spans="1:4" ht="15.75" x14ac:dyDescent="0.2">
      <c r="A56" s="98">
        <v>1552</v>
      </c>
      <c r="B56" s="80">
        <v>1550</v>
      </c>
      <c r="C56" s="82" t="s">
        <v>1054</v>
      </c>
      <c r="D56" s="81" t="s">
        <v>660</v>
      </c>
    </row>
    <row r="57" spans="1:4" ht="15.75" x14ac:dyDescent="0.2">
      <c r="A57" s="98">
        <v>1553</v>
      </c>
      <c r="B57" s="80">
        <v>1550</v>
      </c>
      <c r="C57" s="82" t="s">
        <v>1054</v>
      </c>
      <c r="D57" s="81" t="s">
        <v>661</v>
      </c>
    </row>
    <row r="58" spans="1:4" ht="15.75" x14ac:dyDescent="0.2">
      <c r="A58" s="98">
        <v>1555</v>
      </c>
      <c r="B58" s="80">
        <v>1550</v>
      </c>
      <c r="C58" s="82" t="s">
        <v>1054</v>
      </c>
      <c r="D58" s="81" t="s">
        <v>662</v>
      </c>
    </row>
    <row r="59" spans="1:4" ht="15.75" x14ac:dyDescent="0.2">
      <c r="A59" s="98">
        <v>1556</v>
      </c>
      <c r="B59" s="80">
        <v>1550</v>
      </c>
      <c r="C59" s="82" t="s">
        <v>1054</v>
      </c>
      <c r="D59" s="81" t="s">
        <v>663</v>
      </c>
    </row>
    <row r="60" spans="1:4" ht="15.75" x14ac:dyDescent="0.2">
      <c r="A60" s="98">
        <v>1557</v>
      </c>
      <c r="B60" s="80">
        <v>1550</v>
      </c>
      <c r="C60" s="82" t="s">
        <v>1054</v>
      </c>
      <c r="D60" s="81" t="s">
        <v>664</v>
      </c>
    </row>
    <row r="61" spans="1:4" ht="15.75" x14ac:dyDescent="0.2">
      <c r="A61" s="98">
        <v>1558</v>
      </c>
      <c r="B61" s="80">
        <v>1550</v>
      </c>
      <c r="C61" s="82" t="s">
        <v>1054</v>
      </c>
      <c r="D61" s="81" t="s">
        <v>665</v>
      </c>
    </row>
    <row r="62" spans="1:4" ht="15.75" x14ac:dyDescent="0.2">
      <c r="A62" s="98">
        <v>1561</v>
      </c>
      <c r="B62" s="80">
        <v>1550</v>
      </c>
      <c r="C62" s="82" t="s">
        <v>1054</v>
      </c>
      <c r="D62" s="81" t="s">
        <v>666</v>
      </c>
    </row>
    <row r="63" spans="1:4" ht="15.75" x14ac:dyDescent="0.2">
      <c r="A63" s="98">
        <v>1562</v>
      </c>
      <c r="B63" s="80">
        <v>1550</v>
      </c>
      <c r="C63" s="82" t="s">
        <v>1054</v>
      </c>
      <c r="D63" s="81" t="s">
        <v>667</v>
      </c>
    </row>
    <row r="64" spans="1:4" ht="15.75" x14ac:dyDescent="0.2">
      <c r="A64" s="98">
        <v>1563</v>
      </c>
      <c r="B64" s="80">
        <v>1550</v>
      </c>
      <c r="C64" s="82" t="s">
        <v>1054</v>
      </c>
      <c r="D64" s="81" t="s">
        <v>668</v>
      </c>
    </row>
    <row r="65" spans="1:4" ht="15.75" x14ac:dyDescent="0.2">
      <c r="A65" s="98">
        <v>1599</v>
      </c>
      <c r="B65" s="80">
        <v>1550</v>
      </c>
      <c r="C65" s="82" t="s">
        <v>1054</v>
      </c>
      <c r="D65" s="81" t="s">
        <v>669</v>
      </c>
    </row>
    <row r="66" spans="1:4" ht="15.75" x14ac:dyDescent="0.2">
      <c r="A66" s="98"/>
      <c r="B66" s="82">
        <v>1600</v>
      </c>
      <c r="C66" s="82" t="s">
        <v>1052</v>
      </c>
      <c r="D66" s="86" t="s">
        <v>593</v>
      </c>
    </row>
    <row r="67" spans="1:4" ht="15.75" x14ac:dyDescent="0.2">
      <c r="A67" s="98">
        <v>1601</v>
      </c>
      <c r="B67" s="80">
        <v>1600</v>
      </c>
      <c r="C67" s="82" t="s">
        <v>1052</v>
      </c>
      <c r="D67" s="81" t="s">
        <v>670</v>
      </c>
    </row>
    <row r="68" spans="1:4" ht="15.75" x14ac:dyDescent="0.2">
      <c r="A68" s="98">
        <v>1602</v>
      </c>
      <c r="B68" s="80">
        <v>1600</v>
      </c>
      <c r="C68" s="82" t="s">
        <v>1052</v>
      </c>
      <c r="D68" s="81" t="s">
        <v>671</v>
      </c>
    </row>
    <row r="69" spans="1:4" ht="15.75" x14ac:dyDescent="0.2">
      <c r="A69" s="98">
        <v>1603</v>
      </c>
      <c r="B69" s="80">
        <v>1600</v>
      </c>
      <c r="C69" s="82" t="s">
        <v>1059</v>
      </c>
      <c r="D69" s="81" t="s">
        <v>672</v>
      </c>
    </row>
    <row r="70" spans="1:4" ht="15.75" x14ac:dyDescent="0.2">
      <c r="A70" s="98">
        <v>1649</v>
      </c>
      <c r="B70" s="80">
        <v>1600</v>
      </c>
      <c r="C70" s="82" t="s">
        <v>1052</v>
      </c>
      <c r="D70" s="81" t="s">
        <v>673</v>
      </c>
    </row>
    <row r="71" spans="1:4" ht="15.75" x14ac:dyDescent="0.2">
      <c r="A71" s="98"/>
      <c r="B71" s="82">
        <v>1700</v>
      </c>
      <c r="C71" s="82" t="s">
        <v>1056</v>
      </c>
      <c r="D71" s="86" t="s">
        <v>674</v>
      </c>
    </row>
    <row r="72" spans="1:4" ht="15.75" x14ac:dyDescent="0.2">
      <c r="A72" s="97">
        <v>1701</v>
      </c>
      <c r="B72" s="80">
        <v>1700</v>
      </c>
      <c r="C72" s="82" t="s">
        <v>1056</v>
      </c>
      <c r="D72" s="81" t="s">
        <v>675</v>
      </c>
    </row>
    <row r="73" spans="1:4" ht="15.75" x14ac:dyDescent="0.2">
      <c r="A73" s="98">
        <v>1702</v>
      </c>
      <c r="B73" s="80">
        <v>1700</v>
      </c>
      <c r="C73" s="82" t="s">
        <v>1056</v>
      </c>
      <c r="D73" s="88" t="s">
        <v>676</v>
      </c>
    </row>
    <row r="74" spans="1:4" ht="31.5" x14ac:dyDescent="0.2">
      <c r="A74" s="98">
        <v>1704</v>
      </c>
      <c r="B74" s="80">
        <v>1700</v>
      </c>
      <c r="C74" s="82" t="s">
        <v>1056</v>
      </c>
      <c r="D74" s="81" t="s">
        <v>677</v>
      </c>
    </row>
    <row r="75" spans="1:4" ht="15.75" x14ac:dyDescent="0.2">
      <c r="A75" s="98">
        <v>1705</v>
      </c>
      <c r="B75" s="80">
        <v>1700</v>
      </c>
      <c r="C75" s="82" t="s">
        <v>37</v>
      </c>
      <c r="D75" s="81" t="s">
        <v>678</v>
      </c>
    </row>
    <row r="76" spans="1:4" ht="15.75" x14ac:dyDescent="0.2">
      <c r="A76" s="98">
        <v>1749</v>
      </c>
      <c r="B76" s="82">
        <v>1750</v>
      </c>
      <c r="C76" s="82"/>
      <c r="D76" s="81" t="s">
        <v>679</v>
      </c>
    </row>
    <row r="77" spans="1:4" ht="15.75" x14ac:dyDescent="0.2">
      <c r="A77" s="98"/>
      <c r="B77" s="80">
        <v>1750</v>
      </c>
      <c r="C77" s="80" t="s">
        <v>1057</v>
      </c>
      <c r="D77" s="86" t="s">
        <v>680</v>
      </c>
    </row>
    <row r="78" spans="1:4" ht="15.75" x14ac:dyDescent="0.2">
      <c r="A78" s="98">
        <v>1751</v>
      </c>
      <c r="B78" s="80">
        <v>1750</v>
      </c>
      <c r="C78" s="80" t="s">
        <v>1057</v>
      </c>
      <c r="D78" s="88" t="s">
        <v>681</v>
      </c>
    </row>
    <row r="79" spans="1:4" ht="15.75" x14ac:dyDescent="0.2">
      <c r="A79" s="98">
        <v>1753</v>
      </c>
      <c r="B79" s="80">
        <v>1750</v>
      </c>
      <c r="C79" s="80" t="s">
        <v>1057</v>
      </c>
      <c r="D79" s="81" t="s">
        <v>682</v>
      </c>
    </row>
    <row r="80" spans="1:4" ht="15.75" x14ac:dyDescent="0.2">
      <c r="A80" s="98">
        <v>1754</v>
      </c>
      <c r="B80" s="80">
        <v>1750</v>
      </c>
      <c r="C80" s="80" t="s">
        <v>1057</v>
      </c>
      <c r="D80" s="81" t="s">
        <v>683</v>
      </c>
    </row>
    <row r="81" spans="1:4" ht="15.75" x14ac:dyDescent="0.2">
      <c r="A81" s="98">
        <v>1755</v>
      </c>
      <c r="B81" s="80">
        <v>1750</v>
      </c>
      <c r="C81" s="80" t="s">
        <v>1057</v>
      </c>
      <c r="D81" s="81" t="s">
        <v>684</v>
      </c>
    </row>
    <row r="82" spans="1:4" ht="15.75" x14ac:dyDescent="0.2">
      <c r="A82" s="98">
        <v>1756</v>
      </c>
      <c r="B82" s="80">
        <v>1750</v>
      </c>
      <c r="C82" s="80" t="s">
        <v>1057</v>
      </c>
      <c r="D82" s="81" t="s">
        <v>685</v>
      </c>
    </row>
    <row r="83" spans="1:4" ht="15.75" x14ac:dyDescent="0.2">
      <c r="A83" s="98">
        <v>1757</v>
      </c>
      <c r="B83" s="80">
        <v>1750</v>
      </c>
      <c r="C83" s="80" t="s">
        <v>1057</v>
      </c>
      <c r="D83" s="81" t="s">
        <v>686</v>
      </c>
    </row>
    <row r="84" spans="1:4" ht="15.75" x14ac:dyDescent="0.2">
      <c r="A84" s="98">
        <v>1758</v>
      </c>
      <c r="B84" s="80">
        <v>1750</v>
      </c>
      <c r="C84" s="80" t="s">
        <v>1057</v>
      </c>
      <c r="D84" s="81" t="s">
        <v>687</v>
      </c>
    </row>
    <row r="85" spans="1:4" ht="15.75" x14ac:dyDescent="0.2">
      <c r="A85" s="98">
        <v>1761</v>
      </c>
      <c r="B85" s="80">
        <v>1750</v>
      </c>
      <c r="C85" s="80" t="s">
        <v>37</v>
      </c>
      <c r="D85" s="81" t="s">
        <v>688</v>
      </c>
    </row>
    <row r="86" spans="1:4" ht="15.75" x14ac:dyDescent="0.2">
      <c r="A86" s="98">
        <v>1762</v>
      </c>
      <c r="B86" s="80">
        <v>1750</v>
      </c>
      <c r="C86" s="80" t="s">
        <v>1057</v>
      </c>
      <c r="D86" s="81" t="s">
        <v>689</v>
      </c>
    </row>
    <row r="87" spans="1:4" ht="15.75" x14ac:dyDescent="0.2">
      <c r="A87" s="98">
        <v>1763</v>
      </c>
      <c r="B87" s="80">
        <v>1750</v>
      </c>
      <c r="C87" s="80" t="s">
        <v>1057</v>
      </c>
      <c r="D87" s="81" t="s">
        <v>690</v>
      </c>
    </row>
    <row r="88" spans="1:4" ht="15.75" x14ac:dyDescent="0.2">
      <c r="A88" s="98">
        <v>1764</v>
      </c>
      <c r="B88" s="80">
        <v>1750</v>
      </c>
      <c r="C88" s="80" t="s">
        <v>1057</v>
      </c>
      <c r="D88" s="81" t="s">
        <v>691</v>
      </c>
    </row>
    <row r="89" spans="1:4" ht="15.75" x14ac:dyDescent="0.2">
      <c r="A89" s="98">
        <v>1765</v>
      </c>
      <c r="B89" s="80">
        <v>1750</v>
      </c>
      <c r="C89" s="80" t="s">
        <v>1057</v>
      </c>
      <c r="D89" s="81" t="s">
        <v>692</v>
      </c>
    </row>
    <row r="90" spans="1:4" ht="15.75" x14ac:dyDescent="0.2">
      <c r="A90" s="98">
        <v>1766</v>
      </c>
      <c r="B90" s="80">
        <v>1750</v>
      </c>
      <c r="C90" s="80" t="s">
        <v>1057</v>
      </c>
      <c r="D90" s="81" t="s">
        <v>693</v>
      </c>
    </row>
    <row r="91" spans="1:4" ht="15.75" x14ac:dyDescent="0.2">
      <c r="A91" s="98">
        <v>1767</v>
      </c>
      <c r="B91" s="82">
        <v>2000</v>
      </c>
      <c r="C91" s="82"/>
      <c r="D91" s="81" t="s">
        <v>694</v>
      </c>
    </row>
    <row r="92" spans="1:4" ht="15.75" x14ac:dyDescent="0.2">
      <c r="A92" s="98">
        <v>1799</v>
      </c>
      <c r="B92" s="80">
        <v>2000</v>
      </c>
      <c r="C92" s="80"/>
      <c r="D92" s="81" t="s">
        <v>630</v>
      </c>
    </row>
    <row r="93" spans="1:4" ht="15.75" x14ac:dyDescent="0.2">
      <c r="A93" s="98"/>
      <c r="B93" s="80">
        <v>2000</v>
      </c>
      <c r="C93" s="80"/>
      <c r="D93" s="89" t="s">
        <v>695</v>
      </c>
    </row>
    <row r="94" spans="1:4" ht="15.75" x14ac:dyDescent="0.2">
      <c r="A94" s="98">
        <v>1851</v>
      </c>
      <c r="B94" s="80">
        <v>2000</v>
      </c>
      <c r="C94" s="80"/>
      <c r="D94" s="88" t="s">
        <v>695</v>
      </c>
    </row>
    <row r="95" spans="1:4" ht="15.75" x14ac:dyDescent="0.2">
      <c r="A95" s="98"/>
      <c r="B95" s="80">
        <v>2000</v>
      </c>
      <c r="C95" s="80"/>
      <c r="D95" s="89" t="s">
        <v>696</v>
      </c>
    </row>
    <row r="96" spans="1:4" ht="15.75" x14ac:dyDescent="0.2">
      <c r="A96" s="98">
        <v>1901</v>
      </c>
      <c r="B96" s="80">
        <v>2000</v>
      </c>
      <c r="C96" s="80"/>
      <c r="D96" s="88" t="s">
        <v>696</v>
      </c>
    </row>
    <row r="97" spans="1:4" ht="15.75" x14ac:dyDescent="0.2">
      <c r="A97" s="98"/>
      <c r="B97" s="80">
        <v>2000</v>
      </c>
      <c r="C97" s="80"/>
      <c r="D97" s="89" t="s">
        <v>697</v>
      </c>
    </row>
    <row r="98" spans="1:4" ht="15.75" x14ac:dyDescent="0.2">
      <c r="A98" s="98">
        <v>1951</v>
      </c>
      <c r="B98" s="80">
        <v>2000</v>
      </c>
      <c r="C98" s="80"/>
      <c r="D98" s="88" t="s">
        <v>698</v>
      </c>
    </row>
    <row r="99" spans="1:4" ht="15.75" x14ac:dyDescent="0.2">
      <c r="A99" s="98">
        <v>1952</v>
      </c>
      <c r="B99" s="80">
        <v>2000</v>
      </c>
      <c r="C99" s="80"/>
      <c r="D99" s="88" t="s">
        <v>699</v>
      </c>
    </row>
    <row r="100" spans="1:4" ht="15.75" x14ac:dyDescent="0.2">
      <c r="A100" s="98">
        <v>1953</v>
      </c>
      <c r="B100" s="80">
        <v>2000</v>
      </c>
      <c r="C100" s="80"/>
      <c r="D100" s="88" t="s">
        <v>700</v>
      </c>
    </row>
    <row r="101" spans="1:4" ht="15.75" x14ac:dyDescent="0.2">
      <c r="A101" s="98">
        <v>1954</v>
      </c>
      <c r="B101" s="80">
        <v>2000</v>
      </c>
      <c r="C101" s="80"/>
      <c r="D101" s="88" t="s">
        <v>701</v>
      </c>
    </row>
    <row r="102" spans="1:4" ht="15.75" x14ac:dyDescent="0.2">
      <c r="A102" s="98">
        <v>1999</v>
      </c>
      <c r="B102" s="80">
        <v>2000</v>
      </c>
      <c r="C102" s="80"/>
      <c r="D102" s="88" t="s">
        <v>702</v>
      </c>
    </row>
    <row r="103" spans="1:4" ht="15.75" x14ac:dyDescent="0.2">
      <c r="A103" s="98"/>
      <c r="B103" s="80">
        <v>2000</v>
      </c>
      <c r="C103" s="82" t="s">
        <v>33</v>
      </c>
      <c r="D103" s="86" t="s">
        <v>589</v>
      </c>
    </row>
    <row r="104" spans="1:4" ht="15.75" x14ac:dyDescent="0.2">
      <c r="A104" s="98">
        <v>2001</v>
      </c>
      <c r="B104" s="80">
        <v>2000</v>
      </c>
      <c r="C104" s="80"/>
      <c r="D104" s="81" t="s">
        <v>703</v>
      </c>
    </row>
    <row r="105" spans="1:4" ht="15.75" x14ac:dyDescent="0.2">
      <c r="A105" s="98">
        <v>2002</v>
      </c>
      <c r="B105" s="80">
        <v>2000</v>
      </c>
      <c r="C105" s="80"/>
      <c r="D105" s="81" t="s">
        <v>704</v>
      </c>
    </row>
    <row r="106" spans="1:4" ht="15.75" x14ac:dyDescent="0.2">
      <c r="A106" s="98">
        <v>2003</v>
      </c>
      <c r="B106" s="80">
        <v>2000</v>
      </c>
      <c r="C106" s="80"/>
      <c r="D106" s="81" t="s">
        <v>705</v>
      </c>
    </row>
    <row r="107" spans="1:4" ht="15.75" x14ac:dyDescent="0.2">
      <c r="A107" s="98">
        <v>2004</v>
      </c>
      <c r="B107" s="80">
        <v>2000</v>
      </c>
      <c r="C107" s="80"/>
      <c r="D107" s="81" t="s">
        <v>706</v>
      </c>
    </row>
    <row r="108" spans="1:4" ht="15.75" x14ac:dyDescent="0.2">
      <c r="A108" s="98">
        <v>2005</v>
      </c>
      <c r="B108" s="80">
        <v>2000</v>
      </c>
      <c r="C108" s="80"/>
      <c r="D108" s="81" t="s">
        <v>707</v>
      </c>
    </row>
    <row r="109" spans="1:4" ht="15.75" x14ac:dyDescent="0.2">
      <c r="A109" s="98">
        <v>2006</v>
      </c>
      <c r="B109" s="80">
        <v>2000</v>
      </c>
      <c r="C109" s="80"/>
      <c r="D109" s="81" t="s">
        <v>708</v>
      </c>
    </row>
    <row r="110" spans="1:4" ht="15.75" x14ac:dyDescent="0.2">
      <c r="A110" s="98">
        <v>2007</v>
      </c>
      <c r="B110" s="80">
        <v>2000</v>
      </c>
      <c r="C110" s="80"/>
      <c r="D110" s="81" t="s">
        <v>709</v>
      </c>
    </row>
    <row r="111" spans="1:4" ht="15.75" x14ac:dyDescent="0.2">
      <c r="A111" s="98">
        <v>2008</v>
      </c>
      <c r="B111" s="80">
        <v>2000</v>
      </c>
      <c r="C111" s="80"/>
      <c r="D111" s="81" t="s">
        <v>710</v>
      </c>
    </row>
    <row r="112" spans="1:4" ht="15.75" x14ac:dyDescent="0.2">
      <c r="A112" s="98">
        <v>2009</v>
      </c>
      <c r="B112" s="80">
        <v>2000</v>
      </c>
      <c r="C112" s="80"/>
      <c r="D112" s="81" t="s">
        <v>711</v>
      </c>
    </row>
    <row r="113" spans="1:4" ht="15.75" x14ac:dyDescent="0.2">
      <c r="A113" s="98">
        <v>2011</v>
      </c>
      <c r="B113" s="80">
        <v>2000</v>
      </c>
      <c r="C113" s="80"/>
      <c r="D113" s="81" t="s">
        <v>712</v>
      </c>
    </row>
    <row r="114" spans="1:4" ht="15.75" x14ac:dyDescent="0.2">
      <c r="A114" s="98">
        <v>2012</v>
      </c>
      <c r="B114" s="80">
        <v>2000</v>
      </c>
      <c r="C114" s="80"/>
      <c r="D114" s="81" t="s">
        <v>713</v>
      </c>
    </row>
    <row r="115" spans="1:4" ht="15.75" x14ac:dyDescent="0.2">
      <c r="A115" s="98">
        <v>2013</v>
      </c>
      <c r="B115" s="80">
        <v>2000</v>
      </c>
      <c r="C115" s="80"/>
      <c r="D115" s="81" t="s">
        <v>714</v>
      </c>
    </row>
    <row r="116" spans="1:4" ht="15.75" x14ac:dyDescent="0.2">
      <c r="A116" s="98">
        <v>2019</v>
      </c>
      <c r="B116" s="80">
        <v>2000</v>
      </c>
      <c r="C116" s="80"/>
      <c r="D116" s="81" t="s">
        <v>715</v>
      </c>
    </row>
    <row r="117" spans="1:4" ht="15.75" x14ac:dyDescent="0.2">
      <c r="A117" s="98">
        <v>2021</v>
      </c>
      <c r="B117" s="80">
        <v>2000</v>
      </c>
      <c r="C117" s="80"/>
      <c r="D117" s="88" t="s">
        <v>716</v>
      </c>
    </row>
    <row r="118" spans="1:4" ht="15.75" x14ac:dyDescent="0.2">
      <c r="A118" s="98">
        <v>2041</v>
      </c>
      <c r="B118" s="80">
        <v>2000</v>
      </c>
      <c r="C118" s="80"/>
      <c r="D118" s="81" t="s">
        <v>717</v>
      </c>
    </row>
    <row r="119" spans="1:4" ht="15.75" x14ac:dyDescent="0.2">
      <c r="A119" s="98">
        <v>2042</v>
      </c>
      <c r="B119" s="80">
        <v>2000</v>
      </c>
      <c r="C119" s="80"/>
      <c r="D119" s="81" t="s">
        <v>718</v>
      </c>
    </row>
    <row r="120" spans="1:4" ht="15.75" x14ac:dyDescent="0.2">
      <c r="A120" s="98">
        <v>2043</v>
      </c>
      <c r="B120" s="80">
        <v>2000</v>
      </c>
      <c r="C120" s="80"/>
      <c r="D120" s="81" t="s">
        <v>719</v>
      </c>
    </row>
    <row r="121" spans="1:4" ht="15.75" x14ac:dyDescent="0.2">
      <c r="A121" s="98">
        <v>2044</v>
      </c>
      <c r="B121" s="80">
        <v>2000</v>
      </c>
      <c r="C121" s="80"/>
      <c r="D121" s="81" t="s">
        <v>720</v>
      </c>
    </row>
    <row r="122" spans="1:4" ht="15.75" x14ac:dyDescent="0.2">
      <c r="A122" s="98">
        <v>2045</v>
      </c>
      <c r="B122" s="80">
        <v>2000</v>
      </c>
      <c r="C122" s="80"/>
      <c r="D122" s="81" t="s">
        <v>721</v>
      </c>
    </row>
    <row r="123" spans="1:4" ht="15.75" x14ac:dyDescent="0.2">
      <c r="A123" s="98">
        <v>2046</v>
      </c>
      <c r="B123" s="80">
        <v>2000</v>
      </c>
      <c r="C123" s="80"/>
      <c r="D123" s="88" t="s">
        <v>722</v>
      </c>
    </row>
    <row r="124" spans="1:4" ht="15.75" x14ac:dyDescent="0.2">
      <c r="A124" s="98">
        <v>2047</v>
      </c>
      <c r="B124" s="80">
        <v>2000</v>
      </c>
      <c r="C124" s="80"/>
      <c r="D124" s="88" t="s">
        <v>723</v>
      </c>
    </row>
    <row r="125" spans="1:4" ht="15.75" x14ac:dyDescent="0.2">
      <c r="A125" s="98">
        <v>2048</v>
      </c>
      <c r="B125" s="80">
        <v>2000</v>
      </c>
      <c r="C125" s="80"/>
      <c r="D125" s="81" t="s">
        <v>724</v>
      </c>
    </row>
    <row r="126" spans="1:4" ht="15.75" x14ac:dyDescent="0.2">
      <c r="A126" s="98">
        <v>2049</v>
      </c>
      <c r="B126" s="80">
        <v>2000</v>
      </c>
      <c r="C126" s="80"/>
      <c r="D126" s="81" t="s">
        <v>630</v>
      </c>
    </row>
    <row r="127" spans="1:4" ht="15.75" x14ac:dyDescent="0.2">
      <c r="A127" s="98"/>
      <c r="B127" s="87"/>
      <c r="C127" s="87" t="s">
        <v>35</v>
      </c>
      <c r="D127" s="85" t="s">
        <v>725</v>
      </c>
    </row>
    <row r="128" spans="1:4" ht="15.75" x14ac:dyDescent="0.2">
      <c r="A128" s="98"/>
      <c r="B128" s="82">
        <v>2100</v>
      </c>
      <c r="C128" s="87" t="s">
        <v>35</v>
      </c>
      <c r="D128" s="86" t="s">
        <v>726</v>
      </c>
    </row>
    <row r="129" spans="1:4" ht="15.75" x14ac:dyDescent="0.2">
      <c r="A129" s="98">
        <v>2106</v>
      </c>
      <c r="B129" s="80">
        <v>2100</v>
      </c>
      <c r="C129" s="87" t="s">
        <v>35</v>
      </c>
      <c r="D129" s="81" t="s">
        <v>727</v>
      </c>
    </row>
    <row r="130" spans="1:4" ht="15.75" x14ac:dyDescent="0.2">
      <c r="A130" s="98">
        <v>2107</v>
      </c>
      <c r="B130" s="80">
        <v>2100</v>
      </c>
      <c r="C130" s="87" t="s">
        <v>35</v>
      </c>
      <c r="D130" s="81" t="s">
        <v>728</v>
      </c>
    </row>
    <row r="131" spans="1:4" ht="15.75" x14ac:dyDescent="0.2">
      <c r="A131" s="98">
        <v>2108</v>
      </c>
      <c r="B131" s="80">
        <v>2100</v>
      </c>
      <c r="C131" s="87" t="s">
        <v>35</v>
      </c>
      <c r="D131" s="81" t="s">
        <v>729</v>
      </c>
    </row>
    <row r="132" spans="1:4" ht="15.75" x14ac:dyDescent="0.2">
      <c r="A132" s="98">
        <v>2111</v>
      </c>
      <c r="B132" s="80">
        <v>2100</v>
      </c>
      <c r="C132" s="87" t="s">
        <v>35</v>
      </c>
      <c r="D132" s="81" t="s">
        <v>730</v>
      </c>
    </row>
    <row r="133" spans="1:4" ht="15.75" x14ac:dyDescent="0.2">
      <c r="A133" s="98">
        <v>2146</v>
      </c>
      <c r="B133" s="80">
        <v>2100</v>
      </c>
      <c r="C133" s="87" t="s">
        <v>35</v>
      </c>
      <c r="D133" s="81" t="s">
        <v>731</v>
      </c>
    </row>
    <row r="134" spans="1:4" ht="15.75" x14ac:dyDescent="0.2">
      <c r="A134" s="98">
        <v>2147</v>
      </c>
      <c r="B134" s="80">
        <v>2100</v>
      </c>
      <c r="C134" s="87" t="s">
        <v>35</v>
      </c>
      <c r="D134" s="81" t="s">
        <v>732</v>
      </c>
    </row>
    <row r="135" spans="1:4" ht="15.75" x14ac:dyDescent="0.2">
      <c r="A135" s="98">
        <v>2148</v>
      </c>
      <c r="B135" s="80">
        <v>2100</v>
      </c>
      <c r="C135" s="87" t="s">
        <v>35</v>
      </c>
      <c r="D135" s="81" t="s">
        <v>733</v>
      </c>
    </row>
    <row r="136" spans="1:4" ht="15.75" x14ac:dyDescent="0.2">
      <c r="A136" s="98"/>
      <c r="B136" s="82">
        <v>2150</v>
      </c>
      <c r="C136" s="87" t="s">
        <v>35</v>
      </c>
      <c r="D136" s="86" t="s">
        <v>734</v>
      </c>
    </row>
    <row r="137" spans="1:4" ht="15.75" x14ac:dyDescent="0.2">
      <c r="A137" s="98">
        <v>2151</v>
      </c>
      <c r="B137" s="80">
        <v>2150</v>
      </c>
      <c r="C137" s="87" t="s">
        <v>35</v>
      </c>
      <c r="D137" s="81" t="s">
        <v>735</v>
      </c>
    </row>
    <row r="138" spans="1:4" ht="15.75" x14ac:dyDescent="0.2">
      <c r="A138" s="98">
        <v>2152</v>
      </c>
      <c r="B138" s="80">
        <v>2150</v>
      </c>
      <c r="C138" s="87" t="s">
        <v>35</v>
      </c>
      <c r="D138" s="81" t="s">
        <v>736</v>
      </c>
    </row>
    <row r="139" spans="1:4" ht="15.75" x14ac:dyDescent="0.2">
      <c r="A139" s="98">
        <v>2153</v>
      </c>
      <c r="B139" s="80">
        <v>2150</v>
      </c>
      <c r="C139" s="87" t="s">
        <v>35</v>
      </c>
      <c r="D139" s="81" t="s">
        <v>737</v>
      </c>
    </row>
    <row r="140" spans="1:4" ht="15.75" x14ac:dyDescent="0.2">
      <c r="A140" s="98">
        <v>2157</v>
      </c>
      <c r="B140" s="80">
        <v>2150</v>
      </c>
      <c r="C140" s="87" t="s">
        <v>35</v>
      </c>
      <c r="D140" s="81" t="s">
        <v>738</v>
      </c>
    </row>
    <row r="141" spans="1:4" ht="15.75" x14ac:dyDescent="0.2">
      <c r="A141" s="98">
        <v>2162</v>
      </c>
      <c r="B141" s="80">
        <v>2150</v>
      </c>
      <c r="C141" s="87" t="s">
        <v>35</v>
      </c>
      <c r="D141" s="81" t="s">
        <v>739</v>
      </c>
    </row>
    <row r="142" spans="1:4" ht="15.75" x14ac:dyDescent="0.2">
      <c r="A142" s="98">
        <v>2163</v>
      </c>
      <c r="B142" s="80">
        <v>2150</v>
      </c>
      <c r="C142" s="87" t="s">
        <v>35</v>
      </c>
      <c r="D142" s="81" t="s">
        <v>740</v>
      </c>
    </row>
    <row r="143" spans="1:4" ht="15.75" x14ac:dyDescent="0.2">
      <c r="A143" s="98">
        <v>2164</v>
      </c>
      <c r="B143" s="80">
        <v>2150</v>
      </c>
      <c r="C143" s="87" t="s">
        <v>35</v>
      </c>
      <c r="D143" s="81" t="s">
        <v>741</v>
      </c>
    </row>
    <row r="144" spans="1:4" ht="15.75" x14ac:dyDescent="0.2">
      <c r="A144" s="98">
        <v>2165</v>
      </c>
      <c r="B144" s="80">
        <v>2150</v>
      </c>
      <c r="C144" s="87" t="s">
        <v>35</v>
      </c>
      <c r="D144" s="81" t="s">
        <v>742</v>
      </c>
    </row>
    <row r="145" spans="1:4" ht="15.75" x14ac:dyDescent="0.2">
      <c r="A145" s="98">
        <v>2166</v>
      </c>
      <c r="B145" s="80">
        <v>2150</v>
      </c>
      <c r="C145" s="87" t="s">
        <v>35</v>
      </c>
      <c r="D145" s="81" t="s">
        <v>743</v>
      </c>
    </row>
    <row r="146" spans="1:4" ht="15.75" x14ac:dyDescent="0.2">
      <c r="A146" s="98">
        <v>2167</v>
      </c>
      <c r="B146" s="80">
        <v>2150</v>
      </c>
      <c r="C146" s="87" t="s">
        <v>35</v>
      </c>
      <c r="D146" s="81" t="s">
        <v>744</v>
      </c>
    </row>
    <row r="147" spans="1:4" ht="15.75" x14ac:dyDescent="0.2">
      <c r="A147" s="98"/>
      <c r="B147" s="82">
        <v>2200</v>
      </c>
      <c r="C147" s="87" t="s">
        <v>35</v>
      </c>
      <c r="D147" s="86" t="s">
        <v>745</v>
      </c>
    </row>
    <row r="148" spans="1:4" ht="15.75" x14ac:dyDescent="0.2">
      <c r="A148" s="98">
        <v>2206</v>
      </c>
      <c r="B148" s="80">
        <v>2200</v>
      </c>
      <c r="C148" s="87" t="s">
        <v>35</v>
      </c>
      <c r="D148" s="81" t="s">
        <v>746</v>
      </c>
    </row>
    <row r="149" spans="1:4" ht="15.75" x14ac:dyDescent="0.2">
      <c r="A149" s="98">
        <v>2207</v>
      </c>
      <c r="B149" s="80">
        <v>2200</v>
      </c>
      <c r="C149" s="87" t="s">
        <v>35</v>
      </c>
      <c r="D149" s="81" t="s">
        <v>747</v>
      </c>
    </row>
    <row r="150" spans="1:4" ht="15.75" x14ac:dyDescent="0.2">
      <c r="A150" s="98">
        <v>2208</v>
      </c>
      <c r="B150" s="80">
        <v>2200</v>
      </c>
      <c r="C150" s="87" t="s">
        <v>35</v>
      </c>
      <c r="D150" s="81" t="s">
        <v>748</v>
      </c>
    </row>
    <row r="151" spans="1:4" ht="15.75" x14ac:dyDescent="0.2">
      <c r="A151" s="98">
        <v>2211</v>
      </c>
      <c r="B151" s="80">
        <v>2200</v>
      </c>
      <c r="C151" s="87" t="s">
        <v>35</v>
      </c>
      <c r="D151" s="81" t="s">
        <v>749</v>
      </c>
    </row>
    <row r="152" spans="1:4" ht="15.75" x14ac:dyDescent="0.2">
      <c r="A152" s="98"/>
      <c r="B152" s="82">
        <v>2250</v>
      </c>
      <c r="C152" s="87" t="s">
        <v>35</v>
      </c>
      <c r="D152" s="86" t="s">
        <v>750</v>
      </c>
    </row>
    <row r="153" spans="1:4" ht="15.75" x14ac:dyDescent="0.2">
      <c r="A153" s="98">
        <v>2251</v>
      </c>
      <c r="B153" s="80">
        <v>2250</v>
      </c>
      <c r="C153" s="87" t="s">
        <v>35</v>
      </c>
      <c r="D153" s="81" t="s">
        <v>751</v>
      </c>
    </row>
    <row r="154" spans="1:4" ht="15.75" x14ac:dyDescent="0.2">
      <c r="A154" s="98">
        <v>2254</v>
      </c>
      <c r="B154" s="80">
        <v>2250</v>
      </c>
      <c r="C154" s="87" t="s">
        <v>35</v>
      </c>
      <c r="D154" s="81" t="s">
        <v>752</v>
      </c>
    </row>
    <row r="155" spans="1:4" ht="15.75" x14ac:dyDescent="0.2">
      <c r="A155" s="98">
        <v>2255</v>
      </c>
      <c r="B155" s="80">
        <v>2250</v>
      </c>
      <c r="C155" s="87" t="s">
        <v>35</v>
      </c>
      <c r="D155" s="81" t="s">
        <v>753</v>
      </c>
    </row>
    <row r="156" spans="1:4" ht="15.75" x14ac:dyDescent="0.2">
      <c r="A156" s="98">
        <v>2262</v>
      </c>
      <c r="B156" s="80">
        <v>2250</v>
      </c>
      <c r="C156" s="87" t="s">
        <v>35</v>
      </c>
      <c r="D156" s="81" t="s">
        <v>754</v>
      </c>
    </row>
    <row r="157" spans="1:4" ht="15.75" x14ac:dyDescent="0.2">
      <c r="A157" s="98">
        <v>2263</v>
      </c>
      <c r="B157" s="80">
        <v>2250</v>
      </c>
      <c r="C157" s="87" t="s">
        <v>35</v>
      </c>
      <c r="D157" s="81" t="s">
        <v>755</v>
      </c>
    </row>
    <row r="158" spans="1:4" ht="15.75" x14ac:dyDescent="0.2">
      <c r="A158" s="98">
        <v>2264</v>
      </c>
      <c r="B158" s="80">
        <v>2250</v>
      </c>
      <c r="C158" s="87" t="s">
        <v>35</v>
      </c>
      <c r="D158" s="81" t="s">
        <v>756</v>
      </c>
    </row>
    <row r="159" spans="1:4" ht="15.75" x14ac:dyDescent="0.2">
      <c r="A159" s="98">
        <v>2265</v>
      </c>
      <c r="B159" s="80">
        <v>2250</v>
      </c>
      <c r="C159" s="87" t="s">
        <v>35</v>
      </c>
      <c r="D159" s="81" t="s">
        <v>757</v>
      </c>
    </row>
    <row r="160" spans="1:4" ht="15.75" x14ac:dyDescent="0.2">
      <c r="A160" s="98">
        <v>2266</v>
      </c>
      <c r="B160" s="80">
        <v>2250</v>
      </c>
      <c r="C160" s="87" t="s">
        <v>35</v>
      </c>
      <c r="D160" s="81" t="s">
        <v>758</v>
      </c>
    </row>
    <row r="161" spans="1:4" ht="15.75" x14ac:dyDescent="0.2">
      <c r="A161" s="98">
        <v>2267</v>
      </c>
      <c r="B161" s="80">
        <v>2250</v>
      </c>
      <c r="C161" s="87" t="s">
        <v>35</v>
      </c>
      <c r="D161" s="81" t="s">
        <v>759</v>
      </c>
    </row>
    <row r="162" spans="1:4" ht="15.75" x14ac:dyDescent="0.2">
      <c r="A162" s="98"/>
      <c r="B162" s="82">
        <v>2300</v>
      </c>
      <c r="C162" s="87" t="s">
        <v>35</v>
      </c>
      <c r="D162" s="86" t="s">
        <v>760</v>
      </c>
    </row>
    <row r="163" spans="1:4" ht="15.75" x14ac:dyDescent="0.2">
      <c r="A163" s="98">
        <v>2301</v>
      </c>
      <c r="B163" s="80">
        <v>2300</v>
      </c>
      <c r="C163" s="87" t="s">
        <v>35</v>
      </c>
      <c r="D163" s="81" t="s">
        <v>761</v>
      </c>
    </row>
    <row r="164" spans="1:4" ht="15.75" x14ac:dyDescent="0.2">
      <c r="A164" s="98">
        <v>2302</v>
      </c>
      <c r="B164" s="80">
        <v>2300</v>
      </c>
      <c r="C164" s="87" t="s">
        <v>35</v>
      </c>
      <c r="D164" s="81" t="s">
        <v>762</v>
      </c>
    </row>
    <row r="165" spans="1:4" ht="15.75" x14ac:dyDescent="0.2">
      <c r="A165" s="98">
        <v>2303</v>
      </c>
      <c r="B165" s="80">
        <v>2300</v>
      </c>
      <c r="C165" s="87" t="s">
        <v>35</v>
      </c>
      <c r="D165" s="81" t="s">
        <v>763</v>
      </c>
    </row>
    <row r="166" spans="1:4" ht="15.75" x14ac:dyDescent="0.2">
      <c r="A166" s="98">
        <v>2316</v>
      </c>
      <c r="B166" s="80">
        <v>2300</v>
      </c>
      <c r="C166" s="87" t="s">
        <v>35</v>
      </c>
      <c r="D166" s="81" t="s">
        <v>764</v>
      </c>
    </row>
    <row r="167" spans="1:4" ht="15.75" x14ac:dyDescent="0.2">
      <c r="A167" s="98">
        <v>2323</v>
      </c>
      <c r="B167" s="80">
        <v>2300</v>
      </c>
      <c r="C167" s="87" t="s">
        <v>35</v>
      </c>
      <c r="D167" s="81" t="s">
        <v>765</v>
      </c>
    </row>
    <row r="168" spans="1:4" ht="15.75" x14ac:dyDescent="0.2">
      <c r="A168" s="98"/>
      <c r="B168" s="82">
        <v>2350</v>
      </c>
      <c r="C168" s="87" t="s">
        <v>35</v>
      </c>
      <c r="D168" s="86" t="s">
        <v>766</v>
      </c>
    </row>
    <row r="169" spans="1:4" ht="15.75" x14ac:dyDescent="0.2">
      <c r="A169" s="98">
        <v>2351</v>
      </c>
      <c r="B169" s="80">
        <v>2300</v>
      </c>
      <c r="C169" s="87" t="s">
        <v>35</v>
      </c>
      <c r="D169" s="81" t="s">
        <v>767</v>
      </c>
    </row>
    <row r="170" spans="1:4" ht="15.75" x14ac:dyDescent="0.2">
      <c r="A170" s="98">
        <v>2352</v>
      </c>
      <c r="B170" s="80">
        <v>2300</v>
      </c>
      <c r="C170" s="87" t="s">
        <v>35</v>
      </c>
      <c r="D170" s="81" t="s">
        <v>768</v>
      </c>
    </row>
    <row r="171" spans="1:4" ht="15.75" x14ac:dyDescent="0.2">
      <c r="A171" s="98">
        <v>2353</v>
      </c>
      <c r="B171" s="80">
        <v>2300</v>
      </c>
      <c r="C171" s="87" t="s">
        <v>35</v>
      </c>
      <c r="D171" s="81" t="s">
        <v>769</v>
      </c>
    </row>
    <row r="172" spans="1:4" ht="15.75" x14ac:dyDescent="0.2">
      <c r="A172" s="98">
        <v>2361</v>
      </c>
      <c r="B172" s="80">
        <v>2300</v>
      </c>
      <c r="C172" s="87" t="s">
        <v>35</v>
      </c>
      <c r="D172" s="81" t="s">
        <v>770</v>
      </c>
    </row>
    <row r="173" spans="1:4" ht="15.75" x14ac:dyDescent="0.2">
      <c r="A173" s="98">
        <v>2362</v>
      </c>
      <c r="B173" s="80">
        <v>2300</v>
      </c>
      <c r="C173" s="87" t="s">
        <v>35</v>
      </c>
      <c r="D173" s="81" t="s">
        <v>771</v>
      </c>
    </row>
    <row r="174" spans="1:4" ht="15.75" x14ac:dyDescent="0.2">
      <c r="A174" s="98">
        <v>2363</v>
      </c>
      <c r="B174" s="80">
        <v>2300</v>
      </c>
      <c r="C174" s="87" t="s">
        <v>35</v>
      </c>
      <c r="D174" s="81" t="s">
        <v>772</v>
      </c>
    </row>
    <row r="175" spans="1:4" ht="15.75" x14ac:dyDescent="0.2">
      <c r="A175" s="98">
        <v>2364</v>
      </c>
      <c r="B175" s="80">
        <v>2300</v>
      </c>
      <c r="C175" s="87" t="s">
        <v>35</v>
      </c>
      <c r="D175" s="81" t="s">
        <v>773</v>
      </c>
    </row>
    <row r="176" spans="1:4" ht="15.75" x14ac:dyDescent="0.2">
      <c r="A176" s="98">
        <v>2365</v>
      </c>
      <c r="B176" s="80">
        <v>2300</v>
      </c>
      <c r="C176" s="87" t="s">
        <v>35</v>
      </c>
      <c r="D176" s="81" t="s">
        <v>774</v>
      </c>
    </row>
    <row r="177" spans="1:4" ht="15.75" x14ac:dyDescent="0.2">
      <c r="A177" s="98">
        <v>2366</v>
      </c>
      <c r="B177" s="80">
        <v>2300</v>
      </c>
      <c r="C177" s="87" t="s">
        <v>35</v>
      </c>
      <c r="D177" s="81" t="s">
        <v>775</v>
      </c>
    </row>
    <row r="178" spans="1:4" ht="15.75" x14ac:dyDescent="0.2">
      <c r="A178" s="98">
        <v>2367</v>
      </c>
      <c r="B178" s="80">
        <v>2300</v>
      </c>
      <c r="C178" s="87" t="s">
        <v>35</v>
      </c>
      <c r="D178" s="81" t="s">
        <v>776</v>
      </c>
    </row>
    <row r="179" spans="1:4" ht="15.75" x14ac:dyDescent="0.2">
      <c r="A179" s="98">
        <v>2368</v>
      </c>
      <c r="B179" s="80">
        <v>2300</v>
      </c>
      <c r="C179" s="87" t="s">
        <v>35</v>
      </c>
      <c r="D179" s="81" t="s">
        <v>777</v>
      </c>
    </row>
    <row r="180" spans="1:4" ht="15.75" x14ac:dyDescent="0.2">
      <c r="A180" s="98"/>
      <c r="B180" s="82">
        <v>2400</v>
      </c>
      <c r="C180" s="87" t="s">
        <v>35</v>
      </c>
      <c r="D180" s="86" t="s">
        <v>778</v>
      </c>
    </row>
    <row r="181" spans="1:4" ht="15.75" x14ac:dyDescent="0.2">
      <c r="A181" s="98">
        <v>2404</v>
      </c>
      <c r="B181" s="80">
        <v>2400</v>
      </c>
      <c r="C181" s="87" t="s">
        <v>35</v>
      </c>
      <c r="D181" s="81" t="s">
        <v>779</v>
      </c>
    </row>
    <row r="182" spans="1:4" ht="15.75" x14ac:dyDescent="0.2">
      <c r="A182" s="98">
        <v>2416</v>
      </c>
      <c r="B182" s="80">
        <v>2400</v>
      </c>
      <c r="C182" s="87" t="s">
        <v>35</v>
      </c>
      <c r="D182" s="81" t="s">
        <v>780</v>
      </c>
    </row>
    <row r="183" spans="1:4" ht="15.75" x14ac:dyDescent="0.2">
      <c r="A183" s="98">
        <v>2418</v>
      </c>
      <c r="B183" s="80">
        <v>2400</v>
      </c>
      <c r="C183" s="87" t="s">
        <v>35</v>
      </c>
      <c r="D183" s="81" t="s">
        <v>781</v>
      </c>
    </row>
    <row r="184" spans="1:4" ht="15.75" x14ac:dyDescent="0.2">
      <c r="A184" s="98">
        <v>2421</v>
      </c>
      <c r="B184" s="80">
        <v>2400</v>
      </c>
      <c r="C184" s="87" t="s">
        <v>35</v>
      </c>
      <c r="D184" s="81" t="s">
        <v>782</v>
      </c>
    </row>
    <row r="185" spans="1:4" ht="31.5" x14ac:dyDescent="0.2">
      <c r="A185" s="98">
        <v>2422</v>
      </c>
      <c r="B185" s="80">
        <v>2400</v>
      </c>
      <c r="C185" s="87" t="s">
        <v>35</v>
      </c>
      <c r="D185" s="81" t="s">
        <v>783</v>
      </c>
    </row>
    <row r="186" spans="1:4" ht="15.75" x14ac:dyDescent="0.2">
      <c r="A186" s="98"/>
      <c r="B186" s="82">
        <v>2450</v>
      </c>
      <c r="C186" s="87" t="s">
        <v>35</v>
      </c>
      <c r="D186" s="86" t="s">
        <v>784</v>
      </c>
    </row>
    <row r="187" spans="1:4" ht="15.75" x14ac:dyDescent="0.2">
      <c r="A187" s="98">
        <v>2452</v>
      </c>
      <c r="B187" s="80">
        <v>2450</v>
      </c>
      <c r="C187" s="87" t="s">
        <v>35</v>
      </c>
      <c r="D187" s="81" t="s">
        <v>785</v>
      </c>
    </row>
    <row r="188" spans="1:4" ht="15.75" x14ac:dyDescent="0.2">
      <c r="A188" s="98">
        <v>2453</v>
      </c>
      <c r="B188" s="80">
        <v>2450</v>
      </c>
      <c r="C188" s="87" t="s">
        <v>35</v>
      </c>
      <c r="D188" s="81" t="s">
        <v>786</v>
      </c>
    </row>
    <row r="189" spans="1:4" ht="15.75" x14ac:dyDescent="0.2">
      <c r="A189" s="98">
        <v>2455</v>
      </c>
      <c r="B189" s="80">
        <v>2450</v>
      </c>
      <c r="C189" s="87" t="s">
        <v>35</v>
      </c>
      <c r="D189" s="81" t="s">
        <v>787</v>
      </c>
    </row>
    <row r="190" spans="1:4" ht="15.75" x14ac:dyDescent="0.2">
      <c r="A190" s="98">
        <v>2456</v>
      </c>
      <c r="B190" s="80">
        <v>2450</v>
      </c>
      <c r="C190" s="87" t="s">
        <v>35</v>
      </c>
      <c r="D190" s="81" t="s">
        <v>788</v>
      </c>
    </row>
    <row r="191" spans="1:4" ht="15.75" x14ac:dyDescent="0.2">
      <c r="A191" s="98">
        <v>2457</v>
      </c>
      <c r="B191" s="80">
        <v>2450</v>
      </c>
      <c r="C191" s="87" t="s">
        <v>35</v>
      </c>
      <c r="D191" s="81" t="s">
        <v>789</v>
      </c>
    </row>
    <row r="192" spans="1:4" ht="15.75" x14ac:dyDescent="0.2">
      <c r="A192" s="98">
        <v>2458</v>
      </c>
      <c r="B192" s="80">
        <v>2450</v>
      </c>
      <c r="C192" s="87" t="s">
        <v>35</v>
      </c>
      <c r="D192" s="81" t="s">
        <v>790</v>
      </c>
    </row>
    <row r="193" spans="1:4" ht="15.75" x14ac:dyDescent="0.2">
      <c r="A193" s="98"/>
      <c r="B193" s="82">
        <v>2500</v>
      </c>
      <c r="C193" s="87" t="s">
        <v>35</v>
      </c>
      <c r="D193" s="86" t="s">
        <v>791</v>
      </c>
    </row>
    <row r="194" spans="1:4" ht="15.75" x14ac:dyDescent="0.2">
      <c r="A194" s="98">
        <v>2504</v>
      </c>
      <c r="B194" s="80">
        <v>2500</v>
      </c>
      <c r="C194" s="87" t="s">
        <v>35</v>
      </c>
      <c r="D194" s="81" t="s">
        <v>792</v>
      </c>
    </row>
    <row r="195" spans="1:4" ht="15.75" x14ac:dyDescent="0.2">
      <c r="A195" s="98">
        <v>2505</v>
      </c>
      <c r="B195" s="80">
        <v>2500</v>
      </c>
      <c r="C195" s="87" t="s">
        <v>35</v>
      </c>
      <c r="D195" s="81" t="s">
        <v>793</v>
      </c>
    </row>
    <row r="196" spans="1:4" ht="15.75" x14ac:dyDescent="0.2">
      <c r="A196" s="98">
        <v>2506</v>
      </c>
      <c r="B196" s="80">
        <v>2500</v>
      </c>
      <c r="C196" s="87" t="s">
        <v>35</v>
      </c>
      <c r="D196" s="81" t="s">
        <v>794</v>
      </c>
    </row>
    <row r="197" spans="1:4" ht="15.75" x14ac:dyDescent="0.2">
      <c r="A197" s="98">
        <v>2507</v>
      </c>
      <c r="B197" s="80">
        <v>2500</v>
      </c>
      <c r="C197" s="87" t="s">
        <v>35</v>
      </c>
      <c r="D197" s="81" t="s">
        <v>795</v>
      </c>
    </row>
    <row r="198" spans="1:4" ht="15.75" x14ac:dyDescent="0.2">
      <c r="A198" s="98">
        <v>2508</v>
      </c>
      <c r="B198" s="80">
        <v>2500</v>
      </c>
      <c r="C198" s="87" t="s">
        <v>35</v>
      </c>
      <c r="D198" s="81" t="s">
        <v>796</v>
      </c>
    </row>
    <row r="199" spans="1:4" ht="15.75" x14ac:dyDescent="0.2">
      <c r="A199" s="98">
        <v>2511</v>
      </c>
      <c r="B199" s="80">
        <v>2500</v>
      </c>
      <c r="C199" s="87" t="s">
        <v>35</v>
      </c>
      <c r="D199" s="81" t="s">
        <v>797</v>
      </c>
    </row>
    <row r="200" spans="1:4" ht="15.75" x14ac:dyDescent="0.2">
      <c r="A200" s="98">
        <v>2512</v>
      </c>
      <c r="B200" s="80">
        <v>2500</v>
      </c>
      <c r="C200" s="87" t="s">
        <v>35</v>
      </c>
      <c r="D200" s="81" t="s">
        <v>798</v>
      </c>
    </row>
    <row r="201" spans="1:4" ht="15.75" x14ac:dyDescent="0.2">
      <c r="A201" s="98">
        <v>2513</v>
      </c>
      <c r="B201" s="80">
        <v>2500</v>
      </c>
      <c r="C201" s="87" t="s">
        <v>35</v>
      </c>
      <c r="D201" s="81" t="s">
        <v>799</v>
      </c>
    </row>
    <row r="202" spans="1:4" ht="15.75" x14ac:dyDescent="0.2">
      <c r="A202" s="98"/>
      <c r="B202" s="82">
        <v>2550</v>
      </c>
      <c r="C202" s="87" t="s">
        <v>35</v>
      </c>
      <c r="D202" s="86" t="s">
        <v>800</v>
      </c>
    </row>
    <row r="203" spans="1:4" ht="15.75" x14ac:dyDescent="0.2">
      <c r="A203" s="98">
        <v>2561</v>
      </c>
      <c r="B203" s="80">
        <v>2550</v>
      </c>
      <c r="C203" s="87" t="s">
        <v>35</v>
      </c>
      <c r="D203" s="81" t="s">
        <v>801</v>
      </c>
    </row>
    <row r="204" spans="1:4" ht="15.75" x14ac:dyDescent="0.2">
      <c r="A204" s="98">
        <v>2565</v>
      </c>
      <c r="B204" s="80">
        <v>2550</v>
      </c>
      <c r="C204" s="87" t="s">
        <v>35</v>
      </c>
      <c r="D204" s="81" t="s">
        <v>802</v>
      </c>
    </row>
    <row r="205" spans="1:4" ht="15.75" x14ac:dyDescent="0.2">
      <c r="A205" s="98">
        <v>2566</v>
      </c>
      <c r="B205" s="80">
        <v>2550</v>
      </c>
      <c r="C205" s="87" t="s">
        <v>35</v>
      </c>
      <c r="D205" s="81" t="s">
        <v>803</v>
      </c>
    </row>
    <row r="206" spans="1:4" ht="15.75" x14ac:dyDescent="0.2">
      <c r="A206" s="98">
        <v>2567</v>
      </c>
      <c r="B206" s="80">
        <v>2550</v>
      </c>
      <c r="C206" s="87" t="s">
        <v>35</v>
      </c>
      <c r="D206" s="81" t="s">
        <v>804</v>
      </c>
    </row>
    <row r="207" spans="1:4" ht="15.75" x14ac:dyDescent="0.2">
      <c r="A207" s="98"/>
      <c r="B207" s="82">
        <v>2600</v>
      </c>
      <c r="C207" s="87" t="s">
        <v>35</v>
      </c>
      <c r="D207" s="86" t="s">
        <v>805</v>
      </c>
    </row>
    <row r="208" spans="1:4" ht="15.75" x14ac:dyDescent="0.2">
      <c r="A208" s="98">
        <v>2618</v>
      </c>
      <c r="B208" s="80">
        <v>2600</v>
      </c>
      <c r="C208" s="87" t="s">
        <v>35</v>
      </c>
      <c r="D208" s="81" t="s">
        <v>806</v>
      </c>
    </row>
    <row r="209" spans="1:4" ht="15.75" x14ac:dyDescent="0.2">
      <c r="A209" s="98">
        <v>2624</v>
      </c>
      <c r="B209" s="80">
        <v>2600</v>
      </c>
      <c r="C209" s="87" t="s">
        <v>35</v>
      </c>
      <c r="D209" s="81" t="s">
        <v>807</v>
      </c>
    </row>
    <row r="210" spans="1:4" ht="15.75" x14ac:dyDescent="0.2">
      <c r="A210" s="98">
        <v>2625</v>
      </c>
      <c r="B210" s="80">
        <v>2600</v>
      </c>
      <c r="C210" s="87" t="s">
        <v>35</v>
      </c>
      <c r="D210" s="81" t="s">
        <v>808</v>
      </c>
    </row>
    <row r="211" spans="1:4" ht="15.75" x14ac:dyDescent="0.2">
      <c r="A211" s="98">
        <v>2626</v>
      </c>
      <c r="B211" s="80">
        <v>2600</v>
      </c>
      <c r="C211" s="87" t="s">
        <v>35</v>
      </c>
      <c r="D211" s="81" t="s">
        <v>809</v>
      </c>
    </row>
    <row r="212" spans="1:4" ht="15.75" x14ac:dyDescent="0.2">
      <c r="A212" s="98">
        <v>2627</v>
      </c>
      <c r="B212" s="80">
        <v>2600</v>
      </c>
      <c r="C212" s="87" t="s">
        <v>35</v>
      </c>
      <c r="D212" s="81" t="s">
        <v>810</v>
      </c>
    </row>
    <row r="213" spans="1:4" ht="15.75" x14ac:dyDescent="0.2">
      <c r="A213" s="98">
        <v>2628</v>
      </c>
      <c r="B213" s="80">
        <v>2600</v>
      </c>
      <c r="C213" s="87" t="s">
        <v>35</v>
      </c>
      <c r="D213" s="81" t="s">
        <v>811</v>
      </c>
    </row>
    <row r="214" spans="1:4" ht="15.75" x14ac:dyDescent="0.2">
      <c r="A214" s="98">
        <v>2631</v>
      </c>
      <c r="B214" s="80">
        <v>2600</v>
      </c>
      <c r="C214" s="87" t="s">
        <v>35</v>
      </c>
      <c r="D214" s="81" t="s">
        <v>812</v>
      </c>
    </row>
    <row r="215" spans="1:4" ht="15.75" x14ac:dyDescent="0.2">
      <c r="A215" s="98">
        <v>2632</v>
      </c>
      <c r="B215" s="80">
        <v>2600</v>
      </c>
      <c r="C215" s="87" t="s">
        <v>35</v>
      </c>
      <c r="D215" s="81" t="s">
        <v>813</v>
      </c>
    </row>
    <row r="216" spans="1:4" ht="15.75" x14ac:dyDescent="0.2">
      <c r="A216" s="98">
        <v>2633</v>
      </c>
      <c r="B216" s="80">
        <v>2600</v>
      </c>
      <c r="C216" s="87" t="s">
        <v>35</v>
      </c>
      <c r="D216" s="81" t="s">
        <v>814</v>
      </c>
    </row>
    <row r="217" spans="1:4" ht="31.5" x14ac:dyDescent="0.2">
      <c r="A217" s="98">
        <v>2634</v>
      </c>
      <c r="B217" s="80">
        <v>2600</v>
      </c>
      <c r="C217" s="87" t="s">
        <v>35</v>
      </c>
      <c r="D217" s="81" t="s">
        <v>815</v>
      </c>
    </row>
    <row r="218" spans="1:4" ht="15.75" x14ac:dyDescent="0.2">
      <c r="A218" s="98">
        <v>2635</v>
      </c>
      <c r="B218" s="80">
        <v>2600</v>
      </c>
      <c r="C218" s="87" t="s">
        <v>35</v>
      </c>
      <c r="D218" s="81" t="s">
        <v>816</v>
      </c>
    </row>
    <row r="219" spans="1:4" ht="15.75" x14ac:dyDescent="0.2">
      <c r="A219" s="98">
        <v>2636</v>
      </c>
      <c r="B219" s="80">
        <v>2600</v>
      </c>
      <c r="C219" s="87" t="s">
        <v>35</v>
      </c>
      <c r="D219" s="81" t="s">
        <v>817</v>
      </c>
    </row>
    <row r="220" spans="1:4" ht="15.75" x14ac:dyDescent="0.2">
      <c r="A220" s="98">
        <v>2637</v>
      </c>
      <c r="B220" s="80">
        <v>2600</v>
      </c>
      <c r="C220" s="87" t="s">
        <v>35</v>
      </c>
      <c r="D220" s="81" t="s">
        <v>818</v>
      </c>
    </row>
    <row r="221" spans="1:4" ht="15.75" x14ac:dyDescent="0.2">
      <c r="A221" s="98">
        <v>2638</v>
      </c>
      <c r="B221" s="80">
        <v>2600</v>
      </c>
      <c r="C221" s="87" t="s">
        <v>35</v>
      </c>
      <c r="D221" s="81" t="s">
        <v>819</v>
      </c>
    </row>
    <row r="222" spans="1:4" ht="15.75" x14ac:dyDescent="0.2">
      <c r="A222" s="98"/>
      <c r="B222" s="82">
        <v>2650</v>
      </c>
      <c r="C222" s="87" t="s">
        <v>35</v>
      </c>
      <c r="D222" s="86" t="s">
        <v>820</v>
      </c>
    </row>
    <row r="223" spans="1:4" ht="15.75" x14ac:dyDescent="0.2">
      <c r="A223" s="98">
        <v>2652</v>
      </c>
      <c r="B223" s="80">
        <v>2650</v>
      </c>
      <c r="C223" s="87" t="s">
        <v>35</v>
      </c>
      <c r="D223" s="81" t="s">
        <v>821</v>
      </c>
    </row>
    <row r="224" spans="1:4" ht="15.75" x14ac:dyDescent="0.2">
      <c r="A224" s="98">
        <v>2663</v>
      </c>
      <c r="B224" s="80">
        <v>2650</v>
      </c>
      <c r="C224" s="87" t="s">
        <v>35</v>
      </c>
      <c r="D224" s="81" t="s">
        <v>822</v>
      </c>
    </row>
    <row r="225" spans="1:4" ht="15.75" x14ac:dyDescent="0.2">
      <c r="A225" s="98">
        <v>2664</v>
      </c>
      <c r="B225" s="80">
        <v>2650</v>
      </c>
      <c r="C225" s="87" t="s">
        <v>35</v>
      </c>
      <c r="D225" s="81" t="s">
        <v>823</v>
      </c>
    </row>
    <row r="226" spans="1:4" ht="15.75" x14ac:dyDescent="0.2">
      <c r="A226" s="98">
        <v>2665</v>
      </c>
      <c r="B226" s="80">
        <v>2650</v>
      </c>
      <c r="C226" s="87" t="s">
        <v>35</v>
      </c>
      <c r="D226" s="81" t="s">
        <v>824</v>
      </c>
    </row>
    <row r="227" spans="1:4" ht="15.75" x14ac:dyDescent="0.2">
      <c r="A227" s="98"/>
      <c r="B227" s="82">
        <v>2700</v>
      </c>
      <c r="C227" s="87" t="s">
        <v>35</v>
      </c>
      <c r="D227" s="86" t="s">
        <v>825</v>
      </c>
    </row>
    <row r="228" spans="1:4" ht="15.75" x14ac:dyDescent="0.2">
      <c r="A228" s="98">
        <v>2701</v>
      </c>
      <c r="B228" s="80">
        <v>2700</v>
      </c>
      <c r="C228" s="87" t="s">
        <v>35</v>
      </c>
      <c r="D228" s="81" t="s">
        <v>826</v>
      </c>
    </row>
    <row r="229" spans="1:4" ht="15.75" x14ac:dyDescent="0.2">
      <c r="A229" s="98">
        <v>2703</v>
      </c>
      <c r="B229" s="80">
        <v>2700</v>
      </c>
      <c r="C229" s="87" t="s">
        <v>35</v>
      </c>
      <c r="D229" s="81" t="s">
        <v>827</v>
      </c>
    </row>
    <row r="230" spans="1:4" ht="15.75" x14ac:dyDescent="0.2">
      <c r="A230" s="98">
        <v>2706</v>
      </c>
      <c r="B230" s="80">
        <v>2700</v>
      </c>
      <c r="C230" s="87" t="s">
        <v>35</v>
      </c>
      <c r="D230" s="81" t="s">
        <v>828</v>
      </c>
    </row>
    <row r="231" spans="1:4" ht="15.75" x14ac:dyDescent="0.2">
      <c r="A231" s="98">
        <v>2707</v>
      </c>
      <c r="B231" s="80">
        <v>2700</v>
      </c>
      <c r="C231" s="87" t="s">
        <v>35</v>
      </c>
      <c r="D231" s="81" t="s">
        <v>829</v>
      </c>
    </row>
    <row r="232" spans="1:4" ht="15.75" x14ac:dyDescent="0.2">
      <c r="A232" s="98">
        <v>2715</v>
      </c>
      <c r="B232" s="80">
        <v>2700</v>
      </c>
      <c r="C232" s="87" t="s">
        <v>35</v>
      </c>
      <c r="D232" s="81" t="s">
        <v>830</v>
      </c>
    </row>
    <row r="233" spans="1:4" ht="15.75" x14ac:dyDescent="0.2">
      <c r="A233" s="98">
        <v>2716</v>
      </c>
      <c r="B233" s="80">
        <v>2700</v>
      </c>
      <c r="C233" s="87" t="s">
        <v>35</v>
      </c>
      <c r="D233" s="81" t="s">
        <v>831</v>
      </c>
    </row>
    <row r="234" spans="1:4" ht="15.75" x14ac:dyDescent="0.2">
      <c r="A234" s="98">
        <v>2717</v>
      </c>
      <c r="B234" s="80">
        <v>2700</v>
      </c>
      <c r="C234" s="87" t="s">
        <v>35</v>
      </c>
      <c r="D234" s="81" t="s">
        <v>832</v>
      </c>
    </row>
    <row r="235" spans="1:4" ht="15.75" x14ac:dyDescent="0.2">
      <c r="A235" s="98">
        <v>2718</v>
      </c>
      <c r="B235" s="80">
        <v>2700</v>
      </c>
      <c r="C235" s="87" t="s">
        <v>35</v>
      </c>
      <c r="D235" s="81" t="s">
        <v>833</v>
      </c>
    </row>
    <row r="236" spans="1:4" ht="15.75" x14ac:dyDescent="0.2">
      <c r="A236" s="98">
        <v>2721</v>
      </c>
      <c r="B236" s="80">
        <v>2700</v>
      </c>
      <c r="C236" s="87" t="s">
        <v>35</v>
      </c>
      <c r="D236" s="81" t="s">
        <v>834</v>
      </c>
    </row>
    <row r="237" spans="1:4" ht="15.75" x14ac:dyDescent="0.2">
      <c r="A237" s="98">
        <v>2722</v>
      </c>
      <c r="B237" s="80">
        <v>2700</v>
      </c>
      <c r="C237" s="87" t="s">
        <v>35</v>
      </c>
      <c r="D237" s="81" t="s">
        <v>835</v>
      </c>
    </row>
    <row r="238" spans="1:4" ht="15.75" x14ac:dyDescent="0.2">
      <c r="A238" s="98"/>
      <c r="B238" s="82">
        <v>2750</v>
      </c>
      <c r="C238" s="87" t="s">
        <v>35</v>
      </c>
      <c r="D238" s="86" t="s">
        <v>836</v>
      </c>
    </row>
    <row r="239" spans="1:4" ht="15.75" x14ac:dyDescent="0.2">
      <c r="A239" s="98">
        <v>2751</v>
      </c>
      <c r="B239" s="80">
        <v>2750</v>
      </c>
      <c r="C239" s="87" t="s">
        <v>35</v>
      </c>
      <c r="D239" s="81" t="s">
        <v>837</v>
      </c>
    </row>
    <row r="240" spans="1:4" ht="15.75" x14ac:dyDescent="0.2">
      <c r="A240" s="98">
        <v>2752</v>
      </c>
      <c r="B240" s="80">
        <v>2750</v>
      </c>
      <c r="C240" s="87" t="s">
        <v>35</v>
      </c>
      <c r="D240" s="81" t="s">
        <v>838</v>
      </c>
    </row>
    <row r="241" spans="1:4" ht="15.75" x14ac:dyDescent="0.2">
      <c r="A241" s="98">
        <v>2763</v>
      </c>
      <c r="B241" s="80">
        <v>2750</v>
      </c>
      <c r="C241" s="87" t="s">
        <v>35</v>
      </c>
      <c r="D241" s="81" t="s">
        <v>839</v>
      </c>
    </row>
    <row r="242" spans="1:4" ht="15.75" x14ac:dyDescent="0.2">
      <c r="A242" s="98">
        <v>2766</v>
      </c>
      <c r="B242" s="80">
        <v>2750</v>
      </c>
      <c r="C242" s="87" t="s">
        <v>35</v>
      </c>
      <c r="D242" s="81" t="s">
        <v>840</v>
      </c>
    </row>
    <row r="243" spans="1:4" ht="15.75" x14ac:dyDescent="0.2">
      <c r="A243" s="98">
        <v>2767</v>
      </c>
      <c r="B243" s="80">
        <v>2750</v>
      </c>
      <c r="C243" s="87" t="s">
        <v>35</v>
      </c>
      <c r="D243" s="81" t="s">
        <v>841</v>
      </c>
    </row>
    <row r="244" spans="1:4" ht="15.75" x14ac:dyDescent="0.2">
      <c r="A244" s="98">
        <v>2768</v>
      </c>
      <c r="B244" s="80">
        <v>2750</v>
      </c>
      <c r="C244" s="87" t="s">
        <v>35</v>
      </c>
      <c r="D244" s="81" t="s">
        <v>842</v>
      </c>
    </row>
    <row r="245" spans="1:4" ht="15.75" x14ac:dyDescent="0.2">
      <c r="A245" s="98">
        <v>2771</v>
      </c>
      <c r="B245" s="80">
        <v>2750</v>
      </c>
      <c r="C245" s="87" t="s">
        <v>35</v>
      </c>
      <c r="D245" s="81" t="s">
        <v>843</v>
      </c>
    </row>
    <row r="246" spans="1:4" ht="15.75" x14ac:dyDescent="0.2">
      <c r="A246" s="98">
        <v>2772</v>
      </c>
      <c r="B246" s="80">
        <v>2750</v>
      </c>
      <c r="C246" s="87" t="s">
        <v>35</v>
      </c>
      <c r="D246" s="81" t="s">
        <v>844</v>
      </c>
    </row>
    <row r="247" spans="1:4" ht="15.75" x14ac:dyDescent="0.2">
      <c r="A247" s="98">
        <v>2773</v>
      </c>
      <c r="B247" s="80">
        <v>2750</v>
      </c>
      <c r="C247" s="87" t="s">
        <v>35</v>
      </c>
      <c r="D247" s="81" t="s">
        <v>845</v>
      </c>
    </row>
    <row r="248" spans="1:4" ht="15.75" x14ac:dyDescent="0.2">
      <c r="A248" s="98">
        <v>2774</v>
      </c>
      <c r="B248" s="80">
        <v>2750</v>
      </c>
      <c r="C248" s="87" t="s">
        <v>35</v>
      </c>
      <c r="D248" s="81" t="s">
        <v>846</v>
      </c>
    </row>
    <row r="249" spans="1:4" ht="15.75" x14ac:dyDescent="0.2">
      <c r="A249" s="98"/>
      <c r="B249" s="82">
        <v>2800</v>
      </c>
      <c r="C249" s="87" t="s">
        <v>35</v>
      </c>
      <c r="D249" s="86" t="s">
        <v>847</v>
      </c>
    </row>
    <row r="250" spans="1:4" ht="15.75" x14ac:dyDescent="0.2">
      <c r="A250" s="98">
        <v>2801</v>
      </c>
      <c r="B250" s="80">
        <v>2800</v>
      </c>
      <c r="C250" s="87" t="s">
        <v>34</v>
      </c>
      <c r="D250" s="81" t="s">
        <v>848</v>
      </c>
    </row>
    <row r="251" spans="1:4" ht="15.75" x14ac:dyDescent="0.2">
      <c r="A251" s="98">
        <v>2802</v>
      </c>
      <c r="B251" s="80">
        <v>2800</v>
      </c>
      <c r="C251" s="87" t="s">
        <v>35</v>
      </c>
      <c r="D251" s="81" t="s">
        <v>849</v>
      </c>
    </row>
    <row r="252" spans="1:4" ht="15.75" x14ac:dyDescent="0.2">
      <c r="A252" s="98">
        <v>2803</v>
      </c>
      <c r="B252" s="80">
        <v>2800</v>
      </c>
      <c r="C252" s="87" t="s">
        <v>35</v>
      </c>
      <c r="D252" s="81" t="s">
        <v>850</v>
      </c>
    </row>
    <row r="253" spans="1:4" ht="15.75" x14ac:dyDescent="0.2">
      <c r="A253" s="98">
        <v>2804</v>
      </c>
      <c r="B253" s="80">
        <v>2800</v>
      </c>
      <c r="C253" s="87" t="s">
        <v>35</v>
      </c>
      <c r="D253" s="81" t="s">
        <v>851</v>
      </c>
    </row>
    <row r="254" spans="1:4" ht="15.75" x14ac:dyDescent="0.2">
      <c r="A254" s="98">
        <v>2805</v>
      </c>
      <c r="B254" s="80">
        <v>2800</v>
      </c>
      <c r="C254" s="87" t="s">
        <v>35</v>
      </c>
      <c r="D254" s="81" t="s">
        <v>852</v>
      </c>
    </row>
    <row r="255" spans="1:4" ht="15.75" x14ac:dyDescent="0.2">
      <c r="A255" s="98">
        <v>2815</v>
      </c>
      <c r="B255" s="80">
        <v>2800</v>
      </c>
      <c r="C255" s="87" t="s">
        <v>35</v>
      </c>
      <c r="D255" s="81" t="s">
        <v>853</v>
      </c>
    </row>
    <row r="256" spans="1:4" ht="15.75" x14ac:dyDescent="0.2">
      <c r="A256" s="98">
        <v>2824</v>
      </c>
      <c r="B256" s="80">
        <v>2800</v>
      </c>
      <c r="C256" s="87" t="s">
        <v>35</v>
      </c>
      <c r="D256" s="81" t="s">
        <v>854</v>
      </c>
    </row>
    <row r="257" spans="1:4" ht="15.75" x14ac:dyDescent="0.2">
      <c r="A257" s="98">
        <v>2825</v>
      </c>
      <c r="B257" s="80">
        <v>2800</v>
      </c>
      <c r="C257" s="87" t="s">
        <v>35</v>
      </c>
      <c r="D257" s="81" t="s">
        <v>855</v>
      </c>
    </row>
    <row r="258" spans="1:4" ht="15.75" x14ac:dyDescent="0.2">
      <c r="A258" s="98">
        <v>2826</v>
      </c>
      <c r="B258" s="80">
        <v>2800</v>
      </c>
      <c r="C258" s="87" t="s">
        <v>35</v>
      </c>
      <c r="D258" s="81" t="s">
        <v>856</v>
      </c>
    </row>
    <row r="259" spans="1:4" ht="15.75" x14ac:dyDescent="0.2">
      <c r="A259" s="98">
        <v>2827</v>
      </c>
      <c r="B259" s="80">
        <v>2800</v>
      </c>
      <c r="C259" s="87" t="s">
        <v>35</v>
      </c>
      <c r="D259" s="81" t="s">
        <v>857</v>
      </c>
    </row>
    <row r="260" spans="1:4" ht="15.75" x14ac:dyDescent="0.2">
      <c r="A260" s="98">
        <v>2828</v>
      </c>
      <c r="B260" s="80">
        <v>2800</v>
      </c>
      <c r="C260" s="87" t="s">
        <v>35</v>
      </c>
      <c r="D260" s="81" t="s">
        <v>858</v>
      </c>
    </row>
    <row r="261" spans="1:4" ht="15.75" x14ac:dyDescent="0.2">
      <c r="A261" s="98">
        <v>2831</v>
      </c>
      <c r="B261" s="80">
        <v>2800</v>
      </c>
      <c r="C261" s="87" t="s">
        <v>35</v>
      </c>
      <c r="D261" s="81" t="s">
        <v>859</v>
      </c>
    </row>
    <row r="262" spans="1:4" ht="15.75" x14ac:dyDescent="0.2">
      <c r="A262" s="98"/>
      <c r="B262" s="82">
        <v>2850</v>
      </c>
      <c r="C262" s="87" t="s">
        <v>35</v>
      </c>
      <c r="D262" s="86" t="s">
        <v>860</v>
      </c>
    </row>
    <row r="263" spans="1:4" ht="15.75" x14ac:dyDescent="0.2">
      <c r="A263" s="98">
        <v>2852</v>
      </c>
      <c r="B263" s="80">
        <v>2850</v>
      </c>
      <c r="C263" s="87" t="s">
        <v>35</v>
      </c>
      <c r="D263" s="81" t="s">
        <v>861</v>
      </c>
    </row>
    <row r="264" spans="1:4" ht="31.5" x14ac:dyDescent="0.2">
      <c r="A264" s="98">
        <v>2853</v>
      </c>
      <c r="B264" s="80">
        <v>2850</v>
      </c>
      <c r="C264" s="87" t="s">
        <v>35</v>
      </c>
      <c r="D264" s="81" t="s">
        <v>862</v>
      </c>
    </row>
    <row r="265" spans="1:4" ht="15.75" x14ac:dyDescent="0.2">
      <c r="A265" s="98">
        <v>2854</v>
      </c>
      <c r="B265" s="80">
        <v>2850</v>
      </c>
      <c r="C265" s="87" t="s">
        <v>35</v>
      </c>
      <c r="D265" s="81" t="s">
        <v>863</v>
      </c>
    </row>
    <row r="266" spans="1:4" ht="15.75" x14ac:dyDescent="0.2">
      <c r="A266" s="98">
        <v>2861</v>
      </c>
      <c r="B266" s="80">
        <v>2850</v>
      </c>
      <c r="C266" s="87" t="s">
        <v>35</v>
      </c>
      <c r="D266" s="81" t="s">
        <v>864</v>
      </c>
    </row>
    <row r="267" spans="1:4" ht="15.75" x14ac:dyDescent="0.2">
      <c r="A267" s="98">
        <v>2862</v>
      </c>
      <c r="B267" s="80">
        <v>2850</v>
      </c>
      <c r="C267" s="87" t="s">
        <v>35</v>
      </c>
      <c r="D267" s="81" t="s">
        <v>865</v>
      </c>
    </row>
    <row r="268" spans="1:4" ht="15.75" x14ac:dyDescent="0.2">
      <c r="A268" s="98">
        <v>2863</v>
      </c>
      <c r="B268" s="80">
        <v>2850</v>
      </c>
      <c r="C268" s="87" t="s">
        <v>35</v>
      </c>
      <c r="D268" s="81" t="s">
        <v>866</v>
      </c>
    </row>
    <row r="269" spans="1:4" ht="15.75" x14ac:dyDescent="0.2">
      <c r="A269" s="98">
        <v>2864</v>
      </c>
      <c r="B269" s="80">
        <v>2850</v>
      </c>
      <c r="C269" s="87" t="s">
        <v>35</v>
      </c>
      <c r="D269" s="81" t="s">
        <v>867</v>
      </c>
    </row>
    <row r="270" spans="1:4" ht="15.75" x14ac:dyDescent="0.2">
      <c r="A270" s="98">
        <v>2865</v>
      </c>
      <c r="B270" s="80">
        <v>2850</v>
      </c>
      <c r="C270" s="87" t="s">
        <v>35</v>
      </c>
      <c r="D270" s="81" t="s">
        <v>868</v>
      </c>
    </row>
    <row r="271" spans="1:4" ht="15.75" x14ac:dyDescent="0.2">
      <c r="A271" s="98">
        <v>2866</v>
      </c>
      <c r="B271" s="80">
        <v>2850</v>
      </c>
      <c r="C271" s="87" t="s">
        <v>35</v>
      </c>
      <c r="D271" s="81" t="s">
        <v>869</v>
      </c>
    </row>
    <row r="272" spans="1:4" ht="15.75" x14ac:dyDescent="0.2">
      <c r="A272" s="98">
        <v>2867</v>
      </c>
      <c r="B272" s="80">
        <v>2850</v>
      </c>
      <c r="C272" s="87" t="s">
        <v>35</v>
      </c>
      <c r="D272" s="81" t="s">
        <v>870</v>
      </c>
    </row>
    <row r="273" spans="1:4" ht="15.75" x14ac:dyDescent="0.2">
      <c r="A273" s="98">
        <v>2868</v>
      </c>
      <c r="B273" s="80">
        <v>2850</v>
      </c>
      <c r="C273" s="87" t="s">
        <v>35</v>
      </c>
      <c r="D273" s="81" t="s">
        <v>871</v>
      </c>
    </row>
    <row r="274" spans="1:4" ht="15.75" x14ac:dyDescent="0.2">
      <c r="A274" s="98">
        <v>2871</v>
      </c>
      <c r="B274" s="80">
        <v>2850</v>
      </c>
      <c r="C274" s="87" t="s">
        <v>35</v>
      </c>
      <c r="D274" s="81" t="s">
        <v>872</v>
      </c>
    </row>
    <row r="275" spans="1:4" ht="15.75" x14ac:dyDescent="0.2">
      <c r="A275" s="98">
        <v>2872</v>
      </c>
      <c r="B275" s="80">
        <v>2850</v>
      </c>
      <c r="C275" s="87" t="s">
        <v>35</v>
      </c>
      <c r="D275" s="81" t="s">
        <v>873</v>
      </c>
    </row>
    <row r="276" spans="1:4" ht="15.75" x14ac:dyDescent="0.2">
      <c r="A276" s="98"/>
      <c r="B276" s="82">
        <v>3000</v>
      </c>
      <c r="C276" s="87" t="s">
        <v>35</v>
      </c>
      <c r="D276" s="86" t="s">
        <v>874</v>
      </c>
    </row>
    <row r="277" spans="1:4" ht="15.75" x14ac:dyDescent="0.2">
      <c r="A277" s="98">
        <v>3001</v>
      </c>
      <c r="B277" s="80">
        <v>3000</v>
      </c>
      <c r="C277" s="87" t="s">
        <v>35</v>
      </c>
      <c r="D277" s="81" t="s">
        <v>875</v>
      </c>
    </row>
    <row r="278" spans="1:4" ht="15.75" x14ac:dyDescent="0.2">
      <c r="A278" s="98">
        <v>3002</v>
      </c>
      <c r="B278" s="80"/>
      <c r="C278" s="87" t="s">
        <v>35</v>
      </c>
      <c r="D278" s="88" t="s">
        <v>876</v>
      </c>
    </row>
    <row r="279" spans="1:4" ht="15.75" x14ac:dyDescent="0.2">
      <c r="A279" s="98">
        <v>3007</v>
      </c>
      <c r="B279" s="80">
        <v>3000</v>
      </c>
      <c r="C279" s="87" t="s">
        <v>35</v>
      </c>
      <c r="D279" s="81" t="s">
        <v>877</v>
      </c>
    </row>
    <row r="280" spans="1:4" ht="15.75" x14ac:dyDescent="0.2">
      <c r="A280" s="98"/>
      <c r="B280" s="82">
        <v>3050</v>
      </c>
      <c r="C280" s="87" t="s">
        <v>35</v>
      </c>
      <c r="D280" s="86" t="s">
        <v>878</v>
      </c>
    </row>
    <row r="281" spans="1:4" ht="31.5" x14ac:dyDescent="0.2">
      <c r="A281" s="98">
        <v>3064</v>
      </c>
      <c r="B281" s="80">
        <v>3050</v>
      </c>
      <c r="C281" s="87" t="s">
        <v>35</v>
      </c>
      <c r="D281" s="81" t="s">
        <v>879</v>
      </c>
    </row>
    <row r="282" spans="1:4" ht="31.5" x14ac:dyDescent="0.2">
      <c r="A282" s="98">
        <v>3065</v>
      </c>
      <c r="B282" s="80">
        <v>3050</v>
      </c>
      <c r="C282" s="87" t="s">
        <v>35</v>
      </c>
      <c r="D282" s="81" t="s">
        <v>880</v>
      </c>
    </row>
    <row r="283" spans="1:4" ht="15.75" x14ac:dyDescent="0.2">
      <c r="A283" s="98">
        <v>3066</v>
      </c>
      <c r="B283" s="80">
        <v>3050</v>
      </c>
      <c r="C283" s="87" t="s">
        <v>35</v>
      </c>
      <c r="D283" s="81" t="s">
        <v>881</v>
      </c>
    </row>
    <row r="284" spans="1:4" ht="15.75" x14ac:dyDescent="0.2">
      <c r="A284" s="98">
        <v>3067</v>
      </c>
      <c r="B284" s="80">
        <v>3050</v>
      </c>
      <c r="C284" s="87" t="s">
        <v>35</v>
      </c>
      <c r="D284" s="81" t="s">
        <v>882</v>
      </c>
    </row>
    <row r="285" spans="1:4" ht="15.75" x14ac:dyDescent="0.2">
      <c r="A285" s="98">
        <v>3068</v>
      </c>
      <c r="B285" s="80">
        <v>3050</v>
      </c>
      <c r="C285" s="87" t="s">
        <v>35</v>
      </c>
      <c r="D285" s="81" t="s">
        <v>883</v>
      </c>
    </row>
    <row r="286" spans="1:4" ht="15.75" x14ac:dyDescent="0.2">
      <c r="A286" s="98">
        <v>3071</v>
      </c>
      <c r="B286" s="80">
        <v>3050</v>
      </c>
      <c r="C286" s="87" t="s">
        <v>35</v>
      </c>
      <c r="D286" s="81" t="s">
        <v>884</v>
      </c>
    </row>
    <row r="287" spans="1:4" ht="15.75" x14ac:dyDescent="0.2">
      <c r="A287" s="98">
        <v>3072</v>
      </c>
      <c r="B287" s="80">
        <v>3050</v>
      </c>
      <c r="C287" s="87" t="s">
        <v>35</v>
      </c>
      <c r="D287" s="81" t="s">
        <v>885</v>
      </c>
    </row>
    <row r="288" spans="1:4" ht="15.75" x14ac:dyDescent="0.2">
      <c r="A288" s="98">
        <v>3073</v>
      </c>
      <c r="B288" s="80">
        <v>3050</v>
      </c>
      <c r="C288" s="87" t="s">
        <v>35</v>
      </c>
      <c r="D288" s="81" t="s">
        <v>886</v>
      </c>
    </row>
    <row r="289" spans="1:4" ht="15.75" x14ac:dyDescent="0.2">
      <c r="A289" s="98">
        <v>3074</v>
      </c>
      <c r="B289" s="80">
        <v>3050</v>
      </c>
      <c r="C289" s="87" t="s">
        <v>35</v>
      </c>
      <c r="D289" s="81" t="s">
        <v>887</v>
      </c>
    </row>
    <row r="290" spans="1:4" ht="15.75" x14ac:dyDescent="0.2">
      <c r="A290" s="98"/>
      <c r="B290" s="83"/>
      <c r="C290" s="83"/>
      <c r="D290" s="83" t="s">
        <v>888</v>
      </c>
    </row>
    <row r="291" spans="1:4" ht="15.75" x14ac:dyDescent="0.2">
      <c r="A291" s="98"/>
      <c r="B291" s="87"/>
      <c r="C291" s="87"/>
      <c r="D291" s="85" t="s">
        <v>889</v>
      </c>
    </row>
    <row r="292" spans="1:4" ht="15.75" x14ac:dyDescent="0.2">
      <c r="A292" s="98"/>
      <c r="B292" s="82">
        <v>3200</v>
      </c>
      <c r="C292" s="82"/>
      <c r="D292" s="86" t="s">
        <v>890</v>
      </c>
    </row>
    <row r="293" spans="1:4" ht="15.75" x14ac:dyDescent="0.2">
      <c r="A293" s="98">
        <v>3201</v>
      </c>
      <c r="B293" s="80">
        <v>3200</v>
      </c>
      <c r="C293" s="80"/>
      <c r="D293" s="81" t="s">
        <v>891</v>
      </c>
    </row>
    <row r="294" spans="1:4" ht="15.75" x14ac:dyDescent="0.2">
      <c r="A294" s="98">
        <v>3202</v>
      </c>
      <c r="B294" s="80">
        <v>3200</v>
      </c>
      <c r="C294" s="80"/>
      <c r="D294" s="81" t="s">
        <v>892</v>
      </c>
    </row>
    <row r="295" spans="1:4" ht="15.75" x14ac:dyDescent="0.2">
      <c r="A295" s="98">
        <v>3203</v>
      </c>
      <c r="B295" s="80">
        <v>3200</v>
      </c>
      <c r="C295" s="80"/>
      <c r="D295" s="81" t="s">
        <v>893</v>
      </c>
    </row>
    <row r="296" spans="1:4" ht="15.75" x14ac:dyDescent="0.2">
      <c r="A296" s="98">
        <v>3204</v>
      </c>
      <c r="B296" s="80">
        <v>3200</v>
      </c>
      <c r="C296" s="80"/>
      <c r="D296" s="81" t="s">
        <v>894</v>
      </c>
    </row>
    <row r="297" spans="1:4" ht="15.75" x14ac:dyDescent="0.2">
      <c r="A297" s="98">
        <v>3249</v>
      </c>
      <c r="B297" s="80">
        <v>3200</v>
      </c>
      <c r="C297" s="80"/>
      <c r="D297" s="81" t="s">
        <v>630</v>
      </c>
    </row>
    <row r="298" spans="1:4" ht="15.75" x14ac:dyDescent="0.2">
      <c r="A298" s="98"/>
      <c r="B298" s="82">
        <v>3300</v>
      </c>
      <c r="C298" s="82"/>
      <c r="D298" s="86" t="s">
        <v>895</v>
      </c>
    </row>
    <row r="299" spans="1:4" ht="15.75" x14ac:dyDescent="0.2">
      <c r="A299" s="98">
        <v>3301</v>
      </c>
      <c r="B299" s="80">
        <v>3300</v>
      </c>
      <c r="C299" s="96" t="s">
        <v>36</v>
      </c>
      <c r="D299" s="81" t="s">
        <v>896</v>
      </c>
    </row>
    <row r="300" spans="1:4" ht="15.75" x14ac:dyDescent="0.2">
      <c r="A300" s="98">
        <v>3302</v>
      </c>
      <c r="B300" s="80">
        <v>3300</v>
      </c>
      <c r="C300" s="80"/>
      <c r="D300" s="81" t="s">
        <v>897</v>
      </c>
    </row>
    <row r="301" spans="1:4" ht="15.75" x14ac:dyDescent="0.2">
      <c r="A301" s="98">
        <v>3349</v>
      </c>
      <c r="B301" s="80">
        <v>3300</v>
      </c>
      <c r="C301" s="80"/>
      <c r="D301" s="81" t="s">
        <v>630</v>
      </c>
    </row>
    <row r="302" spans="1:4" ht="15.75" x14ac:dyDescent="0.2">
      <c r="A302" s="98"/>
      <c r="B302" s="82">
        <v>3350</v>
      </c>
      <c r="C302" s="82"/>
      <c r="D302" s="86" t="s">
        <v>898</v>
      </c>
    </row>
    <row r="303" spans="1:4" ht="15.75" x14ac:dyDescent="0.2">
      <c r="A303" s="98">
        <v>3351</v>
      </c>
      <c r="B303" s="80">
        <v>3350</v>
      </c>
      <c r="C303" s="80"/>
      <c r="D303" s="81" t="s">
        <v>899</v>
      </c>
    </row>
    <row r="304" spans="1:4" ht="15.75" x14ac:dyDescent="0.2">
      <c r="A304" s="98">
        <v>3352</v>
      </c>
      <c r="B304" s="80">
        <v>3350</v>
      </c>
      <c r="C304" s="80"/>
      <c r="D304" s="81" t="s">
        <v>900</v>
      </c>
    </row>
    <row r="305" spans="1:4" ht="15.75" x14ac:dyDescent="0.2">
      <c r="A305" s="98">
        <v>3353</v>
      </c>
      <c r="B305" s="80">
        <v>3350</v>
      </c>
      <c r="C305" s="80"/>
      <c r="D305" s="81" t="s">
        <v>901</v>
      </c>
    </row>
    <row r="306" spans="1:4" ht="15.75" x14ac:dyDescent="0.2">
      <c r="A306" s="98">
        <v>3354</v>
      </c>
      <c r="B306" s="80">
        <v>3350</v>
      </c>
      <c r="C306" s="80"/>
      <c r="D306" s="81" t="s">
        <v>902</v>
      </c>
    </row>
    <row r="307" spans="1:4" ht="15.75" x14ac:dyDescent="0.2">
      <c r="A307" s="98">
        <v>3355</v>
      </c>
      <c r="B307" s="80">
        <v>3350</v>
      </c>
      <c r="C307" s="80"/>
      <c r="D307" s="81" t="s">
        <v>903</v>
      </c>
    </row>
    <row r="308" spans="1:4" ht="15.75" x14ac:dyDescent="0.2">
      <c r="A308" s="98">
        <v>3356</v>
      </c>
      <c r="B308" s="80">
        <v>3350</v>
      </c>
      <c r="C308" s="80"/>
      <c r="D308" s="81" t="s">
        <v>904</v>
      </c>
    </row>
    <row r="309" spans="1:4" ht="15.75" x14ac:dyDescent="0.2">
      <c r="A309" s="98">
        <v>3362</v>
      </c>
      <c r="B309" s="80">
        <v>3350</v>
      </c>
      <c r="C309" s="80"/>
      <c r="D309" s="81" t="s">
        <v>905</v>
      </c>
    </row>
    <row r="310" spans="1:4" ht="15.75" x14ac:dyDescent="0.2">
      <c r="A310" s="98">
        <v>3363</v>
      </c>
      <c r="B310" s="80">
        <v>3350</v>
      </c>
      <c r="C310" s="80"/>
      <c r="D310" s="81" t="s">
        <v>906</v>
      </c>
    </row>
    <row r="311" spans="1:4" ht="15.75" x14ac:dyDescent="0.2">
      <c r="A311" s="98">
        <v>3364</v>
      </c>
      <c r="B311" s="80">
        <v>3350</v>
      </c>
      <c r="C311" s="80"/>
      <c r="D311" s="81" t="s">
        <v>907</v>
      </c>
    </row>
    <row r="312" spans="1:4" ht="15.75" x14ac:dyDescent="0.2">
      <c r="A312" s="98">
        <v>3365</v>
      </c>
      <c r="B312" s="80">
        <v>3350</v>
      </c>
      <c r="C312" s="80"/>
      <c r="D312" s="81" t="s">
        <v>908</v>
      </c>
    </row>
    <row r="313" spans="1:4" ht="15.75" x14ac:dyDescent="0.2">
      <c r="A313" s="98">
        <v>3399</v>
      </c>
      <c r="B313" s="80">
        <v>3350</v>
      </c>
      <c r="C313" s="80"/>
      <c r="D313" s="81" t="s">
        <v>875</v>
      </c>
    </row>
    <row r="314" spans="1:4" ht="15.75" x14ac:dyDescent="0.2">
      <c r="A314" s="98"/>
      <c r="B314" s="82">
        <v>3400</v>
      </c>
      <c r="C314" s="82"/>
      <c r="D314" s="86" t="s">
        <v>909</v>
      </c>
    </row>
    <row r="315" spans="1:4" ht="15.75" x14ac:dyDescent="0.2">
      <c r="A315" s="98">
        <v>3402</v>
      </c>
      <c r="B315" s="80">
        <v>3400</v>
      </c>
      <c r="C315" s="80"/>
      <c r="D315" s="81" t="s">
        <v>910</v>
      </c>
    </row>
    <row r="316" spans="1:4" ht="15.75" x14ac:dyDescent="0.2">
      <c r="A316" s="98">
        <v>3403</v>
      </c>
      <c r="B316" s="80">
        <v>3400</v>
      </c>
      <c r="C316" s="80"/>
      <c r="D316" s="81" t="s">
        <v>911</v>
      </c>
    </row>
    <row r="317" spans="1:4" ht="15.75" x14ac:dyDescent="0.2">
      <c r="A317" s="98">
        <v>3404</v>
      </c>
      <c r="B317" s="80">
        <v>3400</v>
      </c>
      <c r="C317" s="80"/>
      <c r="D317" s="81" t="s">
        <v>912</v>
      </c>
    </row>
    <row r="318" spans="1:4" ht="15.75" x14ac:dyDescent="0.2">
      <c r="A318" s="98">
        <v>3405</v>
      </c>
      <c r="B318" s="80">
        <v>3400</v>
      </c>
      <c r="C318" s="80"/>
      <c r="D318" s="81" t="s">
        <v>913</v>
      </c>
    </row>
    <row r="319" spans="1:4" ht="15.75" x14ac:dyDescent="0.2">
      <c r="A319" s="98">
        <v>3406</v>
      </c>
      <c r="B319" s="80">
        <v>3400</v>
      </c>
      <c r="C319" s="80"/>
      <c r="D319" s="81" t="s">
        <v>914</v>
      </c>
    </row>
    <row r="320" spans="1:4" ht="15.75" x14ac:dyDescent="0.2">
      <c r="A320" s="98">
        <v>3449</v>
      </c>
      <c r="B320" s="80">
        <v>3400</v>
      </c>
      <c r="C320" s="80"/>
      <c r="D320" s="81" t="s">
        <v>630</v>
      </c>
    </row>
    <row r="321" spans="1:4" ht="15.75" x14ac:dyDescent="0.2">
      <c r="A321" s="98"/>
      <c r="B321" s="82">
        <v>3450</v>
      </c>
      <c r="C321" s="82"/>
      <c r="D321" s="86" t="s">
        <v>915</v>
      </c>
    </row>
    <row r="322" spans="1:4" ht="15.75" x14ac:dyDescent="0.2">
      <c r="A322" s="98">
        <v>3451</v>
      </c>
      <c r="B322" s="80">
        <v>3450</v>
      </c>
      <c r="C322" s="80"/>
      <c r="D322" s="81" t="s">
        <v>916</v>
      </c>
    </row>
    <row r="323" spans="1:4" ht="15.75" x14ac:dyDescent="0.2">
      <c r="A323" s="98">
        <v>3452</v>
      </c>
      <c r="B323" s="80">
        <v>3450</v>
      </c>
      <c r="C323" s="80"/>
      <c r="D323" s="81" t="s">
        <v>917</v>
      </c>
    </row>
    <row r="324" spans="1:4" ht="15.75" x14ac:dyDescent="0.2">
      <c r="A324" s="98">
        <v>3453</v>
      </c>
      <c r="B324" s="80">
        <v>3450</v>
      </c>
      <c r="C324" s="80"/>
      <c r="D324" s="81" t="s">
        <v>918</v>
      </c>
    </row>
    <row r="325" spans="1:4" ht="15.75" x14ac:dyDescent="0.2">
      <c r="A325" s="98">
        <v>3454</v>
      </c>
      <c r="B325" s="80">
        <v>3450</v>
      </c>
      <c r="C325" s="80"/>
      <c r="D325" s="81" t="s">
        <v>919</v>
      </c>
    </row>
    <row r="326" spans="1:4" ht="15.75" x14ac:dyDescent="0.2">
      <c r="A326" s="98">
        <v>3455</v>
      </c>
      <c r="B326" s="80">
        <v>3450</v>
      </c>
      <c r="C326" s="80"/>
      <c r="D326" s="81" t="s">
        <v>920</v>
      </c>
    </row>
    <row r="327" spans="1:4" ht="15.75" x14ac:dyDescent="0.2">
      <c r="A327" s="98">
        <v>3499</v>
      </c>
      <c r="B327" s="80">
        <v>3450</v>
      </c>
      <c r="C327" s="80"/>
      <c r="D327" s="81" t="s">
        <v>630</v>
      </c>
    </row>
    <row r="328" spans="1:4" ht="15.75" x14ac:dyDescent="0.2">
      <c r="A328" s="98"/>
      <c r="B328" s="87"/>
      <c r="C328" s="87"/>
      <c r="D328" s="85" t="s">
        <v>921</v>
      </c>
    </row>
    <row r="329" spans="1:4" ht="15.75" x14ac:dyDescent="0.2">
      <c r="A329" s="98"/>
      <c r="B329" s="82">
        <v>3600</v>
      </c>
      <c r="C329" s="82" t="s">
        <v>1058</v>
      </c>
      <c r="D329" s="86" t="s">
        <v>922</v>
      </c>
    </row>
    <row r="330" spans="1:4" ht="15.75" x14ac:dyDescent="0.2">
      <c r="A330" s="98">
        <v>3601</v>
      </c>
      <c r="B330" s="80">
        <v>3600</v>
      </c>
      <c r="C330" s="82" t="s">
        <v>1058</v>
      </c>
      <c r="D330" s="81" t="s">
        <v>923</v>
      </c>
    </row>
    <row r="331" spans="1:4" ht="15.75" x14ac:dyDescent="0.2">
      <c r="A331" s="98">
        <v>3602</v>
      </c>
      <c r="B331" s="80">
        <v>3600</v>
      </c>
      <c r="C331" s="82" t="s">
        <v>1058</v>
      </c>
      <c r="D331" s="81" t="s">
        <v>924</v>
      </c>
    </row>
    <row r="332" spans="1:4" ht="15.75" x14ac:dyDescent="0.2">
      <c r="A332" s="98">
        <v>3603</v>
      </c>
      <c r="B332" s="80">
        <v>3600</v>
      </c>
      <c r="C332" s="82" t="s">
        <v>1058</v>
      </c>
      <c r="D332" s="81" t="s">
        <v>925</v>
      </c>
    </row>
    <row r="333" spans="1:4" ht="15.75" x14ac:dyDescent="0.2">
      <c r="A333" s="98">
        <v>3604</v>
      </c>
      <c r="B333" s="80">
        <v>3600</v>
      </c>
      <c r="C333" s="82" t="s">
        <v>1058</v>
      </c>
      <c r="D333" s="81" t="s">
        <v>926</v>
      </c>
    </row>
    <row r="334" spans="1:4" ht="15.75" x14ac:dyDescent="0.2">
      <c r="A334" s="98">
        <v>3605</v>
      </c>
      <c r="B334" s="80">
        <v>3600</v>
      </c>
      <c r="C334" s="82" t="s">
        <v>1058</v>
      </c>
      <c r="D334" s="81" t="s">
        <v>927</v>
      </c>
    </row>
    <row r="335" spans="1:4" ht="15.75" x14ac:dyDescent="0.2">
      <c r="A335" s="98">
        <v>3606</v>
      </c>
      <c r="B335" s="80">
        <v>3600</v>
      </c>
      <c r="C335" s="82" t="s">
        <v>1058</v>
      </c>
      <c r="D335" s="81" t="s">
        <v>928</v>
      </c>
    </row>
    <row r="336" spans="1:4" ht="15.75" x14ac:dyDescent="0.2">
      <c r="A336" s="98">
        <v>3607</v>
      </c>
      <c r="B336" s="80">
        <v>3600</v>
      </c>
      <c r="C336" s="82" t="s">
        <v>1058</v>
      </c>
      <c r="D336" s="81" t="s">
        <v>929</v>
      </c>
    </row>
    <row r="337" spans="1:4" ht="15.75" x14ac:dyDescent="0.2">
      <c r="A337" s="98">
        <v>3608</v>
      </c>
      <c r="B337" s="80">
        <v>3600</v>
      </c>
      <c r="C337" s="82" t="s">
        <v>1058</v>
      </c>
      <c r="D337" s="81" t="s">
        <v>930</v>
      </c>
    </row>
    <row r="338" spans="1:4" ht="15.75" x14ac:dyDescent="0.2">
      <c r="A338" s="98">
        <v>3649</v>
      </c>
      <c r="B338" s="80">
        <v>3600</v>
      </c>
      <c r="C338" s="82" t="s">
        <v>1058</v>
      </c>
      <c r="D338" s="81" t="s">
        <v>630</v>
      </c>
    </row>
    <row r="339" spans="1:4" ht="15.75" x14ac:dyDescent="0.2">
      <c r="A339" s="98"/>
      <c r="B339" s="82">
        <v>3650</v>
      </c>
      <c r="C339" s="82"/>
      <c r="D339" s="86" t="s">
        <v>931</v>
      </c>
    </row>
    <row r="340" spans="1:4" ht="15.75" x14ac:dyDescent="0.2">
      <c r="A340" s="98">
        <v>3652</v>
      </c>
      <c r="B340" s="80">
        <v>3650</v>
      </c>
      <c r="C340" s="80"/>
      <c r="D340" s="81" t="s">
        <v>932</v>
      </c>
    </row>
    <row r="341" spans="1:4" ht="15.75" x14ac:dyDescent="0.2">
      <c r="A341" s="98">
        <v>3653</v>
      </c>
      <c r="B341" s="80">
        <v>3650</v>
      </c>
      <c r="C341" s="80"/>
      <c r="D341" s="81" t="s">
        <v>933</v>
      </c>
    </row>
    <row r="342" spans="1:4" ht="15.75" x14ac:dyDescent="0.2">
      <c r="A342" s="98">
        <v>3654</v>
      </c>
      <c r="B342" s="80">
        <v>3650</v>
      </c>
      <c r="C342" s="80"/>
      <c r="D342" s="81" t="s">
        <v>934</v>
      </c>
    </row>
    <row r="343" spans="1:4" ht="15.75" x14ac:dyDescent="0.2">
      <c r="A343" s="98">
        <v>3699</v>
      </c>
      <c r="B343" s="80">
        <v>3650</v>
      </c>
      <c r="C343" s="80"/>
      <c r="D343" s="81" t="s">
        <v>630</v>
      </c>
    </row>
    <row r="344" spans="1:4" ht="15.75" x14ac:dyDescent="0.2">
      <c r="A344" s="98"/>
      <c r="B344" s="82">
        <v>3750</v>
      </c>
      <c r="C344" s="82"/>
      <c r="D344" s="86" t="s">
        <v>935</v>
      </c>
    </row>
    <row r="345" spans="1:4" ht="15.75" x14ac:dyDescent="0.2">
      <c r="A345" s="98">
        <v>3751</v>
      </c>
      <c r="B345" s="80">
        <v>3750</v>
      </c>
      <c r="C345" s="80"/>
      <c r="D345" s="81" t="s">
        <v>536</v>
      </c>
    </row>
    <row r="346" spans="1:4" ht="15.75" x14ac:dyDescent="0.2">
      <c r="A346" s="98">
        <v>3752</v>
      </c>
      <c r="B346" s="80">
        <v>3750</v>
      </c>
      <c r="C346" s="80"/>
      <c r="D346" s="81" t="s">
        <v>535</v>
      </c>
    </row>
    <row r="347" spans="1:4" ht="15.75" x14ac:dyDescent="0.2">
      <c r="A347" s="98">
        <v>3753</v>
      </c>
      <c r="B347" s="80">
        <v>3750</v>
      </c>
      <c r="C347" s="80"/>
      <c r="D347" s="81" t="s">
        <v>936</v>
      </c>
    </row>
    <row r="348" spans="1:4" ht="15.75" x14ac:dyDescent="0.2">
      <c r="A348" s="98">
        <v>3754</v>
      </c>
      <c r="B348" s="80">
        <v>3750</v>
      </c>
      <c r="C348" s="80"/>
      <c r="D348" s="81" t="s">
        <v>937</v>
      </c>
    </row>
    <row r="349" spans="1:4" ht="15.75" x14ac:dyDescent="0.2">
      <c r="A349" s="98">
        <v>3755</v>
      </c>
      <c r="B349" s="80">
        <v>3750</v>
      </c>
      <c r="C349" s="80"/>
      <c r="D349" s="81" t="s">
        <v>938</v>
      </c>
    </row>
    <row r="350" spans="1:4" ht="15.75" x14ac:dyDescent="0.2">
      <c r="A350" s="98">
        <v>3756</v>
      </c>
      <c r="B350" s="80">
        <v>3750</v>
      </c>
      <c r="C350" s="80"/>
      <c r="D350" s="81" t="s">
        <v>939</v>
      </c>
    </row>
    <row r="351" spans="1:4" ht="15.75" x14ac:dyDescent="0.2">
      <c r="A351" s="98">
        <v>3757</v>
      </c>
      <c r="B351" s="80">
        <v>3750</v>
      </c>
      <c r="C351" s="80"/>
      <c r="D351" s="81" t="s">
        <v>940</v>
      </c>
    </row>
    <row r="352" spans="1:4" ht="15.75" x14ac:dyDescent="0.2">
      <c r="A352" s="98">
        <v>3799</v>
      </c>
      <c r="B352" s="80">
        <v>3750</v>
      </c>
      <c r="C352" s="80"/>
      <c r="D352" s="81" t="s">
        <v>630</v>
      </c>
    </row>
    <row r="353" spans="1:4" ht="15.75" x14ac:dyDescent="0.2">
      <c r="A353" s="98"/>
      <c r="B353" s="82">
        <v>3800</v>
      </c>
      <c r="C353" s="82" t="s">
        <v>1060</v>
      </c>
      <c r="D353" s="86" t="s">
        <v>941</v>
      </c>
    </row>
    <row r="354" spans="1:4" ht="15.75" x14ac:dyDescent="0.2">
      <c r="A354" s="98">
        <v>3801</v>
      </c>
      <c r="B354" s="80">
        <v>3800</v>
      </c>
      <c r="C354" s="82" t="s">
        <v>1060</v>
      </c>
      <c r="D354" s="81" t="s">
        <v>536</v>
      </c>
    </row>
    <row r="355" spans="1:4" ht="15.75" x14ac:dyDescent="0.2">
      <c r="A355" s="98">
        <v>3802</v>
      </c>
      <c r="B355" s="80">
        <v>3800</v>
      </c>
      <c r="C355" s="82" t="s">
        <v>1060</v>
      </c>
      <c r="D355" s="81" t="s">
        <v>535</v>
      </c>
    </row>
    <row r="356" spans="1:4" ht="15.75" x14ac:dyDescent="0.2">
      <c r="A356" s="98">
        <v>3803</v>
      </c>
      <c r="B356" s="80">
        <v>3800</v>
      </c>
      <c r="C356" s="82" t="s">
        <v>1060</v>
      </c>
      <c r="D356" s="81" t="s">
        <v>942</v>
      </c>
    </row>
    <row r="357" spans="1:4" ht="15.75" x14ac:dyDescent="0.2">
      <c r="A357" s="98">
        <v>3804</v>
      </c>
      <c r="B357" s="80">
        <v>3800</v>
      </c>
      <c r="C357" s="82" t="s">
        <v>1060</v>
      </c>
      <c r="D357" s="81" t="s">
        <v>936</v>
      </c>
    </row>
    <row r="358" spans="1:4" ht="15.75" x14ac:dyDescent="0.2">
      <c r="A358" s="98">
        <v>3805</v>
      </c>
      <c r="B358" s="80">
        <v>3800</v>
      </c>
      <c r="C358" s="82" t="s">
        <v>1060</v>
      </c>
      <c r="D358" s="81" t="s">
        <v>943</v>
      </c>
    </row>
    <row r="359" spans="1:4" ht="15.75" x14ac:dyDescent="0.2">
      <c r="A359" s="98">
        <v>3806</v>
      </c>
      <c r="B359" s="80">
        <v>3800</v>
      </c>
      <c r="C359" s="82" t="s">
        <v>1060</v>
      </c>
      <c r="D359" s="81" t="s">
        <v>944</v>
      </c>
    </row>
    <row r="360" spans="1:4" ht="15.75" x14ac:dyDescent="0.2">
      <c r="A360" s="98">
        <v>3807</v>
      </c>
      <c r="B360" s="80">
        <v>3800</v>
      </c>
      <c r="C360" s="82" t="s">
        <v>1060</v>
      </c>
      <c r="D360" s="81" t="s">
        <v>945</v>
      </c>
    </row>
    <row r="361" spans="1:4" ht="15.75" x14ac:dyDescent="0.2">
      <c r="A361" s="98">
        <v>3849</v>
      </c>
      <c r="B361" s="80">
        <v>3800</v>
      </c>
      <c r="C361" s="82" t="s">
        <v>1060</v>
      </c>
      <c r="D361" s="81" t="s">
        <v>630</v>
      </c>
    </row>
    <row r="362" spans="1:4" ht="15.75" x14ac:dyDescent="0.2">
      <c r="A362" s="98"/>
      <c r="B362" s="82">
        <v>3850</v>
      </c>
      <c r="C362" s="82"/>
      <c r="D362" s="86" t="s">
        <v>946</v>
      </c>
    </row>
    <row r="363" spans="1:4" ht="15.75" x14ac:dyDescent="0.2">
      <c r="A363" s="98">
        <v>3851</v>
      </c>
      <c r="B363" s="80">
        <v>3850</v>
      </c>
      <c r="C363" s="100" t="s">
        <v>36</v>
      </c>
      <c r="D363" s="81" t="s">
        <v>947</v>
      </c>
    </row>
    <row r="364" spans="1:4" ht="15.75" x14ac:dyDescent="0.2">
      <c r="A364" s="98">
        <v>3853</v>
      </c>
      <c r="B364" s="80">
        <v>3850</v>
      </c>
      <c r="C364" s="80"/>
      <c r="D364" s="81" t="s">
        <v>948</v>
      </c>
    </row>
    <row r="365" spans="1:4" ht="15.75" x14ac:dyDescent="0.2">
      <c r="A365" s="98">
        <v>3854</v>
      </c>
      <c r="B365" s="80">
        <v>3850</v>
      </c>
      <c r="C365" s="80"/>
      <c r="D365" s="81" t="s">
        <v>949</v>
      </c>
    </row>
    <row r="366" spans="1:4" ht="15.75" x14ac:dyDescent="0.2">
      <c r="A366" s="98">
        <v>3855</v>
      </c>
      <c r="B366" s="80">
        <v>3850</v>
      </c>
      <c r="C366" s="80"/>
      <c r="D366" s="81" t="s">
        <v>950</v>
      </c>
    </row>
    <row r="367" spans="1:4" ht="15.75" x14ac:dyDescent="0.2">
      <c r="A367" s="98">
        <v>3856</v>
      </c>
      <c r="B367" s="80">
        <v>3850</v>
      </c>
      <c r="C367" s="80"/>
      <c r="D367" s="81" t="s">
        <v>951</v>
      </c>
    </row>
    <row r="368" spans="1:4" ht="15.75" x14ac:dyDescent="0.2">
      <c r="A368" s="98">
        <v>3857</v>
      </c>
      <c r="B368" s="80">
        <v>3850</v>
      </c>
      <c r="C368" s="80"/>
      <c r="D368" s="81" t="s">
        <v>952</v>
      </c>
    </row>
    <row r="369" spans="1:4" ht="15.75" x14ac:dyDescent="0.2">
      <c r="A369" s="98">
        <v>3899</v>
      </c>
      <c r="B369" s="80">
        <v>3850</v>
      </c>
      <c r="C369" s="80"/>
      <c r="D369" s="81" t="s">
        <v>630</v>
      </c>
    </row>
    <row r="370" spans="1:4" ht="15.75" x14ac:dyDescent="0.2">
      <c r="A370" s="98"/>
      <c r="B370" s="82">
        <v>3900</v>
      </c>
      <c r="C370" s="82"/>
      <c r="D370" s="86" t="s">
        <v>953</v>
      </c>
    </row>
    <row r="371" spans="1:4" ht="15.75" x14ac:dyDescent="0.2">
      <c r="A371" s="98">
        <v>3901</v>
      </c>
      <c r="B371" s="80">
        <v>3900</v>
      </c>
      <c r="C371" s="80"/>
      <c r="D371" s="81" t="s">
        <v>954</v>
      </c>
    </row>
    <row r="372" spans="1:4" ht="15.75" x14ac:dyDescent="0.2">
      <c r="A372" s="98">
        <v>3902</v>
      </c>
      <c r="B372" s="80">
        <v>3900</v>
      </c>
      <c r="C372" s="80"/>
      <c r="D372" s="81" t="s">
        <v>955</v>
      </c>
    </row>
    <row r="373" spans="1:4" ht="15.75" x14ac:dyDescent="0.2">
      <c r="A373" s="98">
        <v>3903</v>
      </c>
      <c r="B373" s="80">
        <v>3900</v>
      </c>
      <c r="C373" s="80"/>
      <c r="D373" s="81" t="s">
        <v>956</v>
      </c>
    </row>
    <row r="374" spans="1:4" ht="15.75" x14ac:dyDescent="0.2">
      <c r="A374" s="98">
        <v>3949</v>
      </c>
      <c r="B374" s="80">
        <v>3900</v>
      </c>
      <c r="C374" s="80"/>
      <c r="D374" s="81" t="s">
        <v>630</v>
      </c>
    </row>
    <row r="375" spans="1:4" ht="15.75" x14ac:dyDescent="0.2">
      <c r="A375" s="98"/>
      <c r="B375" s="82">
        <v>3950</v>
      </c>
      <c r="C375" s="82"/>
      <c r="D375" s="86" t="s">
        <v>957</v>
      </c>
    </row>
    <row r="376" spans="1:4" ht="15.75" x14ac:dyDescent="0.2">
      <c r="A376" s="98">
        <v>3951</v>
      </c>
      <c r="B376" s="80">
        <v>3950</v>
      </c>
      <c r="C376" s="80"/>
      <c r="D376" s="81" t="s">
        <v>958</v>
      </c>
    </row>
    <row r="377" spans="1:4" ht="15.75" x14ac:dyDescent="0.2">
      <c r="A377" s="98">
        <v>3952</v>
      </c>
      <c r="B377" s="80">
        <v>3950</v>
      </c>
      <c r="C377" s="80"/>
      <c r="D377" s="81" t="s">
        <v>959</v>
      </c>
    </row>
    <row r="378" spans="1:4" ht="15.75" x14ac:dyDescent="0.2">
      <c r="A378" s="98">
        <v>3953</v>
      </c>
      <c r="B378" s="80">
        <v>3950</v>
      </c>
      <c r="C378" s="80"/>
      <c r="D378" s="81" t="s">
        <v>960</v>
      </c>
    </row>
    <row r="379" spans="1:4" ht="15.75" x14ac:dyDescent="0.2">
      <c r="A379" s="98">
        <v>3954</v>
      </c>
      <c r="B379" s="80">
        <v>3950</v>
      </c>
      <c r="C379" s="80"/>
      <c r="D379" s="81" t="s">
        <v>961</v>
      </c>
    </row>
    <row r="380" spans="1:4" ht="15.75" x14ac:dyDescent="0.2">
      <c r="A380" s="98">
        <v>3955</v>
      </c>
      <c r="B380" s="80">
        <v>3950</v>
      </c>
      <c r="C380" s="80"/>
      <c r="D380" s="81" t="s">
        <v>943</v>
      </c>
    </row>
    <row r="381" spans="1:4" ht="15.75" x14ac:dyDescent="0.2">
      <c r="A381" s="98">
        <v>3956</v>
      </c>
      <c r="B381" s="80">
        <v>3950</v>
      </c>
      <c r="C381" s="80"/>
      <c r="D381" s="81" t="s">
        <v>962</v>
      </c>
    </row>
    <row r="382" spans="1:4" ht="15.75" x14ac:dyDescent="0.2">
      <c r="A382" s="98">
        <v>3957</v>
      </c>
      <c r="B382" s="80">
        <v>3950</v>
      </c>
      <c r="C382" s="80"/>
      <c r="D382" s="81" t="s">
        <v>963</v>
      </c>
    </row>
    <row r="383" spans="1:4" ht="15.75" x14ac:dyDescent="0.2">
      <c r="A383" s="98">
        <v>3999</v>
      </c>
      <c r="B383" s="80">
        <v>3950</v>
      </c>
      <c r="C383" s="80"/>
      <c r="D383" s="81" t="s">
        <v>630</v>
      </c>
    </row>
    <row r="384" spans="1:4" ht="15.75" x14ac:dyDescent="0.2">
      <c r="A384" s="98"/>
      <c r="B384" s="84"/>
      <c r="C384" s="84"/>
      <c r="D384" s="85" t="s">
        <v>964</v>
      </c>
    </row>
    <row r="385" spans="1:4" ht="15.75" x14ac:dyDescent="0.2">
      <c r="A385" s="98"/>
      <c r="B385" s="82">
        <v>4050</v>
      </c>
      <c r="C385" s="82"/>
      <c r="D385" s="86" t="s">
        <v>965</v>
      </c>
    </row>
    <row r="386" spans="1:4" ht="15.75" x14ac:dyDescent="0.2">
      <c r="A386" s="98">
        <v>4051</v>
      </c>
      <c r="B386" s="80">
        <v>4050</v>
      </c>
      <c r="C386" s="80"/>
      <c r="D386" s="81" t="s">
        <v>966</v>
      </c>
    </row>
    <row r="387" spans="1:4" ht="15.75" x14ac:dyDescent="0.2">
      <c r="A387" s="98">
        <v>4053</v>
      </c>
      <c r="B387" s="80">
        <v>4050</v>
      </c>
      <c r="C387" s="80"/>
      <c r="D387" s="81" t="s">
        <v>967</v>
      </c>
    </row>
    <row r="388" spans="1:4" ht="15.75" x14ac:dyDescent="0.2">
      <c r="A388" s="98">
        <v>4099</v>
      </c>
      <c r="B388" s="80">
        <v>4050</v>
      </c>
      <c r="C388" s="80"/>
      <c r="D388" s="81" t="s">
        <v>630</v>
      </c>
    </row>
    <row r="389" spans="1:4" ht="15.75" x14ac:dyDescent="0.2">
      <c r="A389" s="98"/>
      <c r="B389" s="82">
        <v>4100</v>
      </c>
      <c r="C389" s="82"/>
      <c r="D389" s="86" t="s">
        <v>968</v>
      </c>
    </row>
    <row r="390" spans="1:4" ht="15.75" x14ac:dyDescent="0.2">
      <c r="A390" s="98">
        <v>4101</v>
      </c>
      <c r="B390" s="80">
        <v>4100</v>
      </c>
      <c r="C390" s="80"/>
      <c r="D390" s="81" t="s">
        <v>969</v>
      </c>
    </row>
    <row r="391" spans="1:4" ht="15.75" x14ac:dyDescent="0.2">
      <c r="A391" s="98">
        <v>4103</v>
      </c>
      <c r="B391" s="80">
        <v>4100</v>
      </c>
      <c r="C391" s="80"/>
      <c r="D391" s="81" t="s">
        <v>970</v>
      </c>
    </row>
    <row r="392" spans="1:4" ht="15.75" x14ac:dyDescent="0.2">
      <c r="A392" s="98">
        <v>4104</v>
      </c>
      <c r="B392" s="80">
        <v>4100</v>
      </c>
      <c r="C392" s="80"/>
      <c r="D392" s="81" t="s">
        <v>971</v>
      </c>
    </row>
    <row r="393" spans="1:4" ht="15.75" x14ac:dyDescent="0.2">
      <c r="A393" s="98">
        <v>4149</v>
      </c>
      <c r="B393" s="80">
        <v>4100</v>
      </c>
      <c r="C393" s="80"/>
      <c r="D393" s="81" t="s">
        <v>630</v>
      </c>
    </row>
    <row r="394" spans="1:4" ht="15.75" x14ac:dyDescent="0.2">
      <c r="A394" s="98"/>
      <c r="B394" s="87"/>
      <c r="C394" s="87"/>
      <c r="D394" s="85" t="s">
        <v>972</v>
      </c>
    </row>
    <row r="395" spans="1:4" ht="15.75" x14ac:dyDescent="0.2">
      <c r="A395" s="98"/>
      <c r="B395" s="82">
        <v>4250</v>
      </c>
      <c r="C395" s="82"/>
      <c r="D395" s="86" t="s">
        <v>973</v>
      </c>
    </row>
    <row r="396" spans="1:4" ht="15.75" x14ac:dyDescent="0.2">
      <c r="A396" s="98">
        <v>4251</v>
      </c>
      <c r="B396" s="80">
        <v>4250</v>
      </c>
      <c r="C396" s="80"/>
      <c r="D396" s="90" t="s">
        <v>974</v>
      </c>
    </row>
    <row r="397" spans="1:4" ht="15.75" x14ac:dyDescent="0.2">
      <c r="A397" s="98">
        <v>4252</v>
      </c>
      <c r="B397" s="80">
        <v>4250</v>
      </c>
      <c r="C397" s="80"/>
      <c r="D397" s="90" t="s">
        <v>975</v>
      </c>
    </row>
    <row r="398" spans="1:4" ht="15.75" x14ac:dyDescent="0.2">
      <c r="A398" s="98">
        <v>4253</v>
      </c>
      <c r="B398" s="80">
        <v>4250</v>
      </c>
      <c r="C398" s="80"/>
      <c r="D398" s="88" t="s">
        <v>976</v>
      </c>
    </row>
    <row r="399" spans="1:4" ht="31.5" x14ac:dyDescent="0.2">
      <c r="A399" s="98">
        <v>4254</v>
      </c>
      <c r="B399" s="80">
        <v>4250</v>
      </c>
      <c r="C399" s="80" t="s">
        <v>1059</v>
      </c>
      <c r="D399" s="81" t="s">
        <v>977</v>
      </c>
    </row>
    <row r="400" spans="1:4" ht="15.75" x14ac:dyDescent="0.2">
      <c r="A400" s="98">
        <v>4261</v>
      </c>
      <c r="B400" s="80">
        <v>4250</v>
      </c>
      <c r="C400" s="80"/>
      <c r="D400" s="90" t="s">
        <v>978</v>
      </c>
    </row>
    <row r="401" spans="1:4" ht="15.75" x14ac:dyDescent="0.2">
      <c r="A401" s="98">
        <v>4263</v>
      </c>
      <c r="B401" s="80">
        <v>4250</v>
      </c>
      <c r="C401" s="80"/>
      <c r="D401" s="90" t="s">
        <v>979</v>
      </c>
    </row>
    <row r="402" spans="1:4" ht="15.75" x14ac:dyDescent="0.2">
      <c r="A402" s="98">
        <v>4264</v>
      </c>
      <c r="B402" s="80">
        <v>4250</v>
      </c>
      <c r="C402" s="80"/>
      <c r="D402" s="81" t="s">
        <v>980</v>
      </c>
    </row>
    <row r="403" spans="1:4" ht="15.75" x14ac:dyDescent="0.2">
      <c r="A403" s="98">
        <v>4265</v>
      </c>
      <c r="B403" s="80">
        <v>4250</v>
      </c>
      <c r="C403" s="80"/>
      <c r="D403" s="88" t="s">
        <v>981</v>
      </c>
    </row>
    <row r="404" spans="1:4" ht="15.75" x14ac:dyDescent="0.2">
      <c r="A404" s="98">
        <v>4267</v>
      </c>
      <c r="B404" s="80">
        <v>4250</v>
      </c>
      <c r="C404" s="80"/>
      <c r="D404" s="81" t="s">
        <v>982</v>
      </c>
    </row>
    <row r="405" spans="1:4" ht="15.75" x14ac:dyDescent="0.2">
      <c r="A405" s="98">
        <v>4268</v>
      </c>
      <c r="B405" s="80">
        <v>4250</v>
      </c>
      <c r="C405" s="80" t="s">
        <v>1059</v>
      </c>
      <c r="D405" s="81" t="s">
        <v>983</v>
      </c>
    </row>
    <row r="406" spans="1:4" ht="15.75" x14ac:dyDescent="0.2">
      <c r="A406" s="98">
        <v>4271</v>
      </c>
      <c r="B406" s="80">
        <v>4250</v>
      </c>
      <c r="C406" s="80"/>
      <c r="D406" s="91" t="s">
        <v>984</v>
      </c>
    </row>
    <row r="407" spans="1:4" ht="15.75" x14ac:dyDescent="0.2">
      <c r="A407" s="98">
        <v>4272</v>
      </c>
      <c r="B407" s="80">
        <v>4250</v>
      </c>
      <c r="C407" s="80" t="s">
        <v>1059</v>
      </c>
      <c r="D407" s="81" t="s">
        <v>985</v>
      </c>
    </row>
    <row r="408" spans="1:4" ht="15.75" x14ac:dyDescent="0.2">
      <c r="A408" s="98">
        <v>4273</v>
      </c>
      <c r="B408" s="80">
        <v>4250</v>
      </c>
      <c r="C408" s="80"/>
      <c r="D408" s="88" t="s">
        <v>986</v>
      </c>
    </row>
    <row r="409" spans="1:4" ht="15.75" x14ac:dyDescent="0.2">
      <c r="A409" s="98">
        <v>4274</v>
      </c>
      <c r="B409" s="80">
        <v>4250</v>
      </c>
      <c r="C409" s="80"/>
      <c r="D409" s="81" t="s">
        <v>987</v>
      </c>
    </row>
    <row r="410" spans="1:4" ht="15.75" x14ac:dyDescent="0.2">
      <c r="A410" s="98">
        <v>4275</v>
      </c>
      <c r="B410" s="80">
        <v>4250</v>
      </c>
      <c r="C410" s="80"/>
      <c r="D410" s="88" t="s">
        <v>988</v>
      </c>
    </row>
    <row r="411" spans="1:4" ht="15.75" x14ac:dyDescent="0.2">
      <c r="A411" s="98">
        <v>4276</v>
      </c>
      <c r="B411" s="92">
        <v>4250</v>
      </c>
      <c r="C411" s="92"/>
      <c r="D411" s="93" t="s">
        <v>989</v>
      </c>
    </row>
    <row r="412" spans="1:4" ht="15.75" x14ac:dyDescent="0.2">
      <c r="A412" s="98">
        <v>4277</v>
      </c>
      <c r="B412" s="92">
        <v>4250</v>
      </c>
      <c r="C412" s="92"/>
      <c r="D412" s="93" t="s">
        <v>990</v>
      </c>
    </row>
    <row r="413" spans="1:4" ht="15.75" x14ac:dyDescent="0.2">
      <c r="A413" s="98">
        <v>4278</v>
      </c>
      <c r="B413" s="92">
        <v>4250</v>
      </c>
      <c r="C413" s="92"/>
      <c r="D413" s="93" t="s">
        <v>991</v>
      </c>
    </row>
    <row r="414" spans="1:4" ht="15.75" x14ac:dyDescent="0.2">
      <c r="A414" s="98">
        <v>4279</v>
      </c>
      <c r="B414" s="92">
        <v>4250</v>
      </c>
      <c r="C414" s="92"/>
      <c r="D414" s="93" t="s">
        <v>992</v>
      </c>
    </row>
    <row r="415" spans="1:4" ht="15.75" x14ac:dyDescent="0.2">
      <c r="A415" s="98">
        <v>4299</v>
      </c>
      <c r="B415" s="92">
        <v>4250</v>
      </c>
      <c r="C415" s="92"/>
      <c r="D415" s="93" t="s">
        <v>993</v>
      </c>
    </row>
    <row r="416" spans="1:4" ht="15.75" x14ac:dyDescent="0.2">
      <c r="A416" s="98"/>
      <c r="B416" s="82">
        <v>4300</v>
      </c>
      <c r="C416" s="82"/>
      <c r="D416" s="86" t="s">
        <v>994</v>
      </c>
    </row>
    <row r="417" spans="1:4" ht="15.75" x14ac:dyDescent="0.2">
      <c r="A417" s="98">
        <v>4301</v>
      </c>
      <c r="B417" s="80">
        <v>4300</v>
      </c>
      <c r="C417" s="80"/>
      <c r="D417" s="90" t="s">
        <v>995</v>
      </c>
    </row>
    <row r="418" spans="1:4" ht="15.75" x14ac:dyDescent="0.2">
      <c r="A418" s="98">
        <v>4302</v>
      </c>
      <c r="B418" s="80">
        <v>4300</v>
      </c>
      <c r="C418" s="80"/>
      <c r="D418" s="90" t="s">
        <v>996</v>
      </c>
    </row>
    <row r="419" spans="1:4" ht="15.75" x14ac:dyDescent="0.2">
      <c r="A419" s="98">
        <v>4303</v>
      </c>
      <c r="B419" s="80">
        <v>4300</v>
      </c>
      <c r="C419" s="80"/>
      <c r="D419" s="88" t="s">
        <v>997</v>
      </c>
    </row>
    <row r="420" spans="1:4" ht="15.75" x14ac:dyDescent="0.2">
      <c r="A420" s="98">
        <v>4304</v>
      </c>
      <c r="B420" s="80">
        <v>4300</v>
      </c>
      <c r="C420" s="80"/>
      <c r="D420" s="88" t="s">
        <v>998</v>
      </c>
    </row>
    <row r="421" spans="1:4" ht="15.75" x14ac:dyDescent="0.2">
      <c r="A421" s="98">
        <v>4306</v>
      </c>
      <c r="B421" s="80">
        <v>4300</v>
      </c>
      <c r="C421" s="80"/>
      <c r="D421" s="90" t="s">
        <v>999</v>
      </c>
    </row>
    <row r="422" spans="1:4" ht="15.75" x14ac:dyDescent="0.2">
      <c r="A422" s="98">
        <v>4311</v>
      </c>
      <c r="B422" s="80">
        <v>4300</v>
      </c>
      <c r="C422" s="80"/>
      <c r="D422" s="90" t="s">
        <v>1000</v>
      </c>
    </row>
    <row r="423" spans="1:4" ht="15.75" x14ac:dyDescent="0.2">
      <c r="A423" s="98">
        <v>4312</v>
      </c>
      <c r="B423" s="80">
        <v>4300</v>
      </c>
      <c r="C423" s="80"/>
      <c r="D423" s="81" t="s">
        <v>1001</v>
      </c>
    </row>
    <row r="424" spans="1:4" ht="15.75" x14ac:dyDescent="0.2">
      <c r="A424" s="98">
        <v>4313</v>
      </c>
      <c r="B424" s="80">
        <v>4300</v>
      </c>
      <c r="C424" s="80"/>
      <c r="D424" s="81" t="s">
        <v>1002</v>
      </c>
    </row>
    <row r="425" spans="1:4" ht="15.75" x14ac:dyDescent="0.2">
      <c r="A425" s="98">
        <v>4314</v>
      </c>
      <c r="B425" s="80">
        <v>4300</v>
      </c>
      <c r="C425" s="80"/>
      <c r="D425" s="81" t="s">
        <v>1003</v>
      </c>
    </row>
    <row r="426" spans="1:4" ht="15.75" x14ac:dyDescent="0.2">
      <c r="A426" s="98">
        <v>4315</v>
      </c>
      <c r="B426" s="80">
        <v>4300</v>
      </c>
      <c r="C426" s="80"/>
      <c r="D426" s="81" t="s">
        <v>1004</v>
      </c>
    </row>
    <row r="427" spans="1:4" ht="15.75" x14ac:dyDescent="0.2">
      <c r="A427" s="98">
        <v>4316</v>
      </c>
      <c r="B427" s="80">
        <v>4300</v>
      </c>
      <c r="C427" s="80"/>
      <c r="D427" s="88" t="s">
        <v>1005</v>
      </c>
    </row>
    <row r="428" spans="1:4" ht="15.75" x14ac:dyDescent="0.2">
      <c r="A428" s="98">
        <v>4317</v>
      </c>
      <c r="B428" s="80">
        <v>4300</v>
      </c>
      <c r="C428" s="80"/>
      <c r="D428" s="88" t="s">
        <v>1006</v>
      </c>
    </row>
    <row r="429" spans="1:4" ht="15.75" x14ac:dyDescent="0.2">
      <c r="A429" s="98">
        <v>4318</v>
      </c>
      <c r="B429" s="80">
        <v>4300</v>
      </c>
      <c r="C429" s="80"/>
      <c r="D429" s="88" t="s">
        <v>1007</v>
      </c>
    </row>
    <row r="430" spans="1:4" ht="15.75" x14ac:dyDescent="0.2">
      <c r="A430" s="98">
        <v>4321</v>
      </c>
      <c r="B430" s="80">
        <v>4300</v>
      </c>
      <c r="C430" s="80"/>
      <c r="D430" s="88" t="s">
        <v>1008</v>
      </c>
    </row>
    <row r="431" spans="1:4" ht="15.75" x14ac:dyDescent="0.2">
      <c r="A431" s="98">
        <v>4349</v>
      </c>
      <c r="B431" s="80">
        <v>4300</v>
      </c>
      <c r="C431" s="80"/>
      <c r="D431" s="90" t="s">
        <v>1009</v>
      </c>
    </row>
    <row r="432" spans="1:4" ht="15.75" x14ac:dyDescent="0.2">
      <c r="A432" s="98"/>
      <c r="B432" s="87"/>
      <c r="C432" s="87"/>
      <c r="D432" s="85" t="s">
        <v>1010</v>
      </c>
    </row>
    <row r="433" spans="1:4" ht="15.75" x14ac:dyDescent="0.2">
      <c r="A433" s="98"/>
      <c r="B433" s="82">
        <v>4900</v>
      </c>
      <c r="C433" s="82"/>
      <c r="D433" s="86" t="s">
        <v>1010</v>
      </c>
    </row>
    <row r="434" spans="1:4" ht="15.75" x14ac:dyDescent="0.2">
      <c r="A434" s="98">
        <v>4901</v>
      </c>
      <c r="B434" s="80">
        <v>4900</v>
      </c>
      <c r="C434" s="80"/>
      <c r="D434" s="81" t="s">
        <v>1011</v>
      </c>
    </row>
    <row r="435" spans="1:4" ht="15.75" x14ac:dyDescent="0.2">
      <c r="A435" s="98">
        <v>4902</v>
      </c>
      <c r="B435" s="80">
        <v>4900</v>
      </c>
      <c r="C435" s="80"/>
      <c r="D435" s="90" t="s">
        <v>1012</v>
      </c>
    </row>
    <row r="436" spans="1:4" ht="15.75" x14ac:dyDescent="0.2">
      <c r="A436" s="98">
        <v>4903</v>
      </c>
      <c r="B436" s="80">
        <v>4900</v>
      </c>
      <c r="C436" s="80"/>
      <c r="D436" s="81" t="s">
        <v>1013</v>
      </c>
    </row>
    <row r="437" spans="1:4" ht="15.75" x14ac:dyDescent="0.2">
      <c r="A437" s="98">
        <v>4904</v>
      </c>
      <c r="B437" s="80">
        <v>4900</v>
      </c>
      <c r="C437" s="80"/>
      <c r="D437" s="88" t="s">
        <v>1014</v>
      </c>
    </row>
    <row r="438" spans="1:4" ht="15.75" x14ac:dyDescent="0.2">
      <c r="A438" s="98">
        <v>4905</v>
      </c>
      <c r="B438" s="80">
        <v>4900</v>
      </c>
      <c r="C438" s="80"/>
      <c r="D438" s="81" t="s">
        <v>1015</v>
      </c>
    </row>
    <row r="439" spans="1:4" ht="15.75" x14ac:dyDescent="0.2">
      <c r="A439" s="98">
        <v>4906</v>
      </c>
      <c r="B439" s="80">
        <v>4900</v>
      </c>
      <c r="C439" s="80"/>
      <c r="D439" s="81" t="s">
        <v>1016</v>
      </c>
    </row>
    <row r="440" spans="1:4" ht="15.75" x14ac:dyDescent="0.2">
      <c r="A440" s="98">
        <v>4907</v>
      </c>
      <c r="B440" s="80">
        <v>4900</v>
      </c>
      <c r="C440" s="80"/>
      <c r="D440" s="81" t="s">
        <v>1017</v>
      </c>
    </row>
    <row r="441" spans="1:4" ht="15.75" x14ac:dyDescent="0.2">
      <c r="A441" s="98">
        <v>4913</v>
      </c>
      <c r="B441" s="80">
        <v>4900</v>
      </c>
      <c r="C441" s="80" t="s">
        <v>37</v>
      </c>
      <c r="D441" s="81" t="s">
        <v>1018</v>
      </c>
    </row>
    <row r="442" spans="1:4" ht="15.75" x14ac:dyDescent="0.2">
      <c r="A442" s="98">
        <v>4914</v>
      </c>
      <c r="B442" s="80">
        <v>4900</v>
      </c>
      <c r="C442" s="80"/>
      <c r="D442" s="81" t="s">
        <v>1019</v>
      </c>
    </row>
    <row r="443" spans="1:4" ht="15.75" x14ac:dyDescent="0.2">
      <c r="A443" s="98">
        <v>4917</v>
      </c>
      <c r="B443" s="80">
        <v>4900</v>
      </c>
      <c r="C443" s="80" t="s">
        <v>32</v>
      </c>
      <c r="D443" s="81" t="s">
        <v>1020</v>
      </c>
    </row>
    <row r="444" spans="1:4" ht="31.5" x14ac:dyDescent="0.2">
      <c r="A444" s="98">
        <v>4918</v>
      </c>
      <c r="B444" s="80">
        <v>4900</v>
      </c>
      <c r="C444" s="80" t="s">
        <v>1050</v>
      </c>
      <c r="D444" s="81" t="s">
        <v>1021</v>
      </c>
    </row>
    <row r="445" spans="1:4" ht="15.75" x14ac:dyDescent="0.2">
      <c r="A445" s="98">
        <v>4919</v>
      </c>
      <c r="B445" s="80">
        <v>4900</v>
      </c>
      <c r="C445" s="80"/>
      <c r="D445" s="81" t="s">
        <v>1022</v>
      </c>
    </row>
    <row r="446" spans="1:4" ht="15.75" x14ac:dyDescent="0.2">
      <c r="A446" s="98">
        <v>4921</v>
      </c>
      <c r="B446" s="80">
        <v>4900</v>
      </c>
      <c r="C446" s="80" t="s">
        <v>1051</v>
      </c>
      <c r="D446" s="81" t="s">
        <v>1023</v>
      </c>
    </row>
    <row r="447" spans="1:4" ht="15.75" x14ac:dyDescent="0.2">
      <c r="A447" s="98">
        <v>4922</v>
      </c>
      <c r="B447" s="80">
        <v>4900</v>
      </c>
      <c r="C447" s="80" t="s">
        <v>1051</v>
      </c>
      <c r="D447" s="81" t="s">
        <v>1024</v>
      </c>
    </row>
    <row r="448" spans="1:4" ht="15.75" x14ac:dyDescent="0.2">
      <c r="A448" s="98">
        <v>4923</v>
      </c>
      <c r="B448" s="80">
        <v>4900</v>
      </c>
      <c r="C448" s="80" t="s">
        <v>1051</v>
      </c>
      <c r="D448" s="81" t="s">
        <v>1025</v>
      </c>
    </row>
    <row r="449" spans="1:4" ht="15.75" x14ac:dyDescent="0.2">
      <c r="A449" s="98">
        <v>4924</v>
      </c>
      <c r="B449" s="80">
        <v>4900</v>
      </c>
      <c r="C449" s="80" t="s">
        <v>1051</v>
      </c>
      <c r="D449" s="81" t="s">
        <v>1026</v>
      </c>
    </row>
    <row r="450" spans="1:4" ht="31.5" x14ac:dyDescent="0.2">
      <c r="A450" s="98">
        <v>4925</v>
      </c>
      <c r="B450" s="80">
        <v>4900</v>
      </c>
      <c r="C450" s="80"/>
      <c r="D450" s="81" t="s">
        <v>1027</v>
      </c>
    </row>
    <row r="451" spans="1:4" ht="15.75" x14ac:dyDescent="0.2">
      <c r="A451" s="98">
        <v>4926</v>
      </c>
      <c r="B451" s="80">
        <v>4900</v>
      </c>
      <c r="C451" s="80"/>
      <c r="D451" s="81" t="s">
        <v>1028</v>
      </c>
    </row>
    <row r="452" spans="1:4" ht="15.75" x14ac:dyDescent="0.2">
      <c r="A452" s="98">
        <v>4927</v>
      </c>
      <c r="B452" s="80">
        <v>4900</v>
      </c>
      <c r="C452" s="80" t="s">
        <v>1054</v>
      </c>
      <c r="D452" s="81" t="s">
        <v>1029</v>
      </c>
    </row>
    <row r="453" spans="1:4" ht="15.75" x14ac:dyDescent="0.2">
      <c r="A453" s="98">
        <v>4928</v>
      </c>
      <c r="B453" s="80">
        <v>4900</v>
      </c>
      <c r="C453" s="80"/>
      <c r="D453" s="88" t="s">
        <v>1030</v>
      </c>
    </row>
    <row r="454" spans="1:4" ht="15.75" x14ac:dyDescent="0.2">
      <c r="A454" s="98">
        <v>4929</v>
      </c>
      <c r="B454" s="80">
        <v>4900</v>
      </c>
      <c r="C454" s="80"/>
      <c r="D454" s="81" t="s">
        <v>1031</v>
      </c>
    </row>
    <row r="455" spans="1:4" ht="15.75" x14ac:dyDescent="0.2">
      <c r="A455" s="98">
        <v>4931</v>
      </c>
      <c r="B455" s="80">
        <v>4900</v>
      </c>
      <c r="C455" s="80" t="s">
        <v>1056</v>
      </c>
      <c r="D455" s="81" t="s">
        <v>1032</v>
      </c>
    </row>
    <row r="456" spans="1:4" ht="15.75" x14ac:dyDescent="0.2">
      <c r="A456" s="97">
        <v>4932</v>
      </c>
      <c r="B456" s="80">
        <v>4900</v>
      </c>
      <c r="C456" s="80"/>
      <c r="D456" s="88" t="s">
        <v>1033</v>
      </c>
    </row>
    <row r="457" spans="1:4" ht="15.75" x14ac:dyDescent="0.2">
      <c r="A457" s="98">
        <v>4933</v>
      </c>
      <c r="B457" s="80">
        <v>4900</v>
      </c>
      <c r="C457" s="80"/>
      <c r="D457" s="88" t="s">
        <v>1034</v>
      </c>
    </row>
    <row r="458" spans="1:4" ht="15.75" x14ac:dyDescent="0.2">
      <c r="A458" s="98">
        <v>4934</v>
      </c>
      <c r="B458" s="80">
        <v>4900</v>
      </c>
      <c r="C458" s="80" t="s">
        <v>1057</v>
      </c>
      <c r="D458" s="81" t="s">
        <v>1035</v>
      </c>
    </row>
    <row r="459" spans="1:4" ht="15.75" x14ac:dyDescent="0.2">
      <c r="A459" s="98">
        <v>4935</v>
      </c>
      <c r="B459" s="80">
        <v>4900</v>
      </c>
      <c r="C459" s="80"/>
      <c r="D459" s="88" t="s">
        <v>1036</v>
      </c>
    </row>
    <row r="460" spans="1:4" ht="15.75" x14ac:dyDescent="0.2">
      <c r="A460" s="98">
        <v>4936</v>
      </c>
      <c r="B460" s="80">
        <v>4900</v>
      </c>
      <c r="C460" s="80"/>
      <c r="D460" s="88" t="s">
        <v>1037</v>
      </c>
    </row>
    <row r="461" spans="1:4" ht="15.75" x14ac:dyDescent="0.2">
      <c r="A461" s="98">
        <v>4937</v>
      </c>
      <c r="B461" s="80">
        <v>4900</v>
      </c>
      <c r="C461" s="80"/>
      <c r="D461" s="81" t="s">
        <v>1038</v>
      </c>
    </row>
    <row r="462" spans="1:4" ht="15.75" x14ac:dyDescent="0.2">
      <c r="A462" s="98">
        <v>4938</v>
      </c>
      <c r="B462" s="80">
        <v>4900</v>
      </c>
      <c r="C462" s="80"/>
      <c r="D462" s="81" t="s">
        <v>1039</v>
      </c>
    </row>
    <row r="463" spans="1:4" ht="15.75" x14ac:dyDescent="0.2">
      <c r="A463" s="98">
        <v>4939</v>
      </c>
      <c r="B463" s="80">
        <v>4900</v>
      </c>
      <c r="C463" s="80"/>
      <c r="D463" s="81" t="s">
        <v>1040</v>
      </c>
    </row>
    <row r="464" spans="1:4" ht="15.75" x14ac:dyDescent="0.2">
      <c r="A464" s="98">
        <v>4941</v>
      </c>
      <c r="B464" s="80">
        <v>4900</v>
      </c>
      <c r="C464" s="80" t="s">
        <v>37</v>
      </c>
      <c r="D464" s="81" t="s">
        <v>1041</v>
      </c>
    </row>
    <row r="465" spans="1:4" ht="15.75" x14ac:dyDescent="0.2">
      <c r="A465" s="98">
        <v>4942</v>
      </c>
      <c r="B465" s="80">
        <v>4900</v>
      </c>
      <c r="C465" s="80"/>
      <c r="D465" s="81" t="s">
        <v>1042</v>
      </c>
    </row>
    <row r="466" spans="1:4" ht="15.75" x14ac:dyDescent="0.2">
      <c r="A466" s="98">
        <v>4943</v>
      </c>
      <c r="B466" s="80">
        <v>4900</v>
      </c>
      <c r="C466" s="80"/>
      <c r="D466" s="81" t="s">
        <v>1043</v>
      </c>
    </row>
    <row r="467" spans="1:4" ht="15.75" x14ac:dyDescent="0.2">
      <c r="A467" s="98">
        <v>4944</v>
      </c>
      <c r="B467" s="80">
        <v>4900</v>
      </c>
      <c r="C467" s="80" t="s">
        <v>1059</v>
      </c>
      <c r="D467" s="81" t="s">
        <v>1044</v>
      </c>
    </row>
    <row r="468" spans="1:4" ht="15.75" x14ac:dyDescent="0.2">
      <c r="A468" s="98">
        <v>4945</v>
      </c>
      <c r="B468" s="80">
        <v>4900</v>
      </c>
      <c r="C468" s="80"/>
      <c r="D468" s="88" t="s">
        <v>1045</v>
      </c>
    </row>
    <row r="469" spans="1:4" ht="15.75" x14ac:dyDescent="0.2">
      <c r="A469" s="98">
        <v>4946</v>
      </c>
      <c r="B469" s="80">
        <v>4900</v>
      </c>
      <c r="C469" s="80"/>
      <c r="D469" s="81" t="s">
        <v>1046</v>
      </c>
    </row>
    <row r="470" spans="1:4" ht="15.75" x14ac:dyDescent="0.2">
      <c r="A470" s="98">
        <v>4947</v>
      </c>
      <c r="B470" s="80">
        <v>4900</v>
      </c>
      <c r="C470" s="80"/>
      <c r="D470" s="81" t="s">
        <v>1047</v>
      </c>
    </row>
    <row r="471" spans="1:4" ht="15.75" x14ac:dyDescent="0.2">
      <c r="A471" s="98">
        <v>4949</v>
      </c>
      <c r="B471" s="80">
        <v>4900</v>
      </c>
      <c r="C471" s="80"/>
      <c r="D471" s="81" t="s">
        <v>1048</v>
      </c>
    </row>
  </sheetData>
  <autoFilter ref="A2:D471"/>
  <mergeCells count="1">
    <mergeCell ref="A1:D1"/>
  </mergeCells>
  <pageMargins left="0.7" right="0.7" top="0.75" bottom="0.75" header="0.3" footer="0.3"/>
  <pageSetup paperSize="9" orientation="portrait"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T93"/>
  <sheetViews>
    <sheetView zoomScale="85" zoomScaleNormal="85" workbookViewId="0">
      <selection activeCell="E76" sqref="E76"/>
    </sheetView>
  </sheetViews>
  <sheetFormatPr defaultRowHeight="14.25" x14ac:dyDescent="0.2"/>
  <cols>
    <col min="1" max="1" width="5.7109375" style="123" bestFit="1" customWidth="1"/>
    <col min="2" max="2" width="67.85546875" style="123" customWidth="1"/>
    <col min="3" max="3" width="16" style="123" bestFit="1" customWidth="1"/>
    <col min="4" max="4" width="11.42578125" style="123" bestFit="1" customWidth="1"/>
    <col min="5" max="5" width="13.5703125" style="123" bestFit="1" customWidth="1"/>
    <col min="6" max="6" width="14.28515625" style="123" customWidth="1"/>
    <col min="7" max="7" width="10.5703125" style="123" bestFit="1" customWidth="1"/>
    <col min="8" max="8" width="10.5703125" style="123" customWidth="1"/>
    <col min="9" max="9" width="13.5703125" style="123" bestFit="1" customWidth="1"/>
    <col min="10" max="10" width="10.5703125" style="123" bestFit="1" customWidth="1"/>
    <col min="11" max="13" width="11.42578125" style="123" bestFit="1" customWidth="1"/>
    <col min="14" max="14" width="34.7109375" style="123" bestFit="1" customWidth="1"/>
    <col min="15" max="15" width="10" style="123" bestFit="1" customWidth="1"/>
    <col min="16" max="16" width="9.140625" style="123" bestFit="1" customWidth="1"/>
    <col min="17" max="17" width="18.7109375" style="123" bestFit="1" customWidth="1"/>
    <col min="18" max="18" width="10.5703125" style="123" bestFit="1" customWidth="1"/>
    <col min="19" max="19" width="11.42578125" style="123" bestFit="1" customWidth="1"/>
    <col min="20" max="20" width="12.7109375" style="123" bestFit="1" customWidth="1"/>
    <col min="21" max="21" width="9.140625" style="123" bestFit="1" customWidth="1"/>
    <col min="22" max="22" width="10.5703125" style="123" bestFit="1" customWidth="1"/>
    <col min="23" max="23" width="13.7109375" style="123" bestFit="1" customWidth="1"/>
    <col min="24" max="24" width="12.42578125" style="123" bestFit="1" customWidth="1"/>
    <col min="25" max="25" width="12.5703125" style="123" bestFit="1" customWidth="1"/>
    <col min="26" max="26" width="10" style="123" bestFit="1" customWidth="1"/>
    <col min="27" max="27" width="10.5703125" style="123" bestFit="1" customWidth="1"/>
    <col min="28" max="29" width="10" style="123" bestFit="1" customWidth="1"/>
    <col min="30" max="30" width="8.5703125" style="123" bestFit="1" customWidth="1"/>
    <col min="31" max="31" width="18.7109375" style="123" bestFit="1" customWidth="1"/>
    <col min="32" max="34" width="4.7109375" style="123" bestFit="1" customWidth="1"/>
    <col min="35" max="35" width="5.42578125" style="123" bestFit="1" customWidth="1"/>
    <col min="36" max="36" width="4.7109375" style="123" bestFit="1" customWidth="1"/>
    <col min="37" max="37" width="10.5703125" style="123" bestFit="1" customWidth="1"/>
    <col min="38" max="38" width="9.42578125" style="123" bestFit="1" customWidth="1"/>
    <col min="39" max="39" width="9.7109375" style="123" bestFit="1" customWidth="1"/>
    <col min="40" max="40" width="9" style="123" bestFit="1" customWidth="1"/>
    <col min="41" max="41" width="10.5703125" style="123" bestFit="1" customWidth="1"/>
    <col min="42" max="42" width="9.42578125" style="123" bestFit="1" customWidth="1"/>
    <col min="43" max="43" width="7" style="123" bestFit="1" customWidth="1"/>
    <col min="44" max="44" width="6.42578125" style="123" bestFit="1" customWidth="1"/>
    <col min="45" max="45" width="18.7109375" style="123" bestFit="1" customWidth="1"/>
    <col min="46" max="48" width="4.7109375" style="123" bestFit="1" customWidth="1"/>
    <col min="49" max="49" width="5.42578125" style="123" bestFit="1" customWidth="1"/>
    <col min="50" max="50" width="4.7109375" style="123" bestFit="1" customWidth="1"/>
    <col min="51" max="51" width="10.5703125" style="123" bestFit="1" customWidth="1"/>
    <col min="52" max="52" width="9.42578125" style="123" bestFit="1" customWidth="1"/>
    <col min="53" max="53" width="9.7109375" style="123" bestFit="1" customWidth="1"/>
    <col min="54" max="54" width="9" style="123" bestFit="1" customWidth="1"/>
    <col min="55" max="55" width="10.5703125" style="123" bestFit="1" customWidth="1"/>
    <col min="56" max="56" width="9.42578125" style="123" bestFit="1" customWidth="1"/>
    <col min="57" max="57" width="7" style="123" bestFit="1" customWidth="1"/>
    <col min="58" max="58" width="6.42578125" style="123" bestFit="1" customWidth="1"/>
    <col min="59" max="59" width="10.42578125" style="123" bestFit="1" customWidth="1"/>
    <col min="60" max="62" width="4.7109375" style="123" bestFit="1" customWidth="1"/>
    <col min="63" max="63" width="5.42578125" style="123" bestFit="1" customWidth="1"/>
    <col min="64" max="64" width="4.7109375" style="123" bestFit="1" customWidth="1"/>
    <col min="65" max="65" width="10.5703125" style="123" bestFit="1" customWidth="1"/>
    <col min="66" max="66" width="9.42578125" style="123" bestFit="1" customWidth="1"/>
    <col min="67" max="67" width="9.7109375" style="123" bestFit="1" customWidth="1"/>
    <col min="68" max="68" width="9" style="123" bestFit="1" customWidth="1"/>
    <col min="69" max="69" width="10.5703125" style="123" bestFit="1" customWidth="1"/>
    <col min="70" max="70" width="9.42578125" style="123" bestFit="1" customWidth="1"/>
    <col min="71" max="71" width="7" style="123" bestFit="1" customWidth="1"/>
    <col min="72" max="72" width="6.42578125" style="123" bestFit="1" customWidth="1"/>
    <col min="73" max="256" width="9.140625" style="123"/>
    <col min="257" max="257" width="7.140625" style="123" customWidth="1"/>
    <col min="258" max="258" width="48.42578125" style="123" customWidth="1"/>
    <col min="259" max="259" width="14.140625" style="123" customWidth="1"/>
    <col min="260" max="272" width="9.140625" style="123"/>
    <col min="273" max="273" width="17.140625" style="123" customWidth="1"/>
    <col min="274" max="286" width="9.140625" style="123"/>
    <col min="287" max="287" width="18.140625" style="123" customWidth="1"/>
    <col min="288" max="300" width="9.140625" style="123"/>
    <col min="301" max="301" width="16.28515625" style="123" customWidth="1"/>
    <col min="302" max="314" width="9.140625" style="123"/>
    <col min="315" max="315" width="14.28515625" style="123" customWidth="1"/>
    <col min="316" max="512" width="9.140625" style="123"/>
    <col min="513" max="513" width="7.140625" style="123" customWidth="1"/>
    <col min="514" max="514" width="48.42578125" style="123" customWidth="1"/>
    <col min="515" max="515" width="14.140625" style="123" customWidth="1"/>
    <col min="516" max="528" width="9.140625" style="123"/>
    <col min="529" max="529" width="17.140625" style="123" customWidth="1"/>
    <col min="530" max="542" width="9.140625" style="123"/>
    <col min="543" max="543" width="18.140625" style="123" customWidth="1"/>
    <col min="544" max="556" width="9.140625" style="123"/>
    <col min="557" max="557" width="16.28515625" style="123" customWidth="1"/>
    <col min="558" max="570" width="9.140625" style="123"/>
    <col min="571" max="571" width="14.28515625" style="123" customWidth="1"/>
    <col min="572" max="768" width="9.140625" style="123"/>
    <col min="769" max="769" width="7.140625" style="123" customWidth="1"/>
    <col min="770" max="770" width="48.42578125" style="123" customWidth="1"/>
    <col min="771" max="771" width="14.140625" style="123" customWidth="1"/>
    <col min="772" max="784" width="9.140625" style="123"/>
    <col min="785" max="785" width="17.140625" style="123" customWidth="1"/>
    <col min="786" max="798" width="9.140625" style="123"/>
    <col min="799" max="799" width="18.140625" style="123" customWidth="1"/>
    <col min="800" max="812" width="9.140625" style="123"/>
    <col min="813" max="813" width="16.28515625" style="123" customWidth="1"/>
    <col min="814" max="826" width="9.140625" style="123"/>
    <col min="827" max="827" width="14.28515625" style="123" customWidth="1"/>
    <col min="828" max="1024" width="9.140625" style="123"/>
    <col min="1025" max="1025" width="7.140625" style="123" customWidth="1"/>
    <col min="1026" max="1026" width="48.42578125" style="123" customWidth="1"/>
    <col min="1027" max="1027" width="14.140625" style="123" customWidth="1"/>
    <col min="1028" max="1040" width="9.140625" style="123"/>
    <col min="1041" max="1041" width="17.140625" style="123" customWidth="1"/>
    <col min="1042" max="1054" width="9.140625" style="123"/>
    <col min="1055" max="1055" width="18.140625" style="123" customWidth="1"/>
    <col min="1056" max="1068" width="9.140625" style="123"/>
    <col min="1069" max="1069" width="16.28515625" style="123" customWidth="1"/>
    <col min="1070" max="1082" width="9.140625" style="123"/>
    <col min="1083" max="1083" width="14.28515625" style="123" customWidth="1"/>
    <col min="1084" max="1280" width="9.140625" style="123"/>
    <col min="1281" max="1281" width="7.140625" style="123" customWidth="1"/>
    <col min="1282" max="1282" width="48.42578125" style="123" customWidth="1"/>
    <col min="1283" max="1283" width="14.140625" style="123" customWidth="1"/>
    <col min="1284" max="1296" width="9.140625" style="123"/>
    <col min="1297" max="1297" width="17.140625" style="123" customWidth="1"/>
    <col min="1298" max="1310" width="9.140625" style="123"/>
    <col min="1311" max="1311" width="18.140625" style="123" customWidth="1"/>
    <col min="1312" max="1324" width="9.140625" style="123"/>
    <col min="1325" max="1325" width="16.28515625" style="123" customWidth="1"/>
    <col min="1326" max="1338" width="9.140625" style="123"/>
    <col min="1339" max="1339" width="14.28515625" style="123" customWidth="1"/>
    <col min="1340" max="1536" width="9.140625" style="123"/>
    <col min="1537" max="1537" width="7.140625" style="123" customWidth="1"/>
    <col min="1538" max="1538" width="48.42578125" style="123" customWidth="1"/>
    <col min="1539" max="1539" width="14.140625" style="123" customWidth="1"/>
    <col min="1540" max="1552" width="9.140625" style="123"/>
    <col min="1553" max="1553" width="17.140625" style="123" customWidth="1"/>
    <col min="1554" max="1566" width="9.140625" style="123"/>
    <col min="1567" max="1567" width="18.140625" style="123" customWidth="1"/>
    <col min="1568" max="1580" width="9.140625" style="123"/>
    <col min="1581" max="1581" width="16.28515625" style="123" customWidth="1"/>
    <col min="1582" max="1594" width="9.140625" style="123"/>
    <col min="1595" max="1595" width="14.28515625" style="123" customWidth="1"/>
    <col min="1596" max="1792" width="9.140625" style="123"/>
    <col min="1793" max="1793" width="7.140625" style="123" customWidth="1"/>
    <col min="1794" max="1794" width="48.42578125" style="123" customWidth="1"/>
    <col min="1795" max="1795" width="14.140625" style="123" customWidth="1"/>
    <col min="1796" max="1808" width="9.140625" style="123"/>
    <col min="1809" max="1809" width="17.140625" style="123" customWidth="1"/>
    <col min="1810" max="1822" width="9.140625" style="123"/>
    <col min="1823" max="1823" width="18.140625" style="123" customWidth="1"/>
    <col min="1824" max="1836" width="9.140625" style="123"/>
    <col min="1837" max="1837" width="16.28515625" style="123" customWidth="1"/>
    <col min="1838" max="1850" width="9.140625" style="123"/>
    <col min="1851" max="1851" width="14.28515625" style="123" customWidth="1"/>
    <col min="1852" max="2048" width="9.140625" style="123"/>
    <col min="2049" max="2049" width="7.140625" style="123" customWidth="1"/>
    <col min="2050" max="2050" width="48.42578125" style="123" customWidth="1"/>
    <col min="2051" max="2051" width="14.140625" style="123" customWidth="1"/>
    <col min="2052" max="2064" width="9.140625" style="123"/>
    <col min="2065" max="2065" width="17.140625" style="123" customWidth="1"/>
    <col min="2066" max="2078" width="9.140625" style="123"/>
    <col min="2079" max="2079" width="18.140625" style="123" customWidth="1"/>
    <col min="2080" max="2092" width="9.140625" style="123"/>
    <col min="2093" max="2093" width="16.28515625" style="123" customWidth="1"/>
    <col min="2094" max="2106" width="9.140625" style="123"/>
    <col min="2107" max="2107" width="14.28515625" style="123" customWidth="1"/>
    <col min="2108" max="2304" width="9.140625" style="123"/>
    <col min="2305" max="2305" width="7.140625" style="123" customWidth="1"/>
    <col min="2306" max="2306" width="48.42578125" style="123" customWidth="1"/>
    <col min="2307" max="2307" width="14.140625" style="123" customWidth="1"/>
    <col min="2308" max="2320" width="9.140625" style="123"/>
    <col min="2321" max="2321" width="17.140625" style="123" customWidth="1"/>
    <col min="2322" max="2334" width="9.140625" style="123"/>
    <col min="2335" max="2335" width="18.140625" style="123" customWidth="1"/>
    <col min="2336" max="2348" width="9.140625" style="123"/>
    <col min="2349" max="2349" width="16.28515625" style="123" customWidth="1"/>
    <col min="2350" max="2362" width="9.140625" style="123"/>
    <col min="2363" max="2363" width="14.28515625" style="123" customWidth="1"/>
    <col min="2364" max="2560" width="9.140625" style="123"/>
    <col min="2561" max="2561" width="7.140625" style="123" customWidth="1"/>
    <col min="2562" max="2562" width="48.42578125" style="123" customWidth="1"/>
    <col min="2563" max="2563" width="14.140625" style="123" customWidth="1"/>
    <col min="2564" max="2576" width="9.140625" style="123"/>
    <col min="2577" max="2577" width="17.140625" style="123" customWidth="1"/>
    <col min="2578" max="2590" width="9.140625" style="123"/>
    <col min="2591" max="2591" width="18.140625" style="123" customWidth="1"/>
    <col min="2592" max="2604" width="9.140625" style="123"/>
    <col min="2605" max="2605" width="16.28515625" style="123" customWidth="1"/>
    <col min="2606" max="2618" width="9.140625" style="123"/>
    <col min="2619" max="2619" width="14.28515625" style="123" customWidth="1"/>
    <col min="2620" max="2816" width="9.140625" style="123"/>
    <col min="2817" max="2817" width="7.140625" style="123" customWidth="1"/>
    <col min="2818" max="2818" width="48.42578125" style="123" customWidth="1"/>
    <col min="2819" max="2819" width="14.140625" style="123" customWidth="1"/>
    <col min="2820" max="2832" width="9.140625" style="123"/>
    <col min="2833" max="2833" width="17.140625" style="123" customWidth="1"/>
    <col min="2834" max="2846" width="9.140625" style="123"/>
    <col min="2847" max="2847" width="18.140625" style="123" customWidth="1"/>
    <col min="2848" max="2860" width="9.140625" style="123"/>
    <col min="2861" max="2861" width="16.28515625" style="123" customWidth="1"/>
    <col min="2862" max="2874" width="9.140625" style="123"/>
    <col min="2875" max="2875" width="14.28515625" style="123" customWidth="1"/>
    <col min="2876" max="3072" width="9.140625" style="123"/>
    <col min="3073" max="3073" width="7.140625" style="123" customWidth="1"/>
    <col min="3074" max="3074" width="48.42578125" style="123" customWidth="1"/>
    <col min="3075" max="3075" width="14.140625" style="123" customWidth="1"/>
    <col min="3076" max="3088" width="9.140625" style="123"/>
    <col min="3089" max="3089" width="17.140625" style="123" customWidth="1"/>
    <col min="3090" max="3102" width="9.140625" style="123"/>
    <col min="3103" max="3103" width="18.140625" style="123" customWidth="1"/>
    <col min="3104" max="3116" width="9.140625" style="123"/>
    <col min="3117" max="3117" width="16.28515625" style="123" customWidth="1"/>
    <col min="3118" max="3130" width="9.140625" style="123"/>
    <col min="3131" max="3131" width="14.28515625" style="123" customWidth="1"/>
    <col min="3132" max="3328" width="9.140625" style="123"/>
    <col min="3329" max="3329" width="7.140625" style="123" customWidth="1"/>
    <col min="3330" max="3330" width="48.42578125" style="123" customWidth="1"/>
    <col min="3331" max="3331" width="14.140625" style="123" customWidth="1"/>
    <col min="3332" max="3344" width="9.140625" style="123"/>
    <col min="3345" max="3345" width="17.140625" style="123" customWidth="1"/>
    <col min="3346" max="3358" width="9.140625" style="123"/>
    <col min="3359" max="3359" width="18.140625" style="123" customWidth="1"/>
    <col min="3360" max="3372" width="9.140625" style="123"/>
    <col min="3373" max="3373" width="16.28515625" style="123" customWidth="1"/>
    <col min="3374" max="3386" width="9.140625" style="123"/>
    <col min="3387" max="3387" width="14.28515625" style="123" customWidth="1"/>
    <col min="3388" max="3584" width="9.140625" style="123"/>
    <col min="3585" max="3585" width="7.140625" style="123" customWidth="1"/>
    <col min="3586" max="3586" width="48.42578125" style="123" customWidth="1"/>
    <col min="3587" max="3587" width="14.140625" style="123" customWidth="1"/>
    <col min="3588" max="3600" width="9.140625" style="123"/>
    <col min="3601" max="3601" width="17.140625" style="123" customWidth="1"/>
    <col min="3602" max="3614" width="9.140625" style="123"/>
    <col min="3615" max="3615" width="18.140625" style="123" customWidth="1"/>
    <col min="3616" max="3628" width="9.140625" style="123"/>
    <col min="3629" max="3629" width="16.28515625" style="123" customWidth="1"/>
    <col min="3630" max="3642" width="9.140625" style="123"/>
    <col min="3643" max="3643" width="14.28515625" style="123" customWidth="1"/>
    <col min="3644" max="3840" width="9.140625" style="123"/>
    <col min="3841" max="3841" width="7.140625" style="123" customWidth="1"/>
    <col min="3842" max="3842" width="48.42578125" style="123" customWidth="1"/>
    <col min="3843" max="3843" width="14.140625" style="123" customWidth="1"/>
    <col min="3844" max="3856" width="9.140625" style="123"/>
    <col min="3857" max="3857" width="17.140625" style="123" customWidth="1"/>
    <col min="3858" max="3870" width="9.140625" style="123"/>
    <col min="3871" max="3871" width="18.140625" style="123" customWidth="1"/>
    <col min="3872" max="3884" width="9.140625" style="123"/>
    <col min="3885" max="3885" width="16.28515625" style="123" customWidth="1"/>
    <col min="3886" max="3898" width="9.140625" style="123"/>
    <col min="3899" max="3899" width="14.28515625" style="123" customWidth="1"/>
    <col min="3900" max="4096" width="9.140625" style="123"/>
    <col min="4097" max="4097" width="7.140625" style="123" customWidth="1"/>
    <col min="4098" max="4098" width="48.42578125" style="123" customWidth="1"/>
    <col min="4099" max="4099" width="14.140625" style="123" customWidth="1"/>
    <col min="4100" max="4112" width="9.140625" style="123"/>
    <col min="4113" max="4113" width="17.140625" style="123" customWidth="1"/>
    <col min="4114" max="4126" width="9.140625" style="123"/>
    <col min="4127" max="4127" width="18.140625" style="123" customWidth="1"/>
    <col min="4128" max="4140" width="9.140625" style="123"/>
    <col min="4141" max="4141" width="16.28515625" style="123" customWidth="1"/>
    <col min="4142" max="4154" width="9.140625" style="123"/>
    <col min="4155" max="4155" width="14.28515625" style="123" customWidth="1"/>
    <col min="4156" max="4352" width="9.140625" style="123"/>
    <col min="4353" max="4353" width="7.140625" style="123" customWidth="1"/>
    <col min="4354" max="4354" width="48.42578125" style="123" customWidth="1"/>
    <col min="4355" max="4355" width="14.140625" style="123" customWidth="1"/>
    <col min="4356" max="4368" width="9.140625" style="123"/>
    <col min="4369" max="4369" width="17.140625" style="123" customWidth="1"/>
    <col min="4370" max="4382" width="9.140625" style="123"/>
    <col min="4383" max="4383" width="18.140625" style="123" customWidth="1"/>
    <col min="4384" max="4396" width="9.140625" style="123"/>
    <col min="4397" max="4397" width="16.28515625" style="123" customWidth="1"/>
    <col min="4398" max="4410" width="9.140625" style="123"/>
    <col min="4411" max="4411" width="14.28515625" style="123" customWidth="1"/>
    <col min="4412" max="4608" width="9.140625" style="123"/>
    <col min="4609" max="4609" width="7.140625" style="123" customWidth="1"/>
    <col min="4610" max="4610" width="48.42578125" style="123" customWidth="1"/>
    <col min="4611" max="4611" width="14.140625" style="123" customWidth="1"/>
    <col min="4612" max="4624" width="9.140625" style="123"/>
    <col min="4625" max="4625" width="17.140625" style="123" customWidth="1"/>
    <col min="4626" max="4638" width="9.140625" style="123"/>
    <col min="4639" max="4639" width="18.140625" style="123" customWidth="1"/>
    <col min="4640" max="4652" width="9.140625" style="123"/>
    <col min="4653" max="4653" width="16.28515625" style="123" customWidth="1"/>
    <col min="4654" max="4666" width="9.140625" style="123"/>
    <col min="4667" max="4667" width="14.28515625" style="123" customWidth="1"/>
    <col min="4668" max="4864" width="9.140625" style="123"/>
    <col min="4865" max="4865" width="7.140625" style="123" customWidth="1"/>
    <col min="4866" max="4866" width="48.42578125" style="123" customWidth="1"/>
    <col min="4867" max="4867" width="14.140625" style="123" customWidth="1"/>
    <col min="4868" max="4880" width="9.140625" style="123"/>
    <col min="4881" max="4881" width="17.140625" style="123" customWidth="1"/>
    <col min="4882" max="4894" width="9.140625" style="123"/>
    <col min="4895" max="4895" width="18.140625" style="123" customWidth="1"/>
    <col min="4896" max="4908" width="9.140625" style="123"/>
    <col min="4909" max="4909" width="16.28515625" style="123" customWidth="1"/>
    <col min="4910" max="4922" width="9.140625" style="123"/>
    <col min="4923" max="4923" width="14.28515625" style="123" customWidth="1"/>
    <col min="4924" max="5120" width="9.140625" style="123"/>
    <col min="5121" max="5121" width="7.140625" style="123" customWidth="1"/>
    <col min="5122" max="5122" width="48.42578125" style="123" customWidth="1"/>
    <col min="5123" max="5123" width="14.140625" style="123" customWidth="1"/>
    <col min="5124" max="5136" width="9.140625" style="123"/>
    <col min="5137" max="5137" width="17.140625" style="123" customWidth="1"/>
    <col min="5138" max="5150" width="9.140625" style="123"/>
    <col min="5151" max="5151" width="18.140625" style="123" customWidth="1"/>
    <col min="5152" max="5164" width="9.140625" style="123"/>
    <col min="5165" max="5165" width="16.28515625" style="123" customWidth="1"/>
    <col min="5166" max="5178" width="9.140625" style="123"/>
    <col min="5179" max="5179" width="14.28515625" style="123" customWidth="1"/>
    <col min="5180" max="5376" width="9.140625" style="123"/>
    <col min="5377" max="5377" width="7.140625" style="123" customWidth="1"/>
    <col min="5378" max="5378" width="48.42578125" style="123" customWidth="1"/>
    <col min="5379" max="5379" width="14.140625" style="123" customWidth="1"/>
    <col min="5380" max="5392" width="9.140625" style="123"/>
    <col min="5393" max="5393" width="17.140625" style="123" customWidth="1"/>
    <col min="5394" max="5406" width="9.140625" style="123"/>
    <col min="5407" max="5407" width="18.140625" style="123" customWidth="1"/>
    <col min="5408" max="5420" width="9.140625" style="123"/>
    <col min="5421" max="5421" width="16.28515625" style="123" customWidth="1"/>
    <col min="5422" max="5434" width="9.140625" style="123"/>
    <col min="5435" max="5435" width="14.28515625" style="123" customWidth="1"/>
    <col min="5436" max="5632" width="9.140625" style="123"/>
    <col min="5633" max="5633" width="7.140625" style="123" customWidth="1"/>
    <col min="5634" max="5634" width="48.42578125" style="123" customWidth="1"/>
    <col min="5635" max="5635" width="14.140625" style="123" customWidth="1"/>
    <col min="5636" max="5648" width="9.140625" style="123"/>
    <col min="5649" max="5649" width="17.140625" style="123" customWidth="1"/>
    <col min="5650" max="5662" width="9.140625" style="123"/>
    <col min="5663" max="5663" width="18.140625" style="123" customWidth="1"/>
    <col min="5664" max="5676" width="9.140625" style="123"/>
    <col min="5677" max="5677" width="16.28515625" style="123" customWidth="1"/>
    <col min="5678" max="5690" width="9.140625" style="123"/>
    <col min="5691" max="5691" width="14.28515625" style="123" customWidth="1"/>
    <col min="5692" max="5888" width="9.140625" style="123"/>
    <col min="5889" max="5889" width="7.140625" style="123" customWidth="1"/>
    <col min="5890" max="5890" width="48.42578125" style="123" customWidth="1"/>
    <col min="5891" max="5891" width="14.140625" style="123" customWidth="1"/>
    <col min="5892" max="5904" width="9.140625" style="123"/>
    <col min="5905" max="5905" width="17.140625" style="123" customWidth="1"/>
    <col min="5906" max="5918" width="9.140625" style="123"/>
    <col min="5919" max="5919" width="18.140625" style="123" customWidth="1"/>
    <col min="5920" max="5932" width="9.140625" style="123"/>
    <col min="5933" max="5933" width="16.28515625" style="123" customWidth="1"/>
    <col min="5934" max="5946" width="9.140625" style="123"/>
    <col min="5947" max="5947" width="14.28515625" style="123" customWidth="1"/>
    <col min="5948" max="6144" width="9.140625" style="123"/>
    <col min="6145" max="6145" width="7.140625" style="123" customWidth="1"/>
    <col min="6146" max="6146" width="48.42578125" style="123" customWidth="1"/>
    <col min="6147" max="6147" width="14.140625" style="123" customWidth="1"/>
    <col min="6148" max="6160" width="9.140625" style="123"/>
    <col min="6161" max="6161" width="17.140625" style="123" customWidth="1"/>
    <col min="6162" max="6174" width="9.140625" style="123"/>
    <col min="6175" max="6175" width="18.140625" style="123" customWidth="1"/>
    <col min="6176" max="6188" width="9.140625" style="123"/>
    <col min="6189" max="6189" width="16.28515625" style="123" customWidth="1"/>
    <col min="6190" max="6202" width="9.140625" style="123"/>
    <col min="6203" max="6203" width="14.28515625" style="123" customWidth="1"/>
    <col min="6204" max="6400" width="9.140625" style="123"/>
    <col min="6401" max="6401" width="7.140625" style="123" customWidth="1"/>
    <col min="6402" max="6402" width="48.42578125" style="123" customWidth="1"/>
    <col min="6403" max="6403" width="14.140625" style="123" customWidth="1"/>
    <col min="6404" max="6416" width="9.140625" style="123"/>
    <col min="6417" max="6417" width="17.140625" style="123" customWidth="1"/>
    <col min="6418" max="6430" width="9.140625" style="123"/>
    <col min="6431" max="6431" width="18.140625" style="123" customWidth="1"/>
    <col min="6432" max="6444" width="9.140625" style="123"/>
    <col min="6445" max="6445" width="16.28515625" style="123" customWidth="1"/>
    <col min="6446" max="6458" width="9.140625" style="123"/>
    <col min="6459" max="6459" width="14.28515625" style="123" customWidth="1"/>
    <col min="6460" max="6656" width="9.140625" style="123"/>
    <col min="6657" max="6657" width="7.140625" style="123" customWidth="1"/>
    <col min="6658" max="6658" width="48.42578125" style="123" customWidth="1"/>
    <col min="6659" max="6659" width="14.140625" style="123" customWidth="1"/>
    <col min="6660" max="6672" width="9.140625" style="123"/>
    <col min="6673" max="6673" width="17.140625" style="123" customWidth="1"/>
    <col min="6674" max="6686" width="9.140625" style="123"/>
    <col min="6687" max="6687" width="18.140625" style="123" customWidth="1"/>
    <col min="6688" max="6700" width="9.140625" style="123"/>
    <col min="6701" max="6701" width="16.28515625" style="123" customWidth="1"/>
    <col min="6702" max="6714" width="9.140625" style="123"/>
    <col min="6715" max="6715" width="14.28515625" style="123" customWidth="1"/>
    <col min="6716" max="6912" width="9.140625" style="123"/>
    <col min="6913" max="6913" width="7.140625" style="123" customWidth="1"/>
    <col min="6914" max="6914" width="48.42578125" style="123" customWidth="1"/>
    <col min="6915" max="6915" width="14.140625" style="123" customWidth="1"/>
    <col min="6916" max="6928" width="9.140625" style="123"/>
    <col min="6929" max="6929" width="17.140625" style="123" customWidth="1"/>
    <col min="6930" max="6942" width="9.140625" style="123"/>
    <col min="6943" max="6943" width="18.140625" style="123" customWidth="1"/>
    <col min="6944" max="6956" width="9.140625" style="123"/>
    <col min="6957" max="6957" width="16.28515625" style="123" customWidth="1"/>
    <col min="6958" max="6970" width="9.140625" style="123"/>
    <col min="6971" max="6971" width="14.28515625" style="123" customWidth="1"/>
    <col min="6972" max="7168" width="9.140625" style="123"/>
    <col min="7169" max="7169" width="7.140625" style="123" customWidth="1"/>
    <col min="7170" max="7170" width="48.42578125" style="123" customWidth="1"/>
    <col min="7171" max="7171" width="14.140625" style="123" customWidth="1"/>
    <col min="7172" max="7184" width="9.140625" style="123"/>
    <col min="7185" max="7185" width="17.140625" style="123" customWidth="1"/>
    <col min="7186" max="7198" width="9.140625" style="123"/>
    <col min="7199" max="7199" width="18.140625" style="123" customWidth="1"/>
    <col min="7200" max="7212" width="9.140625" style="123"/>
    <col min="7213" max="7213" width="16.28515625" style="123" customWidth="1"/>
    <col min="7214" max="7226" width="9.140625" style="123"/>
    <col min="7227" max="7227" width="14.28515625" style="123" customWidth="1"/>
    <col min="7228" max="7424" width="9.140625" style="123"/>
    <col min="7425" max="7425" width="7.140625" style="123" customWidth="1"/>
    <col min="7426" max="7426" width="48.42578125" style="123" customWidth="1"/>
    <col min="7427" max="7427" width="14.140625" style="123" customWidth="1"/>
    <col min="7428" max="7440" width="9.140625" style="123"/>
    <col min="7441" max="7441" width="17.140625" style="123" customWidth="1"/>
    <col min="7442" max="7454" width="9.140625" style="123"/>
    <col min="7455" max="7455" width="18.140625" style="123" customWidth="1"/>
    <col min="7456" max="7468" width="9.140625" style="123"/>
    <col min="7469" max="7469" width="16.28515625" style="123" customWidth="1"/>
    <col min="7470" max="7482" width="9.140625" style="123"/>
    <col min="7483" max="7483" width="14.28515625" style="123" customWidth="1"/>
    <col min="7484" max="7680" width="9.140625" style="123"/>
    <col min="7681" max="7681" width="7.140625" style="123" customWidth="1"/>
    <col min="7682" max="7682" width="48.42578125" style="123" customWidth="1"/>
    <col min="7683" max="7683" width="14.140625" style="123" customWidth="1"/>
    <col min="7684" max="7696" width="9.140625" style="123"/>
    <col min="7697" max="7697" width="17.140625" style="123" customWidth="1"/>
    <col min="7698" max="7710" width="9.140625" style="123"/>
    <col min="7711" max="7711" width="18.140625" style="123" customWidth="1"/>
    <col min="7712" max="7724" width="9.140625" style="123"/>
    <col min="7725" max="7725" width="16.28515625" style="123" customWidth="1"/>
    <col min="7726" max="7738" width="9.140625" style="123"/>
    <col min="7739" max="7739" width="14.28515625" style="123" customWidth="1"/>
    <col min="7740" max="7936" width="9.140625" style="123"/>
    <col min="7937" max="7937" width="7.140625" style="123" customWidth="1"/>
    <col min="7938" max="7938" width="48.42578125" style="123" customWidth="1"/>
    <col min="7939" max="7939" width="14.140625" style="123" customWidth="1"/>
    <col min="7940" max="7952" width="9.140625" style="123"/>
    <col min="7953" max="7953" width="17.140625" style="123" customWidth="1"/>
    <col min="7954" max="7966" width="9.140625" style="123"/>
    <col min="7967" max="7967" width="18.140625" style="123" customWidth="1"/>
    <col min="7968" max="7980" width="9.140625" style="123"/>
    <col min="7981" max="7981" width="16.28515625" style="123" customWidth="1"/>
    <col min="7982" max="7994" width="9.140625" style="123"/>
    <col min="7995" max="7995" width="14.28515625" style="123" customWidth="1"/>
    <col min="7996" max="8192" width="9.140625" style="123"/>
    <col min="8193" max="8193" width="7.140625" style="123" customWidth="1"/>
    <col min="8194" max="8194" width="48.42578125" style="123" customWidth="1"/>
    <col min="8195" max="8195" width="14.140625" style="123" customWidth="1"/>
    <col min="8196" max="8208" width="9.140625" style="123"/>
    <col min="8209" max="8209" width="17.140625" style="123" customWidth="1"/>
    <col min="8210" max="8222" width="9.140625" style="123"/>
    <col min="8223" max="8223" width="18.140625" style="123" customWidth="1"/>
    <col min="8224" max="8236" width="9.140625" style="123"/>
    <col min="8237" max="8237" width="16.28515625" style="123" customWidth="1"/>
    <col min="8238" max="8250" width="9.140625" style="123"/>
    <col min="8251" max="8251" width="14.28515625" style="123" customWidth="1"/>
    <col min="8252" max="8448" width="9.140625" style="123"/>
    <col min="8449" max="8449" width="7.140625" style="123" customWidth="1"/>
    <col min="8450" max="8450" width="48.42578125" style="123" customWidth="1"/>
    <col min="8451" max="8451" width="14.140625" style="123" customWidth="1"/>
    <col min="8452" max="8464" width="9.140625" style="123"/>
    <col min="8465" max="8465" width="17.140625" style="123" customWidth="1"/>
    <col min="8466" max="8478" width="9.140625" style="123"/>
    <col min="8479" max="8479" width="18.140625" style="123" customWidth="1"/>
    <col min="8480" max="8492" width="9.140625" style="123"/>
    <col min="8493" max="8493" width="16.28515625" style="123" customWidth="1"/>
    <col min="8494" max="8506" width="9.140625" style="123"/>
    <col min="8507" max="8507" width="14.28515625" style="123" customWidth="1"/>
    <col min="8508" max="8704" width="9.140625" style="123"/>
    <col min="8705" max="8705" width="7.140625" style="123" customWidth="1"/>
    <col min="8706" max="8706" width="48.42578125" style="123" customWidth="1"/>
    <col min="8707" max="8707" width="14.140625" style="123" customWidth="1"/>
    <col min="8708" max="8720" width="9.140625" style="123"/>
    <col min="8721" max="8721" width="17.140625" style="123" customWidth="1"/>
    <col min="8722" max="8734" width="9.140625" style="123"/>
    <col min="8735" max="8735" width="18.140625" style="123" customWidth="1"/>
    <col min="8736" max="8748" width="9.140625" style="123"/>
    <col min="8749" max="8749" width="16.28515625" style="123" customWidth="1"/>
    <col min="8750" max="8762" width="9.140625" style="123"/>
    <col min="8763" max="8763" width="14.28515625" style="123" customWidth="1"/>
    <col min="8764" max="8960" width="9.140625" style="123"/>
    <col min="8961" max="8961" width="7.140625" style="123" customWidth="1"/>
    <col min="8962" max="8962" width="48.42578125" style="123" customWidth="1"/>
    <col min="8963" max="8963" width="14.140625" style="123" customWidth="1"/>
    <col min="8964" max="8976" width="9.140625" style="123"/>
    <col min="8977" max="8977" width="17.140625" style="123" customWidth="1"/>
    <col min="8978" max="8990" width="9.140625" style="123"/>
    <col min="8991" max="8991" width="18.140625" style="123" customWidth="1"/>
    <col min="8992" max="9004" width="9.140625" style="123"/>
    <col min="9005" max="9005" width="16.28515625" style="123" customWidth="1"/>
    <col min="9006" max="9018" width="9.140625" style="123"/>
    <col min="9019" max="9019" width="14.28515625" style="123" customWidth="1"/>
    <col min="9020" max="9216" width="9.140625" style="123"/>
    <col min="9217" max="9217" width="7.140625" style="123" customWidth="1"/>
    <col min="9218" max="9218" width="48.42578125" style="123" customWidth="1"/>
    <col min="9219" max="9219" width="14.140625" style="123" customWidth="1"/>
    <col min="9220" max="9232" width="9.140625" style="123"/>
    <col min="9233" max="9233" width="17.140625" style="123" customWidth="1"/>
    <col min="9234" max="9246" width="9.140625" style="123"/>
    <col min="9247" max="9247" width="18.140625" style="123" customWidth="1"/>
    <col min="9248" max="9260" width="9.140625" style="123"/>
    <col min="9261" max="9261" width="16.28515625" style="123" customWidth="1"/>
    <col min="9262" max="9274" width="9.140625" style="123"/>
    <col min="9275" max="9275" width="14.28515625" style="123" customWidth="1"/>
    <col min="9276" max="9472" width="9.140625" style="123"/>
    <col min="9473" max="9473" width="7.140625" style="123" customWidth="1"/>
    <col min="9474" max="9474" width="48.42578125" style="123" customWidth="1"/>
    <col min="9475" max="9475" width="14.140625" style="123" customWidth="1"/>
    <col min="9476" max="9488" width="9.140625" style="123"/>
    <col min="9489" max="9489" width="17.140625" style="123" customWidth="1"/>
    <col min="9490" max="9502" width="9.140625" style="123"/>
    <col min="9503" max="9503" width="18.140625" style="123" customWidth="1"/>
    <col min="9504" max="9516" width="9.140625" style="123"/>
    <col min="9517" max="9517" width="16.28515625" style="123" customWidth="1"/>
    <col min="9518" max="9530" width="9.140625" style="123"/>
    <col min="9531" max="9531" width="14.28515625" style="123" customWidth="1"/>
    <col min="9532" max="9728" width="9.140625" style="123"/>
    <col min="9729" max="9729" width="7.140625" style="123" customWidth="1"/>
    <col min="9730" max="9730" width="48.42578125" style="123" customWidth="1"/>
    <col min="9731" max="9731" width="14.140625" style="123" customWidth="1"/>
    <col min="9732" max="9744" width="9.140625" style="123"/>
    <col min="9745" max="9745" width="17.140625" style="123" customWidth="1"/>
    <col min="9746" max="9758" width="9.140625" style="123"/>
    <col min="9759" max="9759" width="18.140625" style="123" customWidth="1"/>
    <col min="9760" max="9772" width="9.140625" style="123"/>
    <col min="9773" max="9773" width="16.28515625" style="123" customWidth="1"/>
    <col min="9774" max="9786" width="9.140625" style="123"/>
    <col min="9787" max="9787" width="14.28515625" style="123" customWidth="1"/>
    <col min="9788" max="9984" width="9.140625" style="123"/>
    <col min="9985" max="9985" width="7.140625" style="123" customWidth="1"/>
    <col min="9986" max="9986" width="48.42578125" style="123" customWidth="1"/>
    <col min="9987" max="9987" width="14.140625" style="123" customWidth="1"/>
    <col min="9988" max="10000" width="9.140625" style="123"/>
    <col min="10001" max="10001" width="17.140625" style="123" customWidth="1"/>
    <col min="10002" max="10014" width="9.140625" style="123"/>
    <col min="10015" max="10015" width="18.140625" style="123" customWidth="1"/>
    <col min="10016" max="10028" width="9.140625" style="123"/>
    <col min="10029" max="10029" width="16.28515625" style="123" customWidth="1"/>
    <col min="10030" max="10042" width="9.140625" style="123"/>
    <col min="10043" max="10043" width="14.28515625" style="123" customWidth="1"/>
    <col min="10044" max="10240" width="9.140625" style="123"/>
    <col min="10241" max="10241" width="7.140625" style="123" customWidth="1"/>
    <col min="10242" max="10242" width="48.42578125" style="123" customWidth="1"/>
    <col min="10243" max="10243" width="14.140625" style="123" customWidth="1"/>
    <col min="10244" max="10256" width="9.140625" style="123"/>
    <col min="10257" max="10257" width="17.140625" style="123" customWidth="1"/>
    <col min="10258" max="10270" width="9.140625" style="123"/>
    <col min="10271" max="10271" width="18.140625" style="123" customWidth="1"/>
    <col min="10272" max="10284" width="9.140625" style="123"/>
    <col min="10285" max="10285" width="16.28515625" style="123" customWidth="1"/>
    <col min="10286" max="10298" width="9.140625" style="123"/>
    <col min="10299" max="10299" width="14.28515625" style="123" customWidth="1"/>
    <col min="10300" max="10496" width="9.140625" style="123"/>
    <col min="10497" max="10497" width="7.140625" style="123" customWidth="1"/>
    <col min="10498" max="10498" width="48.42578125" style="123" customWidth="1"/>
    <col min="10499" max="10499" width="14.140625" style="123" customWidth="1"/>
    <col min="10500" max="10512" width="9.140625" style="123"/>
    <col min="10513" max="10513" width="17.140625" style="123" customWidth="1"/>
    <col min="10514" max="10526" width="9.140625" style="123"/>
    <col min="10527" max="10527" width="18.140625" style="123" customWidth="1"/>
    <col min="10528" max="10540" width="9.140625" style="123"/>
    <col min="10541" max="10541" width="16.28515625" style="123" customWidth="1"/>
    <col min="10542" max="10554" width="9.140625" style="123"/>
    <col min="10555" max="10555" width="14.28515625" style="123" customWidth="1"/>
    <col min="10556" max="10752" width="9.140625" style="123"/>
    <col min="10753" max="10753" width="7.140625" style="123" customWidth="1"/>
    <col min="10754" max="10754" width="48.42578125" style="123" customWidth="1"/>
    <col min="10755" max="10755" width="14.140625" style="123" customWidth="1"/>
    <col min="10756" max="10768" width="9.140625" style="123"/>
    <col min="10769" max="10769" width="17.140625" style="123" customWidth="1"/>
    <col min="10770" max="10782" width="9.140625" style="123"/>
    <col min="10783" max="10783" width="18.140625" style="123" customWidth="1"/>
    <col min="10784" max="10796" width="9.140625" style="123"/>
    <col min="10797" max="10797" width="16.28515625" style="123" customWidth="1"/>
    <col min="10798" max="10810" width="9.140625" style="123"/>
    <col min="10811" max="10811" width="14.28515625" style="123" customWidth="1"/>
    <col min="10812" max="11008" width="9.140625" style="123"/>
    <col min="11009" max="11009" width="7.140625" style="123" customWidth="1"/>
    <col min="11010" max="11010" width="48.42578125" style="123" customWidth="1"/>
    <col min="11011" max="11011" width="14.140625" style="123" customWidth="1"/>
    <col min="11012" max="11024" width="9.140625" style="123"/>
    <col min="11025" max="11025" width="17.140625" style="123" customWidth="1"/>
    <col min="11026" max="11038" width="9.140625" style="123"/>
    <col min="11039" max="11039" width="18.140625" style="123" customWidth="1"/>
    <col min="11040" max="11052" width="9.140625" style="123"/>
    <col min="11053" max="11053" width="16.28515625" style="123" customWidth="1"/>
    <col min="11054" max="11066" width="9.140625" style="123"/>
    <col min="11067" max="11067" width="14.28515625" style="123" customWidth="1"/>
    <col min="11068" max="11264" width="9.140625" style="123"/>
    <col min="11265" max="11265" width="7.140625" style="123" customWidth="1"/>
    <col min="11266" max="11266" width="48.42578125" style="123" customWidth="1"/>
    <col min="11267" max="11267" width="14.140625" style="123" customWidth="1"/>
    <col min="11268" max="11280" width="9.140625" style="123"/>
    <col min="11281" max="11281" width="17.140625" style="123" customWidth="1"/>
    <col min="11282" max="11294" width="9.140625" style="123"/>
    <col min="11295" max="11295" width="18.140625" style="123" customWidth="1"/>
    <col min="11296" max="11308" width="9.140625" style="123"/>
    <col min="11309" max="11309" width="16.28515625" style="123" customWidth="1"/>
    <col min="11310" max="11322" width="9.140625" style="123"/>
    <col min="11323" max="11323" width="14.28515625" style="123" customWidth="1"/>
    <col min="11324" max="11520" width="9.140625" style="123"/>
    <col min="11521" max="11521" width="7.140625" style="123" customWidth="1"/>
    <col min="11522" max="11522" width="48.42578125" style="123" customWidth="1"/>
    <col min="11523" max="11523" width="14.140625" style="123" customWidth="1"/>
    <col min="11524" max="11536" width="9.140625" style="123"/>
    <col min="11537" max="11537" width="17.140625" style="123" customWidth="1"/>
    <col min="11538" max="11550" width="9.140625" style="123"/>
    <col min="11551" max="11551" width="18.140625" style="123" customWidth="1"/>
    <col min="11552" max="11564" width="9.140625" style="123"/>
    <col min="11565" max="11565" width="16.28515625" style="123" customWidth="1"/>
    <col min="11566" max="11578" width="9.140625" style="123"/>
    <col min="11579" max="11579" width="14.28515625" style="123" customWidth="1"/>
    <col min="11580" max="11776" width="9.140625" style="123"/>
    <col min="11777" max="11777" width="7.140625" style="123" customWidth="1"/>
    <col min="11778" max="11778" width="48.42578125" style="123" customWidth="1"/>
    <col min="11779" max="11779" width="14.140625" style="123" customWidth="1"/>
    <col min="11780" max="11792" width="9.140625" style="123"/>
    <col min="11793" max="11793" width="17.140625" style="123" customWidth="1"/>
    <col min="11794" max="11806" width="9.140625" style="123"/>
    <col min="11807" max="11807" width="18.140625" style="123" customWidth="1"/>
    <col min="11808" max="11820" width="9.140625" style="123"/>
    <col min="11821" max="11821" width="16.28515625" style="123" customWidth="1"/>
    <col min="11822" max="11834" width="9.140625" style="123"/>
    <col min="11835" max="11835" width="14.28515625" style="123" customWidth="1"/>
    <col min="11836" max="12032" width="9.140625" style="123"/>
    <col min="12033" max="12033" width="7.140625" style="123" customWidth="1"/>
    <col min="12034" max="12034" width="48.42578125" style="123" customWidth="1"/>
    <col min="12035" max="12035" width="14.140625" style="123" customWidth="1"/>
    <col min="12036" max="12048" width="9.140625" style="123"/>
    <col min="12049" max="12049" width="17.140625" style="123" customWidth="1"/>
    <col min="12050" max="12062" width="9.140625" style="123"/>
    <col min="12063" max="12063" width="18.140625" style="123" customWidth="1"/>
    <col min="12064" max="12076" width="9.140625" style="123"/>
    <col min="12077" max="12077" width="16.28515625" style="123" customWidth="1"/>
    <col min="12078" max="12090" width="9.140625" style="123"/>
    <col min="12091" max="12091" width="14.28515625" style="123" customWidth="1"/>
    <col min="12092" max="12288" width="9.140625" style="123"/>
    <col min="12289" max="12289" width="7.140625" style="123" customWidth="1"/>
    <col min="12290" max="12290" width="48.42578125" style="123" customWidth="1"/>
    <col min="12291" max="12291" width="14.140625" style="123" customWidth="1"/>
    <col min="12292" max="12304" width="9.140625" style="123"/>
    <col min="12305" max="12305" width="17.140625" style="123" customWidth="1"/>
    <col min="12306" max="12318" width="9.140625" style="123"/>
    <col min="12319" max="12319" width="18.140625" style="123" customWidth="1"/>
    <col min="12320" max="12332" width="9.140625" style="123"/>
    <col min="12333" max="12333" width="16.28515625" style="123" customWidth="1"/>
    <col min="12334" max="12346" width="9.140625" style="123"/>
    <col min="12347" max="12347" width="14.28515625" style="123" customWidth="1"/>
    <col min="12348" max="12544" width="9.140625" style="123"/>
    <col min="12545" max="12545" width="7.140625" style="123" customWidth="1"/>
    <col min="12546" max="12546" width="48.42578125" style="123" customWidth="1"/>
    <col min="12547" max="12547" width="14.140625" style="123" customWidth="1"/>
    <col min="12548" max="12560" width="9.140625" style="123"/>
    <col min="12561" max="12561" width="17.140625" style="123" customWidth="1"/>
    <col min="12562" max="12574" width="9.140625" style="123"/>
    <col min="12575" max="12575" width="18.140625" style="123" customWidth="1"/>
    <col min="12576" max="12588" width="9.140625" style="123"/>
    <col min="12589" max="12589" width="16.28515625" style="123" customWidth="1"/>
    <col min="12590" max="12602" width="9.140625" style="123"/>
    <col min="12603" max="12603" width="14.28515625" style="123" customWidth="1"/>
    <col min="12604" max="12800" width="9.140625" style="123"/>
    <col min="12801" max="12801" width="7.140625" style="123" customWidth="1"/>
    <col min="12802" max="12802" width="48.42578125" style="123" customWidth="1"/>
    <col min="12803" max="12803" width="14.140625" style="123" customWidth="1"/>
    <col min="12804" max="12816" width="9.140625" style="123"/>
    <col min="12817" max="12817" width="17.140625" style="123" customWidth="1"/>
    <col min="12818" max="12830" width="9.140625" style="123"/>
    <col min="12831" max="12831" width="18.140625" style="123" customWidth="1"/>
    <col min="12832" max="12844" width="9.140625" style="123"/>
    <col min="12845" max="12845" width="16.28515625" style="123" customWidth="1"/>
    <col min="12846" max="12858" width="9.140625" style="123"/>
    <col min="12859" max="12859" width="14.28515625" style="123" customWidth="1"/>
    <col min="12860" max="13056" width="9.140625" style="123"/>
    <col min="13057" max="13057" width="7.140625" style="123" customWidth="1"/>
    <col min="13058" max="13058" width="48.42578125" style="123" customWidth="1"/>
    <col min="13059" max="13059" width="14.140625" style="123" customWidth="1"/>
    <col min="13060" max="13072" width="9.140625" style="123"/>
    <col min="13073" max="13073" width="17.140625" style="123" customWidth="1"/>
    <col min="13074" max="13086" width="9.140625" style="123"/>
    <col min="13087" max="13087" width="18.140625" style="123" customWidth="1"/>
    <col min="13088" max="13100" width="9.140625" style="123"/>
    <col min="13101" max="13101" width="16.28515625" style="123" customWidth="1"/>
    <col min="13102" max="13114" width="9.140625" style="123"/>
    <col min="13115" max="13115" width="14.28515625" style="123" customWidth="1"/>
    <col min="13116" max="13312" width="9.140625" style="123"/>
    <col min="13313" max="13313" width="7.140625" style="123" customWidth="1"/>
    <col min="13314" max="13314" width="48.42578125" style="123" customWidth="1"/>
    <col min="13315" max="13315" width="14.140625" style="123" customWidth="1"/>
    <col min="13316" max="13328" width="9.140625" style="123"/>
    <col min="13329" max="13329" width="17.140625" style="123" customWidth="1"/>
    <col min="13330" max="13342" width="9.140625" style="123"/>
    <col min="13343" max="13343" width="18.140625" style="123" customWidth="1"/>
    <col min="13344" max="13356" width="9.140625" style="123"/>
    <col min="13357" max="13357" width="16.28515625" style="123" customWidth="1"/>
    <col min="13358" max="13370" width="9.140625" style="123"/>
    <col min="13371" max="13371" width="14.28515625" style="123" customWidth="1"/>
    <col min="13372" max="13568" width="9.140625" style="123"/>
    <col min="13569" max="13569" width="7.140625" style="123" customWidth="1"/>
    <col min="13570" max="13570" width="48.42578125" style="123" customWidth="1"/>
    <col min="13571" max="13571" width="14.140625" style="123" customWidth="1"/>
    <col min="13572" max="13584" width="9.140625" style="123"/>
    <col min="13585" max="13585" width="17.140625" style="123" customWidth="1"/>
    <col min="13586" max="13598" width="9.140625" style="123"/>
    <col min="13599" max="13599" width="18.140625" style="123" customWidth="1"/>
    <col min="13600" max="13612" width="9.140625" style="123"/>
    <col min="13613" max="13613" width="16.28515625" style="123" customWidth="1"/>
    <col min="13614" max="13626" width="9.140625" style="123"/>
    <col min="13627" max="13627" width="14.28515625" style="123" customWidth="1"/>
    <col min="13628" max="13824" width="9.140625" style="123"/>
    <col min="13825" max="13825" width="7.140625" style="123" customWidth="1"/>
    <col min="13826" max="13826" width="48.42578125" style="123" customWidth="1"/>
    <col min="13827" max="13827" width="14.140625" style="123" customWidth="1"/>
    <col min="13828" max="13840" width="9.140625" style="123"/>
    <col min="13841" max="13841" width="17.140625" style="123" customWidth="1"/>
    <col min="13842" max="13854" width="9.140625" style="123"/>
    <col min="13855" max="13855" width="18.140625" style="123" customWidth="1"/>
    <col min="13856" max="13868" width="9.140625" style="123"/>
    <col min="13869" max="13869" width="16.28515625" style="123" customWidth="1"/>
    <col min="13870" max="13882" width="9.140625" style="123"/>
    <col min="13883" max="13883" width="14.28515625" style="123" customWidth="1"/>
    <col min="13884" max="14080" width="9.140625" style="123"/>
    <col min="14081" max="14081" width="7.140625" style="123" customWidth="1"/>
    <col min="14082" max="14082" width="48.42578125" style="123" customWidth="1"/>
    <col min="14083" max="14083" width="14.140625" style="123" customWidth="1"/>
    <col min="14084" max="14096" width="9.140625" style="123"/>
    <col min="14097" max="14097" width="17.140625" style="123" customWidth="1"/>
    <col min="14098" max="14110" width="9.140625" style="123"/>
    <col min="14111" max="14111" width="18.140625" style="123" customWidth="1"/>
    <col min="14112" max="14124" width="9.140625" style="123"/>
    <col min="14125" max="14125" width="16.28515625" style="123" customWidth="1"/>
    <col min="14126" max="14138" width="9.140625" style="123"/>
    <col min="14139" max="14139" width="14.28515625" style="123" customWidth="1"/>
    <col min="14140" max="14336" width="9.140625" style="123"/>
    <col min="14337" max="14337" width="7.140625" style="123" customWidth="1"/>
    <col min="14338" max="14338" width="48.42578125" style="123" customWidth="1"/>
    <col min="14339" max="14339" width="14.140625" style="123" customWidth="1"/>
    <col min="14340" max="14352" width="9.140625" style="123"/>
    <col min="14353" max="14353" width="17.140625" style="123" customWidth="1"/>
    <col min="14354" max="14366" width="9.140625" style="123"/>
    <col min="14367" max="14367" width="18.140625" style="123" customWidth="1"/>
    <col min="14368" max="14380" width="9.140625" style="123"/>
    <col min="14381" max="14381" width="16.28515625" style="123" customWidth="1"/>
    <col min="14382" max="14394" width="9.140625" style="123"/>
    <col min="14395" max="14395" width="14.28515625" style="123" customWidth="1"/>
    <col min="14396" max="14592" width="9.140625" style="123"/>
    <col min="14593" max="14593" width="7.140625" style="123" customWidth="1"/>
    <col min="14594" max="14594" width="48.42578125" style="123" customWidth="1"/>
    <col min="14595" max="14595" width="14.140625" style="123" customWidth="1"/>
    <col min="14596" max="14608" width="9.140625" style="123"/>
    <col min="14609" max="14609" width="17.140625" style="123" customWidth="1"/>
    <col min="14610" max="14622" width="9.140625" style="123"/>
    <col min="14623" max="14623" width="18.140625" style="123" customWidth="1"/>
    <col min="14624" max="14636" width="9.140625" style="123"/>
    <col min="14637" max="14637" width="16.28515625" style="123" customWidth="1"/>
    <col min="14638" max="14650" width="9.140625" style="123"/>
    <col min="14651" max="14651" width="14.28515625" style="123" customWidth="1"/>
    <col min="14652" max="14848" width="9.140625" style="123"/>
    <col min="14849" max="14849" width="7.140625" style="123" customWidth="1"/>
    <col min="14850" max="14850" width="48.42578125" style="123" customWidth="1"/>
    <col min="14851" max="14851" width="14.140625" style="123" customWidth="1"/>
    <col min="14852" max="14864" width="9.140625" style="123"/>
    <col min="14865" max="14865" width="17.140625" style="123" customWidth="1"/>
    <col min="14866" max="14878" width="9.140625" style="123"/>
    <col min="14879" max="14879" width="18.140625" style="123" customWidth="1"/>
    <col min="14880" max="14892" width="9.140625" style="123"/>
    <col min="14893" max="14893" width="16.28515625" style="123" customWidth="1"/>
    <col min="14894" max="14906" width="9.140625" style="123"/>
    <col min="14907" max="14907" width="14.28515625" style="123" customWidth="1"/>
    <col min="14908" max="15104" width="9.140625" style="123"/>
    <col min="15105" max="15105" width="7.140625" style="123" customWidth="1"/>
    <col min="15106" max="15106" width="48.42578125" style="123" customWidth="1"/>
    <col min="15107" max="15107" width="14.140625" style="123" customWidth="1"/>
    <col min="15108" max="15120" width="9.140625" style="123"/>
    <col min="15121" max="15121" width="17.140625" style="123" customWidth="1"/>
    <col min="15122" max="15134" width="9.140625" style="123"/>
    <col min="15135" max="15135" width="18.140625" style="123" customWidth="1"/>
    <col min="15136" max="15148" width="9.140625" style="123"/>
    <col min="15149" max="15149" width="16.28515625" style="123" customWidth="1"/>
    <col min="15150" max="15162" width="9.140625" style="123"/>
    <col min="15163" max="15163" width="14.28515625" style="123" customWidth="1"/>
    <col min="15164" max="15360" width="9.140625" style="123"/>
    <col min="15361" max="15361" width="7.140625" style="123" customWidth="1"/>
    <col min="15362" max="15362" width="48.42578125" style="123" customWidth="1"/>
    <col min="15363" max="15363" width="14.140625" style="123" customWidth="1"/>
    <col min="15364" max="15376" width="9.140625" style="123"/>
    <col min="15377" max="15377" width="17.140625" style="123" customWidth="1"/>
    <col min="15378" max="15390" width="9.140625" style="123"/>
    <col min="15391" max="15391" width="18.140625" style="123" customWidth="1"/>
    <col min="15392" max="15404" width="9.140625" style="123"/>
    <col min="15405" max="15405" width="16.28515625" style="123" customWidth="1"/>
    <col min="15406" max="15418" width="9.140625" style="123"/>
    <col min="15419" max="15419" width="14.28515625" style="123" customWidth="1"/>
    <col min="15420" max="15616" width="9.140625" style="123"/>
    <col min="15617" max="15617" width="7.140625" style="123" customWidth="1"/>
    <col min="15618" max="15618" width="48.42578125" style="123" customWidth="1"/>
    <col min="15619" max="15619" width="14.140625" style="123" customWidth="1"/>
    <col min="15620" max="15632" width="9.140625" style="123"/>
    <col min="15633" max="15633" width="17.140625" style="123" customWidth="1"/>
    <col min="15634" max="15646" width="9.140625" style="123"/>
    <col min="15647" max="15647" width="18.140625" style="123" customWidth="1"/>
    <col min="15648" max="15660" width="9.140625" style="123"/>
    <col min="15661" max="15661" width="16.28515625" style="123" customWidth="1"/>
    <col min="15662" max="15674" width="9.140625" style="123"/>
    <col min="15675" max="15675" width="14.28515625" style="123" customWidth="1"/>
    <col min="15676" max="15872" width="9.140625" style="123"/>
    <col min="15873" max="15873" width="7.140625" style="123" customWidth="1"/>
    <col min="15874" max="15874" width="48.42578125" style="123" customWidth="1"/>
    <col min="15875" max="15875" width="14.140625" style="123" customWidth="1"/>
    <col min="15876" max="15888" width="9.140625" style="123"/>
    <col min="15889" max="15889" width="17.140625" style="123" customWidth="1"/>
    <col min="15890" max="15902" width="9.140625" style="123"/>
    <col min="15903" max="15903" width="18.140625" style="123" customWidth="1"/>
    <col min="15904" max="15916" width="9.140625" style="123"/>
    <col min="15917" max="15917" width="16.28515625" style="123" customWidth="1"/>
    <col min="15918" max="15930" width="9.140625" style="123"/>
    <col min="15931" max="15931" width="14.28515625" style="123" customWidth="1"/>
    <col min="15932" max="16128" width="9.140625" style="123"/>
    <col min="16129" max="16129" width="7.140625" style="123" customWidth="1"/>
    <col min="16130" max="16130" width="48.42578125" style="123" customWidth="1"/>
    <col min="16131" max="16131" width="14.140625" style="123" customWidth="1"/>
    <col min="16132" max="16144" width="9.140625" style="123"/>
    <col min="16145" max="16145" width="17.140625" style="123" customWidth="1"/>
    <col min="16146" max="16158" width="9.140625" style="123"/>
    <col min="16159" max="16159" width="18.140625" style="123" customWidth="1"/>
    <col min="16160" max="16172" width="9.140625" style="123"/>
    <col min="16173" max="16173" width="16.28515625" style="123" customWidth="1"/>
    <col min="16174" max="16186" width="9.140625" style="123"/>
    <col min="16187" max="16187" width="14.28515625" style="123" customWidth="1"/>
    <col min="16188" max="16384" width="9.140625" style="123"/>
  </cols>
  <sheetData>
    <row r="1" spans="1:72" ht="21.75" customHeight="1" x14ac:dyDescent="0.2">
      <c r="B1" s="124" t="s">
        <v>1066</v>
      </c>
    </row>
    <row r="2" spans="1:72" s="125" customFormat="1" x14ac:dyDescent="0.2">
      <c r="B2" s="126" t="s">
        <v>1067</v>
      </c>
    </row>
    <row r="3" spans="1:72" s="125" customFormat="1" x14ac:dyDescent="0.2">
      <c r="B3" s="126" t="s">
        <v>1068</v>
      </c>
    </row>
    <row r="4" spans="1:72" s="125" customFormat="1" x14ac:dyDescent="0.2">
      <c r="A4" s="127"/>
      <c r="B4" s="128"/>
    </row>
    <row r="5" spans="1:72" s="125" customFormat="1" x14ac:dyDescent="0.2">
      <c r="A5" s="129">
        <v>1</v>
      </c>
      <c r="B5" s="129">
        <v>2</v>
      </c>
      <c r="C5" s="129">
        <v>3</v>
      </c>
      <c r="D5" s="129">
        <v>4</v>
      </c>
      <c r="E5" s="129">
        <v>5</v>
      </c>
      <c r="F5" s="129">
        <v>6</v>
      </c>
      <c r="G5" s="129">
        <v>7</v>
      </c>
      <c r="H5" s="129">
        <v>8</v>
      </c>
      <c r="I5" s="129">
        <v>9</v>
      </c>
      <c r="J5" s="129">
        <v>10</v>
      </c>
      <c r="K5" s="129">
        <v>11</v>
      </c>
      <c r="L5" s="129">
        <v>12</v>
      </c>
      <c r="M5" s="129">
        <v>13</v>
      </c>
      <c r="N5" s="129">
        <v>14</v>
      </c>
      <c r="O5" s="129">
        <v>15</v>
      </c>
      <c r="P5" s="129">
        <v>16</v>
      </c>
    </row>
    <row r="6" spans="1:72" ht="18" x14ac:dyDescent="0.25">
      <c r="B6" s="130"/>
      <c r="C6" s="130"/>
      <c r="D6" s="130"/>
      <c r="E6" s="130"/>
      <c r="F6" s="196" t="s">
        <v>540</v>
      </c>
      <c r="G6" s="130"/>
      <c r="H6" s="130"/>
      <c r="I6" s="130"/>
      <c r="J6" s="130"/>
      <c r="K6" s="130"/>
      <c r="L6" s="130"/>
      <c r="M6" s="130"/>
      <c r="N6" s="130"/>
      <c r="O6" s="130"/>
      <c r="P6" s="130"/>
    </row>
    <row r="7" spans="1:72" ht="15" thickBot="1" x14ac:dyDescent="0.25">
      <c r="A7" s="131"/>
      <c r="B7" s="131"/>
      <c r="C7" s="131"/>
      <c r="D7" s="131"/>
      <c r="E7" s="131"/>
      <c r="F7" s="131"/>
      <c r="N7" s="132" t="s">
        <v>541</v>
      </c>
    </row>
    <row r="8" spans="1:72" ht="19.5" customHeight="1" thickTop="1" thickBot="1" x14ac:dyDescent="0.25">
      <c r="A8" s="132"/>
      <c r="B8" s="132"/>
      <c r="C8" s="132"/>
      <c r="D8" s="132"/>
      <c r="E8" s="132"/>
      <c r="F8" s="132"/>
      <c r="G8" s="132"/>
      <c r="H8" s="132"/>
      <c r="I8" s="132"/>
      <c r="J8" s="132"/>
      <c r="K8" s="132"/>
      <c r="L8" s="132"/>
      <c r="M8" s="132"/>
      <c r="N8" s="132"/>
      <c r="O8" s="132"/>
      <c r="P8" s="132"/>
    </row>
    <row r="9" spans="1:72" s="133" customFormat="1" ht="21.75" customHeight="1" thickTop="1" x14ac:dyDescent="0.2">
      <c r="A9" s="205" t="s">
        <v>542</v>
      </c>
      <c r="B9" s="207" t="s">
        <v>543</v>
      </c>
      <c r="C9" s="209" t="s">
        <v>544</v>
      </c>
      <c r="D9" s="210"/>
      <c r="E9" s="210"/>
      <c r="F9" s="210"/>
      <c r="G9" s="210"/>
      <c r="H9" s="210"/>
      <c r="I9" s="210"/>
      <c r="J9" s="210"/>
      <c r="K9" s="210"/>
      <c r="L9" s="210"/>
      <c r="M9" s="210"/>
      <c r="N9" s="210"/>
      <c r="O9" s="210"/>
      <c r="P9" s="211"/>
      <c r="Q9" s="203" t="s">
        <v>545</v>
      </c>
      <c r="R9" s="201"/>
      <c r="S9" s="201"/>
      <c r="T9" s="201"/>
      <c r="U9" s="201"/>
      <c r="V9" s="201"/>
      <c r="W9" s="201"/>
      <c r="X9" s="201"/>
      <c r="Y9" s="201"/>
      <c r="Z9" s="201"/>
      <c r="AA9" s="201"/>
      <c r="AB9" s="201"/>
      <c r="AC9" s="201"/>
      <c r="AD9" s="204"/>
      <c r="AE9" s="203" t="s">
        <v>546</v>
      </c>
      <c r="AF9" s="201"/>
      <c r="AG9" s="201"/>
      <c r="AH9" s="201"/>
      <c r="AI9" s="201"/>
      <c r="AJ9" s="201"/>
      <c r="AK9" s="201"/>
      <c r="AL9" s="201"/>
      <c r="AM9" s="201"/>
      <c r="AN9" s="201"/>
      <c r="AO9" s="201"/>
      <c r="AP9" s="201"/>
      <c r="AQ9" s="201"/>
      <c r="AR9" s="204"/>
      <c r="AS9" s="203" t="s">
        <v>547</v>
      </c>
      <c r="AT9" s="201"/>
      <c r="AU9" s="201"/>
      <c r="AV9" s="201"/>
      <c r="AW9" s="201"/>
      <c r="AX9" s="201"/>
      <c r="AY9" s="201"/>
      <c r="AZ9" s="201"/>
      <c r="BA9" s="201"/>
      <c r="BB9" s="201"/>
      <c r="BC9" s="201"/>
      <c r="BD9" s="201"/>
      <c r="BE9" s="201"/>
      <c r="BF9" s="204"/>
      <c r="BG9" s="201" t="s">
        <v>548</v>
      </c>
      <c r="BH9" s="201"/>
      <c r="BI9" s="201"/>
      <c r="BJ9" s="201"/>
      <c r="BK9" s="201"/>
      <c r="BL9" s="201"/>
      <c r="BM9" s="201"/>
      <c r="BN9" s="201"/>
      <c r="BO9" s="201"/>
      <c r="BP9" s="201"/>
      <c r="BQ9" s="201"/>
      <c r="BR9" s="201"/>
      <c r="BS9" s="201"/>
      <c r="BT9" s="202"/>
    </row>
    <row r="10" spans="1:72" s="133" customFormat="1" ht="33" customHeight="1" x14ac:dyDescent="0.2">
      <c r="A10" s="206"/>
      <c r="B10" s="208"/>
      <c r="C10" s="134" t="s">
        <v>549</v>
      </c>
      <c r="D10" s="135" t="s">
        <v>550</v>
      </c>
      <c r="E10" s="135" t="s">
        <v>551</v>
      </c>
      <c r="F10" s="135" t="s">
        <v>552</v>
      </c>
      <c r="G10" s="135" t="s">
        <v>32</v>
      </c>
      <c r="H10" s="135" t="s">
        <v>553</v>
      </c>
      <c r="I10" s="135" t="s">
        <v>554</v>
      </c>
      <c r="J10" s="135" t="s">
        <v>555</v>
      </c>
      <c r="K10" s="135" t="s">
        <v>556</v>
      </c>
      <c r="L10" s="135" t="s">
        <v>557</v>
      </c>
      <c r="M10" s="135" t="s">
        <v>558</v>
      </c>
      <c r="N10" s="135" t="s">
        <v>559</v>
      </c>
      <c r="O10" s="135" t="s">
        <v>560</v>
      </c>
      <c r="P10" s="135" t="s">
        <v>561</v>
      </c>
      <c r="Q10" s="134" t="s">
        <v>549</v>
      </c>
      <c r="R10" s="135" t="s">
        <v>550</v>
      </c>
      <c r="S10" s="135" t="s">
        <v>551</v>
      </c>
      <c r="T10" s="135" t="s">
        <v>552</v>
      </c>
      <c r="U10" s="135" t="s">
        <v>32</v>
      </c>
      <c r="V10" s="135" t="s">
        <v>553</v>
      </c>
      <c r="W10" s="135" t="s">
        <v>554</v>
      </c>
      <c r="X10" s="135" t="s">
        <v>555</v>
      </c>
      <c r="Y10" s="135" t="s">
        <v>556</v>
      </c>
      <c r="Z10" s="135" t="s">
        <v>557</v>
      </c>
      <c r="AA10" s="135" t="s">
        <v>558</v>
      </c>
      <c r="AB10" s="135" t="s">
        <v>559</v>
      </c>
      <c r="AC10" s="135" t="s">
        <v>560</v>
      </c>
      <c r="AD10" s="135" t="s">
        <v>561</v>
      </c>
      <c r="AE10" s="134" t="s">
        <v>549</v>
      </c>
      <c r="AF10" s="135" t="s">
        <v>550</v>
      </c>
      <c r="AG10" s="135" t="s">
        <v>551</v>
      </c>
      <c r="AH10" s="135" t="s">
        <v>552</v>
      </c>
      <c r="AI10" s="135" t="s">
        <v>32</v>
      </c>
      <c r="AJ10" s="135" t="s">
        <v>553</v>
      </c>
      <c r="AK10" s="135" t="s">
        <v>554</v>
      </c>
      <c r="AL10" s="135" t="s">
        <v>555</v>
      </c>
      <c r="AM10" s="135" t="s">
        <v>556</v>
      </c>
      <c r="AN10" s="135" t="s">
        <v>557</v>
      </c>
      <c r="AO10" s="135" t="s">
        <v>558</v>
      </c>
      <c r="AP10" s="135" t="s">
        <v>559</v>
      </c>
      <c r="AQ10" s="135" t="s">
        <v>560</v>
      </c>
      <c r="AR10" s="135" t="s">
        <v>561</v>
      </c>
      <c r="AS10" s="134" t="s">
        <v>549</v>
      </c>
      <c r="AT10" s="135" t="s">
        <v>550</v>
      </c>
      <c r="AU10" s="135" t="s">
        <v>551</v>
      </c>
      <c r="AV10" s="135" t="s">
        <v>552</v>
      </c>
      <c r="AW10" s="135" t="s">
        <v>32</v>
      </c>
      <c r="AX10" s="135" t="s">
        <v>553</v>
      </c>
      <c r="AY10" s="135" t="s">
        <v>554</v>
      </c>
      <c r="AZ10" s="135" t="s">
        <v>555</v>
      </c>
      <c r="BA10" s="135" t="s">
        <v>556</v>
      </c>
      <c r="BB10" s="135" t="s">
        <v>557</v>
      </c>
      <c r="BC10" s="135" t="s">
        <v>558</v>
      </c>
      <c r="BD10" s="135" t="s">
        <v>559</v>
      </c>
      <c r="BE10" s="135" t="s">
        <v>560</v>
      </c>
      <c r="BF10" s="135" t="s">
        <v>561</v>
      </c>
      <c r="BG10" s="136" t="s">
        <v>549</v>
      </c>
      <c r="BH10" s="135" t="s">
        <v>550</v>
      </c>
      <c r="BI10" s="135" t="s">
        <v>551</v>
      </c>
      <c r="BJ10" s="135" t="s">
        <v>552</v>
      </c>
      <c r="BK10" s="135" t="s">
        <v>32</v>
      </c>
      <c r="BL10" s="135" t="s">
        <v>553</v>
      </c>
      <c r="BM10" s="135" t="s">
        <v>554</v>
      </c>
      <c r="BN10" s="135" t="s">
        <v>555</v>
      </c>
      <c r="BO10" s="135" t="s">
        <v>556</v>
      </c>
      <c r="BP10" s="135" t="s">
        <v>557</v>
      </c>
      <c r="BQ10" s="135" t="s">
        <v>558</v>
      </c>
      <c r="BR10" s="135" t="s">
        <v>559</v>
      </c>
      <c r="BS10" s="135" t="s">
        <v>560</v>
      </c>
      <c r="BT10" s="137" t="s">
        <v>561</v>
      </c>
    </row>
    <row r="11" spans="1:72" s="144" customFormat="1" ht="22.5" customHeight="1" x14ac:dyDescent="0.2">
      <c r="A11" s="138" t="s">
        <v>562</v>
      </c>
      <c r="B11" s="139" t="s">
        <v>563</v>
      </c>
      <c r="C11" s="140" t="s">
        <v>564</v>
      </c>
      <c r="D11" s="141">
        <v>2</v>
      </c>
      <c r="E11" s="141">
        <v>3</v>
      </c>
      <c r="F11" s="141">
        <v>4</v>
      </c>
      <c r="G11" s="141">
        <v>5</v>
      </c>
      <c r="H11" s="141">
        <v>6</v>
      </c>
      <c r="I11" s="141">
        <v>7</v>
      </c>
      <c r="J11" s="141">
        <v>8</v>
      </c>
      <c r="K11" s="141">
        <v>9</v>
      </c>
      <c r="L11" s="141">
        <v>10</v>
      </c>
      <c r="M11" s="141">
        <v>11</v>
      </c>
      <c r="N11" s="141">
        <v>12</v>
      </c>
      <c r="O11" s="141">
        <v>13</v>
      </c>
      <c r="P11" s="142">
        <v>14</v>
      </c>
      <c r="Q11" s="140" t="s">
        <v>565</v>
      </c>
      <c r="R11" s="141">
        <v>16</v>
      </c>
      <c r="S11" s="141">
        <v>17</v>
      </c>
      <c r="T11" s="141">
        <v>18</v>
      </c>
      <c r="U11" s="141">
        <v>19</v>
      </c>
      <c r="V11" s="141">
        <v>20</v>
      </c>
      <c r="W11" s="141">
        <v>21</v>
      </c>
      <c r="X11" s="141">
        <v>22</v>
      </c>
      <c r="Y11" s="141">
        <v>23</v>
      </c>
      <c r="Z11" s="141">
        <v>24</v>
      </c>
      <c r="AA11" s="141">
        <v>25</v>
      </c>
      <c r="AB11" s="141">
        <v>26</v>
      </c>
      <c r="AC11" s="141">
        <v>27</v>
      </c>
      <c r="AD11" s="142">
        <v>28</v>
      </c>
      <c r="AE11" s="141" t="s">
        <v>566</v>
      </c>
      <c r="AF11" s="141">
        <v>30</v>
      </c>
      <c r="AG11" s="141">
        <v>31</v>
      </c>
      <c r="AH11" s="141">
        <v>32</v>
      </c>
      <c r="AI11" s="141">
        <v>33</v>
      </c>
      <c r="AJ11" s="141">
        <v>34</v>
      </c>
      <c r="AK11" s="141">
        <v>35</v>
      </c>
      <c r="AL11" s="141">
        <v>36</v>
      </c>
      <c r="AM11" s="141">
        <v>37</v>
      </c>
      <c r="AN11" s="141">
        <v>38</v>
      </c>
      <c r="AO11" s="141">
        <v>39</v>
      </c>
      <c r="AP11" s="141">
        <v>40</v>
      </c>
      <c r="AQ11" s="141">
        <v>41</v>
      </c>
      <c r="AR11" s="142">
        <v>42</v>
      </c>
      <c r="AS11" s="141" t="s">
        <v>567</v>
      </c>
      <c r="AT11" s="141">
        <v>44</v>
      </c>
      <c r="AU11" s="141">
        <v>45</v>
      </c>
      <c r="AV11" s="141">
        <v>46</v>
      </c>
      <c r="AW11" s="141">
        <v>47</v>
      </c>
      <c r="AX11" s="141">
        <v>48</v>
      </c>
      <c r="AY11" s="141">
        <v>49</v>
      </c>
      <c r="AZ11" s="141">
        <v>50</v>
      </c>
      <c r="BA11" s="141">
        <v>51</v>
      </c>
      <c r="BB11" s="141">
        <v>52</v>
      </c>
      <c r="BC11" s="141">
        <v>53</v>
      </c>
      <c r="BD11" s="141">
        <v>54</v>
      </c>
      <c r="BE11" s="141">
        <v>55</v>
      </c>
      <c r="BF11" s="142">
        <v>56</v>
      </c>
      <c r="BG11" s="141">
        <v>57</v>
      </c>
      <c r="BH11" s="141">
        <v>58</v>
      </c>
      <c r="BI11" s="141">
        <v>59</v>
      </c>
      <c r="BJ11" s="141">
        <v>60</v>
      </c>
      <c r="BK11" s="141">
        <v>61</v>
      </c>
      <c r="BL11" s="141">
        <v>62</v>
      </c>
      <c r="BM11" s="141">
        <v>63</v>
      </c>
      <c r="BN11" s="141">
        <v>64</v>
      </c>
      <c r="BO11" s="141">
        <v>65</v>
      </c>
      <c r="BP11" s="141">
        <v>66</v>
      </c>
      <c r="BQ11" s="141">
        <v>67</v>
      </c>
      <c r="BR11" s="141">
        <v>68</v>
      </c>
      <c r="BS11" s="141">
        <v>69</v>
      </c>
      <c r="BT11" s="143">
        <v>70</v>
      </c>
    </row>
    <row r="12" spans="1:72" s="149" customFormat="1" ht="22.5" customHeight="1" x14ac:dyDescent="0.2">
      <c r="A12" s="145"/>
      <c r="B12" s="146" t="s">
        <v>568</v>
      </c>
      <c r="C12" s="147">
        <f>C16+C31+C38+SUM(C57:C72)</f>
        <v>15665000</v>
      </c>
      <c r="D12" s="147">
        <f t="shared" ref="D12:Q12" si="0">D16+D31+D38+SUM(D57:D72)</f>
        <v>764030</v>
      </c>
      <c r="E12" s="147">
        <f t="shared" si="0"/>
        <v>3183100</v>
      </c>
      <c r="F12" s="147">
        <f t="shared" si="0"/>
        <v>5431900</v>
      </c>
      <c r="G12" s="147">
        <f t="shared" si="0"/>
        <v>185000</v>
      </c>
      <c r="H12" s="147">
        <f t="shared" si="0"/>
        <v>979020</v>
      </c>
      <c r="I12" s="147">
        <f t="shared" si="0"/>
        <v>3733000</v>
      </c>
      <c r="J12" s="147">
        <f t="shared" si="0"/>
        <v>149000</v>
      </c>
      <c r="K12" s="147">
        <f t="shared" si="0"/>
        <v>303000</v>
      </c>
      <c r="L12" s="147">
        <f t="shared" si="0"/>
        <v>282600</v>
      </c>
      <c r="M12" s="147">
        <f t="shared" si="0"/>
        <v>310600</v>
      </c>
      <c r="N12" s="147">
        <f t="shared" si="0"/>
        <v>245300</v>
      </c>
      <c r="O12" s="147">
        <f t="shared" si="0"/>
        <v>85800</v>
      </c>
      <c r="P12" s="147">
        <f t="shared" si="0"/>
        <v>12650</v>
      </c>
      <c r="Q12" s="147">
        <f t="shared" si="0"/>
        <v>3992000</v>
      </c>
      <c r="R12" s="147">
        <f>R16+R31+R38+SUM(R57:R75)</f>
        <v>204500</v>
      </c>
      <c r="S12" s="147">
        <f t="shared" ref="S12:AD12" si="1">S16+S31+S38+SUM(S57:S75)</f>
        <v>810200</v>
      </c>
      <c r="T12" s="147">
        <f t="shared" si="1"/>
        <v>1428000</v>
      </c>
      <c r="U12" s="147">
        <f t="shared" si="1"/>
        <v>50000</v>
      </c>
      <c r="V12" s="147">
        <f t="shared" si="1"/>
        <v>194000</v>
      </c>
      <c r="W12" s="147">
        <f t="shared" si="1"/>
        <v>947100</v>
      </c>
      <c r="X12" s="147">
        <f t="shared" si="1"/>
        <v>38400</v>
      </c>
      <c r="Y12" s="147">
        <f t="shared" si="1"/>
        <v>77900</v>
      </c>
      <c r="Z12" s="147">
        <f t="shared" si="1"/>
        <v>72400</v>
      </c>
      <c r="AA12" s="147">
        <f t="shared" si="1"/>
        <v>81500</v>
      </c>
      <c r="AB12" s="147">
        <f t="shared" si="1"/>
        <v>62200</v>
      </c>
      <c r="AC12" s="147">
        <f t="shared" si="1"/>
        <v>22500</v>
      </c>
      <c r="AD12" s="147">
        <f t="shared" si="1"/>
        <v>3300</v>
      </c>
      <c r="AE12" s="147">
        <f t="shared" ref="AE12:BT12" si="2">AE16+AE31+AE38+SUM(AE57:AE72)</f>
        <v>0</v>
      </c>
      <c r="AF12" s="147">
        <f t="shared" si="2"/>
        <v>0</v>
      </c>
      <c r="AG12" s="147">
        <f t="shared" si="2"/>
        <v>0</v>
      </c>
      <c r="AH12" s="147">
        <f t="shared" si="2"/>
        <v>0</v>
      </c>
      <c r="AI12" s="147">
        <f t="shared" si="2"/>
        <v>0</v>
      </c>
      <c r="AJ12" s="147">
        <f t="shared" si="2"/>
        <v>0</v>
      </c>
      <c r="AK12" s="147">
        <f t="shared" si="2"/>
        <v>0</v>
      </c>
      <c r="AL12" s="147">
        <f t="shared" si="2"/>
        <v>0</v>
      </c>
      <c r="AM12" s="147">
        <f t="shared" si="2"/>
        <v>0</v>
      </c>
      <c r="AN12" s="147">
        <f t="shared" si="2"/>
        <v>0</v>
      </c>
      <c r="AO12" s="147">
        <f t="shared" si="2"/>
        <v>0</v>
      </c>
      <c r="AP12" s="147">
        <f t="shared" si="2"/>
        <v>0</v>
      </c>
      <c r="AQ12" s="147">
        <f t="shared" si="2"/>
        <v>0</v>
      </c>
      <c r="AR12" s="147">
        <f t="shared" si="2"/>
        <v>0</v>
      </c>
      <c r="AS12" s="147">
        <f t="shared" si="2"/>
        <v>0</v>
      </c>
      <c r="AT12" s="147">
        <f t="shared" si="2"/>
        <v>0</v>
      </c>
      <c r="AU12" s="147">
        <f t="shared" si="2"/>
        <v>0</v>
      </c>
      <c r="AV12" s="147">
        <f t="shared" si="2"/>
        <v>0</v>
      </c>
      <c r="AW12" s="147">
        <f t="shared" si="2"/>
        <v>0</v>
      </c>
      <c r="AX12" s="147">
        <f t="shared" si="2"/>
        <v>0</v>
      </c>
      <c r="AY12" s="147">
        <f t="shared" si="2"/>
        <v>0</v>
      </c>
      <c r="AZ12" s="147">
        <f t="shared" si="2"/>
        <v>0</v>
      </c>
      <c r="BA12" s="147">
        <f t="shared" si="2"/>
        <v>0</v>
      </c>
      <c r="BB12" s="147">
        <f t="shared" si="2"/>
        <v>0</v>
      </c>
      <c r="BC12" s="147">
        <f t="shared" si="2"/>
        <v>0</v>
      </c>
      <c r="BD12" s="147">
        <f t="shared" si="2"/>
        <v>0</v>
      </c>
      <c r="BE12" s="147">
        <f t="shared" si="2"/>
        <v>0</v>
      </c>
      <c r="BF12" s="147">
        <f t="shared" si="2"/>
        <v>0</v>
      </c>
      <c r="BG12" s="147">
        <f t="shared" si="2"/>
        <v>0</v>
      </c>
      <c r="BH12" s="147">
        <f t="shared" si="2"/>
        <v>0</v>
      </c>
      <c r="BI12" s="147">
        <f t="shared" si="2"/>
        <v>0</v>
      </c>
      <c r="BJ12" s="147">
        <f t="shared" si="2"/>
        <v>0</v>
      </c>
      <c r="BK12" s="147">
        <f t="shared" si="2"/>
        <v>0</v>
      </c>
      <c r="BL12" s="147">
        <f t="shared" si="2"/>
        <v>0</v>
      </c>
      <c r="BM12" s="147">
        <f t="shared" si="2"/>
        <v>0</v>
      </c>
      <c r="BN12" s="147">
        <f t="shared" si="2"/>
        <v>0</v>
      </c>
      <c r="BO12" s="147">
        <f t="shared" si="2"/>
        <v>0</v>
      </c>
      <c r="BP12" s="147">
        <f t="shared" si="2"/>
        <v>0</v>
      </c>
      <c r="BQ12" s="147">
        <f t="shared" si="2"/>
        <v>0</v>
      </c>
      <c r="BR12" s="147">
        <f t="shared" si="2"/>
        <v>0</v>
      </c>
      <c r="BS12" s="147">
        <f t="shared" si="2"/>
        <v>0</v>
      </c>
      <c r="BT12" s="148">
        <f t="shared" si="2"/>
        <v>0</v>
      </c>
    </row>
    <row r="13" spans="1:72" s="149" customFormat="1" ht="22.5" customHeight="1" x14ac:dyDescent="0.2">
      <c r="A13" s="145"/>
      <c r="B13" s="146" t="s">
        <v>569</v>
      </c>
      <c r="C13" s="150">
        <f>C12-C64-C66</f>
        <v>14440000</v>
      </c>
      <c r="D13" s="150">
        <f t="shared" ref="D13:P13" si="3">D12-D64-D66</f>
        <v>764030</v>
      </c>
      <c r="E13" s="150">
        <f t="shared" si="3"/>
        <v>3183100</v>
      </c>
      <c r="F13" s="150">
        <f t="shared" si="3"/>
        <v>5206900</v>
      </c>
      <c r="G13" s="150">
        <f t="shared" si="3"/>
        <v>185000</v>
      </c>
      <c r="H13" s="150">
        <f t="shared" si="3"/>
        <v>561720</v>
      </c>
      <c r="I13" s="150">
        <f t="shared" si="3"/>
        <v>3333000</v>
      </c>
      <c r="J13" s="150">
        <f t="shared" si="3"/>
        <v>115000</v>
      </c>
      <c r="K13" s="150">
        <f t="shared" si="3"/>
        <v>273000</v>
      </c>
      <c r="L13" s="150">
        <f t="shared" si="3"/>
        <v>252600</v>
      </c>
      <c r="M13" s="150">
        <f t="shared" si="3"/>
        <v>285600</v>
      </c>
      <c r="N13" s="150">
        <f t="shared" si="3"/>
        <v>185300</v>
      </c>
      <c r="O13" s="150">
        <f t="shared" si="3"/>
        <v>82800</v>
      </c>
      <c r="P13" s="150">
        <f t="shared" si="3"/>
        <v>11950</v>
      </c>
      <c r="Q13" s="150">
        <f>Q12-Q64-Q66</f>
        <v>3717000</v>
      </c>
      <c r="R13" s="150">
        <f>R12-R64-R66</f>
        <v>204500</v>
      </c>
      <c r="S13" s="150">
        <f t="shared" ref="S13:AD13" si="4">S12-S64-S66</f>
        <v>810200</v>
      </c>
      <c r="T13" s="150">
        <f t="shared" si="4"/>
        <v>1353000</v>
      </c>
      <c r="U13" s="150">
        <f t="shared" si="4"/>
        <v>50000</v>
      </c>
      <c r="V13" s="150">
        <f t="shared" si="4"/>
        <v>140500</v>
      </c>
      <c r="W13" s="150">
        <f t="shared" si="4"/>
        <v>847100</v>
      </c>
      <c r="X13" s="150">
        <f t="shared" si="4"/>
        <v>29900</v>
      </c>
      <c r="Y13" s="150">
        <f t="shared" si="4"/>
        <v>70400</v>
      </c>
      <c r="Z13" s="150">
        <f t="shared" si="4"/>
        <v>64900</v>
      </c>
      <c r="AA13" s="150">
        <f t="shared" si="4"/>
        <v>74500</v>
      </c>
      <c r="AB13" s="150">
        <f t="shared" si="4"/>
        <v>47200</v>
      </c>
      <c r="AC13" s="150">
        <f t="shared" si="4"/>
        <v>21700</v>
      </c>
      <c r="AD13" s="150">
        <f t="shared" si="4"/>
        <v>3100</v>
      </c>
      <c r="AE13" s="150">
        <f>AE12-AE64-AE66</f>
        <v>0</v>
      </c>
      <c r="AF13" s="150">
        <f t="shared" ref="AF13:AR13" si="5">AF12-AF64-AF66</f>
        <v>0</v>
      </c>
      <c r="AG13" s="150">
        <f t="shared" si="5"/>
        <v>0</v>
      </c>
      <c r="AH13" s="150">
        <f t="shared" si="5"/>
        <v>0</v>
      </c>
      <c r="AI13" s="150">
        <f t="shared" si="5"/>
        <v>0</v>
      </c>
      <c r="AJ13" s="150">
        <f t="shared" si="5"/>
        <v>0</v>
      </c>
      <c r="AK13" s="150">
        <f t="shared" si="5"/>
        <v>0</v>
      </c>
      <c r="AL13" s="150">
        <f t="shared" si="5"/>
        <v>0</v>
      </c>
      <c r="AM13" s="150">
        <f t="shared" si="5"/>
        <v>0</v>
      </c>
      <c r="AN13" s="150">
        <f t="shared" si="5"/>
        <v>0</v>
      </c>
      <c r="AO13" s="150">
        <f t="shared" si="5"/>
        <v>0</v>
      </c>
      <c r="AP13" s="150">
        <f t="shared" si="5"/>
        <v>0</v>
      </c>
      <c r="AQ13" s="150">
        <f t="shared" si="5"/>
        <v>0</v>
      </c>
      <c r="AR13" s="150">
        <f t="shared" si="5"/>
        <v>0</v>
      </c>
      <c r="AS13" s="150">
        <f>AS12-AS64-AS66</f>
        <v>0</v>
      </c>
      <c r="AT13" s="150">
        <f t="shared" ref="AT13:BF13" si="6">AT12-AT64-AT66</f>
        <v>0</v>
      </c>
      <c r="AU13" s="150">
        <f t="shared" si="6"/>
        <v>0</v>
      </c>
      <c r="AV13" s="150">
        <f t="shared" si="6"/>
        <v>0</v>
      </c>
      <c r="AW13" s="150">
        <f t="shared" si="6"/>
        <v>0</v>
      </c>
      <c r="AX13" s="150">
        <f t="shared" si="6"/>
        <v>0</v>
      </c>
      <c r="AY13" s="150">
        <f t="shared" si="6"/>
        <v>0</v>
      </c>
      <c r="AZ13" s="150">
        <f t="shared" si="6"/>
        <v>0</v>
      </c>
      <c r="BA13" s="150">
        <f t="shared" si="6"/>
        <v>0</v>
      </c>
      <c r="BB13" s="150">
        <f t="shared" si="6"/>
        <v>0</v>
      </c>
      <c r="BC13" s="150">
        <f t="shared" si="6"/>
        <v>0</v>
      </c>
      <c r="BD13" s="150">
        <f t="shared" si="6"/>
        <v>0</v>
      </c>
      <c r="BE13" s="150">
        <f t="shared" si="6"/>
        <v>0</v>
      </c>
      <c r="BF13" s="150">
        <f t="shared" si="6"/>
        <v>0</v>
      </c>
      <c r="BG13" s="150">
        <f>BG12-BG64-BG66</f>
        <v>0</v>
      </c>
      <c r="BH13" s="150">
        <f t="shared" ref="BH13:BT13" si="7">BH12-BH64-BH66</f>
        <v>0</v>
      </c>
      <c r="BI13" s="150">
        <f t="shared" si="7"/>
        <v>0</v>
      </c>
      <c r="BJ13" s="150">
        <f t="shared" si="7"/>
        <v>0</v>
      </c>
      <c r="BK13" s="150">
        <f t="shared" si="7"/>
        <v>0</v>
      </c>
      <c r="BL13" s="150">
        <f t="shared" si="7"/>
        <v>0</v>
      </c>
      <c r="BM13" s="150">
        <f t="shared" si="7"/>
        <v>0</v>
      </c>
      <c r="BN13" s="150">
        <f t="shared" si="7"/>
        <v>0</v>
      </c>
      <c r="BO13" s="150">
        <f t="shared" si="7"/>
        <v>0</v>
      </c>
      <c r="BP13" s="150">
        <f t="shared" si="7"/>
        <v>0</v>
      </c>
      <c r="BQ13" s="150">
        <f t="shared" si="7"/>
        <v>0</v>
      </c>
      <c r="BR13" s="150">
        <f t="shared" si="7"/>
        <v>0</v>
      </c>
      <c r="BS13" s="150">
        <f t="shared" si="7"/>
        <v>0</v>
      </c>
      <c r="BT13" s="151">
        <f t="shared" si="7"/>
        <v>0</v>
      </c>
    </row>
    <row r="14" spans="1:72" s="149" customFormat="1" ht="22.5" customHeight="1" x14ac:dyDescent="0.2">
      <c r="A14" s="152"/>
      <c r="B14" s="153" t="s">
        <v>570</v>
      </c>
      <c r="C14" s="150">
        <f>C13-C71</f>
        <v>14300000</v>
      </c>
      <c r="D14" s="154">
        <f t="shared" ref="D14:BO14" si="8">D13-D71</f>
        <v>754030</v>
      </c>
      <c r="E14" s="154">
        <f t="shared" si="8"/>
        <v>3183100</v>
      </c>
      <c r="F14" s="154">
        <f t="shared" si="8"/>
        <v>5076900</v>
      </c>
      <c r="G14" s="154">
        <f t="shared" si="8"/>
        <v>185000</v>
      </c>
      <c r="H14" s="154">
        <f t="shared" si="8"/>
        <v>561720</v>
      </c>
      <c r="I14" s="154">
        <f t="shared" si="8"/>
        <v>3333000</v>
      </c>
      <c r="J14" s="154">
        <f t="shared" si="8"/>
        <v>115000</v>
      </c>
      <c r="K14" s="154">
        <f t="shared" si="8"/>
        <v>273000</v>
      </c>
      <c r="L14" s="154">
        <f t="shared" si="8"/>
        <v>252600</v>
      </c>
      <c r="M14" s="154">
        <f t="shared" si="8"/>
        <v>285600</v>
      </c>
      <c r="N14" s="154">
        <f t="shared" si="8"/>
        <v>185300</v>
      </c>
      <c r="O14" s="154">
        <f t="shared" si="8"/>
        <v>82800</v>
      </c>
      <c r="P14" s="150">
        <f t="shared" si="8"/>
        <v>11950</v>
      </c>
      <c r="Q14" s="150">
        <f t="shared" si="8"/>
        <v>3662500</v>
      </c>
      <c r="R14" s="154">
        <f t="shared" si="8"/>
        <v>202000</v>
      </c>
      <c r="S14" s="154">
        <f t="shared" si="8"/>
        <v>810200</v>
      </c>
      <c r="T14" s="154">
        <f t="shared" si="8"/>
        <v>1301000</v>
      </c>
      <c r="U14" s="154">
        <f t="shared" si="8"/>
        <v>50000</v>
      </c>
      <c r="V14" s="154">
        <f t="shared" si="8"/>
        <v>140500</v>
      </c>
      <c r="W14" s="154">
        <f t="shared" si="8"/>
        <v>847100</v>
      </c>
      <c r="X14" s="154">
        <f t="shared" si="8"/>
        <v>29900</v>
      </c>
      <c r="Y14" s="154">
        <f t="shared" si="8"/>
        <v>70400</v>
      </c>
      <c r="Z14" s="154">
        <f t="shared" si="8"/>
        <v>64900</v>
      </c>
      <c r="AA14" s="154">
        <f t="shared" si="8"/>
        <v>74500</v>
      </c>
      <c r="AB14" s="154">
        <f t="shared" si="8"/>
        <v>47200</v>
      </c>
      <c r="AC14" s="154">
        <f t="shared" si="8"/>
        <v>21700</v>
      </c>
      <c r="AD14" s="154">
        <f t="shared" si="8"/>
        <v>3100</v>
      </c>
      <c r="AE14" s="150">
        <f t="shared" si="8"/>
        <v>0</v>
      </c>
      <c r="AF14" s="154">
        <f t="shared" si="8"/>
        <v>0</v>
      </c>
      <c r="AG14" s="154">
        <f t="shared" si="8"/>
        <v>0</v>
      </c>
      <c r="AH14" s="154">
        <f t="shared" si="8"/>
        <v>0</v>
      </c>
      <c r="AI14" s="154">
        <f t="shared" si="8"/>
        <v>0</v>
      </c>
      <c r="AJ14" s="154">
        <f t="shared" si="8"/>
        <v>0</v>
      </c>
      <c r="AK14" s="154">
        <f t="shared" si="8"/>
        <v>0</v>
      </c>
      <c r="AL14" s="154">
        <f t="shared" si="8"/>
        <v>0</v>
      </c>
      <c r="AM14" s="154">
        <f t="shared" si="8"/>
        <v>0</v>
      </c>
      <c r="AN14" s="154">
        <f t="shared" si="8"/>
        <v>0</v>
      </c>
      <c r="AO14" s="154">
        <f t="shared" si="8"/>
        <v>0</v>
      </c>
      <c r="AP14" s="154">
        <f t="shared" si="8"/>
        <v>0</v>
      </c>
      <c r="AQ14" s="154">
        <f t="shared" si="8"/>
        <v>0</v>
      </c>
      <c r="AR14" s="150">
        <f t="shared" si="8"/>
        <v>0</v>
      </c>
      <c r="AS14" s="150">
        <f t="shared" si="8"/>
        <v>0</v>
      </c>
      <c r="AT14" s="154">
        <f t="shared" si="8"/>
        <v>0</v>
      </c>
      <c r="AU14" s="154">
        <f t="shared" si="8"/>
        <v>0</v>
      </c>
      <c r="AV14" s="154">
        <f t="shared" si="8"/>
        <v>0</v>
      </c>
      <c r="AW14" s="154">
        <f t="shared" si="8"/>
        <v>0</v>
      </c>
      <c r="AX14" s="154">
        <f t="shared" si="8"/>
        <v>0</v>
      </c>
      <c r="AY14" s="154">
        <f t="shared" si="8"/>
        <v>0</v>
      </c>
      <c r="AZ14" s="154">
        <f t="shared" si="8"/>
        <v>0</v>
      </c>
      <c r="BA14" s="154">
        <f t="shared" si="8"/>
        <v>0</v>
      </c>
      <c r="BB14" s="154">
        <f t="shared" si="8"/>
        <v>0</v>
      </c>
      <c r="BC14" s="154">
        <f t="shared" si="8"/>
        <v>0</v>
      </c>
      <c r="BD14" s="154">
        <f t="shared" si="8"/>
        <v>0</v>
      </c>
      <c r="BE14" s="154">
        <f t="shared" si="8"/>
        <v>0</v>
      </c>
      <c r="BF14" s="150">
        <f t="shared" si="8"/>
        <v>0</v>
      </c>
      <c r="BG14" s="150">
        <f t="shared" si="8"/>
        <v>0</v>
      </c>
      <c r="BH14" s="154">
        <f t="shared" si="8"/>
        <v>0</v>
      </c>
      <c r="BI14" s="154">
        <f t="shared" si="8"/>
        <v>0</v>
      </c>
      <c r="BJ14" s="154">
        <f t="shared" si="8"/>
        <v>0</v>
      </c>
      <c r="BK14" s="154">
        <f t="shared" si="8"/>
        <v>0</v>
      </c>
      <c r="BL14" s="154">
        <f t="shared" si="8"/>
        <v>0</v>
      </c>
      <c r="BM14" s="154">
        <f t="shared" si="8"/>
        <v>0</v>
      </c>
      <c r="BN14" s="154">
        <f t="shared" si="8"/>
        <v>0</v>
      </c>
      <c r="BO14" s="154">
        <f t="shared" si="8"/>
        <v>0</v>
      </c>
      <c r="BP14" s="154">
        <f t="shared" ref="BP14:BT14" si="9">BP13-BP71</f>
        <v>0</v>
      </c>
      <c r="BQ14" s="154">
        <f t="shared" si="9"/>
        <v>0</v>
      </c>
      <c r="BR14" s="154">
        <f t="shared" si="9"/>
        <v>0</v>
      </c>
      <c r="BS14" s="154">
        <f t="shared" si="9"/>
        <v>0</v>
      </c>
      <c r="BT14" s="151">
        <f t="shared" si="9"/>
        <v>0</v>
      </c>
    </row>
    <row r="15" spans="1:72" s="149" customFormat="1" ht="22.5" customHeight="1" x14ac:dyDescent="0.2">
      <c r="A15" s="152"/>
      <c r="B15" s="155"/>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1"/>
    </row>
    <row r="16" spans="1:72" s="149" customFormat="1" ht="22.5" customHeight="1" x14ac:dyDescent="0.2">
      <c r="A16" s="197">
        <v>1</v>
      </c>
      <c r="B16" s="198" t="s">
        <v>571</v>
      </c>
      <c r="C16" s="199">
        <f>C17+C24</f>
        <v>3855000</v>
      </c>
      <c r="D16" s="199">
        <f>D17+D24</f>
        <v>408250</v>
      </c>
      <c r="E16" s="199">
        <f t="shared" ref="E16:P16" si="10">E17+E24</f>
        <v>0</v>
      </c>
      <c r="F16" s="199">
        <f t="shared" si="10"/>
        <v>3376900</v>
      </c>
      <c r="G16" s="199">
        <f t="shared" si="10"/>
        <v>0</v>
      </c>
      <c r="H16" s="199">
        <f t="shared" si="10"/>
        <v>0</v>
      </c>
      <c r="I16" s="199">
        <f t="shared" si="10"/>
        <v>60000</v>
      </c>
      <c r="J16" s="199">
        <f t="shared" si="10"/>
        <v>2650</v>
      </c>
      <c r="K16" s="199">
        <f t="shared" si="10"/>
        <v>2600</v>
      </c>
      <c r="L16" s="199">
        <f t="shared" si="10"/>
        <v>1100</v>
      </c>
      <c r="M16" s="199">
        <f t="shared" si="10"/>
        <v>1600</v>
      </c>
      <c r="N16" s="199">
        <f t="shared" si="10"/>
        <v>1100</v>
      </c>
      <c r="O16" s="199">
        <f t="shared" si="10"/>
        <v>800</v>
      </c>
      <c r="P16" s="199">
        <f t="shared" si="10"/>
        <v>0</v>
      </c>
      <c r="Q16" s="199">
        <f>Q17+Q24</f>
        <v>966300</v>
      </c>
      <c r="R16" s="199">
        <f>R17+R24</f>
        <v>104000</v>
      </c>
      <c r="S16" s="199">
        <f t="shared" ref="S16:AD16" si="11">S17+S24</f>
        <v>0</v>
      </c>
      <c r="T16" s="199">
        <f t="shared" si="11"/>
        <v>844800</v>
      </c>
      <c r="U16" s="199">
        <f t="shared" si="11"/>
        <v>0</v>
      </c>
      <c r="V16" s="199">
        <f t="shared" si="11"/>
        <v>0</v>
      </c>
      <c r="W16" s="199">
        <f t="shared" si="11"/>
        <v>15000</v>
      </c>
      <c r="X16" s="199">
        <f t="shared" si="11"/>
        <v>650</v>
      </c>
      <c r="Y16" s="199">
        <f t="shared" si="11"/>
        <v>650</v>
      </c>
      <c r="Z16" s="199">
        <f t="shared" si="11"/>
        <v>275</v>
      </c>
      <c r="AA16" s="199">
        <f t="shared" si="11"/>
        <v>415</v>
      </c>
      <c r="AB16" s="199">
        <f t="shared" si="11"/>
        <v>280</v>
      </c>
      <c r="AC16" s="199">
        <f t="shared" si="11"/>
        <v>230</v>
      </c>
      <c r="AD16" s="199">
        <f t="shared" si="11"/>
        <v>0</v>
      </c>
      <c r="AE16" s="199">
        <f>AE17+AE24</f>
        <v>0</v>
      </c>
      <c r="AF16" s="150"/>
      <c r="AG16" s="150"/>
      <c r="AH16" s="150"/>
      <c r="AI16" s="150"/>
      <c r="AJ16" s="150"/>
      <c r="AK16" s="150"/>
      <c r="AL16" s="150"/>
      <c r="AM16" s="150"/>
      <c r="AN16" s="150"/>
      <c r="AO16" s="150"/>
      <c r="AP16" s="150"/>
      <c r="AQ16" s="150"/>
      <c r="AR16" s="150"/>
      <c r="AS16" s="150">
        <f>AS17+AS24</f>
        <v>0</v>
      </c>
      <c r="AT16" s="150"/>
      <c r="AU16" s="150"/>
      <c r="AV16" s="150"/>
      <c r="AW16" s="150"/>
      <c r="AX16" s="150"/>
      <c r="AY16" s="150"/>
      <c r="AZ16" s="150"/>
      <c r="BA16" s="150"/>
      <c r="BB16" s="150"/>
      <c r="BC16" s="150"/>
      <c r="BD16" s="150"/>
      <c r="BE16" s="150"/>
      <c r="BF16" s="150"/>
      <c r="BG16" s="150">
        <f>BG17+BG24</f>
        <v>0</v>
      </c>
      <c r="BH16" s="150"/>
      <c r="BI16" s="150"/>
      <c r="BJ16" s="150"/>
      <c r="BK16" s="150"/>
      <c r="BL16" s="150"/>
      <c r="BM16" s="150"/>
      <c r="BN16" s="150"/>
      <c r="BO16" s="150"/>
      <c r="BP16" s="150"/>
      <c r="BQ16" s="150"/>
      <c r="BR16" s="150"/>
      <c r="BS16" s="150"/>
      <c r="BT16" s="151"/>
    </row>
    <row r="17" spans="1:72" ht="22.5" customHeight="1" x14ac:dyDescent="0.2">
      <c r="A17" s="158" t="s">
        <v>572</v>
      </c>
      <c r="B17" s="159" t="s">
        <v>573</v>
      </c>
      <c r="C17" s="160">
        <f>SUM(C18:C23)</f>
        <v>585000</v>
      </c>
      <c r="D17" s="160">
        <f>SUM(D18:D23)</f>
        <v>302900</v>
      </c>
      <c r="E17" s="160">
        <f t="shared" ref="E17:P17" si="12">SUM(E18:E23)</f>
        <v>0</v>
      </c>
      <c r="F17" s="160">
        <f t="shared" si="12"/>
        <v>239200</v>
      </c>
      <c r="G17" s="160">
        <f t="shared" si="12"/>
        <v>0</v>
      </c>
      <c r="H17" s="160">
        <f t="shared" si="12"/>
        <v>0</v>
      </c>
      <c r="I17" s="160">
        <f t="shared" si="12"/>
        <v>40000</v>
      </c>
      <c r="J17" s="160">
        <f t="shared" si="12"/>
        <v>1700</v>
      </c>
      <c r="K17" s="160">
        <f t="shared" si="12"/>
        <v>0</v>
      </c>
      <c r="L17" s="160">
        <f t="shared" si="12"/>
        <v>500</v>
      </c>
      <c r="M17" s="160">
        <f t="shared" si="12"/>
        <v>700</v>
      </c>
      <c r="N17" s="160">
        <f t="shared" si="12"/>
        <v>0</v>
      </c>
      <c r="O17" s="160">
        <f t="shared" si="12"/>
        <v>0</v>
      </c>
      <c r="P17" s="160">
        <f t="shared" si="12"/>
        <v>0</v>
      </c>
      <c r="Q17" s="160">
        <f>SUM(Q18:Q23)</f>
        <v>147500</v>
      </c>
      <c r="R17" s="160">
        <f>SUM(R18:R23)</f>
        <v>77000</v>
      </c>
      <c r="S17" s="160">
        <f t="shared" ref="S17:AD17" si="13">SUM(S18:S23)</f>
        <v>0</v>
      </c>
      <c r="T17" s="160">
        <f t="shared" si="13"/>
        <v>59800</v>
      </c>
      <c r="U17" s="160">
        <f t="shared" si="13"/>
        <v>0</v>
      </c>
      <c r="V17" s="160">
        <f t="shared" si="13"/>
        <v>0</v>
      </c>
      <c r="W17" s="160">
        <f t="shared" si="13"/>
        <v>10000</v>
      </c>
      <c r="X17" s="160">
        <f t="shared" si="13"/>
        <v>400</v>
      </c>
      <c r="Y17" s="160">
        <f t="shared" si="13"/>
        <v>0</v>
      </c>
      <c r="Z17" s="160">
        <f t="shared" si="13"/>
        <v>125</v>
      </c>
      <c r="AA17" s="160">
        <f t="shared" si="13"/>
        <v>175</v>
      </c>
      <c r="AB17" s="160">
        <f t="shared" si="13"/>
        <v>0</v>
      </c>
      <c r="AC17" s="160">
        <f t="shared" si="13"/>
        <v>0</v>
      </c>
      <c r="AD17" s="160">
        <f t="shared" si="13"/>
        <v>0</v>
      </c>
      <c r="AE17" s="160">
        <f>SUM(AE18:AE23)</f>
        <v>0</v>
      </c>
      <c r="AF17" s="160"/>
      <c r="AG17" s="160"/>
      <c r="AH17" s="160"/>
      <c r="AI17" s="160"/>
      <c r="AJ17" s="160"/>
      <c r="AK17" s="160"/>
      <c r="AL17" s="160"/>
      <c r="AM17" s="160"/>
      <c r="AN17" s="160"/>
      <c r="AO17" s="160"/>
      <c r="AP17" s="160"/>
      <c r="AQ17" s="160"/>
      <c r="AR17" s="160"/>
      <c r="AS17" s="160">
        <f>SUM(AS18:AS23)</f>
        <v>0</v>
      </c>
      <c r="AT17" s="160"/>
      <c r="AU17" s="160"/>
      <c r="AV17" s="160"/>
      <c r="AW17" s="160"/>
      <c r="AX17" s="160"/>
      <c r="AY17" s="160"/>
      <c r="AZ17" s="160"/>
      <c r="BA17" s="160"/>
      <c r="BB17" s="160"/>
      <c r="BC17" s="160"/>
      <c r="BD17" s="160"/>
      <c r="BE17" s="160"/>
      <c r="BF17" s="160"/>
      <c r="BG17" s="160">
        <f>SUM(BG18:BG23)</f>
        <v>0</v>
      </c>
      <c r="BH17" s="160"/>
      <c r="BI17" s="160"/>
      <c r="BJ17" s="160"/>
      <c r="BK17" s="160"/>
      <c r="BL17" s="160"/>
      <c r="BM17" s="160"/>
      <c r="BN17" s="160"/>
      <c r="BO17" s="160"/>
      <c r="BP17" s="160"/>
      <c r="BQ17" s="160"/>
      <c r="BR17" s="160"/>
      <c r="BS17" s="160"/>
      <c r="BT17" s="161"/>
    </row>
    <row r="18" spans="1:72" ht="22.5" customHeight="1" x14ac:dyDescent="0.2">
      <c r="A18" s="162"/>
      <c r="B18" s="163" t="s">
        <v>574</v>
      </c>
      <c r="C18" s="164">
        <v>437000</v>
      </c>
      <c r="D18" s="164">
        <f>[1]KT1!$C$14</f>
        <v>220100</v>
      </c>
      <c r="E18" s="164">
        <f>[1]KT2!$C$14</f>
        <v>0</v>
      </c>
      <c r="F18" s="164">
        <f>[1]KT3!$C$14</f>
        <v>186000</v>
      </c>
      <c r="G18" s="164">
        <f>[1]TNCN!$C$14</f>
        <v>0</v>
      </c>
      <c r="H18" s="164">
        <f>[1]QLD!$C$14</f>
        <v>0</v>
      </c>
      <c r="I18" s="164">
        <f>[1]NHATRANG!$C$14</f>
        <v>28000</v>
      </c>
      <c r="J18" s="164">
        <f>[1]VANNINH!$C$14</f>
        <v>1700</v>
      </c>
      <c r="K18" s="164">
        <f>[1]NINHHOA!$C$14</f>
        <v>0</v>
      </c>
      <c r="L18" s="164">
        <f>[1]DIENKHANH!$C$14</f>
        <v>500</v>
      </c>
      <c r="M18" s="164">
        <f>[1]CAMRANH!$C$14</f>
        <v>700</v>
      </c>
      <c r="N18" s="164">
        <f>[1]CAMLAM!$C$14</f>
        <v>0</v>
      </c>
      <c r="O18" s="164">
        <f>[1]KHANHVINH!$C$14</f>
        <v>0</v>
      </c>
      <c r="P18" s="164">
        <f>[1]KHANHSON!$C$14</f>
        <v>0</v>
      </c>
      <c r="Q18" s="164">
        <f t="shared" ref="Q18:Q23" si="14">SUM(R18:AD18)</f>
        <v>110200</v>
      </c>
      <c r="R18" s="164">
        <f>[2]KT1!$G$15</f>
        <v>56000</v>
      </c>
      <c r="S18" s="164">
        <f>[2]KT2!$G$15</f>
        <v>0</v>
      </c>
      <c r="T18" s="164">
        <f>[2]KT3!$G$15</f>
        <v>46500</v>
      </c>
      <c r="U18" s="164">
        <f>[2]TNCN!$G$15</f>
        <v>0</v>
      </c>
      <c r="V18" s="164">
        <f>[2]QLD!$G$15</f>
        <v>0</v>
      </c>
      <c r="W18" s="164">
        <f>[2]NhaTrang!$G$15</f>
        <v>7000</v>
      </c>
      <c r="X18" s="164">
        <f>[2]VanNinh!$G$15</f>
        <v>400</v>
      </c>
      <c r="Y18" s="164">
        <f>[2]NinhHoa!$G$15</f>
        <v>0</v>
      </c>
      <c r="Z18" s="164">
        <f>[2]DienKhanh!$G$15</f>
        <v>125</v>
      </c>
      <c r="AA18" s="164">
        <f>[2]CamRanh!$G$15</f>
        <v>175</v>
      </c>
      <c r="AB18" s="164">
        <f>[2]CamLam!$G$15</f>
        <v>0</v>
      </c>
      <c r="AC18" s="164">
        <f>[2]KhanhVinh!$G$15</f>
        <v>0</v>
      </c>
      <c r="AD18" s="164">
        <f>[2]KhanhSon!$G$15</f>
        <v>0</v>
      </c>
      <c r="AE18" s="164">
        <f t="shared" ref="AE18:AE23" si="15">SUM(AF18:AR18)</f>
        <v>0</v>
      </c>
      <c r="AF18" s="164"/>
      <c r="AG18" s="164"/>
      <c r="AH18" s="164"/>
      <c r="AI18" s="164"/>
      <c r="AJ18" s="164"/>
      <c r="AK18" s="164"/>
      <c r="AL18" s="164"/>
      <c r="AM18" s="164"/>
      <c r="AN18" s="164"/>
      <c r="AO18" s="164"/>
      <c r="AP18" s="164"/>
      <c r="AQ18" s="164"/>
      <c r="AR18" s="164"/>
      <c r="AS18" s="164">
        <f t="shared" ref="AS18:AS23" si="16">SUM(AT18:BF18)</f>
        <v>0</v>
      </c>
      <c r="AT18" s="164"/>
      <c r="AU18" s="164"/>
      <c r="AV18" s="164"/>
      <c r="AW18" s="164"/>
      <c r="AX18" s="164"/>
      <c r="AY18" s="164"/>
      <c r="AZ18" s="164"/>
      <c r="BA18" s="164"/>
      <c r="BB18" s="164"/>
      <c r="BC18" s="164"/>
      <c r="BD18" s="164"/>
      <c r="BE18" s="164"/>
      <c r="BF18" s="164"/>
      <c r="BG18" s="164">
        <f t="shared" ref="BG18:BG23" si="17">SUM(BH18:BT18)</f>
        <v>0</v>
      </c>
      <c r="BH18" s="164"/>
      <c r="BI18" s="164"/>
      <c r="BJ18" s="164"/>
      <c r="BK18" s="164"/>
      <c r="BL18" s="164"/>
      <c r="BM18" s="164"/>
      <c r="BN18" s="164"/>
      <c r="BO18" s="164"/>
      <c r="BP18" s="164"/>
      <c r="BQ18" s="164"/>
      <c r="BR18" s="164"/>
      <c r="BS18" s="164"/>
      <c r="BT18" s="165"/>
    </row>
    <row r="19" spans="1:72" ht="22.5" customHeight="1" x14ac:dyDescent="0.2">
      <c r="A19" s="162"/>
      <c r="B19" s="163" t="s">
        <v>575</v>
      </c>
      <c r="C19" s="164">
        <v>0</v>
      </c>
      <c r="D19" s="164">
        <f>[1]KT1!$C$15</f>
        <v>0</v>
      </c>
      <c r="E19" s="164">
        <f>[1]KT2!$C$15</f>
        <v>0</v>
      </c>
      <c r="F19" s="164">
        <f>[1]KT3!$C$15</f>
        <v>0</v>
      </c>
      <c r="G19" s="164">
        <f>[1]TNCN!$C$15</f>
        <v>0</v>
      </c>
      <c r="H19" s="164">
        <f>[1]QLD!$C$15</f>
        <v>0</v>
      </c>
      <c r="I19" s="164">
        <f>[1]NHATRANG!$C$15</f>
        <v>0</v>
      </c>
      <c r="J19" s="164">
        <f>[1]VANNINH!$C$15</f>
        <v>0</v>
      </c>
      <c r="K19" s="164">
        <f>[1]NINHHOA!$C$15</f>
        <v>0</v>
      </c>
      <c r="L19" s="164">
        <f>[1]DIENKHANH!$C$15</f>
        <v>0</v>
      </c>
      <c r="M19" s="164">
        <f>[1]CAMRANH!$C$15</f>
        <v>0</v>
      </c>
      <c r="N19" s="164">
        <f>[1]CAMLAM!$C$15</f>
        <v>0</v>
      </c>
      <c r="O19" s="164">
        <f>[1]KHANHVINH!$C$15</f>
        <v>0</v>
      </c>
      <c r="P19" s="164">
        <f>[1]KHANHSON!$C$15</f>
        <v>0</v>
      </c>
      <c r="Q19" s="164">
        <f t="shared" si="14"/>
        <v>0</v>
      </c>
      <c r="R19" s="164">
        <f>[2]KT1!$G$16</f>
        <v>0</v>
      </c>
      <c r="S19" s="164">
        <f>[2]KT2!$G$16</f>
        <v>0</v>
      </c>
      <c r="T19" s="164">
        <f>[2]KT3!$G$16</f>
        <v>0</v>
      </c>
      <c r="U19" s="164">
        <f>[2]TNCN!$G$16</f>
        <v>0</v>
      </c>
      <c r="V19" s="164">
        <f>[2]QLD!$G$16</f>
        <v>0</v>
      </c>
      <c r="W19" s="164">
        <f>[2]NhaTrang!$G$16</f>
        <v>0</v>
      </c>
      <c r="X19" s="164">
        <f>[2]VanNinh!$G$16</f>
        <v>0</v>
      </c>
      <c r="Y19" s="164">
        <f>[2]NinhHoa!$G$16</f>
        <v>0</v>
      </c>
      <c r="Z19" s="164">
        <f>[2]DienKhanh!$G$16</f>
        <v>0</v>
      </c>
      <c r="AA19" s="164">
        <f>[2]CamRanh!$G$16</f>
        <v>0</v>
      </c>
      <c r="AB19" s="164">
        <f>[2]CamLam!$G$16</f>
        <v>0</v>
      </c>
      <c r="AC19" s="164">
        <f>[2]KhanhVinh!$G$16</f>
        <v>0</v>
      </c>
      <c r="AD19" s="164">
        <f>[2]KhanhSon!$G$16</f>
        <v>0</v>
      </c>
      <c r="AE19" s="164">
        <f t="shared" si="15"/>
        <v>0</v>
      </c>
      <c r="AF19" s="164"/>
      <c r="AG19" s="164"/>
      <c r="AH19" s="164"/>
      <c r="AI19" s="164"/>
      <c r="AJ19" s="164"/>
      <c r="AK19" s="164"/>
      <c r="AL19" s="164"/>
      <c r="AM19" s="164"/>
      <c r="AN19" s="164"/>
      <c r="AO19" s="164"/>
      <c r="AP19" s="164"/>
      <c r="AQ19" s="164"/>
      <c r="AR19" s="164"/>
      <c r="AS19" s="164">
        <f t="shared" si="16"/>
        <v>0</v>
      </c>
      <c r="AT19" s="164"/>
      <c r="AU19" s="164"/>
      <c r="AV19" s="164"/>
      <c r="AW19" s="164"/>
      <c r="AX19" s="164"/>
      <c r="AY19" s="164"/>
      <c r="AZ19" s="164"/>
      <c r="BA19" s="164"/>
      <c r="BB19" s="164"/>
      <c r="BC19" s="164"/>
      <c r="BD19" s="164"/>
      <c r="BE19" s="164"/>
      <c r="BF19" s="164"/>
      <c r="BG19" s="164">
        <f t="shared" si="17"/>
        <v>0</v>
      </c>
      <c r="BH19" s="164"/>
      <c r="BI19" s="164"/>
      <c r="BJ19" s="164"/>
      <c r="BK19" s="164"/>
      <c r="BL19" s="164"/>
      <c r="BM19" s="164"/>
      <c r="BN19" s="164"/>
      <c r="BO19" s="164"/>
      <c r="BP19" s="164"/>
      <c r="BQ19" s="164"/>
      <c r="BR19" s="164"/>
      <c r="BS19" s="164"/>
      <c r="BT19" s="165"/>
    </row>
    <row r="20" spans="1:72" ht="22.5" customHeight="1" x14ac:dyDescent="0.2">
      <c r="A20" s="158"/>
      <c r="B20" s="163" t="s">
        <v>576</v>
      </c>
      <c r="C20" s="164">
        <v>130000</v>
      </c>
      <c r="D20" s="164">
        <f>[1]KT1!$C$16</f>
        <v>80800</v>
      </c>
      <c r="E20" s="164">
        <f>[1]KT2!$C$16</f>
        <v>0</v>
      </c>
      <c r="F20" s="164">
        <f>[1]KT3!$C$16</f>
        <v>37200</v>
      </c>
      <c r="G20" s="164">
        <f>[1]TNCN!$C$16</f>
        <v>0</v>
      </c>
      <c r="H20" s="164">
        <f>[1]QLD!$C$16</f>
        <v>0</v>
      </c>
      <c r="I20" s="164">
        <f>[1]NHATRANG!$C$16</f>
        <v>12000</v>
      </c>
      <c r="J20" s="164">
        <f>[1]VANNINH!$C$16</f>
        <v>0</v>
      </c>
      <c r="K20" s="164">
        <f>[1]NINHHOA!$C$16</f>
        <v>0</v>
      </c>
      <c r="L20" s="164">
        <f>[1]DIENKHANH!$C$16</f>
        <v>0</v>
      </c>
      <c r="M20" s="164">
        <f>[1]CAMRANH!$C$16</f>
        <v>0</v>
      </c>
      <c r="N20" s="164">
        <f>[1]CAMLAM!$C$16</f>
        <v>0</v>
      </c>
      <c r="O20" s="164">
        <f>[1]KHANHVINH!$C$16</f>
        <v>0</v>
      </c>
      <c r="P20" s="164">
        <f>[1]KHANHSON!$C$16</f>
        <v>0</v>
      </c>
      <c r="Q20" s="164">
        <f t="shared" si="14"/>
        <v>32800</v>
      </c>
      <c r="R20" s="164">
        <f>[2]KT1!$G$17</f>
        <v>20500</v>
      </c>
      <c r="S20" s="164">
        <f>[2]KT2!$G$17</f>
        <v>0</v>
      </c>
      <c r="T20" s="164">
        <f>[2]KT3!$G$17</f>
        <v>9300</v>
      </c>
      <c r="U20" s="164">
        <f>[2]TNCN!$G$17</f>
        <v>0</v>
      </c>
      <c r="V20" s="164">
        <f>[2]QLD!$G$17</f>
        <v>0</v>
      </c>
      <c r="W20" s="164">
        <f>[2]NhaTrang!$G$17</f>
        <v>3000</v>
      </c>
      <c r="X20" s="164">
        <f>[2]VanNinh!$G$17</f>
        <v>0</v>
      </c>
      <c r="Y20" s="164">
        <f>[2]NinhHoa!$G$17</f>
        <v>0</v>
      </c>
      <c r="Z20" s="164">
        <f>[2]DienKhanh!$G$17</f>
        <v>0</v>
      </c>
      <c r="AA20" s="164">
        <f>[2]CamRanh!$G$17</f>
        <v>0</v>
      </c>
      <c r="AB20" s="164">
        <f>[2]CamLam!$G$17</f>
        <v>0</v>
      </c>
      <c r="AC20" s="164">
        <f>[2]KhanhVinh!$G$17</f>
        <v>0</v>
      </c>
      <c r="AD20" s="164">
        <f>[2]KhanhSon!$G$17</f>
        <v>0</v>
      </c>
      <c r="AE20" s="164">
        <f t="shared" si="15"/>
        <v>0</v>
      </c>
      <c r="AF20" s="164"/>
      <c r="AG20" s="164"/>
      <c r="AH20" s="164"/>
      <c r="AI20" s="164"/>
      <c r="AJ20" s="164"/>
      <c r="AK20" s="164"/>
      <c r="AL20" s="164"/>
      <c r="AM20" s="164"/>
      <c r="AN20" s="164"/>
      <c r="AO20" s="164"/>
      <c r="AP20" s="164"/>
      <c r="AQ20" s="164"/>
      <c r="AR20" s="164"/>
      <c r="AS20" s="164">
        <f t="shared" si="16"/>
        <v>0</v>
      </c>
      <c r="AT20" s="164"/>
      <c r="AU20" s="164"/>
      <c r="AV20" s="164"/>
      <c r="AW20" s="164"/>
      <c r="AX20" s="164"/>
      <c r="AY20" s="164"/>
      <c r="AZ20" s="164"/>
      <c r="BA20" s="164"/>
      <c r="BB20" s="164"/>
      <c r="BC20" s="164"/>
      <c r="BD20" s="164"/>
      <c r="BE20" s="164"/>
      <c r="BF20" s="164"/>
      <c r="BG20" s="164">
        <f t="shared" si="17"/>
        <v>0</v>
      </c>
      <c r="BH20" s="164"/>
      <c r="BI20" s="164"/>
      <c r="BJ20" s="164"/>
      <c r="BK20" s="164"/>
      <c r="BL20" s="164"/>
      <c r="BM20" s="164"/>
      <c r="BN20" s="164"/>
      <c r="BO20" s="164"/>
      <c r="BP20" s="164"/>
      <c r="BQ20" s="164"/>
      <c r="BR20" s="164"/>
      <c r="BS20" s="164"/>
      <c r="BT20" s="165"/>
    </row>
    <row r="21" spans="1:72" s="149" customFormat="1" ht="22.5" customHeight="1" x14ac:dyDescent="0.2">
      <c r="A21" s="158"/>
      <c r="B21" s="163" t="s">
        <v>577</v>
      </c>
      <c r="C21" s="164">
        <v>18000</v>
      </c>
      <c r="D21" s="164">
        <f>[1]KT1!$C$17</f>
        <v>2000</v>
      </c>
      <c r="E21" s="164">
        <f>[1]KT2!$C$17</f>
        <v>0</v>
      </c>
      <c r="F21" s="164">
        <f>[1]KT3!$C$17</f>
        <v>16000</v>
      </c>
      <c r="G21" s="164">
        <f>[1]TNCN!$C$17</f>
        <v>0</v>
      </c>
      <c r="H21" s="164">
        <f>[1]QLD!$C$17</f>
        <v>0</v>
      </c>
      <c r="I21" s="164">
        <f>[1]NHATRANG!$C$17</f>
        <v>0</v>
      </c>
      <c r="J21" s="164">
        <f>[1]VANNINH!$C$17</f>
        <v>0</v>
      </c>
      <c r="K21" s="164">
        <f>[1]NINHHOA!$C$17</f>
        <v>0</v>
      </c>
      <c r="L21" s="164">
        <f>[1]DIENKHANH!$C$17</f>
        <v>0</v>
      </c>
      <c r="M21" s="164">
        <f>[1]CAMRANH!$C$17</f>
        <v>0</v>
      </c>
      <c r="N21" s="164">
        <f>[1]CAMLAM!$C$17</f>
        <v>0</v>
      </c>
      <c r="O21" s="164">
        <f>[1]KHANHVINH!$C$17</f>
        <v>0</v>
      </c>
      <c r="P21" s="164">
        <f>[1]KHANHSON!$C$17</f>
        <v>0</v>
      </c>
      <c r="Q21" s="164">
        <f t="shared" si="14"/>
        <v>4500</v>
      </c>
      <c r="R21" s="164">
        <f>[2]KT1!$G$18</f>
        <v>500</v>
      </c>
      <c r="S21" s="164">
        <f>[2]KT2!$G$18</f>
        <v>0</v>
      </c>
      <c r="T21" s="164">
        <f>[2]KT3!$G$18</f>
        <v>4000</v>
      </c>
      <c r="U21" s="164">
        <f>[2]TNCN!$G$18</f>
        <v>0</v>
      </c>
      <c r="V21" s="164">
        <f>[2]QLD!$G$18</f>
        <v>0</v>
      </c>
      <c r="W21" s="164">
        <f>[2]NhaTrang!$G$18</f>
        <v>0</v>
      </c>
      <c r="X21" s="164">
        <f>[2]VanNinh!$G$18</f>
        <v>0</v>
      </c>
      <c r="Y21" s="164">
        <f>[2]NinhHoa!$G$18</f>
        <v>0</v>
      </c>
      <c r="Z21" s="164">
        <f>[2]DienKhanh!$G$18</f>
        <v>0</v>
      </c>
      <c r="AA21" s="164">
        <f>[2]CamRanh!$G$18</f>
        <v>0</v>
      </c>
      <c r="AB21" s="164">
        <f>[2]CamLam!$G$18</f>
        <v>0</v>
      </c>
      <c r="AC21" s="164">
        <f>[2]KhanhVinh!$G$18</f>
        <v>0</v>
      </c>
      <c r="AD21" s="164">
        <f>[2]KhanhSon!$G$18</f>
        <v>0</v>
      </c>
      <c r="AE21" s="164">
        <f t="shared" si="15"/>
        <v>0</v>
      </c>
      <c r="AF21" s="164"/>
      <c r="AG21" s="164"/>
      <c r="AH21" s="164"/>
      <c r="AI21" s="164"/>
      <c r="AJ21" s="164"/>
      <c r="AK21" s="164"/>
      <c r="AL21" s="164"/>
      <c r="AM21" s="164"/>
      <c r="AN21" s="164"/>
      <c r="AO21" s="164"/>
      <c r="AP21" s="164"/>
      <c r="AQ21" s="164"/>
      <c r="AR21" s="164"/>
      <c r="AS21" s="164">
        <f t="shared" si="16"/>
        <v>0</v>
      </c>
      <c r="AT21" s="164"/>
      <c r="AU21" s="164"/>
      <c r="AV21" s="164"/>
      <c r="AW21" s="164"/>
      <c r="AX21" s="164"/>
      <c r="AY21" s="164"/>
      <c r="AZ21" s="164"/>
      <c r="BA21" s="164"/>
      <c r="BB21" s="164"/>
      <c r="BC21" s="164"/>
      <c r="BD21" s="164"/>
      <c r="BE21" s="164"/>
      <c r="BF21" s="164"/>
      <c r="BG21" s="164">
        <f t="shared" si="17"/>
        <v>0</v>
      </c>
      <c r="BH21" s="164"/>
      <c r="BI21" s="164"/>
      <c r="BJ21" s="164"/>
      <c r="BK21" s="164"/>
      <c r="BL21" s="164"/>
      <c r="BM21" s="164"/>
      <c r="BN21" s="164"/>
      <c r="BO21" s="164"/>
      <c r="BP21" s="164"/>
      <c r="BQ21" s="164"/>
      <c r="BR21" s="164"/>
      <c r="BS21" s="164"/>
      <c r="BT21" s="165"/>
    </row>
    <row r="22" spans="1:72" ht="22.5" customHeight="1" x14ac:dyDescent="0.2">
      <c r="A22" s="158"/>
      <c r="B22" s="163" t="s">
        <v>578</v>
      </c>
      <c r="C22" s="164">
        <v>0</v>
      </c>
      <c r="D22" s="164">
        <f>[1]KT1!$C$18</f>
        <v>0</v>
      </c>
      <c r="E22" s="164">
        <f>[1]KT2!$C$18</f>
        <v>0</v>
      </c>
      <c r="F22" s="164">
        <f>[1]KT3!$C$18</f>
        <v>0</v>
      </c>
      <c r="G22" s="164">
        <f>[1]TNCN!$C$18</f>
        <v>0</v>
      </c>
      <c r="H22" s="164">
        <f>[1]QLD!$C$18</f>
        <v>0</v>
      </c>
      <c r="I22" s="164">
        <f>[1]NHATRANG!$C$18</f>
        <v>0</v>
      </c>
      <c r="J22" s="164">
        <f>[1]VANNINH!$C$18</f>
        <v>0</v>
      </c>
      <c r="K22" s="164">
        <f>[1]NINHHOA!$C$18</f>
        <v>0</v>
      </c>
      <c r="L22" s="164">
        <f>[1]DIENKHANH!$C$18</f>
        <v>0</v>
      </c>
      <c r="M22" s="164">
        <f>[1]CAMRANH!$C$18</f>
        <v>0</v>
      </c>
      <c r="N22" s="164">
        <f>[1]CAMLAM!$C$18</f>
        <v>0</v>
      </c>
      <c r="O22" s="164">
        <f>[1]KHANHVINH!$C$18</f>
        <v>0</v>
      </c>
      <c r="P22" s="164">
        <f>[1]KHANHSON!$C$18</f>
        <v>0</v>
      </c>
      <c r="Q22" s="164">
        <f t="shared" si="14"/>
        <v>0</v>
      </c>
      <c r="R22" s="164">
        <f>[2]KT1!$G$19</f>
        <v>0</v>
      </c>
      <c r="S22" s="164">
        <f>[2]KT2!$G$19</f>
        <v>0</v>
      </c>
      <c r="T22" s="164">
        <f>[2]KT3!$G$19</f>
        <v>0</v>
      </c>
      <c r="U22" s="164">
        <f>[2]TNCN!$G$19</f>
        <v>0</v>
      </c>
      <c r="V22" s="164">
        <f>[2]QLD!$G$19</f>
        <v>0</v>
      </c>
      <c r="W22" s="164">
        <f>[2]NhaTrang!$G$19</f>
        <v>0</v>
      </c>
      <c r="X22" s="164">
        <f>[2]VanNinh!$G$19</f>
        <v>0</v>
      </c>
      <c r="Y22" s="164">
        <f>[2]NinhHoa!$G$19</f>
        <v>0</v>
      </c>
      <c r="Z22" s="164">
        <f>[2]DienKhanh!$G$19</f>
        <v>0</v>
      </c>
      <c r="AA22" s="164">
        <f>[2]CamRanh!$G$19</f>
        <v>0</v>
      </c>
      <c r="AB22" s="164">
        <f>[2]CamLam!$G$19</f>
        <v>0</v>
      </c>
      <c r="AC22" s="164">
        <f>[2]KhanhVinh!$G$19</f>
        <v>0</v>
      </c>
      <c r="AD22" s="164">
        <f>[2]KhanhSon!$G$19</f>
        <v>0</v>
      </c>
      <c r="AE22" s="164">
        <f t="shared" si="15"/>
        <v>0</v>
      </c>
      <c r="AF22" s="164"/>
      <c r="AG22" s="164"/>
      <c r="AH22" s="164"/>
      <c r="AI22" s="164"/>
      <c r="AJ22" s="164"/>
      <c r="AK22" s="164"/>
      <c r="AL22" s="164"/>
      <c r="AM22" s="164"/>
      <c r="AN22" s="164"/>
      <c r="AO22" s="164"/>
      <c r="AP22" s="164"/>
      <c r="AQ22" s="164"/>
      <c r="AR22" s="164"/>
      <c r="AS22" s="164">
        <f t="shared" si="16"/>
        <v>0</v>
      </c>
      <c r="AT22" s="164"/>
      <c r="AU22" s="164"/>
      <c r="AV22" s="164"/>
      <c r="AW22" s="164"/>
      <c r="AX22" s="164"/>
      <c r="AY22" s="164"/>
      <c r="AZ22" s="164"/>
      <c r="BA22" s="164"/>
      <c r="BB22" s="164"/>
      <c r="BC22" s="164"/>
      <c r="BD22" s="164"/>
      <c r="BE22" s="164"/>
      <c r="BF22" s="164"/>
      <c r="BG22" s="164">
        <f t="shared" si="17"/>
        <v>0</v>
      </c>
      <c r="BH22" s="164"/>
      <c r="BI22" s="164"/>
      <c r="BJ22" s="164"/>
      <c r="BK22" s="164"/>
      <c r="BL22" s="164"/>
      <c r="BM22" s="164"/>
      <c r="BN22" s="164"/>
      <c r="BO22" s="164"/>
      <c r="BP22" s="164"/>
      <c r="BQ22" s="164"/>
      <c r="BR22" s="164"/>
      <c r="BS22" s="164"/>
      <c r="BT22" s="165"/>
    </row>
    <row r="23" spans="1:72" ht="22.5" customHeight="1" x14ac:dyDescent="0.2">
      <c r="A23" s="162"/>
      <c r="B23" s="163" t="s">
        <v>579</v>
      </c>
      <c r="C23" s="164">
        <v>0</v>
      </c>
      <c r="D23" s="164">
        <f>[1]KT1!$C$19</f>
        <v>0</v>
      </c>
      <c r="E23" s="164">
        <f>[1]KT2!$C$19</f>
        <v>0</v>
      </c>
      <c r="F23" s="164">
        <f>[1]KT3!$C$19</f>
        <v>0</v>
      </c>
      <c r="G23" s="164">
        <f>[1]TNCN!$C$19</f>
        <v>0</v>
      </c>
      <c r="H23" s="164">
        <f>[1]QLD!$C$19</f>
        <v>0</v>
      </c>
      <c r="I23" s="164">
        <f>[1]NHATRANG!$C$19</f>
        <v>0</v>
      </c>
      <c r="J23" s="164">
        <f>[1]VANNINH!$C$19</f>
        <v>0</v>
      </c>
      <c r="K23" s="164">
        <f>[1]NINHHOA!$C$19</f>
        <v>0</v>
      </c>
      <c r="L23" s="164">
        <f>[1]DIENKHANH!$C$19</f>
        <v>0</v>
      </c>
      <c r="M23" s="164">
        <f>[1]CAMRANH!$C$19</f>
        <v>0</v>
      </c>
      <c r="N23" s="164">
        <f>[1]CAMLAM!$C$19</f>
        <v>0</v>
      </c>
      <c r="O23" s="164">
        <f>[1]KHANHVINH!$C$19</f>
        <v>0</v>
      </c>
      <c r="P23" s="164">
        <f>[1]KHANHSON!$C$19</f>
        <v>0</v>
      </c>
      <c r="Q23" s="164">
        <f t="shared" si="14"/>
        <v>0</v>
      </c>
      <c r="R23" s="164">
        <f>[2]KT1!$G$20</f>
        <v>0</v>
      </c>
      <c r="S23" s="164">
        <f>[2]KT2!$G$20</f>
        <v>0</v>
      </c>
      <c r="T23" s="164">
        <f>[2]KT3!$G$20</f>
        <v>0</v>
      </c>
      <c r="U23" s="164">
        <f>[2]TNCN!$G$20</f>
        <v>0</v>
      </c>
      <c r="V23" s="164">
        <f>[2]QLD!$G$20</f>
        <v>0</v>
      </c>
      <c r="W23" s="164">
        <f>[2]NhaTrang!$G$20</f>
        <v>0</v>
      </c>
      <c r="X23" s="164">
        <f>[2]VanNinh!$G$20</f>
        <v>0</v>
      </c>
      <c r="Y23" s="164">
        <f>[2]NinhHoa!$G$20</f>
        <v>0</v>
      </c>
      <c r="Z23" s="164">
        <f>[2]DienKhanh!$G$20</f>
        <v>0</v>
      </c>
      <c r="AA23" s="164">
        <f>[2]CamRanh!$G$20</f>
        <v>0</v>
      </c>
      <c r="AB23" s="164">
        <f>[2]CamLam!$G$20</f>
        <v>0</v>
      </c>
      <c r="AC23" s="164">
        <f>[2]KhanhVinh!$G$20</f>
        <v>0</v>
      </c>
      <c r="AD23" s="164">
        <f>[2]KhanhSon!$G$20</f>
        <v>0</v>
      </c>
      <c r="AE23" s="164">
        <f t="shared" si="15"/>
        <v>0</v>
      </c>
      <c r="AF23" s="164"/>
      <c r="AG23" s="164"/>
      <c r="AH23" s="164"/>
      <c r="AI23" s="164"/>
      <c r="AJ23" s="164"/>
      <c r="AK23" s="164"/>
      <c r="AL23" s="164"/>
      <c r="AM23" s="164"/>
      <c r="AN23" s="164"/>
      <c r="AO23" s="164"/>
      <c r="AP23" s="164"/>
      <c r="AQ23" s="164"/>
      <c r="AR23" s="164"/>
      <c r="AS23" s="164">
        <f t="shared" si="16"/>
        <v>0</v>
      </c>
      <c r="AT23" s="164"/>
      <c r="AU23" s="164"/>
      <c r="AV23" s="164"/>
      <c r="AW23" s="164"/>
      <c r="AX23" s="164"/>
      <c r="AY23" s="164"/>
      <c r="AZ23" s="164"/>
      <c r="BA23" s="164"/>
      <c r="BB23" s="164"/>
      <c r="BC23" s="164"/>
      <c r="BD23" s="164"/>
      <c r="BE23" s="164"/>
      <c r="BF23" s="164"/>
      <c r="BG23" s="164">
        <f t="shared" si="17"/>
        <v>0</v>
      </c>
      <c r="BH23" s="164"/>
      <c r="BI23" s="164"/>
      <c r="BJ23" s="164"/>
      <c r="BK23" s="164"/>
      <c r="BL23" s="164"/>
      <c r="BM23" s="164"/>
      <c r="BN23" s="164"/>
      <c r="BO23" s="164"/>
      <c r="BP23" s="164"/>
      <c r="BQ23" s="164"/>
      <c r="BR23" s="164"/>
      <c r="BS23" s="164"/>
      <c r="BT23" s="165"/>
    </row>
    <row r="24" spans="1:72" ht="22.5" customHeight="1" x14ac:dyDescent="0.2">
      <c r="A24" s="158" t="s">
        <v>580</v>
      </c>
      <c r="B24" s="159" t="s">
        <v>581</v>
      </c>
      <c r="C24" s="160">
        <f>SUM(C25:C30)</f>
        <v>3270000</v>
      </c>
      <c r="D24" s="160">
        <f>SUM(D25:D30)</f>
        <v>105350</v>
      </c>
      <c r="E24" s="160">
        <f t="shared" ref="E24:P24" si="18">SUM(E25:E30)</f>
        <v>0</v>
      </c>
      <c r="F24" s="160">
        <f t="shared" si="18"/>
        <v>3137700</v>
      </c>
      <c r="G24" s="160">
        <f t="shared" si="18"/>
        <v>0</v>
      </c>
      <c r="H24" s="160">
        <f t="shared" si="18"/>
        <v>0</v>
      </c>
      <c r="I24" s="160">
        <f t="shared" si="18"/>
        <v>20000</v>
      </c>
      <c r="J24" s="160">
        <f t="shared" si="18"/>
        <v>950</v>
      </c>
      <c r="K24" s="160">
        <f t="shared" si="18"/>
        <v>2600</v>
      </c>
      <c r="L24" s="160">
        <f t="shared" si="18"/>
        <v>600</v>
      </c>
      <c r="M24" s="160">
        <f t="shared" si="18"/>
        <v>900</v>
      </c>
      <c r="N24" s="160">
        <f t="shared" si="18"/>
        <v>1100</v>
      </c>
      <c r="O24" s="160">
        <f t="shared" si="18"/>
        <v>800</v>
      </c>
      <c r="P24" s="160">
        <f t="shared" si="18"/>
        <v>0</v>
      </c>
      <c r="Q24" s="160">
        <f>SUM(Q25:Q30)</f>
        <v>818800</v>
      </c>
      <c r="R24" s="160">
        <f>SUM(R25:R30)</f>
        <v>27000</v>
      </c>
      <c r="S24" s="160">
        <f t="shared" ref="S24:AD24" si="19">SUM(S25:S30)</f>
        <v>0</v>
      </c>
      <c r="T24" s="160">
        <f t="shared" si="19"/>
        <v>785000</v>
      </c>
      <c r="U24" s="160">
        <f t="shared" si="19"/>
        <v>0</v>
      </c>
      <c r="V24" s="160">
        <f t="shared" si="19"/>
        <v>0</v>
      </c>
      <c r="W24" s="160">
        <f t="shared" si="19"/>
        <v>5000</v>
      </c>
      <c r="X24" s="160">
        <f t="shared" si="19"/>
        <v>250</v>
      </c>
      <c r="Y24" s="160">
        <f t="shared" si="19"/>
        <v>650</v>
      </c>
      <c r="Z24" s="160">
        <f t="shared" si="19"/>
        <v>150</v>
      </c>
      <c r="AA24" s="160">
        <f t="shared" si="19"/>
        <v>240</v>
      </c>
      <c r="AB24" s="160">
        <f t="shared" si="19"/>
        <v>280</v>
      </c>
      <c r="AC24" s="160">
        <f t="shared" si="19"/>
        <v>230</v>
      </c>
      <c r="AD24" s="160">
        <f t="shared" si="19"/>
        <v>0</v>
      </c>
      <c r="AE24" s="160">
        <f>SUM(AE25:AE30)</f>
        <v>0</v>
      </c>
      <c r="AF24" s="160"/>
      <c r="AG24" s="160"/>
      <c r="AH24" s="160"/>
      <c r="AI24" s="160"/>
      <c r="AJ24" s="160"/>
      <c r="AK24" s="160"/>
      <c r="AL24" s="160"/>
      <c r="AM24" s="160"/>
      <c r="AN24" s="160"/>
      <c r="AO24" s="160"/>
      <c r="AP24" s="160"/>
      <c r="AQ24" s="160"/>
      <c r="AR24" s="160"/>
      <c r="AS24" s="160">
        <f>SUM(AS25:AS30)</f>
        <v>0</v>
      </c>
      <c r="AT24" s="160"/>
      <c r="AU24" s="160"/>
      <c r="AV24" s="160"/>
      <c r="AW24" s="160"/>
      <c r="AX24" s="160"/>
      <c r="AY24" s="160"/>
      <c r="AZ24" s="160"/>
      <c r="BA24" s="160"/>
      <c r="BB24" s="160"/>
      <c r="BC24" s="160"/>
      <c r="BD24" s="160"/>
      <c r="BE24" s="160"/>
      <c r="BF24" s="160"/>
      <c r="BG24" s="160">
        <f>SUM(BG25:BG30)</f>
        <v>0</v>
      </c>
      <c r="BH24" s="160"/>
      <c r="BI24" s="160"/>
      <c r="BJ24" s="160"/>
      <c r="BK24" s="160"/>
      <c r="BL24" s="160"/>
      <c r="BM24" s="160"/>
      <c r="BN24" s="160"/>
      <c r="BO24" s="160"/>
      <c r="BP24" s="160"/>
      <c r="BQ24" s="160"/>
      <c r="BR24" s="160"/>
      <c r="BS24" s="160"/>
      <c r="BT24" s="161"/>
    </row>
    <row r="25" spans="1:72" ht="22.5" customHeight="1" x14ac:dyDescent="0.2">
      <c r="A25" s="162"/>
      <c r="B25" s="163" t="s">
        <v>574</v>
      </c>
      <c r="C25" s="164">
        <v>664000</v>
      </c>
      <c r="D25" s="164">
        <f>[1]KT1!$C$21</f>
        <v>58360</v>
      </c>
      <c r="E25" s="164">
        <f>[1]KT2!$C$21</f>
        <v>0</v>
      </c>
      <c r="F25" s="164">
        <f>[1]KT3!$C$21</f>
        <v>591600</v>
      </c>
      <c r="G25" s="164">
        <f>[1]TNCN!$C$21</f>
        <v>0</v>
      </c>
      <c r="H25" s="164">
        <f>[1]QLD!$C$21</f>
        <v>0</v>
      </c>
      <c r="I25" s="164">
        <f>[1]NHATRANG!$C$21</f>
        <v>11000</v>
      </c>
      <c r="J25" s="164">
        <f>[1]VANNINH!$C$21</f>
        <v>340</v>
      </c>
      <c r="K25" s="164">
        <f>[1]NINHHOA!$C$21</f>
        <v>1100</v>
      </c>
      <c r="L25" s="164">
        <f>[1]DIENKHANH!$C$21</f>
        <v>210</v>
      </c>
      <c r="M25" s="164">
        <f>[1]CAMRANH!$C$21</f>
        <v>240</v>
      </c>
      <c r="N25" s="164">
        <f>[1]CAMLAM!$C$21</f>
        <v>600</v>
      </c>
      <c r="O25" s="164">
        <f>[1]KHANHVINH!$C$21</f>
        <v>550</v>
      </c>
      <c r="P25" s="164">
        <f>[1]KHANHSON!$C$21</f>
        <v>0</v>
      </c>
      <c r="Q25" s="164">
        <f t="shared" ref="Q25:Q30" si="20">SUM(R25:AD25)</f>
        <v>166410</v>
      </c>
      <c r="R25" s="164">
        <f>[2]KT1!$G$22</f>
        <v>15000</v>
      </c>
      <c r="S25" s="164">
        <f>[2]KT2!$G$22</f>
        <v>0</v>
      </c>
      <c r="T25" s="164">
        <f>[2]KT3!$G$22</f>
        <v>147900</v>
      </c>
      <c r="U25" s="164">
        <f>[2]TNCN!$G$22</f>
        <v>0</v>
      </c>
      <c r="V25" s="164">
        <f>[2]QLD!$G$22</f>
        <v>0</v>
      </c>
      <c r="W25" s="164">
        <f>[2]NhaTrang!$G$22</f>
        <v>2750</v>
      </c>
      <c r="X25" s="164">
        <f>[2]VanNinh!$G$22</f>
        <v>50</v>
      </c>
      <c r="Y25" s="164">
        <f>[2]NinhHoa!$G$22</f>
        <v>280</v>
      </c>
      <c r="Z25" s="164">
        <f>[2]DienKhanh!$G$22</f>
        <v>50</v>
      </c>
      <c r="AA25" s="164">
        <f>[2]CamRanh!$G$22</f>
        <v>60</v>
      </c>
      <c r="AB25" s="164">
        <f>[2]CamLam!$G$22</f>
        <v>150</v>
      </c>
      <c r="AC25" s="164">
        <f>[2]KhanhVinh!$G$22</f>
        <v>170</v>
      </c>
      <c r="AD25" s="164">
        <f>[2]KhanhSon!$G$22</f>
        <v>0</v>
      </c>
      <c r="AE25" s="164">
        <f t="shared" ref="AE25:AE30" si="21">SUM(AF25:AR25)</f>
        <v>0</v>
      </c>
      <c r="AF25" s="164"/>
      <c r="AG25" s="164"/>
      <c r="AH25" s="164"/>
      <c r="AI25" s="164"/>
      <c r="AJ25" s="164"/>
      <c r="AK25" s="164"/>
      <c r="AL25" s="164"/>
      <c r="AM25" s="164"/>
      <c r="AN25" s="164"/>
      <c r="AO25" s="164"/>
      <c r="AP25" s="164"/>
      <c r="AQ25" s="164"/>
      <c r="AR25" s="164"/>
      <c r="AS25" s="164">
        <f t="shared" ref="AS25:AS30" si="22">SUM(AT25:BF25)</f>
        <v>0</v>
      </c>
      <c r="AT25" s="164"/>
      <c r="AU25" s="164"/>
      <c r="AV25" s="164"/>
      <c r="AW25" s="164"/>
      <c r="AX25" s="164"/>
      <c r="AY25" s="164"/>
      <c r="AZ25" s="164"/>
      <c r="BA25" s="164"/>
      <c r="BB25" s="164"/>
      <c r="BC25" s="164"/>
      <c r="BD25" s="164"/>
      <c r="BE25" s="164"/>
      <c r="BF25" s="164"/>
      <c r="BG25" s="164">
        <f t="shared" ref="BG25:BG30" si="23">SUM(BH25:BT25)</f>
        <v>0</v>
      </c>
      <c r="BH25" s="164"/>
      <c r="BI25" s="164"/>
      <c r="BJ25" s="164"/>
      <c r="BK25" s="164"/>
      <c r="BL25" s="164"/>
      <c r="BM25" s="164"/>
      <c r="BN25" s="164"/>
      <c r="BO25" s="164"/>
      <c r="BP25" s="164"/>
      <c r="BQ25" s="164"/>
      <c r="BR25" s="164"/>
      <c r="BS25" s="164"/>
      <c r="BT25" s="165"/>
    </row>
    <row r="26" spans="1:72" ht="22.5" customHeight="1" x14ac:dyDescent="0.2">
      <c r="A26" s="162"/>
      <c r="B26" s="163" t="s">
        <v>575</v>
      </c>
      <c r="C26" s="164">
        <v>2258000</v>
      </c>
      <c r="D26" s="164">
        <f>[1]KT1!$C$22</f>
        <v>1200</v>
      </c>
      <c r="E26" s="164">
        <f>[1]KT2!$C$22</f>
        <v>0</v>
      </c>
      <c r="F26" s="164">
        <f>[1]KT3!$C$22</f>
        <v>2256800</v>
      </c>
      <c r="G26" s="164">
        <f>[1]TNCN!$C$22</f>
        <v>0</v>
      </c>
      <c r="H26" s="164">
        <f>[1]QLD!$C$22</f>
        <v>0</v>
      </c>
      <c r="I26" s="164">
        <f>[1]NHATRANG!$C$22</f>
        <v>0</v>
      </c>
      <c r="J26" s="164">
        <f>[1]VANNINH!$C$22</f>
        <v>0</v>
      </c>
      <c r="K26" s="164">
        <f>[1]NINHHOA!$C$22</f>
        <v>0</v>
      </c>
      <c r="L26" s="164">
        <f>[1]DIENKHANH!$C$22</f>
        <v>0</v>
      </c>
      <c r="M26" s="164">
        <f>[1]CAMRANH!$C$22</f>
        <v>0</v>
      </c>
      <c r="N26" s="164">
        <f>[1]CAMLAM!$C$22</f>
        <v>0</v>
      </c>
      <c r="O26" s="164">
        <f>[1]KHANHVINH!$C$22</f>
        <v>0</v>
      </c>
      <c r="P26" s="164">
        <f>[1]KHANHSON!$C$22</f>
        <v>0</v>
      </c>
      <c r="Q26" s="164">
        <f t="shared" si="20"/>
        <v>564500</v>
      </c>
      <c r="R26" s="164">
        <f>[2]KT1!$G$23</f>
        <v>300</v>
      </c>
      <c r="S26" s="164">
        <f>[2]KT2!$G$23</f>
        <v>0</v>
      </c>
      <c r="T26" s="164">
        <f>[2]KT3!$G$23</f>
        <v>564200</v>
      </c>
      <c r="U26" s="164">
        <f>[2]TNCN!$G$23</f>
        <v>0</v>
      </c>
      <c r="V26" s="164">
        <f>[2]QLD!$G$23</f>
        <v>0</v>
      </c>
      <c r="W26" s="164">
        <f>[2]NhaTrang!$G$23</f>
        <v>0</v>
      </c>
      <c r="X26" s="164">
        <f>[2]VanNinh!$G$23</f>
        <v>0</v>
      </c>
      <c r="Y26" s="164">
        <f>[2]NinhHoa!$G$23</f>
        <v>0</v>
      </c>
      <c r="Z26" s="164">
        <f>[2]DienKhanh!$G$23</f>
        <v>0</v>
      </c>
      <c r="AA26" s="164">
        <f>[2]CamRanh!$G$23</f>
        <v>0</v>
      </c>
      <c r="AB26" s="164">
        <f>[2]CamLam!$G$23</f>
        <v>0</v>
      </c>
      <c r="AC26" s="164">
        <f>[2]KhanhVinh!$G$23</f>
        <v>0</v>
      </c>
      <c r="AD26" s="164">
        <f>[2]KhanhSon!$G$23</f>
        <v>0</v>
      </c>
      <c r="AE26" s="164">
        <f t="shared" si="21"/>
        <v>0</v>
      </c>
      <c r="AF26" s="164"/>
      <c r="AG26" s="164"/>
      <c r="AH26" s="164"/>
      <c r="AI26" s="164"/>
      <c r="AJ26" s="164"/>
      <c r="AK26" s="164"/>
      <c r="AL26" s="164"/>
      <c r="AM26" s="164"/>
      <c r="AN26" s="164"/>
      <c r="AO26" s="164"/>
      <c r="AP26" s="164"/>
      <c r="AQ26" s="164"/>
      <c r="AR26" s="164"/>
      <c r="AS26" s="164">
        <f t="shared" si="22"/>
        <v>0</v>
      </c>
      <c r="AT26" s="164"/>
      <c r="AU26" s="164"/>
      <c r="AV26" s="164"/>
      <c r="AW26" s="164"/>
      <c r="AX26" s="164"/>
      <c r="AY26" s="164"/>
      <c r="AZ26" s="164"/>
      <c r="BA26" s="164"/>
      <c r="BB26" s="164"/>
      <c r="BC26" s="164"/>
      <c r="BD26" s="164"/>
      <c r="BE26" s="164"/>
      <c r="BF26" s="164"/>
      <c r="BG26" s="164">
        <f t="shared" si="23"/>
        <v>0</v>
      </c>
      <c r="BH26" s="164"/>
      <c r="BI26" s="164"/>
      <c r="BJ26" s="164"/>
      <c r="BK26" s="164"/>
      <c r="BL26" s="164"/>
      <c r="BM26" s="164"/>
      <c r="BN26" s="164"/>
      <c r="BO26" s="164"/>
      <c r="BP26" s="164"/>
      <c r="BQ26" s="164"/>
      <c r="BR26" s="164"/>
      <c r="BS26" s="164"/>
      <c r="BT26" s="165"/>
    </row>
    <row r="27" spans="1:72" ht="22.5" customHeight="1" x14ac:dyDescent="0.2">
      <c r="A27" s="162"/>
      <c r="B27" s="163" t="s">
        <v>576</v>
      </c>
      <c r="C27" s="164">
        <v>318000</v>
      </c>
      <c r="D27" s="164">
        <f>[1]KT1!$C$23</f>
        <v>43350</v>
      </c>
      <c r="E27" s="164">
        <f>[1]KT2!$C$23</f>
        <v>0</v>
      </c>
      <c r="F27" s="164">
        <f>[1]KT3!$C$23</f>
        <v>261910</v>
      </c>
      <c r="G27" s="164">
        <f>[1]TNCN!$C$23</f>
        <v>0</v>
      </c>
      <c r="H27" s="164">
        <f>[1]QLD!$C$23</f>
        <v>0</v>
      </c>
      <c r="I27" s="164">
        <f>[1]NHATRANG!$C$23</f>
        <v>8930</v>
      </c>
      <c r="J27" s="164">
        <f>[1]VANNINH!$C$23</f>
        <v>610</v>
      </c>
      <c r="K27" s="164">
        <f>[1]NINHHOA!$C$23</f>
        <v>1500</v>
      </c>
      <c r="L27" s="164">
        <f>[1]DIENKHANH!$C$23</f>
        <v>390</v>
      </c>
      <c r="M27" s="164">
        <f>[1]CAMRANH!$C$23</f>
        <v>660</v>
      </c>
      <c r="N27" s="164">
        <f>[1]CAMLAM!$C$23</f>
        <v>500</v>
      </c>
      <c r="O27" s="164">
        <f>[1]KHANHVINH!$C$23</f>
        <v>150</v>
      </c>
      <c r="P27" s="164">
        <f>[1]KHANHSON!$C$23</f>
        <v>0</v>
      </c>
      <c r="Q27" s="164">
        <f t="shared" si="20"/>
        <v>80350</v>
      </c>
      <c r="R27" s="164">
        <f>[2]KT1!$G$24</f>
        <v>11100</v>
      </c>
      <c r="S27" s="164">
        <f>[2]KT2!$G$24</f>
        <v>0</v>
      </c>
      <c r="T27" s="164">
        <f>[2]KT3!$G$24</f>
        <v>66000</v>
      </c>
      <c r="U27" s="164">
        <f>[2]TNCN!$G$24</f>
        <v>0</v>
      </c>
      <c r="V27" s="164">
        <f>[2]QLD!$G$24</f>
        <v>0</v>
      </c>
      <c r="W27" s="164">
        <f>[2]NhaTrang!$G$24</f>
        <v>2230</v>
      </c>
      <c r="X27" s="164">
        <f>[2]VanNinh!$G$24</f>
        <v>200</v>
      </c>
      <c r="Y27" s="164">
        <f>[2]NinhHoa!$G$24</f>
        <v>370</v>
      </c>
      <c r="Z27" s="164">
        <f>[2]DienKhanh!$G$24</f>
        <v>100</v>
      </c>
      <c r="AA27" s="164">
        <f>[2]CamRanh!$G$24</f>
        <v>180</v>
      </c>
      <c r="AB27" s="164">
        <f>[2]CamLam!$G$24</f>
        <v>130</v>
      </c>
      <c r="AC27" s="164">
        <f>[2]KhanhVinh!$G$24</f>
        <v>40</v>
      </c>
      <c r="AD27" s="164">
        <f>[2]KhanhSon!$G$24</f>
        <v>0</v>
      </c>
      <c r="AE27" s="164">
        <f t="shared" si="21"/>
        <v>0</v>
      </c>
      <c r="AF27" s="164"/>
      <c r="AG27" s="164"/>
      <c r="AH27" s="164"/>
      <c r="AI27" s="164"/>
      <c r="AJ27" s="164"/>
      <c r="AK27" s="164"/>
      <c r="AL27" s="164"/>
      <c r="AM27" s="164"/>
      <c r="AN27" s="164"/>
      <c r="AO27" s="164"/>
      <c r="AP27" s="164"/>
      <c r="AQ27" s="164"/>
      <c r="AR27" s="164"/>
      <c r="AS27" s="164">
        <f t="shared" si="22"/>
        <v>0</v>
      </c>
      <c r="AT27" s="164"/>
      <c r="AU27" s="164"/>
      <c r="AV27" s="164"/>
      <c r="AW27" s="164"/>
      <c r="AX27" s="164"/>
      <c r="AY27" s="164"/>
      <c r="AZ27" s="164"/>
      <c r="BA27" s="164"/>
      <c r="BB27" s="164"/>
      <c r="BC27" s="164"/>
      <c r="BD27" s="164"/>
      <c r="BE27" s="164"/>
      <c r="BF27" s="164"/>
      <c r="BG27" s="164">
        <f t="shared" si="23"/>
        <v>0</v>
      </c>
      <c r="BH27" s="164"/>
      <c r="BI27" s="164"/>
      <c r="BJ27" s="164"/>
      <c r="BK27" s="164"/>
      <c r="BL27" s="164"/>
      <c r="BM27" s="164"/>
      <c r="BN27" s="164"/>
      <c r="BO27" s="164"/>
      <c r="BP27" s="164"/>
      <c r="BQ27" s="164"/>
      <c r="BR27" s="164"/>
      <c r="BS27" s="164"/>
      <c r="BT27" s="165"/>
    </row>
    <row r="28" spans="1:72" ht="22.5" customHeight="1" x14ac:dyDescent="0.2">
      <c r="A28" s="162"/>
      <c r="B28" s="163" t="s">
        <v>577</v>
      </c>
      <c r="C28" s="164">
        <v>30000</v>
      </c>
      <c r="D28" s="164">
        <f>[1]KT1!$C$24</f>
        <v>2440</v>
      </c>
      <c r="E28" s="164">
        <f>[1]KT2!$C$24</f>
        <v>0</v>
      </c>
      <c r="F28" s="164">
        <f>[1]KT3!$C$24</f>
        <v>27390</v>
      </c>
      <c r="G28" s="164">
        <f>[1]TNCN!$C$24</f>
        <v>0</v>
      </c>
      <c r="H28" s="164">
        <f>[1]QLD!$C$24</f>
        <v>0</v>
      </c>
      <c r="I28" s="164">
        <f>[1]NHATRANG!$C$24</f>
        <v>70</v>
      </c>
      <c r="J28" s="164">
        <f>[1]VANNINH!$C$24</f>
        <v>0</v>
      </c>
      <c r="K28" s="164">
        <f>[1]NINHHOA!$C$24</f>
        <v>0</v>
      </c>
      <c r="L28" s="164">
        <f>[1]DIENKHANH!$C$24</f>
        <v>0</v>
      </c>
      <c r="M28" s="164">
        <f>[1]CAMRANH!$C$24</f>
        <v>0</v>
      </c>
      <c r="N28" s="164">
        <f>[1]CAMLAM!$C$24</f>
        <v>0</v>
      </c>
      <c r="O28" s="164">
        <f>[1]KHANHVINH!$C$24</f>
        <v>100</v>
      </c>
      <c r="P28" s="164">
        <f>[1]KHANHSON!$C$24</f>
        <v>0</v>
      </c>
      <c r="Q28" s="164">
        <f t="shared" si="20"/>
        <v>7540</v>
      </c>
      <c r="R28" s="164">
        <f>[2]KT1!$G$25</f>
        <v>600</v>
      </c>
      <c r="S28" s="164">
        <f>[2]KT2!$G$25</f>
        <v>0</v>
      </c>
      <c r="T28" s="164">
        <f>[2]KT3!$G$25</f>
        <v>6900</v>
      </c>
      <c r="U28" s="164">
        <f>[2]TNCN!$G$25</f>
        <v>0</v>
      </c>
      <c r="V28" s="164">
        <f>[2]QLD!$G$25</f>
        <v>0</v>
      </c>
      <c r="W28" s="164">
        <f>[2]NhaTrang!$G$25</f>
        <v>20</v>
      </c>
      <c r="X28" s="164">
        <f>[2]VanNinh!$G$25</f>
        <v>0</v>
      </c>
      <c r="Y28" s="164">
        <f>[2]NinhHoa!$G$25</f>
        <v>0</v>
      </c>
      <c r="Z28" s="164">
        <f>[2]DienKhanh!$G$25</f>
        <v>0</v>
      </c>
      <c r="AA28" s="164">
        <f>[2]CamRanh!$G$25</f>
        <v>0</v>
      </c>
      <c r="AB28" s="164">
        <f>[2]CamLam!$G$25</f>
        <v>0</v>
      </c>
      <c r="AC28" s="164">
        <f>[2]KhanhVinh!$G$25</f>
        <v>20</v>
      </c>
      <c r="AD28" s="164">
        <f>[2]KhanhSon!$G$25</f>
        <v>0</v>
      </c>
      <c r="AE28" s="164">
        <f t="shared" si="21"/>
        <v>0</v>
      </c>
      <c r="AF28" s="164"/>
      <c r="AG28" s="164"/>
      <c r="AH28" s="164"/>
      <c r="AI28" s="164"/>
      <c r="AJ28" s="164"/>
      <c r="AK28" s="164"/>
      <c r="AL28" s="164"/>
      <c r="AM28" s="164"/>
      <c r="AN28" s="164"/>
      <c r="AO28" s="164"/>
      <c r="AP28" s="164"/>
      <c r="AQ28" s="164"/>
      <c r="AR28" s="164"/>
      <c r="AS28" s="164">
        <f t="shared" si="22"/>
        <v>0</v>
      </c>
      <c r="AT28" s="164"/>
      <c r="AU28" s="164"/>
      <c r="AV28" s="164"/>
      <c r="AW28" s="164"/>
      <c r="AX28" s="164"/>
      <c r="AY28" s="164"/>
      <c r="AZ28" s="164"/>
      <c r="BA28" s="164"/>
      <c r="BB28" s="164"/>
      <c r="BC28" s="164"/>
      <c r="BD28" s="164"/>
      <c r="BE28" s="164"/>
      <c r="BF28" s="164"/>
      <c r="BG28" s="164">
        <f t="shared" si="23"/>
        <v>0</v>
      </c>
      <c r="BH28" s="164"/>
      <c r="BI28" s="164"/>
      <c r="BJ28" s="164"/>
      <c r="BK28" s="164"/>
      <c r="BL28" s="164"/>
      <c r="BM28" s="164"/>
      <c r="BN28" s="164"/>
      <c r="BO28" s="164"/>
      <c r="BP28" s="164"/>
      <c r="BQ28" s="164"/>
      <c r="BR28" s="164"/>
      <c r="BS28" s="164"/>
      <c r="BT28" s="165"/>
    </row>
    <row r="29" spans="1:72" ht="22.5" customHeight="1" x14ac:dyDescent="0.2">
      <c r="A29" s="166"/>
      <c r="B29" s="163" t="s">
        <v>578</v>
      </c>
      <c r="C29" s="164">
        <v>0</v>
      </c>
      <c r="D29" s="164">
        <f>[1]KT1!$C$25</f>
        <v>0</v>
      </c>
      <c r="E29" s="164">
        <f>[1]KT2!$C$25</f>
        <v>0</v>
      </c>
      <c r="F29" s="164">
        <f>[1]KT3!$C$25</f>
        <v>0</v>
      </c>
      <c r="G29" s="164">
        <f>[1]TNCN!$C$25</f>
        <v>0</v>
      </c>
      <c r="H29" s="164">
        <f>[1]QLD!$C$25</f>
        <v>0</v>
      </c>
      <c r="I29" s="164">
        <f>[1]NHATRANG!$C$25</f>
        <v>0</v>
      </c>
      <c r="J29" s="164">
        <f>[1]VANNINH!$C$25</f>
        <v>0</v>
      </c>
      <c r="K29" s="164">
        <f>[1]NINHHOA!$C$25</f>
        <v>0</v>
      </c>
      <c r="L29" s="164">
        <f>[1]DIENKHANH!$C$25</f>
        <v>0</v>
      </c>
      <c r="M29" s="164">
        <f>[1]CAMRANH!$C$25</f>
        <v>0</v>
      </c>
      <c r="N29" s="164">
        <f>[1]CAMLAM!$C$25</f>
        <v>0</v>
      </c>
      <c r="O29" s="164">
        <f>[1]KHANHVINH!$C$25</f>
        <v>0</v>
      </c>
      <c r="P29" s="164">
        <f>[1]KHANHSON!$C$25</f>
        <v>0</v>
      </c>
      <c r="Q29" s="164">
        <f t="shared" si="20"/>
        <v>0</v>
      </c>
      <c r="R29" s="164">
        <f>[2]KT1!$G$26</f>
        <v>0</v>
      </c>
      <c r="S29" s="164">
        <f>[2]KT2!$G$26</f>
        <v>0</v>
      </c>
      <c r="T29" s="164">
        <f>[2]KT3!$G$26</f>
        <v>0</v>
      </c>
      <c r="U29" s="164">
        <f>[2]TNCN!$G$26</f>
        <v>0</v>
      </c>
      <c r="V29" s="164">
        <f>[2]QLD!$G$26</f>
        <v>0</v>
      </c>
      <c r="W29" s="164">
        <f>[2]NhaTrang!$G$26</f>
        <v>0</v>
      </c>
      <c r="X29" s="164">
        <f>[2]VanNinh!$G$26</f>
        <v>0</v>
      </c>
      <c r="Y29" s="164">
        <f>[2]NinhHoa!$G$26</f>
        <v>0</v>
      </c>
      <c r="Z29" s="164">
        <f>[2]DienKhanh!$G$26</f>
        <v>0</v>
      </c>
      <c r="AA29" s="164">
        <f>[2]CamRanh!$G$26</f>
        <v>0</v>
      </c>
      <c r="AB29" s="164">
        <f>[2]CamLam!$G$26</f>
        <v>0</v>
      </c>
      <c r="AC29" s="164">
        <f>[2]KhanhVinh!$G$26</f>
        <v>0</v>
      </c>
      <c r="AD29" s="164">
        <f>[2]KhanhSon!$G$26</f>
        <v>0</v>
      </c>
      <c r="AE29" s="164">
        <f t="shared" si="21"/>
        <v>0</v>
      </c>
      <c r="AF29" s="164"/>
      <c r="AG29" s="164"/>
      <c r="AH29" s="164"/>
      <c r="AI29" s="164"/>
      <c r="AJ29" s="164"/>
      <c r="AK29" s="164"/>
      <c r="AL29" s="164"/>
      <c r="AM29" s="164"/>
      <c r="AN29" s="164"/>
      <c r="AO29" s="164"/>
      <c r="AP29" s="164"/>
      <c r="AQ29" s="164"/>
      <c r="AR29" s="164"/>
      <c r="AS29" s="164">
        <f t="shared" si="22"/>
        <v>0</v>
      </c>
      <c r="AT29" s="164"/>
      <c r="AU29" s="164"/>
      <c r="AV29" s="164"/>
      <c r="AW29" s="164"/>
      <c r="AX29" s="164"/>
      <c r="AY29" s="164"/>
      <c r="AZ29" s="164"/>
      <c r="BA29" s="164"/>
      <c r="BB29" s="164"/>
      <c r="BC29" s="164"/>
      <c r="BD29" s="164"/>
      <c r="BE29" s="164"/>
      <c r="BF29" s="164"/>
      <c r="BG29" s="164">
        <f t="shared" si="23"/>
        <v>0</v>
      </c>
      <c r="BH29" s="164"/>
      <c r="BI29" s="164"/>
      <c r="BJ29" s="164"/>
      <c r="BK29" s="164"/>
      <c r="BL29" s="164"/>
      <c r="BM29" s="164"/>
      <c r="BN29" s="164"/>
      <c r="BO29" s="164"/>
      <c r="BP29" s="164"/>
      <c r="BQ29" s="164"/>
      <c r="BR29" s="164"/>
      <c r="BS29" s="164"/>
      <c r="BT29" s="165"/>
    </row>
    <row r="30" spans="1:72" ht="22.5" customHeight="1" x14ac:dyDescent="0.2">
      <c r="A30" s="166"/>
      <c r="B30" s="163" t="s">
        <v>579</v>
      </c>
      <c r="C30" s="164">
        <v>0</v>
      </c>
      <c r="D30" s="164">
        <f>[1]KT1!$C$26</f>
        <v>0</v>
      </c>
      <c r="E30" s="164">
        <f>[1]KT2!$C$26</f>
        <v>0</v>
      </c>
      <c r="F30" s="164">
        <f>[1]KT3!$C$26</f>
        <v>0</v>
      </c>
      <c r="G30" s="164">
        <f>[1]TNCN!$C$26</f>
        <v>0</v>
      </c>
      <c r="H30" s="164">
        <f>[1]QLD!$C$26</f>
        <v>0</v>
      </c>
      <c r="I30" s="164">
        <f>[1]NHATRANG!$C$26</f>
        <v>0</v>
      </c>
      <c r="J30" s="164">
        <f>[1]VANNINH!$C$26</f>
        <v>0</v>
      </c>
      <c r="K30" s="164">
        <f>[1]NINHHOA!$C$26</f>
        <v>0</v>
      </c>
      <c r="L30" s="164">
        <f>[1]DIENKHANH!$C$26</f>
        <v>0</v>
      </c>
      <c r="M30" s="164">
        <f>[1]CAMRANH!$C$26</f>
        <v>0</v>
      </c>
      <c r="N30" s="164">
        <f>[1]CAMLAM!$C$26</f>
        <v>0</v>
      </c>
      <c r="O30" s="164">
        <f>[1]KHANHVINH!$C$26</f>
        <v>0</v>
      </c>
      <c r="P30" s="164">
        <f>[1]KHANHSON!$C$26</f>
        <v>0</v>
      </c>
      <c r="Q30" s="164">
        <f t="shared" si="20"/>
        <v>0</v>
      </c>
      <c r="R30" s="164">
        <f>[2]KT1!$G$27</f>
        <v>0</v>
      </c>
      <c r="S30" s="164">
        <f>[2]KT2!$G$27</f>
        <v>0</v>
      </c>
      <c r="T30" s="164">
        <f>[2]KT3!$G$27</f>
        <v>0</v>
      </c>
      <c r="U30" s="164">
        <f>[2]TNCN!$G$27</f>
        <v>0</v>
      </c>
      <c r="V30" s="164">
        <f>[2]QLD!$G$27</f>
        <v>0</v>
      </c>
      <c r="W30" s="164">
        <f>[2]NhaTrang!$G$27</f>
        <v>0</v>
      </c>
      <c r="X30" s="164">
        <f>[2]VanNinh!$G$27</f>
        <v>0</v>
      </c>
      <c r="Y30" s="164">
        <f>[2]NinhHoa!$G$27</f>
        <v>0</v>
      </c>
      <c r="Z30" s="164">
        <f>[2]DienKhanh!$G$27</f>
        <v>0</v>
      </c>
      <c r="AA30" s="164">
        <f>[2]CamRanh!$G$27</f>
        <v>0</v>
      </c>
      <c r="AB30" s="164">
        <f>[2]CamLam!$G$27</f>
        <v>0</v>
      </c>
      <c r="AC30" s="164">
        <f>[2]KhanhVinh!$G$27</f>
        <v>0</v>
      </c>
      <c r="AD30" s="164">
        <f>[2]KhanhSon!$G$27</f>
        <v>0</v>
      </c>
      <c r="AE30" s="164">
        <f t="shared" si="21"/>
        <v>0</v>
      </c>
      <c r="AF30" s="164"/>
      <c r="AG30" s="164"/>
      <c r="AH30" s="164"/>
      <c r="AI30" s="164"/>
      <c r="AJ30" s="164"/>
      <c r="AK30" s="164"/>
      <c r="AL30" s="164"/>
      <c r="AM30" s="164"/>
      <c r="AN30" s="164"/>
      <c r="AO30" s="164"/>
      <c r="AP30" s="164"/>
      <c r="AQ30" s="164"/>
      <c r="AR30" s="164"/>
      <c r="AS30" s="164">
        <f t="shared" si="22"/>
        <v>0</v>
      </c>
      <c r="AT30" s="164"/>
      <c r="AU30" s="164"/>
      <c r="AV30" s="164"/>
      <c r="AW30" s="164"/>
      <c r="AX30" s="164"/>
      <c r="AY30" s="164"/>
      <c r="AZ30" s="164"/>
      <c r="BA30" s="164"/>
      <c r="BB30" s="164"/>
      <c r="BC30" s="164"/>
      <c r="BD30" s="164"/>
      <c r="BE30" s="164"/>
      <c r="BF30" s="164"/>
      <c r="BG30" s="164">
        <f t="shared" si="23"/>
        <v>0</v>
      </c>
      <c r="BH30" s="164"/>
      <c r="BI30" s="164"/>
      <c r="BJ30" s="164"/>
      <c r="BK30" s="164"/>
      <c r="BL30" s="164"/>
      <c r="BM30" s="164"/>
      <c r="BN30" s="164"/>
      <c r="BO30" s="164"/>
      <c r="BP30" s="164"/>
      <c r="BQ30" s="164"/>
      <c r="BR30" s="164"/>
      <c r="BS30" s="164"/>
      <c r="BT30" s="165"/>
    </row>
    <row r="31" spans="1:72" ht="22.5" customHeight="1" x14ac:dyDescent="0.2">
      <c r="A31" s="156">
        <v>2</v>
      </c>
      <c r="B31" s="167" t="s">
        <v>582</v>
      </c>
      <c r="C31" s="168">
        <f>SUM(C32:C37)</f>
        <v>500000</v>
      </c>
      <c r="D31" s="168">
        <f>SUM(D32:D37)</f>
        <v>0</v>
      </c>
      <c r="E31" s="168">
        <f t="shared" ref="E31:P31" si="24">SUM(E32:E37)</f>
        <v>52500</v>
      </c>
      <c r="F31" s="168">
        <f t="shared" si="24"/>
        <v>440000</v>
      </c>
      <c r="G31" s="168">
        <f t="shared" si="24"/>
        <v>0</v>
      </c>
      <c r="H31" s="168">
        <f t="shared" si="24"/>
        <v>0</v>
      </c>
      <c r="I31" s="168">
        <f t="shared" si="24"/>
        <v>6000</v>
      </c>
      <c r="J31" s="168">
        <f t="shared" si="24"/>
        <v>0</v>
      </c>
      <c r="K31" s="168">
        <f t="shared" si="24"/>
        <v>0</v>
      </c>
      <c r="L31" s="168">
        <f t="shared" si="24"/>
        <v>0</v>
      </c>
      <c r="M31" s="168">
        <f t="shared" si="24"/>
        <v>0</v>
      </c>
      <c r="N31" s="168">
        <f t="shared" si="24"/>
        <v>1500</v>
      </c>
      <c r="O31" s="168">
        <f t="shared" si="24"/>
        <v>0</v>
      </c>
      <c r="P31" s="168">
        <f t="shared" si="24"/>
        <v>0</v>
      </c>
      <c r="Q31" s="168">
        <f>SUM(Q32:Q37)</f>
        <v>145600</v>
      </c>
      <c r="R31" s="168">
        <f>SUM(R32:R37)</f>
        <v>0</v>
      </c>
      <c r="S31" s="168">
        <f t="shared" ref="S31:AD31" si="25">SUM(S32:S37)</f>
        <v>13200</v>
      </c>
      <c r="T31" s="168">
        <f t="shared" si="25"/>
        <v>130000</v>
      </c>
      <c r="U31" s="168">
        <f t="shared" si="25"/>
        <v>0</v>
      </c>
      <c r="V31" s="168">
        <f t="shared" si="25"/>
        <v>0</v>
      </c>
      <c r="W31" s="168">
        <f t="shared" si="25"/>
        <v>2000</v>
      </c>
      <c r="X31" s="168">
        <f t="shared" si="25"/>
        <v>0</v>
      </c>
      <c r="Y31" s="168">
        <f t="shared" si="25"/>
        <v>0</v>
      </c>
      <c r="Z31" s="168">
        <f t="shared" si="25"/>
        <v>0</v>
      </c>
      <c r="AA31" s="168">
        <f t="shared" si="25"/>
        <v>0</v>
      </c>
      <c r="AB31" s="168">
        <f t="shared" si="25"/>
        <v>400</v>
      </c>
      <c r="AC31" s="168">
        <f t="shared" si="25"/>
        <v>0</v>
      </c>
      <c r="AD31" s="168">
        <f t="shared" si="25"/>
        <v>0</v>
      </c>
      <c r="AE31" s="168">
        <f>SUM(AE32:AE37)</f>
        <v>0</v>
      </c>
      <c r="AF31" s="168"/>
      <c r="AG31" s="168"/>
      <c r="AH31" s="168"/>
      <c r="AI31" s="168"/>
      <c r="AJ31" s="168"/>
      <c r="AK31" s="168"/>
      <c r="AL31" s="168"/>
      <c r="AM31" s="168"/>
      <c r="AN31" s="168"/>
      <c r="AO31" s="168"/>
      <c r="AP31" s="168"/>
      <c r="AQ31" s="168"/>
      <c r="AR31" s="168"/>
      <c r="AS31" s="168">
        <f>SUM(AS32:AS37)</f>
        <v>0</v>
      </c>
      <c r="AT31" s="168"/>
      <c r="AU31" s="168"/>
      <c r="AV31" s="168"/>
      <c r="AW31" s="168"/>
      <c r="AX31" s="168"/>
      <c r="AY31" s="168"/>
      <c r="AZ31" s="168"/>
      <c r="BA31" s="168"/>
      <c r="BB31" s="168"/>
      <c r="BC31" s="168"/>
      <c r="BD31" s="168"/>
      <c r="BE31" s="168"/>
      <c r="BF31" s="168"/>
      <c r="BG31" s="168">
        <f>SUM(BG32:BG37)</f>
        <v>0</v>
      </c>
      <c r="BH31" s="168"/>
      <c r="BI31" s="168"/>
      <c r="BJ31" s="168"/>
      <c r="BK31" s="168"/>
      <c r="BL31" s="168"/>
      <c r="BM31" s="168"/>
      <c r="BN31" s="168"/>
      <c r="BO31" s="168"/>
      <c r="BP31" s="168"/>
      <c r="BQ31" s="168"/>
      <c r="BR31" s="168"/>
      <c r="BS31" s="168"/>
      <c r="BT31" s="169"/>
    </row>
    <row r="32" spans="1:72" ht="22.5" customHeight="1" x14ac:dyDescent="0.2">
      <c r="A32" s="162"/>
      <c r="B32" s="163" t="s">
        <v>574</v>
      </c>
      <c r="C32" s="164">
        <v>260000</v>
      </c>
      <c r="D32" s="164">
        <f>[1]KT1!$C$28</f>
        <v>0</v>
      </c>
      <c r="E32" s="164">
        <f>[1]KT2!$C$28</f>
        <v>28900</v>
      </c>
      <c r="F32" s="164">
        <f>[1]KT3!$C$28</f>
        <v>226300</v>
      </c>
      <c r="G32" s="164">
        <f>[1]TNCN!$C$28</f>
        <v>0</v>
      </c>
      <c r="H32" s="164">
        <f>[1]QLD!$C$28</f>
        <v>0</v>
      </c>
      <c r="I32" s="164">
        <f>[1]NHATRANG!$C$28</f>
        <v>4000</v>
      </c>
      <c r="J32" s="164">
        <f>[1]VANNINH!$C$28</f>
        <v>0</v>
      </c>
      <c r="K32" s="164">
        <f>[1]NINHHOA!$C$28</f>
        <v>0</v>
      </c>
      <c r="L32" s="164">
        <f>[1]DIENKHANH!$C$28</f>
        <v>0</v>
      </c>
      <c r="M32" s="164">
        <f>[1]CAMRANH!$C$28</f>
        <v>0</v>
      </c>
      <c r="N32" s="164">
        <f>[1]CAMLAM!$C$28</f>
        <v>800</v>
      </c>
      <c r="O32" s="164">
        <f>[1]KHANHVINH!$C$28</f>
        <v>0</v>
      </c>
      <c r="P32" s="164">
        <f>[1]KHANHSON!$C$28</f>
        <v>0</v>
      </c>
      <c r="Q32" s="164">
        <f t="shared" ref="Q32:Q37" si="26">SUM(R32:AD32)</f>
        <v>65050</v>
      </c>
      <c r="R32" s="164">
        <f>[2]KT1!$G$29</f>
        <v>0</v>
      </c>
      <c r="S32" s="164">
        <f>[2]KT2!$G$29</f>
        <v>7300</v>
      </c>
      <c r="T32" s="164">
        <f>[2]KT3!$G$29</f>
        <v>56250</v>
      </c>
      <c r="U32" s="164">
        <f>[2]TNCN!$G$29</f>
        <v>0</v>
      </c>
      <c r="V32" s="164">
        <f>[2]QLD!$G$29</f>
        <v>0</v>
      </c>
      <c r="W32" s="164">
        <f>[2]NhaTrang!$G$29</f>
        <v>1300</v>
      </c>
      <c r="X32" s="164">
        <f>[2]VanNinh!$G$29</f>
        <v>0</v>
      </c>
      <c r="Y32" s="164">
        <f>[2]NinhHoa!$G$29</f>
        <v>0</v>
      </c>
      <c r="Z32" s="164">
        <f>[2]DienKhanh!$G$29</f>
        <v>0</v>
      </c>
      <c r="AA32" s="164">
        <f>[2]CamRanh!$G$29</f>
        <v>0</v>
      </c>
      <c r="AB32" s="164">
        <f>[2]CamLam!$G$29</f>
        <v>200</v>
      </c>
      <c r="AC32" s="164">
        <f>[2]KhanhVinh!$G$29</f>
        <v>0</v>
      </c>
      <c r="AD32" s="164">
        <f>[2]KhanhSon!$G$29</f>
        <v>0</v>
      </c>
      <c r="AE32" s="164">
        <f t="shared" ref="AE32:AE37" si="27">SUM(AF32:AR32)</f>
        <v>0</v>
      </c>
      <c r="AF32" s="164"/>
      <c r="AG32" s="164"/>
      <c r="AH32" s="164"/>
      <c r="AI32" s="164"/>
      <c r="AJ32" s="164"/>
      <c r="AK32" s="164"/>
      <c r="AL32" s="164"/>
      <c r="AM32" s="164"/>
      <c r="AN32" s="164"/>
      <c r="AO32" s="164"/>
      <c r="AP32" s="164"/>
      <c r="AQ32" s="164"/>
      <c r="AR32" s="164"/>
      <c r="AS32" s="164">
        <f t="shared" ref="AS32:AS37" si="28">SUM(AT32:BF32)</f>
        <v>0</v>
      </c>
      <c r="AT32" s="164"/>
      <c r="AU32" s="164"/>
      <c r="AV32" s="164"/>
      <c r="AW32" s="164"/>
      <c r="AX32" s="164"/>
      <c r="AY32" s="164"/>
      <c r="AZ32" s="164"/>
      <c r="BA32" s="164"/>
      <c r="BB32" s="164"/>
      <c r="BC32" s="164"/>
      <c r="BD32" s="164"/>
      <c r="BE32" s="164"/>
      <c r="BF32" s="164"/>
      <c r="BG32" s="164">
        <f t="shared" ref="BG32:BG37" si="29">SUM(BH32:BT32)</f>
        <v>0</v>
      </c>
      <c r="BH32" s="164"/>
      <c r="BI32" s="164"/>
      <c r="BJ32" s="164"/>
      <c r="BK32" s="164"/>
      <c r="BL32" s="164"/>
      <c r="BM32" s="164"/>
      <c r="BN32" s="164"/>
      <c r="BO32" s="164"/>
      <c r="BP32" s="164"/>
      <c r="BQ32" s="164"/>
      <c r="BR32" s="164"/>
      <c r="BS32" s="164"/>
      <c r="BT32" s="165"/>
    </row>
    <row r="33" spans="1:72" ht="22.5" customHeight="1" x14ac:dyDescent="0.2">
      <c r="A33" s="162"/>
      <c r="B33" s="163" t="s">
        <v>575</v>
      </c>
      <c r="C33" s="164">
        <v>44000</v>
      </c>
      <c r="D33" s="164">
        <f>[1]KT1!$C$29</f>
        <v>0</v>
      </c>
      <c r="E33" s="164">
        <f>[1]KT2!$C$29</f>
        <v>0</v>
      </c>
      <c r="F33" s="164">
        <f>[1]KT3!$C$29</f>
        <v>44000</v>
      </c>
      <c r="G33" s="164">
        <f>[1]TNCN!$C$29</f>
        <v>0</v>
      </c>
      <c r="H33" s="164">
        <f>[1]QLD!$C$29</f>
        <v>0</v>
      </c>
      <c r="I33" s="164">
        <f>[1]NHATRANG!$C$29</f>
        <v>0</v>
      </c>
      <c r="J33" s="164">
        <f>[1]VANNINH!$C$29</f>
        <v>0</v>
      </c>
      <c r="K33" s="164">
        <f>[1]NINHHOA!$C$29</f>
        <v>0</v>
      </c>
      <c r="L33" s="164">
        <f>[1]DIENKHANH!$C$29</f>
        <v>0</v>
      </c>
      <c r="M33" s="164">
        <f>[1]CAMRANH!$C$29</f>
        <v>0</v>
      </c>
      <c r="N33" s="164">
        <f>[1]CAMLAM!$C$29</f>
        <v>0</v>
      </c>
      <c r="O33" s="164">
        <f>[1]KHANHVINH!$C$29</f>
        <v>0</v>
      </c>
      <c r="P33" s="164">
        <f>[1]KHANHSON!$C$29</f>
        <v>0</v>
      </c>
      <c r="Q33" s="164">
        <f t="shared" si="26"/>
        <v>11000</v>
      </c>
      <c r="R33" s="164">
        <f>[2]KT1!$G$30</f>
        <v>0</v>
      </c>
      <c r="S33" s="164">
        <f>[2]KT2!$G$30</f>
        <v>0</v>
      </c>
      <c r="T33" s="164">
        <f>[2]KT3!$G$30</f>
        <v>11000</v>
      </c>
      <c r="U33" s="164">
        <f>[2]TNCN!$G$30</f>
        <v>0</v>
      </c>
      <c r="V33" s="164">
        <f>[2]QLD!$G$30</f>
        <v>0</v>
      </c>
      <c r="W33" s="164">
        <f>[2]NhaTrang!$G$30</f>
        <v>0</v>
      </c>
      <c r="X33" s="164">
        <f>[2]VanNinh!$G$30</f>
        <v>0</v>
      </c>
      <c r="Y33" s="164">
        <f>[2]NinhHoa!$G$30</f>
        <v>0</v>
      </c>
      <c r="Z33" s="164">
        <f>[2]DienKhanh!$G$30</f>
        <v>0</v>
      </c>
      <c r="AA33" s="164">
        <f>[2]CamRanh!$G$30</f>
        <v>0</v>
      </c>
      <c r="AB33" s="164">
        <f>[2]CamLam!$G$30</f>
        <v>0</v>
      </c>
      <c r="AC33" s="164">
        <f>[2]KhanhVinh!$G$30</f>
        <v>0</v>
      </c>
      <c r="AD33" s="164">
        <f>[2]KhanhSon!$G$30</f>
        <v>0</v>
      </c>
      <c r="AE33" s="164">
        <f t="shared" si="27"/>
        <v>0</v>
      </c>
      <c r="AF33" s="164"/>
      <c r="AG33" s="164"/>
      <c r="AH33" s="164"/>
      <c r="AI33" s="164"/>
      <c r="AJ33" s="164"/>
      <c r="AK33" s="164"/>
      <c r="AL33" s="164"/>
      <c r="AM33" s="164"/>
      <c r="AN33" s="164"/>
      <c r="AO33" s="164"/>
      <c r="AP33" s="164"/>
      <c r="AQ33" s="164"/>
      <c r="AR33" s="164"/>
      <c r="AS33" s="164">
        <f t="shared" si="28"/>
        <v>0</v>
      </c>
      <c r="AT33" s="164"/>
      <c r="AU33" s="164"/>
      <c r="AV33" s="164"/>
      <c r="AW33" s="164"/>
      <c r="AX33" s="164"/>
      <c r="AY33" s="164"/>
      <c r="AZ33" s="164"/>
      <c r="BA33" s="164"/>
      <c r="BB33" s="164"/>
      <c r="BC33" s="164"/>
      <c r="BD33" s="164"/>
      <c r="BE33" s="164"/>
      <c r="BF33" s="164"/>
      <c r="BG33" s="164">
        <f t="shared" si="29"/>
        <v>0</v>
      </c>
      <c r="BH33" s="164"/>
      <c r="BI33" s="164"/>
      <c r="BJ33" s="164"/>
      <c r="BK33" s="164"/>
      <c r="BL33" s="164"/>
      <c r="BM33" s="164"/>
      <c r="BN33" s="164"/>
      <c r="BO33" s="164"/>
      <c r="BP33" s="164"/>
      <c r="BQ33" s="164"/>
      <c r="BR33" s="164"/>
      <c r="BS33" s="164"/>
      <c r="BT33" s="165"/>
    </row>
    <row r="34" spans="1:72" ht="22.5" customHeight="1" x14ac:dyDescent="0.2">
      <c r="A34" s="162"/>
      <c r="B34" s="163" t="s">
        <v>576</v>
      </c>
      <c r="C34" s="164">
        <v>185000</v>
      </c>
      <c r="D34" s="164">
        <f>[1]KT1!$C$30</f>
        <v>0</v>
      </c>
      <c r="E34" s="164">
        <f>[1]KT2!$C$30</f>
        <v>23600</v>
      </c>
      <c r="F34" s="164">
        <f>[1]KT3!$C$30</f>
        <v>158700</v>
      </c>
      <c r="G34" s="164">
        <f>[1]TNCN!$C$30</f>
        <v>0</v>
      </c>
      <c r="H34" s="164">
        <f>[1]QLD!$C$30</f>
        <v>0</v>
      </c>
      <c r="I34" s="164">
        <f>[1]NHATRANG!$C$30</f>
        <v>2000</v>
      </c>
      <c r="J34" s="164">
        <f>[1]VANNINH!$C$30</f>
        <v>0</v>
      </c>
      <c r="K34" s="164">
        <f>[1]NINHHOA!$C$30</f>
        <v>0</v>
      </c>
      <c r="L34" s="164">
        <f>[1]DIENKHANH!$C$30</f>
        <v>0</v>
      </c>
      <c r="M34" s="164">
        <f>[1]CAMRANH!$C$30</f>
        <v>0</v>
      </c>
      <c r="N34" s="164">
        <f>[1]CAMLAM!$C$30</f>
        <v>700</v>
      </c>
      <c r="O34" s="164">
        <f>[1]KHANHVINH!$C$30</f>
        <v>0</v>
      </c>
      <c r="P34" s="164">
        <f>[1]KHANHSON!$C$30</f>
        <v>0</v>
      </c>
      <c r="Q34" s="164">
        <f t="shared" si="26"/>
        <v>66800</v>
      </c>
      <c r="R34" s="164">
        <f>[2]KT1!$G$31</f>
        <v>0</v>
      </c>
      <c r="S34" s="164">
        <f>[2]KT2!$G$31</f>
        <v>5900</v>
      </c>
      <c r="T34" s="164">
        <f>[2]KT3!$G$31</f>
        <v>60000</v>
      </c>
      <c r="U34" s="164">
        <f>[2]TNCN!$G$31</f>
        <v>0</v>
      </c>
      <c r="V34" s="164">
        <f>[2]QLD!$G$31</f>
        <v>0</v>
      </c>
      <c r="W34" s="164">
        <f>[2]NhaTrang!$G$31</f>
        <v>700</v>
      </c>
      <c r="X34" s="164">
        <f>[2]VanNinh!$G$31</f>
        <v>0</v>
      </c>
      <c r="Y34" s="164">
        <f>[2]NinhHoa!$G$31</f>
        <v>0</v>
      </c>
      <c r="Z34" s="164">
        <f>[2]DienKhanh!$G$31</f>
        <v>0</v>
      </c>
      <c r="AA34" s="164">
        <f>[2]CamRanh!$G$31</f>
        <v>0</v>
      </c>
      <c r="AB34" s="164">
        <f>[2]CamLam!$G$31</f>
        <v>200</v>
      </c>
      <c r="AC34" s="164">
        <f>[2]KhanhVinh!$G$31</f>
        <v>0</v>
      </c>
      <c r="AD34" s="164">
        <f>[2]KhanhSon!$G$31</f>
        <v>0</v>
      </c>
      <c r="AE34" s="164">
        <f t="shared" si="27"/>
        <v>0</v>
      </c>
      <c r="AF34" s="164"/>
      <c r="AG34" s="164"/>
      <c r="AH34" s="164"/>
      <c r="AI34" s="164"/>
      <c r="AJ34" s="164"/>
      <c r="AK34" s="164"/>
      <c r="AL34" s="164"/>
      <c r="AM34" s="164"/>
      <c r="AN34" s="164"/>
      <c r="AO34" s="164"/>
      <c r="AP34" s="164"/>
      <c r="AQ34" s="164"/>
      <c r="AR34" s="164"/>
      <c r="AS34" s="164">
        <f t="shared" si="28"/>
        <v>0</v>
      </c>
      <c r="AT34" s="164"/>
      <c r="AU34" s="164"/>
      <c r="AV34" s="164"/>
      <c r="AW34" s="164"/>
      <c r="AX34" s="164"/>
      <c r="AY34" s="164"/>
      <c r="AZ34" s="164"/>
      <c r="BA34" s="164"/>
      <c r="BB34" s="164"/>
      <c r="BC34" s="164"/>
      <c r="BD34" s="164"/>
      <c r="BE34" s="164"/>
      <c r="BF34" s="164"/>
      <c r="BG34" s="164">
        <f t="shared" si="29"/>
        <v>0</v>
      </c>
      <c r="BH34" s="164"/>
      <c r="BI34" s="164"/>
      <c r="BJ34" s="164"/>
      <c r="BK34" s="164"/>
      <c r="BL34" s="164"/>
      <c r="BM34" s="164"/>
      <c r="BN34" s="164"/>
      <c r="BO34" s="164"/>
      <c r="BP34" s="164"/>
      <c r="BQ34" s="164"/>
      <c r="BR34" s="164"/>
      <c r="BS34" s="164"/>
      <c r="BT34" s="165"/>
    </row>
    <row r="35" spans="1:72" ht="22.5" customHeight="1" x14ac:dyDescent="0.2">
      <c r="A35" s="162"/>
      <c r="B35" s="163" t="s">
        <v>577</v>
      </c>
      <c r="C35" s="164">
        <v>11000</v>
      </c>
      <c r="D35" s="164">
        <f>[1]KT1!$C$31</f>
        <v>0</v>
      </c>
      <c r="E35" s="164">
        <f>[1]KT2!$C$31</f>
        <v>0</v>
      </c>
      <c r="F35" s="164">
        <f>[1]KT3!$C$31</f>
        <v>11000</v>
      </c>
      <c r="G35" s="164">
        <f>[1]TNCN!$C$31</f>
        <v>0</v>
      </c>
      <c r="H35" s="164">
        <f>[1]QLD!$C$31</f>
        <v>0</v>
      </c>
      <c r="I35" s="164">
        <f>[1]NHATRANG!$C$31</f>
        <v>0</v>
      </c>
      <c r="J35" s="164">
        <f>[1]VANNINH!$C$31</f>
        <v>0</v>
      </c>
      <c r="K35" s="164">
        <f>[1]NINHHOA!$C$31</f>
        <v>0</v>
      </c>
      <c r="L35" s="164">
        <f>[1]DIENKHANH!$C$31</f>
        <v>0</v>
      </c>
      <c r="M35" s="164">
        <f>[1]CAMRANH!$C$31</f>
        <v>0</v>
      </c>
      <c r="N35" s="164">
        <f>[1]CAMLAM!$C$31</f>
        <v>0</v>
      </c>
      <c r="O35" s="164">
        <f>[1]KHANHVINH!$C$31</f>
        <v>0</v>
      </c>
      <c r="P35" s="164">
        <f>[1]KHANHSON!$C$31</f>
        <v>0</v>
      </c>
      <c r="Q35" s="164">
        <f t="shared" si="26"/>
        <v>2750</v>
      </c>
      <c r="R35" s="164">
        <f>[2]KT1!$G$32</f>
        <v>0</v>
      </c>
      <c r="S35" s="164">
        <f>[2]KT2!$G$32</f>
        <v>0</v>
      </c>
      <c r="T35" s="164">
        <f>[2]KT3!$G$32</f>
        <v>2750</v>
      </c>
      <c r="U35" s="164">
        <f>[2]TNCN!$G$32</f>
        <v>0</v>
      </c>
      <c r="V35" s="164">
        <f>[2]QLD!$G$32</f>
        <v>0</v>
      </c>
      <c r="W35" s="164">
        <f>[2]NhaTrang!$G$32</f>
        <v>0</v>
      </c>
      <c r="X35" s="164">
        <f>[2]VanNinh!$G$32</f>
        <v>0</v>
      </c>
      <c r="Y35" s="164">
        <f>[2]NinhHoa!$G$32</f>
        <v>0</v>
      </c>
      <c r="Z35" s="164">
        <f>[2]DienKhanh!$G$32</f>
        <v>0</v>
      </c>
      <c r="AA35" s="164">
        <f>[2]CamRanh!$G$32</f>
        <v>0</v>
      </c>
      <c r="AB35" s="164">
        <f>[2]CamLam!$G$32</f>
        <v>0</v>
      </c>
      <c r="AC35" s="164">
        <f>[2]KhanhVinh!$G$32</f>
        <v>0</v>
      </c>
      <c r="AD35" s="164">
        <f>[2]KhanhSon!$G$32</f>
        <v>0</v>
      </c>
      <c r="AE35" s="164">
        <f t="shared" si="27"/>
        <v>0</v>
      </c>
      <c r="AF35" s="164"/>
      <c r="AG35" s="164"/>
      <c r="AH35" s="164"/>
      <c r="AI35" s="164"/>
      <c r="AJ35" s="164"/>
      <c r="AK35" s="164"/>
      <c r="AL35" s="164"/>
      <c r="AM35" s="164"/>
      <c r="AN35" s="164"/>
      <c r="AO35" s="164"/>
      <c r="AP35" s="164"/>
      <c r="AQ35" s="164"/>
      <c r="AR35" s="164"/>
      <c r="AS35" s="164">
        <f t="shared" si="28"/>
        <v>0</v>
      </c>
      <c r="AT35" s="164"/>
      <c r="AU35" s="164"/>
      <c r="AV35" s="164"/>
      <c r="AW35" s="164"/>
      <c r="AX35" s="164"/>
      <c r="AY35" s="164"/>
      <c r="AZ35" s="164"/>
      <c r="BA35" s="164"/>
      <c r="BB35" s="164"/>
      <c r="BC35" s="164"/>
      <c r="BD35" s="164"/>
      <c r="BE35" s="164"/>
      <c r="BF35" s="164"/>
      <c r="BG35" s="164">
        <f t="shared" si="29"/>
        <v>0</v>
      </c>
      <c r="BH35" s="164"/>
      <c r="BI35" s="164"/>
      <c r="BJ35" s="164"/>
      <c r="BK35" s="164"/>
      <c r="BL35" s="164"/>
      <c r="BM35" s="164"/>
      <c r="BN35" s="164"/>
      <c r="BO35" s="164"/>
      <c r="BP35" s="164"/>
      <c r="BQ35" s="164"/>
      <c r="BR35" s="164"/>
      <c r="BS35" s="164"/>
      <c r="BT35" s="165"/>
    </row>
    <row r="36" spans="1:72" ht="22.5" customHeight="1" x14ac:dyDescent="0.2">
      <c r="A36" s="162"/>
      <c r="B36" s="163" t="s">
        <v>578</v>
      </c>
      <c r="C36" s="164">
        <v>0</v>
      </c>
      <c r="D36" s="164">
        <f>[1]KT1!$C$32</f>
        <v>0</v>
      </c>
      <c r="E36" s="164">
        <f>[1]KT2!$C$32</f>
        <v>0</v>
      </c>
      <c r="F36" s="164">
        <f>[1]KT3!$C$32</f>
        <v>0</v>
      </c>
      <c r="G36" s="164">
        <f>[1]TNCN!$C$32</f>
        <v>0</v>
      </c>
      <c r="H36" s="164">
        <f>[1]QLD!$C$32</f>
        <v>0</v>
      </c>
      <c r="I36" s="164">
        <f>[1]NHATRANG!$C$32</f>
        <v>0</v>
      </c>
      <c r="J36" s="164">
        <f>[1]VANNINH!$C$32</f>
        <v>0</v>
      </c>
      <c r="K36" s="164">
        <f>[1]NINHHOA!$C$32</f>
        <v>0</v>
      </c>
      <c r="L36" s="164">
        <f>[1]DIENKHANH!$C$32</f>
        <v>0</v>
      </c>
      <c r="M36" s="164">
        <f>[1]CAMRANH!$C$32</f>
        <v>0</v>
      </c>
      <c r="N36" s="164">
        <f>[1]CAMLAM!$C$32</f>
        <v>0</v>
      </c>
      <c r="O36" s="164">
        <f>[1]KHANHVINH!$C$32</f>
        <v>0</v>
      </c>
      <c r="P36" s="164">
        <f>[1]KHANHSON!$C$32</f>
        <v>0</v>
      </c>
      <c r="Q36" s="164">
        <f t="shared" si="26"/>
        <v>0</v>
      </c>
      <c r="R36" s="164">
        <f>[2]KT1!$G$33</f>
        <v>0</v>
      </c>
      <c r="S36" s="164">
        <f>[2]KT2!$G$33</f>
        <v>0</v>
      </c>
      <c r="T36" s="164">
        <f>[2]KT3!$G$33</f>
        <v>0</v>
      </c>
      <c r="U36" s="164">
        <f>[2]TNCN!$G$33</f>
        <v>0</v>
      </c>
      <c r="V36" s="164">
        <f>[2]QLD!$G$33</f>
        <v>0</v>
      </c>
      <c r="W36" s="164">
        <f>[2]NhaTrang!$G$33</f>
        <v>0</v>
      </c>
      <c r="X36" s="164">
        <f>[2]VanNinh!$G$33</f>
        <v>0</v>
      </c>
      <c r="Y36" s="164">
        <f>[2]NinhHoa!$G$33</f>
        <v>0</v>
      </c>
      <c r="Z36" s="164">
        <f>[2]DienKhanh!$G$33</f>
        <v>0</v>
      </c>
      <c r="AA36" s="164">
        <f>[2]CamRanh!$G$33</f>
        <v>0</v>
      </c>
      <c r="AB36" s="164">
        <f>[2]CamLam!$G$33</f>
        <v>0</v>
      </c>
      <c r="AC36" s="164">
        <f>[2]KhanhVinh!$G$33</f>
        <v>0</v>
      </c>
      <c r="AD36" s="164">
        <f>[2]KhanhSon!$G$33</f>
        <v>0</v>
      </c>
      <c r="AE36" s="164">
        <f t="shared" si="27"/>
        <v>0</v>
      </c>
      <c r="AF36" s="164"/>
      <c r="AG36" s="164"/>
      <c r="AH36" s="164"/>
      <c r="AI36" s="164"/>
      <c r="AJ36" s="164"/>
      <c r="AK36" s="164"/>
      <c r="AL36" s="164"/>
      <c r="AM36" s="164"/>
      <c r="AN36" s="164"/>
      <c r="AO36" s="164"/>
      <c r="AP36" s="164"/>
      <c r="AQ36" s="164"/>
      <c r="AR36" s="164"/>
      <c r="AS36" s="164">
        <f t="shared" si="28"/>
        <v>0</v>
      </c>
      <c r="AT36" s="164"/>
      <c r="AU36" s="164"/>
      <c r="AV36" s="164"/>
      <c r="AW36" s="164"/>
      <c r="AX36" s="164"/>
      <c r="AY36" s="164"/>
      <c r="AZ36" s="164"/>
      <c r="BA36" s="164"/>
      <c r="BB36" s="164"/>
      <c r="BC36" s="164"/>
      <c r="BD36" s="164"/>
      <c r="BE36" s="164"/>
      <c r="BF36" s="164"/>
      <c r="BG36" s="164">
        <f t="shared" si="29"/>
        <v>0</v>
      </c>
      <c r="BH36" s="164"/>
      <c r="BI36" s="164"/>
      <c r="BJ36" s="164"/>
      <c r="BK36" s="164"/>
      <c r="BL36" s="164"/>
      <c r="BM36" s="164"/>
      <c r="BN36" s="164"/>
      <c r="BO36" s="164"/>
      <c r="BP36" s="164"/>
      <c r="BQ36" s="164"/>
      <c r="BR36" s="164"/>
      <c r="BS36" s="164"/>
      <c r="BT36" s="165"/>
    </row>
    <row r="37" spans="1:72" ht="22.5" customHeight="1" x14ac:dyDescent="0.2">
      <c r="A37" s="166"/>
      <c r="B37" s="163" t="s">
        <v>579</v>
      </c>
      <c r="C37" s="164">
        <v>0</v>
      </c>
      <c r="D37" s="164">
        <f>[1]KT1!$C$33</f>
        <v>0</v>
      </c>
      <c r="E37" s="164">
        <f>[1]KT2!$C$33</f>
        <v>0</v>
      </c>
      <c r="F37" s="164">
        <f>[1]KT3!$C$33</f>
        <v>0</v>
      </c>
      <c r="G37" s="164">
        <f>[1]TNCN!$C$33</f>
        <v>0</v>
      </c>
      <c r="H37" s="164">
        <f>[1]QLD!$C$33</f>
        <v>0</v>
      </c>
      <c r="I37" s="164">
        <f>[1]NHATRANG!$C$33</f>
        <v>0</v>
      </c>
      <c r="J37" s="164">
        <f>[1]VANNINH!$C$33</f>
        <v>0</v>
      </c>
      <c r="K37" s="164">
        <f>[1]NINHHOA!$C$33</f>
        <v>0</v>
      </c>
      <c r="L37" s="164">
        <f>[1]DIENKHANH!$C$33</f>
        <v>0</v>
      </c>
      <c r="M37" s="164">
        <f>[1]CAMRANH!$C$33</f>
        <v>0</v>
      </c>
      <c r="N37" s="164">
        <f>[1]CAMLAM!$C$33</f>
        <v>0</v>
      </c>
      <c r="O37" s="164">
        <f>[1]KHANHVINH!$C$33</f>
        <v>0</v>
      </c>
      <c r="P37" s="164">
        <f>[1]KHANHSON!$C$33</f>
        <v>0</v>
      </c>
      <c r="Q37" s="164">
        <f t="shared" si="26"/>
        <v>0</v>
      </c>
      <c r="R37" s="164">
        <f>[2]KT1!$G$34</f>
        <v>0</v>
      </c>
      <c r="S37" s="164">
        <f>[2]KT2!$G$34</f>
        <v>0</v>
      </c>
      <c r="T37" s="164">
        <f>[2]KT3!$G$34</f>
        <v>0</v>
      </c>
      <c r="U37" s="164">
        <f>[2]TNCN!$G$34</f>
        <v>0</v>
      </c>
      <c r="V37" s="164">
        <f>[2]QLD!$G$34</f>
        <v>0</v>
      </c>
      <c r="W37" s="164">
        <f>[2]NhaTrang!$G$34</f>
        <v>0</v>
      </c>
      <c r="X37" s="164">
        <f>[2]VanNinh!$G$34</f>
        <v>0</v>
      </c>
      <c r="Y37" s="164">
        <f>[2]NinhHoa!$G$34</f>
        <v>0</v>
      </c>
      <c r="Z37" s="164">
        <f>[2]DienKhanh!$G$34</f>
        <v>0</v>
      </c>
      <c r="AA37" s="164">
        <f>[2]CamRanh!$G$34</f>
        <v>0</v>
      </c>
      <c r="AB37" s="164">
        <f>[2]CamLam!$G$34</f>
        <v>0</v>
      </c>
      <c r="AC37" s="164">
        <f>[2]KhanhVinh!$G$34</f>
        <v>0</v>
      </c>
      <c r="AD37" s="164">
        <f>[2]KhanhSon!$G$34</f>
        <v>0</v>
      </c>
      <c r="AE37" s="164">
        <f t="shared" si="27"/>
        <v>0</v>
      </c>
      <c r="AF37" s="164"/>
      <c r="AG37" s="164"/>
      <c r="AH37" s="164"/>
      <c r="AI37" s="164"/>
      <c r="AJ37" s="164"/>
      <c r="AK37" s="164"/>
      <c r="AL37" s="164"/>
      <c r="AM37" s="164"/>
      <c r="AN37" s="164"/>
      <c r="AO37" s="164"/>
      <c r="AP37" s="164"/>
      <c r="AQ37" s="164"/>
      <c r="AR37" s="164"/>
      <c r="AS37" s="164">
        <f t="shared" si="28"/>
        <v>0</v>
      </c>
      <c r="AT37" s="164"/>
      <c r="AU37" s="164"/>
      <c r="AV37" s="164"/>
      <c r="AW37" s="164"/>
      <c r="AX37" s="164"/>
      <c r="AY37" s="164"/>
      <c r="AZ37" s="164"/>
      <c r="BA37" s="164"/>
      <c r="BB37" s="164"/>
      <c r="BC37" s="164"/>
      <c r="BD37" s="164"/>
      <c r="BE37" s="164"/>
      <c r="BF37" s="164"/>
      <c r="BG37" s="164">
        <f t="shared" si="29"/>
        <v>0</v>
      </c>
      <c r="BH37" s="164"/>
      <c r="BI37" s="164"/>
      <c r="BJ37" s="164"/>
      <c r="BK37" s="164"/>
      <c r="BL37" s="164"/>
      <c r="BM37" s="164"/>
      <c r="BN37" s="164"/>
      <c r="BO37" s="164"/>
      <c r="BP37" s="164"/>
      <c r="BQ37" s="164"/>
      <c r="BR37" s="164"/>
      <c r="BS37" s="164"/>
      <c r="BT37" s="165"/>
    </row>
    <row r="38" spans="1:72" ht="22.5" customHeight="1" x14ac:dyDescent="0.2">
      <c r="A38" s="156">
        <v>3</v>
      </c>
      <c r="B38" s="157" t="s">
        <v>583</v>
      </c>
      <c r="C38" s="168">
        <f>SUM(C39:C44)</f>
        <v>4900000</v>
      </c>
      <c r="D38" s="168">
        <f>SUM(D39:D44)</f>
        <v>0</v>
      </c>
      <c r="E38" s="168">
        <f t="shared" ref="E38:P38" si="30">SUM(E39:E44)</f>
        <v>2876600</v>
      </c>
      <c r="F38" s="168">
        <f t="shared" si="30"/>
        <v>61100</v>
      </c>
      <c r="G38" s="168">
        <f t="shared" si="30"/>
        <v>0</v>
      </c>
      <c r="H38" s="168">
        <f t="shared" si="30"/>
        <v>0</v>
      </c>
      <c r="I38" s="168">
        <f t="shared" si="30"/>
        <v>1250000</v>
      </c>
      <c r="J38" s="168">
        <f t="shared" si="30"/>
        <v>44000</v>
      </c>
      <c r="K38" s="168">
        <f t="shared" si="30"/>
        <v>177000</v>
      </c>
      <c r="L38" s="168">
        <f t="shared" si="30"/>
        <v>167000</v>
      </c>
      <c r="M38" s="168">
        <f t="shared" si="30"/>
        <v>171000</v>
      </c>
      <c r="N38" s="168">
        <f t="shared" si="30"/>
        <v>84000</v>
      </c>
      <c r="O38" s="168">
        <f t="shared" si="30"/>
        <v>61000</v>
      </c>
      <c r="P38" s="168">
        <f t="shared" si="30"/>
        <v>8300</v>
      </c>
      <c r="Q38" s="168">
        <f>SUM(Q39:Q44)</f>
        <v>1236100</v>
      </c>
      <c r="R38" s="168">
        <f>SUM(R39:R44)</f>
        <v>0</v>
      </c>
      <c r="S38" s="168">
        <f t="shared" ref="S38:AD38" si="31">SUM(S39:S44)</f>
        <v>725000</v>
      </c>
      <c r="T38" s="168">
        <f t="shared" si="31"/>
        <v>15000</v>
      </c>
      <c r="U38" s="168">
        <f t="shared" si="31"/>
        <v>0</v>
      </c>
      <c r="V38" s="168">
        <f t="shared" si="31"/>
        <v>0</v>
      </c>
      <c r="W38" s="168">
        <f t="shared" si="31"/>
        <v>315000</v>
      </c>
      <c r="X38" s="168">
        <f t="shared" si="31"/>
        <v>10900</v>
      </c>
      <c r="Y38" s="168">
        <f t="shared" si="31"/>
        <v>44300</v>
      </c>
      <c r="Z38" s="168">
        <f t="shared" si="31"/>
        <v>41800</v>
      </c>
      <c r="AA38" s="168">
        <f t="shared" si="31"/>
        <v>45000</v>
      </c>
      <c r="AB38" s="168">
        <f t="shared" si="31"/>
        <v>21000</v>
      </c>
      <c r="AC38" s="168">
        <f t="shared" si="31"/>
        <v>16000</v>
      </c>
      <c r="AD38" s="168">
        <f t="shared" si="31"/>
        <v>2100</v>
      </c>
      <c r="AE38" s="168">
        <f>SUM(AE39:AE44)</f>
        <v>0</v>
      </c>
      <c r="AF38" s="168"/>
      <c r="AG38" s="168"/>
      <c r="AH38" s="168"/>
      <c r="AI38" s="168"/>
      <c r="AJ38" s="168"/>
      <c r="AK38" s="168"/>
      <c r="AL38" s="168"/>
      <c r="AM38" s="168"/>
      <c r="AN38" s="168"/>
      <c r="AO38" s="168"/>
      <c r="AP38" s="168"/>
      <c r="AQ38" s="168"/>
      <c r="AR38" s="168"/>
      <c r="AS38" s="168">
        <f>SUM(AS39:AS44)</f>
        <v>0</v>
      </c>
      <c r="AT38" s="168"/>
      <c r="AU38" s="168"/>
      <c r="AV38" s="168"/>
      <c r="AW38" s="168"/>
      <c r="AX38" s="168"/>
      <c r="AY38" s="168"/>
      <c r="AZ38" s="168"/>
      <c r="BA38" s="168"/>
      <c r="BB38" s="168"/>
      <c r="BC38" s="168"/>
      <c r="BD38" s="168"/>
      <c r="BE38" s="168"/>
      <c r="BF38" s="168"/>
      <c r="BG38" s="168">
        <f>SUM(BG39:BG44)</f>
        <v>0</v>
      </c>
      <c r="BH38" s="168"/>
      <c r="BI38" s="168"/>
      <c r="BJ38" s="168"/>
      <c r="BK38" s="168"/>
      <c r="BL38" s="168"/>
      <c r="BM38" s="168"/>
      <c r="BN38" s="168"/>
      <c r="BO38" s="168"/>
      <c r="BP38" s="168"/>
      <c r="BQ38" s="168"/>
      <c r="BR38" s="168"/>
      <c r="BS38" s="168"/>
      <c r="BT38" s="169"/>
    </row>
    <row r="39" spans="1:72" ht="22.5" customHeight="1" x14ac:dyDescent="0.2">
      <c r="A39" s="162"/>
      <c r="B39" s="163" t="s">
        <v>574</v>
      </c>
      <c r="C39" s="164">
        <v>3023000</v>
      </c>
      <c r="D39" s="164">
        <f>[1]KT1!$C$35</f>
        <v>0</v>
      </c>
      <c r="E39" s="164">
        <f>[1]KT2!$C$35</f>
        <v>1415670</v>
      </c>
      <c r="F39" s="164">
        <f>[1]KT3!$C$35</f>
        <v>51000</v>
      </c>
      <c r="G39" s="164">
        <f>[1]TNCN!$C$35</f>
        <v>0</v>
      </c>
      <c r="H39" s="164">
        <f>[1]QLD!$C$35</f>
        <v>0</v>
      </c>
      <c r="I39" s="164">
        <f>[1]NHATRANG!$C$35</f>
        <v>975000</v>
      </c>
      <c r="J39" s="164">
        <f>[1]VANNINH!$C$35</f>
        <v>34700</v>
      </c>
      <c r="K39" s="164">
        <f>[1]NINHHOA!$C$35</f>
        <v>162000</v>
      </c>
      <c r="L39" s="164">
        <f>[1]DIENKHANH!$C$35</f>
        <v>141000</v>
      </c>
      <c r="M39" s="164">
        <f>[1]CAMRANH!$C$35</f>
        <v>132900</v>
      </c>
      <c r="N39" s="164">
        <f>[1]CAMLAM!$C$35</f>
        <v>60000</v>
      </c>
      <c r="O39" s="164">
        <f>[1]KHANHVINH!$C$35</f>
        <v>43500</v>
      </c>
      <c r="P39" s="164">
        <f>[1]KHANHSON!$C$35</f>
        <v>7230</v>
      </c>
      <c r="Q39" s="164">
        <f t="shared" ref="Q39:Q44" si="32">SUM(R39:AD39)</f>
        <v>756990</v>
      </c>
      <c r="R39" s="164">
        <f>[2]KT1!$G$36</f>
        <v>0</v>
      </c>
      <c r="S39" s="164">
        <f>[2]KT2!$G$36</f>
        <v>355000</v>
      </c>
      <c r="T39" s="164">
        <f>[2]KT3!$G$36</f>
        <v>12450</v>
      </c>
      <c r="U39" s="164">
        <f>[2]TNCN!$G$36</f>
        <v>0</v>
      </c>
      <c r="V39" s="164">
        <f>[2]QLD!$G$36</f>
        <v>0</v>
      </c>
      <c r="W39" s="164">
        <f>[2]NhaTrang!$G$36</f>
        <v>243500</v>
      </c>
      <c r="X39" s="164">
        <f>[2]VanNinh!$G$36</f>
        <v>8600</v>
      </c>
      <c r="Y39" s="164">
        <f>[2]NinhHoa!$G$36</f>
        <v>40500</v>
      </c>
      <c r="Z39" s="164">
        <f>[2]DienKhanh!$G$36</f>
        <v>35270</v>
      </c>
      <c r="AA39" s="164">
        <f>[2]CamRanh!$G$36</f>
        <v>33250</v>
      </c>
      <c r="AB39" s="164">
        <f>[2]CamLam!$G$36</f>
        <v>15000</v>
      </c>
      <c r="AC39" s="164">
        <f>[2]KhanhVinh!$G$36</f>
        <v>11600</v>
      </c>
      <c r="AD39" s="164">
        <f>[2]KhanhSon!$G$36</f>
        <v>1820</v>
      </c>
      <c r="AE39" s="164">
        <f t="shared" ref="AE39:AE44" si="33">SUM(AF39:AR39)</f>
        <v>0</v>
      </c>
      <c r="AF39" s="164"/>
      <c r="AG39" s="164"/>
      <c r="AH39" s="164"/>
      <c r="AI39" s="164"/>
      <c r="AJ39" s="164"/>
      <c r="AK39" s="164"/>
      <c r="AL39" s="164"/>
      <c r="AM39" s="164"/>
      <c r="AN39" s="164"/>
      <c r="AO39" s="164"/>
      <c r="AP39" s="164"/>
      <c r="AQ39" s="164"/>
      <c r="AR39" s="164"/>
      <c r="AS39" s="164">
        <f t="shared" ref="AS39:AS44" si="34">SUM(AT39:BF39)</f>
        <v>0</v>
      </c>
      <c r="AT39" s="164"/>
      <c r="AU39" s="164"/>
      <c r="AV39" s="164"/>
      <c r="AW39" s="164"/>
      <c r="AX39" s="164"/>
      <c r="AY39" s="164"/>
      <c r="AZ39" s="164"/>
      <c r="BA39" s="164"/>
      <c r="BB39" s="164"/>
      <c r="BC39" s="164"/>
      <c r="BD39" s="164"/>
      <c r="BE39" s="164"/>
      <c r="BF39" s="164"/>
      <c r="BG39" s="164">
        <f t="shared" ref="BG39:BG44" si="35">SUM(BH39:BT39)</f>
        <v>0</v>
      </c>
      <c r="BH39" s="164"/>
      <c r="BI39" s="164"/>
      <c r="BJ39" s="164"/>
      <c r="BK39" s="164"/>
      <c r="BL39" s="164"/>
      <c r="BM39" s="164"/>
      <c r="BN39" s="164"/>
      <c r="BO39" s="164"/>
      <c r="BP39" s="164"/>
      <c r="BQ39" s="164"/>
      <c r="BR39" s="164"/>
      <c r="BS39" s="164"/>
      <c r="BT39" s="165"/>
    </row>
    <row r="40" spans="1:72" ht="22.5" customHeight="1" x14ac:dyDescent="0.2">
      <c r="A40" s="162"/>
      <c r="B40" s="163" t="s">
        <v>575</v>
      </c>
      <c r="C40" s="164">
        <v>650000</v>
      </c>
      <c r="D40" s="164">
        <f>[1]KT1!$C$36</f>
        <v>0</v>
      </c>
      <c r="E40" s="164">
        <f>[1]KT2!$C$36</f>
        <v>630960</v>
      </c>
      <c r="F40" s="164">
        <f>[1]KT3!$C$36</f>
        <v>0</v>
      </c>
      <c r="G40" s="164">
        <f>[1]TNCN!$C$36</f>
        <v>0</v>
      </c>
      <c r="H40" s="164">
        <f>[1]QLD!$C$36</f>
        <v>0</v>
      </c>
      <c r="I40" s="164">
        <f>[1]NHATRANG!$C$36</f>
        <v>16000</v>
      </c>
      <c r="J40" s="164">
        <f>[1]VANNINH!$C$36</f>
        <v>350</v>
      </c>
      <c r="K40" s="164">
        <f>[1]NINHHOA!$C$36</f>
        <v>600</v>
      </c>
      <c r="L40" s="164">
        <f>[1]DIENKHANH!$C$36</f>
        <v>330</v>
      </c>
      <c r="M40" s="164">
        <f>[1]CAMRANH!$C$36</f>
        <v>1400</v>
      </c>
      <c r="N40" s="164">
        <f>[1]CAMLAM!$C$36</f>
        <v>360</v>
      </c>
      <c r="O40" s="164">
        <f>[1]KHANHVINH!$C$36</f>
        <v>0</v>
      </c>
      <c r="P40" s="164">
        <f>[1]KHANHSON!$C$36</f>
        <v>0</v>
      </c>
      <c r="Q40" s="164">
        <f t="shared" si="32"/>
        <v>158760</v>
      </c>
      <c r="R40" s="164">
        <f>[2]KT1!$G$37</f>
        <v>0</v>
      </c>
      <c r="S40" s="164">
        <f>[2]KT2!$G$37</f>
        <v>154000</v>
      </c>
      <c r="T40" s="164">
        <f>[2]KT3!$G$37</f>
        <v>0</v>
      </c>
      <c r="U40" s="164">
        <f>[2]TNCN!$G$37</f>
        <v>0</v>
      </c>
      <c r="V40" s="164">
        <f>[2]QLD!$G$37</f>
        <v>0</v>
      </c>
      <c r="W40" s="164">
        <f>[2]NhaTrang!$G$37</f>
        <v>4000</v>
      </c>
      <c r="X40" s="164">
        <f>[2]VanNinh!$G$37</f>
        <v>90</v>
      </c>
      <c r="Y40" s="164">
        <f>[2]NinhHoa!$G$37</f>
        <v>150</v>
      </c>
      <c r="Z40" s="164">
        <f>[2]DienKhanh!$G$37</f>
        <v>80</v>
      </c>
      <c r="AA40" s="164">
        <f>[2]CamRanh!$G$37</f>
        <v>350</v>
      </c>
      <c r="AB40" s="164">
        <f>[2]CamLam!$G$37</f>
        <v>90</v>
      </c>
      <c r="AC40" s="164">
        <f>[2]KhanhVinh!$G$37</f>
        <v>0</v>
      </c>
      <c r="AD40" s="164">
        <f>[2]KhanhSon!$G$37</f>
        <v>0</v>
      </c>
      <c r="AE40" s="164">
        <f t="shared" si="33"/>
        <v>0</v>
      </c>
      <c r="AF40" s="164"/>
      <c r="AG40" s="164"/>
      <c r="AH40" s="164"/>
      <c r="AI40" s="164"/>
      <c r="AJ40" s="164"/>
      <c r="AK40" s="164"/>
      <c r="AL40" s="164"/>
      <c r="AM40" s="164"/>
      <c r="AN40" s="164"/>
      <c r="AO40" s="164"/>
      <c r="AP40" s="164"/>
      <c r="AQ40" s="164"/>
      <c r="AR40" s="164"/>
      <c r="AS40" s="164">
        <f t="shared" si="34"/>
        <v>0</v>
      </c>
      <c r="AT40" s="164"/>
      <c r="AU40" s="164"/>
      <c r="AV40" s="164"/>
      <c r="AW40" s="164"/>
      <c r="AX40" s="164"/>
      <c r="AY40" s="164"/>
      <c r="AZ40" s="164"/>
      <c r="BA40" s="164"/>
      <c r="BB40" s="164"/>
      <c r="BC40" s="164"/>
      <c r="BD40" s="164"/>
      <c r="BE40" s="164"/>
      <c r="BF40" s="164"/>
      <c r="BG40" s="164">
        <f t="shared" si="35"/>
        <v>0</v>
      </c>
      <c r="BH40" s="164"/>
      <c r="BI40" s="164"/>
      <c r="BJ40" s="164"/>
      <c r="BK40" s="164"/>
      <c r="BL40" s="164"/>
      <c r="BM40" s="164"/>
      <c r="BN40" s="164"/>
      <c r="BO40" s="164"/>
      <c r="BP40" s="164"/>
      <c r="BQ40" s="164"/>
      <c r="BR40" s="164"/>
      <c r="BS40" s="164"/>
      <c r="BT40" s="165"/>
    </row>
    <row r="41" spans="1:72" ht="22.5" customHeight="1" x14ac:dyDescent="0.2">
      <c r="A41" s="162"/>
      <c r="B41" s="163" t="s">
        <v>576</v>
      </c>
      <c r="C41" s="164">
        <v>1103000</v>
      </c>
      <c r="D41" s="164">
        <f>[1]KT1!$C$37</f>
        <v>0</v>
      </c>
      <c r="E41" s="164">
        <f>[1]KT2!$C$37</f>
        <v>766720</v>
      </c>
      <c r="F41" s="164">
        <f>[1]KT3!$C$37</f>
        <v>10000</v>
      </c>
      <c r="G41" s="164">
        <f>[1]TNCN!$C$37</f>
        <v>0</v>
      </c>
      <c r="H41" s="164">
        <f>[1]QLD!$C$37</f>
        <v>0</v>
      </c>
      <c r="I41" s="164">
        <f>[1]NHATRANG!$C$37</f>
        <v>250000</v>
      </c>
      <c r="J41" s="164">
        <f>[1]VANNINH!$C$37</f>
        <v>3500</v>
      </c>
      <c r="K41" s="164">
        <f>[1]NINHHOA!$C$37</f>
        <v>11500</v>
      </c>
      <c r="L41" s="164">
        <f>[1]DIENKHANH!$C$37</f>
        <v>14670</v>
      </c>
      <c r="M41" s="164">
        <f>[1]CAMRANH!$C$37</f>
        <v>20000</v>
      </c>
      <c r="N41" s="164">
        <f>[1]CAMLAM!$C$37</f>
        <v>17640</v>
      </c>
      <c r="O41" s="164">
        <f>[1]KHANHVINH!$C$37</f>
        <v>8200</v>
      </c>
      <c r="P41" s="164">
        <f>[1]KHANHSON!$C$37</f>
        <v>770</v>
      </c>
      <c r="Q41" s="164">
        <f t="shared" si="32"/>
        <v>287540</v>
      </c>
      <c r="R41" s="164">
        <f>[2]KT1!$G$38</f>
        <v>0</v>
      </c>
      <c r="S41" s="164">
        <f>[2]KT2!$G$38</f>
        <v>200000</v>
      </c>
      <c r="T41" s="164">
        <f>[2]KT3!$G$38</f>
        <v>2500</v>
      </c>
      <c r="U41" s="164">
        <f>[2]TNCN!$G$38</f>
        <v>0</v>
      </c>
      <c r="V41" s="164">
        <f>[2]QLD!$G$38</f>
        <v>0</v>
      </c>
      <c r="W41" s="164">
        <f>[2]NhaTrang!$G$38</f>
        <v>65000</v>
      </c>
      <c r="X41" s="164">
        <f>[2]VanNinh!$G$38</f>
        <v>880</v>
      </c>
      <c r="Y41" s="164">
        <f>[2]NinhHoa!$G$38</f>
        <v>2900</v>
      </c>
      <c r="Z41" s="164">
        <f>[2]DienKhanh!$G$38</f>
        <v>3700</v>
      </c>
      <c r="AA41" s="164">
        <f>[2]CamRanh!$G$38</f>
        <v>5900</v>
      </c>
      <c r="AB41" s="164">
        <f>[2]CamLam!$G$38</f>
        <v>4410</v>
      </c>
      <c r="AC41" s="164">
        <f>[2]KhanhVinh!$G$38</f>
        <v>2050</v>
      </c>
      <c r="AD41" s="164">
        <f>[2]KhanhSon!$G$38</f>
        <v>200</v>
      </c>
      <c r="AE41" s="164">
        <f t="shared" si="33"/>
        <v>0</v>
      </c>
      <c r="AF41" s="164"/>
      <c r="AG41" s="164"/>
      <c r="AH41" s="164"/>
      <c r="AI41" s="164"/>
      <c r="AJ41" s="164"/>
      <c r="AK41" s="164"/>
      <c r="AL41" s="164"/>
      <c r="AM41" s="164"/>
      <c r="AN41" s="164"/>
      <c r="AO41" s="164"/>
      <c r="AP41" s="164"/>
      <c r="AQ41" s="164"/>
      <c r="AR41" s="164"/>
      <c r="AS41" s="164">
        <f t="shared" si="34"/>
        <v>0</v>
      </c>
      <c r="AT41" s="164"/>
      <c r="AU41" s="164"/>
      <c r="AV41" s="164"/>
      <c r="AW41" s="164"/>
      <c r="AX41" s="164"/>
      <c r="AY41" s="164"/>
      <c r="AZ41" s="164"/>
      <c r="BA41" s="164"/>
      <c r="BB41" s="164"/>
      <c r="BC41" s="164"/>
      <c r="BD41" s="164"/>
      <c r="BE41" s="164"/>
      <c r="BF41" s="164"/>
      <c r="BG41" s="164">
        <f t="shared" si="35"/>
        <v>0</v>
      </c>
      <c r="BH41" s="164"/>
      <c r="BI41" s="164"/>
      <c r="BJ41" s="164"/>
      <c r="BK41" s="164"/>
      <c r="BL41" s="164"/>
      <c r="BM41" s="164"/>
      <c r="BN41" s="164"/>
      <c r="BO41" s="164"/>
      <c r="BP41" s="164"/>
      <c r="BQ41" s="164"/>
      <c r="BR41" s="164"/>
      <c r="BS41" s="164"/>
      <c r="BT41" s="165"/>
    </row>
    <row r="42" spans="1:72" ht="22.5" customHeight="1" x14ac:dyDescent="0.2">
      <c r="A42" s="162"/>
      <c r="B42" s="163" t="s">
        <v>577</v>
      </c>
      <c r="C42" s="164">
        <v>124000</v>
      </c>
      <c r="D42" s="164">
        <f>[1]KT1!$C$38</f>
        <v>0</v>
      </c>
      <c r="E42" s="164">
        <f>[1]KT2!$C$38</f>
        <v>63250</v>
      </c>
      <c r="F42" s="164">
        <f>[1]KT3!$C$38</f>
        <v>100</v>
      </c>
      <c r="G42" s="164">
        <f>[1]TNCN!$C$38</f>
        <v>0</v>
      </c>
      <c r="H42" s="164">
        <f>[1]QLD!$C$38</f>
        <v>0</v>
      </c>
      <c r="I42" s="164">
        <f>[1]NHATRANG!$C$38</f>
        <v>9000</v>
      </c>
      <c r="J42" s="164">
        <f>[1]VANNINH!$C$38</f>
        <v>5450</v>
      </c>
      <c r="K42" s="164">
        <f>[1]NINHHOA!$C$38</f>
        <v>2900</v>
      </c>
      <c r="L42" s="164">
        <f>[1]DIENKHANH!$C$38</f>
        <v>11000</v>
      </c>
      <c r="M42" s="164">
        <f>[1]CAMRANH!$C$38</f>
        <v>16700</v>
      </c>
      <c r="N42" s="164">
        <f>[1]CAMLAM!$C$38</f>
        <v>6000</v>
      </c>
      <c r="O42" s="164">
        <f>[1]KHANHVINH!$C$38</f>
        <v>9300</v>
      </c>
      <c r="P42" s="164">
        <f>[1]KHANHSON!$C$38</f>
        <v>300</v>
      </c>
      <c r="Q42" s="164">
        <f t="shared" si="32"/>
        <v>32810</v>
      </c>
      <c r="R42" s="164">
        <f>[2]KT1!$G$39</f>
        <v>0</v>
      </c>
      <c r="S42" s="164">
        <f>[2]KT2!$G$39</f>
        <v>16000</v>
      </c>
      <c r="T42" s="164">
        <f>[2]KT3!$G$39</f>
        <v>50</v>
      </c>
      <c r="U42" s="164">
        <f>[2]TNCN!$G$39</f>
        <v>0</v>
      </c>
      <c r="V42" s="164">
        <f>[2]QLD!$G$39</f>
        <v>0</v>
      </c>
      <c r="W42" s="164">
        <f>[2]NhaTrang!$G$39</f>
        <v>2500</v>
      </c>
      <c r="X42" s="164">
        <f>[2]VanNinh!$G$39</f>
        <v>1330</v>
      </c>
      <c r="Y42" s="164">
        <f>[2]NinhHoa!$G$39</f>
        <v>750</v>
      </c>
      <c r="Z42" s="164">
        <f>[2]DienKhanh!$G$39</f>
        <v>2750</v>
      </c>
      <c r="AA42" s="164">
        <f>[2]CamRanh!$G$39</f>
        <v>5500</v>
      </c>
      <c r="AB42" s="164">
        <f>[2]CamLam!$G$39</f>
        <v>1500</v>
      </c>
      <c r="AC42" s="164">
        <f>[2]KhanhVinh!$G$39</f>
        <v>2350</v>
      </c>
      <c r="AD42" s="164">
        <f>[2]KhanhSon!$G$39</f>
        <v>80</v>
      </c>
      <c r="AE42" s="164">
        <f t="shared" si="33"/>
        <v>0</v>
      </c>
      <c r="AF42" s="164"/>
      <c r="AG42" s="164"/>
      <c r="AH42" s="164"/>
      <c r="AI42" s="164"/>
      <c r="AJ42" s="164"/>
      <c r="AK42" s="164"/>
      <c r="AL42" s="164"/>
      <c r="AM42" s="164"/>
      <c r="AN42" s="164"/>
      <c r="AO42" s="164"/>
      <c r="AP42" s="164"/>
      <c r="AQ42" s="164"/>
      <c r="AR42" s="164"/>
      <c r="AS42" s="164">
        <f t="shared" si="34"/>
        <v>0</v>
      </c>
      <c r="AT42" s="164"/>
      <c r="AU42" s="164"/>
      <c r="AV42" s="164"/>
      <c r="AW42" s="164"/>
      <c r="AX42" s="164"/>
      <c r="AY42" s="164"/>
      <c r="AZ42" s="164"/>
      <c r="BA42" s="164"/>
      <c r="BB42" s="164"/>
      <c r="BC42" s="164"/>
      <c r="BD42" s="164"/>
      <c r="BE42" s="164"/>
      <c r="BF42" s="164"/>
      <c r="BG42" s="164">
        <f t="shared" si="35"/>
        <v>0</v>
      </c>
      <c r="BH42" s="164"/>
      <c r="BI42" s="164"/>
      <c r="BJ42" s="164"/>
      <c r="BK42" s="164"/>
      <c r="BL42" s="164"/>
      <c r="BM42" s="164"/>
      <c r="BN42" s="164"/>
      <c r="BO42" s="164"/>
      <c r="BP42" s="164"/>
      <c r="BQ42" s="164"/>
      <c r="BR42" s="164"/>
      <c r="BS42" s="164"/>
      <c r="BT42" s="165"/>
    </row>
    <row r="43" spans="1:72" ht="22.5" customHeight="1" x14ac:dyDescent="0.2">
      <c r="A43" s="162"/>
      <c r="B43" s="163" t="s">
        <v>578</v>
      </c>
      <c r="C43" s="164">
        <v>0</v>
      </c>
      <c r="D43" s="164">
        <f>[1]KT1!$C$39</f>
        <v>0</v>
      </c>
      <c r="E43" s="164">
        <f>[1]KT2!$C$39</f>
        <v>0</v>
      </c>
      <c r="F43" s="164">
        <f>[1]KT3!$C$39</f>
        <v>0</v>
      </c>
      <c r="G43" s="164">
        <f>[1]TNCN!$C$39</f>
        <v>0</v>
      </c>
      <c r="H43" s="164">
        <f>[1]QLD!$C$39</f>
        <v>0</v>
      </c>
      <c r="I43" s="164">
        <f>[1]NHATRANG!$C$39</f>
        <v>0</v>
      </c>
      <c r="J43" s="164">
        <f>[1]VANNINH!$C$39</f>
        <v>0</v>
      </c>
      <c r="K43" s="164">
        <f>[1]NINHHOA!$C$39</f>
        <v>0</v>
      </c>
      <c r="L43" s="164">
        <f>[1]DIENKHANH!$C$39</f>
        <v>0</v>
      </c>
      <c r="M43" s="164">
        <f>[1]CAMRANH!$C$39</f>
        <v>0</v>
      </c>
      <c r="N43" s="164">
        <f>[1]CAMLAM!$C$39</f>
        <v>0</v>
      </c>
      <c r="O43" s="164">
        <f>[1]KHANHVINH!$C$39</f>
        <v>0</v>
      </c>
      <c r="P43" s="164">
        <f>[1]KHANHSON!$C$39</f>
        <v>0</v>
      </c>
      <c r="Q43" s="164">
        <f t="shared" si="32"/>
        <v>0</v>
      </c>
      <c r="R43" s="164">
        <f>[2]KT1!$G$40</f>
        <v>0</v>
      </c>
      <c r="S43" s="164">
        <f>[2]KT2!$G$40</f>
        <v>0</v>
      </c>
      <c r="T43" s="164">
        <f>[2]KT3!$G$40</f>
        <v>0</v>
      </c>
      <c r="U43" s="164">
        <f>[2]TNCN!$G$40</f>
        <v>0</v>
      </c>
      <c r="V43" s="164">
        <f>[2]QLD!$G$40</f>
        <v>0</v>
      </c>
      <c r="W43" s="164">
        <f>[2]NhaTrang!$G$40</f>
        <v>0</v>
      </c>
      <c r="X43" s="164">
        <f>[2]VanNinh!$G$40</f>
        <v>0</v>
      </c>
      <c r="Y43" s="164">
        <f>[2]NinhHoa!$G$40</f>
        <v>0</v>
      </c>
      <c r="Z43" s="164">
        <f>[2]DienKhanh!$G$40</f>
        <v>0</v>
      </c>
      <c r="AA43" s="164">
        <f>[2]CamRanh!$G$40</f>
        <v>0</v>
      </c>
      <c r="AB43" s="164">
        <f>[2]CamLam!$G$40</f>
        <v>0</v>
      </c>
      <c r="AC43" s="164">
        <f>[2]KhanhVinh!$G$40</f>
        <v>0</v>
      </c>
      <c r="AD43" s="164">
        <f>[2]KhanhSon!$G$40</f>
        <v>0</v>
      </c>
      <c r="AE43" s="164">
        <f t="shared" si="33"/>
        <v>0</v>
      </c>
      <c r="AF43" s="164"/>
      <c r="AG43" s="164"/>
      <c r="AH43" s="164"/>
      <c r="AI43" s="164"/>
      <c r="AJ43" s="164"/>
      <c r="AK43" s="164"/>
      <c r="AL43" s="164"/>
      <c r="AM43" s="164"/>
      <c r="AN43" s="164"/>
      <c r="AO43" s="164"/>
      <c r="AP43" s="164"/>
      <c r="AQ43" s="164"/>
      <c r="AR43" s="164"/>
      <c r="AS43" s="164">
        <f t="shared" si="34"/>
        <v>0</v>
      </c>
      <c r="AT43" s="164"/>
      <c r="AU43" s="164"/>
      <c r="AV43" s="164"/>
      <c r="AW43" s="164"/>
      <c r="AX43" s="164"/>
      <c r="AY43" s="164"/>
      <c r="AZ43" s="164"/>
      <c r="BA43" s="164"/>
      <c r="BB43" s="164"/>
      <c r="BC43" s="164"/>
      <c r="BD43" s="164"/>
      <c r="BE43" s="164"/>
      <c r="BF43" s="164"/>
      <c r="BG43" s="164">
        <f t="shared" si="35"/>
        <v>0</v>
      </c>
      <c r="BH43" s="164"/>
      <c r="BI43" s="164"/>
      <c r="BJ43" s="164"/>
      <c r="BK43" s="164"/>
      <c r="BL43" s="164"/>
      <c r="BM43" s="164"/>
      <c r="BN43" s="164"/>
      <c r="BO43" s="164"/>
      <c r="BP43" s="164"/>
      <c r="BQ43" s="164"/>
      <c r="BR43" s="164"/>
      <c r="BS43" s="164"/>
      <c r="BT43" s="165"/>
    </row>
    <row r="44" spans="1:72" ht="22.5" customHeight="1" x14ac:dyDescent="0.2">
      <c r="A44" s="162"/>
      <c r="B44" s="163" t="s">
        <v>579</v>
      </c>
      <c r="C44" s="164">
        <v>0</v>
      </c>
      <c r="D44" s="164">
        <f>[1]KT1!$C$40</f>
        <v>0</v>
      </c>
      <c r="E44" s="164">
        <f>[1]KT2!$C$40</f>
        <v>0</v>
      </c>
      <c r="F44" s="164">
        <f>[1]KT3!$C$40</f>
        <v>0</v>
      </c>
      <c r="G44" s="164">
        <f>[1]TNCN!$C$40</f>
        <v>0</v>
      </c>
      <c r="H44" s="164">
        <f>[1]QLD!$C$40</f>
        <v>0</v>
      </c>
      <c r="I44" s="164">
        <f>[1]NHATRANG!$C$40</f>
        <v>0</v>
      </c>
      <c r="J44" s="164">
        <f>[1]VANNINH!$C$40</f>
        <v>0</v>
      </c>
      <c r="K44" s="164">
        <f>[1]NINHHOA!$C$40</f>
        <v>0</v>
      </c>
      <c r="L44" s="164">
        <f>[1]DIENKHANH!$C$40</f>
        <v>0</v>
      </c>
      <c r="M44" s="164">
        <f>[1]CAMRANH!$C$40</f>
        <v>0</v>
      </c>
      <c r="N44" s="164">
        <f>[1]CAMLAM!$C$40</f>
        <v>0</v>
      </c>
      <c r="O44" s="164">
        <f>[1]KHANHVINH!$C$40</f>
        <v>0</v>
      </c>
      <c r="P44" s="164">
        <f>[1]KHANHSON!$C$40</f>
        <v>0</v>
      </c>
      <c r="Q44" s="164">
        <f t="shared" si="32"/>
        <v>0</v>
      </c>
      <c r="R44" s="164">
        <f>[2]KT1!$G$41</f>
        <v>0</v>
      </c>
      <c r="S44" s="164">
        <f>[2]KT2!$G$41</f>
        <v>0</v>
      </c>
      <c r="T44" s="164">
        <f>[2]KT3!$G$41</f>
        <v>0</v>
      </c>
      <c r="U44" s="164">
        <f>[2]TNCN!$G$41</f>
        <v>0</v>
      </c>
      <c r="V44" s="164">
        <f>[2]QLD!$G$41</f>
        <v>0</v>
      </c>
      <c r="W44" s="164">
        <f>[2]NhaTrang!$G$41</f>
        <v>0</v>
      </c>
      <c r="X44" s="164">
        <f>[2]VanNinh!$G$41</f>
        <v>0</v>
      </c>
      <c r="Y44" s="164">
        <f>[2]NinhHoa!$G$41</f>
        <v>0</v>
      </c>
      <c r="Z44" s="164">
        <f>[2]DienKhanh!$G$41</f>
        <v>0</v>
      </c>
      <c r="AA44" s="164">
        <f>[2]CamRanh!$G$41</f>
        <v>0</v>
      </c>
      <c r="AB44" s="164">
        <f>[2]CamLam!$G$41</f>
        <v>0</v>
      </c>
      <c r="AC44" s="164">
        <f>[2]KhanhVinh!$G$41</f>
        <v>0</v>
      </c>
      <c r="AD44" s="164">
        <f>[2]KhanhSon!$G$41</f>
        <v>0</v>
      </c>
      <c r="AE44" s="164">
        <f t="shared" si="33"/>
        <v>0</v>
      </c>
      <c r="AF44" s="164"/>
      <c r="AG44" s="164"/>
      <c r="AH44" s="164"/>
      <c r="AI44" s="164"/>
      <c r="AJ44" s="164"/>
      <c r="AK44" s="164"/>
      <c r="AL44" s="164"/>
      <c r="AM44" s="164"/>
      <c r="AN44" s="164"/>
      <c r="AO44" s="164"/>
      <c r="AP44" s="164"/>
      <c r="AQ44" s="164"/>
      <c r="AR44" s="164"/>
      <c r="AS44" s="164">
        <f t="shared" si="34"/>
        <v>0</v>
      </c>
      <c r="AT44" s="164"/>
      <c r="AU44" s="164"/>
      <c r="AV44" s="164"/>
      <c r="AW44" s="164"/>
      <c r="AX44" s="164"/>
      <c r="AY44" s="164"/>
      <c r="AZ44" s="164"/>
      <c r="BA44" s="164"/>
      <c r="BB44" s="164"/>
      <c r="BC44" s="164"/>
      <c r="BD44" s="164"/>
      <c r="BE44" s="164"/>
      <c r="BF44" s="164"/>
      <c r="BG44" s="164">
        <f t="shared" si="35"/>
        <v>0</v>
      </c>
      <c r="BH44" s="164"/>
      <c r="BI44" s="164"/>
      <c r="BJ44" s="164"/>
      <c r="BK44" s="164"/>
      <c r="BL44" s="164"/>
      <c r="BM44" s="164"/>
      <c r="BN44" s="164"/>
      <c r="BO44" s="164"/>
      <c r="BP44" s="164"/>
      <c r="BQ44" s="164"/>
      <c r="BR44" s="164"/>
      <c r="BS44" s="164"/>
      <c r="BT44" s="165"/>
    </row>
    <row r="45" spans="1:72" ht="22.5" customHeight="1" x14ac:dyDescent="0.2">
      <c r="A45" s="158" t="s">
        <v>584</v>
      </c>
      <c r="B45" s="159" t="s">
        <v>585</v>
      </c>
      <c r="C45" s="160">
        <f>SUM(C46:C51)</f>
        <v>4541000</v>
      </c>
      <c r="D45" s="160">
        <f>SUM(D46:D51)</f>
        <v>0</v>
      </c>
      <c r="E45" s="160">
        <f t="shared" ref="E45:P45" si="36">SUM(E46:E51)</f>
        <v>2803930</v>
      </c>
      <c r="F45" s="160">
        <f t="shared" si="36"/>
        <v>61100</v>
      </c>
      <c r="G45" s="160">
        <f t="shared" si="36"/>
        <v>0</v>
      </c>
      <c r="H45" s="160">
        <f t="shared" si="36"/>
        <v>0</v>
      </c>
      <c r="I45" s="160">
        <f t="shared" si="36"/>
        <v>1063000</v>
      </c>
      <c r="J45" s="160">
        <f t="shared" si="36"/>
        <v>32830</v>
      </c>
      <c r="K45" s="160">
        <f t="shared" si="36"/>
        <v>149000</v>
      </c>
      <c r="L45" s="160">
        <f t="shared" si="36"/>
        <v>149820</v>
      </c>
      <c r="M45" s="160">
        <f t="shared" si="36"/>
        <v>142000</v>
      </c>
      <c r="N45" s="160">
        <f t="shared" si="36"/>
        <v>73220</v>
      </c>
      <c r="O45" s="160">
        <f t="shared" si="36"/>
        <v>59600</v>
      </c>
      <c r="P45" s="160">
        <f t="shared" si="36"/>
        <v>7500</v>
      </c>
      <c r="Q45" s="160">
        <f>SUM(Q46:Q51)</f>
        <v>1135500</v>
      </c>
      <c r="R45" s="160">
        <f>SUM(R46:R51)</f>
        <v>0</v>
      </c>
      <c r="S45" s="160">
        <f t="shared" ref="S45:AD45" si="37">SUM(S46:S51)</f>
        <v>700982.5</v>
      </c>
      <c r="T45" s="160">
        <f t="shared" si="37"/>
        <v>15275</v>
      </c>
      <c r="U45" s="160">
        <f t="shared" si="37"/>
        <v>0</v>
      </c>
      <c r="V45" s="160">
        <f t="shared" si="37"/>
        <v>0</v>
      </c>
      <c r="W45" s="160">
        <f t="shared" si="37"/>
        <v>265750</v>
      </c>
      <c r="X45" s="160">
        <f t="shared" si="37"/>
        <v>8207.5</v>
      </c>
      <c r="Y45" s="160">
        <f t="shared" si="37"/>
        <v>37250</v>
      </c>
      <c r="Z45" s="160">
        <f t="shared" si="37"/>
        <v>37455</v>
      </c>
      <c r="AA45" s="160">
        <f t="shared" si="37"/>
        <v>35500</v>
      </c>
      <c r="AB45" s="160">
        <f t="shared" si="37"/>
        <v>18305</v>
      </c>
      <c r="AC45" s="160">
        <f t="shared" si="37"/>
        <v>14900</v>
      </c>
      <c r="AD45" s="160">
        <f t="shared" si="37"/>
        <v>1875</v>
      </c>
      <c r="AE45" s="160">
        <f>SUM(AE46:AE51)</f>
        <v>0</v>
      </c>
      <c r="AF45" s="160"/>
      <c r="AG45" s="160"/>
      <c r="AH45" s="160"/>
      <c r="AI45" s="160"/>
      <c r="AJ45" s="160"/>
      <c r="AK45" s="160"/>
      <c r="AL45" s="160"/>
      <c r="AM45" s="160"/>
      <c r="AN45" s="160"/>
      <c r="AO45" s="160"/>
      <c r="AP45" s="160"/>
      <c r="AQ45" s="160"/>
      <c r="AR45" s="160"/>
      <c r="AS45" s="160">
        <f>SUM(AS46:AS51)</f>
        <v>0</v>
      </c>
      <c r="AT45" s="160"/>
      <c r="AU45" s="160"/>
      <c r="AV45" s="160"/>
      <c r="AW45" s="160"/>
      <c r="AX45" s="160"/>
      <c r="AY45" s="160"/>
      <c r="AZ45" s="160"/>
      <c r="BA45" s="160"/>
      <c r="BB45" s="160"/>
      <c r="BC45" s="160"/>
      <c r="BD45" s="160"/>
      <c r="BE45" s="160"/>
      <c r="BF45" s="160"/>
      <c r="BG45" s="160">
        <f>SUM(BG46:BG51)</f>
        <v>0</v>
      </c>
      <c r="BH45" s="160"/>
      <c r="BI45" s="160"/>
      <c r="BJ45" s="160"/>
      <c r="BK45" s="160"/>
      <c r="BL45" s="160"/>
      <c r="BM45" s="160"/>
      <c r="BN45" s="160"/>
      <c r="BO45" s="160"/>
      <c r="BP45" s="160"/>
      <c r="BQ45" s="160"/>
      <c r="BR45" s="160"/>
      <c r="BS45" s="160"/>
      <c r="BT45" s="161"/>
    </row>
    <row r="46" spans="1:72" ht="22.5" customHeight="1" x14ac:dyDescent="0.2">
      <c r="A46" s="162"/>
      <c r="B46" s="163" t="s">
        <v>574</v>
      </c>
      <c r="C46" s="164">
        <v>2671540</v>
      </c>
      <c r="D46" s="164">
        <f>[1]KT1!$C$42</f>
        <v>0</v>
      </c>
      <c r="E46" s="164">
        <f>[1]KT2!$C$42</f>
        <v>1343000</v>
      </c>
      <c r="F46" s="164">
        <f>[1]KT3!$C$42</f>
        <v>51000</v>
      </c>
      <c r="G46" s="164">
        <f>[1]TNCN!$C$42</f>
        <v>0</v>
      </c>
      <c r="H46" s="164">
        <f>[1]QLD!$C$42</f>
        <v>0</v>
      </c>
      <c r="I46" s="164">
        <f>[1]NHATRANG!$C$42</f>
        <v>793000</v>
      </c>
      <c r="J46" s="164">
        <f>[1]VANNINH!$C$42</f>
        <v>23700</v>
      </c>
      <c r="K46" s="164">
        <f>[1]NINHHOA!$C$42</f>
        <v>134410</v>
      </c>
      <c r="L46" s="164">
        <f>[1]DIENKHANH!$C$42</f>
        <v>124000</v>
      </c>
      <c r="M46" s="164">
        <f>[1]CAMRANH!$C$42</f>
        <v>105300</v>
      </c>
      <c r="N46" s="164">
        <f>[1]CAMLAM!$C$42</f>
        <v>49600</v>
      </c>
      <c r="O46" s="164">
        <f>[1]KHANHVINH!$C$42</f>
        <v>42100</v>
      </c>
      <c r="P46" s="164">
        <f>[1]KHANHSON!$C$42</f>
        <v>6430</v>
      </c>
      <c r="Q46" s="164">
        <f t="shared" ref="Q46:Q51" si="38">SUM(R46:AD46)</f>
        <v>668135</v>
      </c>
      <c r="R46" s="164">
        <f>[2]KT1!$G$43</f>
        <v>0</v>
      </c>
      <c r="S46" s="164">
        <f>[2]KT2!$G$43</f>
        <v>335750</v>
      </c>
      <c r="T46" s="164">
        <f>[2]KT3!$G$43</f>
        <v>12750</v>
      </c>
      <c r="U46" s="164">
        <f>[2]TNCN!$G$43</f>
        <v>0</v>
      </c>
      <c r="V46" s="164">
        <f>[2]QLD!$G$43</f>
        <v>0</v>
      </c>
      <c r="W46" s="164">
        <f>[2]NhaTrang!$G$43</f>
        <v>198250</v>
      </c>
      <c r="X46" s="164">
        <f>[2]VanNinh!$G$43</f>
        <v>5925</v>
      </c>
      <c r="Y46" s="164">
        <f>[2]NinhHoa!$G$43</f>
        <v>33602.5</v>
      </c>
      <c r="Z46" s="164">
        <f>[2]DienKhanh!$G$43</f>
        <v>31000</v>
      </c>
      <c r="AA46" s="164">
        <f>[2]CamRanh!$G$43</f>
        <v>26325</v>
      </c>
      <c r="AB46" s="164">
        <f>[2]CamLam!$G$43</f>
        <v>12400</v>
      </c>
      <c r="AC46" s="164">
        <f>[2]KhanhVinh!$G$43</f>
        <v>10525</v>
      </c>
      <c r="AD46" s="164">
        <f>[2]KhanhSon!$G$43</f>
        <v>1607.5</v>
      </c>
      <c r="AE46" s="164">
        <f t="shared" ref="AE46:AE51" si="39">SUM(AF46:AR46)</f>
        <v>0</v>
      </c>
      <c r="AF46" s="164"/>
      <c r="AG46" s="164"/>
      <c r="AH46" s="164"/>
      <c r="AI46" s="164"/>
      <c r="AJ46" s="164"/>
      <c r="AK46" s="164"/>
      <c r="AL46" s="164"/>
      <c r="AM46" s="164"/>
      <c r="AN46" s="164"/>
      <c r="AO46" s="164"/>
      <c r="AP46" s="164"/>
      <c r="AQ46" s="164"/>
      <c r="AR46" s="164"/>
      <c r="AS46" s="164">
        <f t="shared" ref="AS46:AS51" si="40">SUM(AT46:BF46)</f>
        <v>0</v>
      </c>
      <c r="AT46" s="164"/>
      <c r="AU46" s="164"/>
      <c r="AV46" s="164"/>
      <c r="AW46" s="164"/>
      <c r="AX46" s="164"/>
      <c r="AY46" s="164"/>
      <c r="AZ46" s="164"/>
      <c r="BA46" s="164"/>
      <c r="BB46" s="164"/>
      <c r="BC46" s="164"/>
      <c r="BD46" s="164"/>
      <c r="BE46" s="164"/>
      <c r="BF46" s="164"/>
      <c r="BG46" s="164">
        <f t="shared" ref="BG46:BG51" si="41">SUM(BH46:BT46)</f>
        <v>0</v>
      </c>
      <c r="BH46" s="164"/>
      <c r="BI46" s="164"/>
      <c r="BJ46" s="164"/>
      <c r="BK46" s="164"/>
      <c r="BL46" s="164"/>
      <c r="BM46" s="164"/>
      <c r="BN46" s="164"/>
      <c r="BO46" s="164"/>
      <c r="BP46" s="164"/>
      <c r="BQ46" s="164"/>
      <c r="BR46" s="164"/>
      <c r="BS46" s="164"/>
      <c r="BT46" s="165"/>
    </row>
    <row r="47" spans="1:72" ht="22.5" customHeight="1" x14ac:dyDescent="0.2">
      <c r="A47" s="162"/>
      <c r="B47" s="163" t="s">
        <v>575</v>
      </c>
      <c r="C47" s="164">
        <v>642510</v>
      </c>
      <c r="D47" s="164">
        <f>[1]KT1!$C$43</f>
        <v>0</v>
      </c>
      <c r="E47" s="164">
        <f>[1]KT2!$C$43</f>
        <v>630960</v>
      </c>
      <c r="F47" s="164">
        <f>[1]KT3!$C$43</f>
        <v>0</v>
      </c>
      <c r="G47" s="164">
        <f>[1]TNCN!$C$43</f>
        <v>0</v>
      </c>
      <c r="H47" s="164">
        <f>[1]QLD!$C$43</f>
        <v>0</v>
      </c>
      <c r="I47" s="164">
        <f>[1]NHATRANG!$C$43</f>
        <v>11000</v>
      </c>
      <c r="J47" s="164">
        <f>[1]VANNINH!$C$43</f>
        <v>180</v>
      </c>
      <c r="K47" s="164">
        <f>[1]NINHHOA!$C$43</f>
        <v>190</v>
      </c>
      <c r="L47" s="164">
        <f>[1]DIENKHANH!$C$43</f>
        <v>150</v>
      </c>
      <c r="M47" s="164">
        <f>[1]CAMRANH!$C$43</f>
        <v>0</v>
      </c>
      <c r="N47" s="164">
        <f>[1]CAMLAM!$C$43</f>
        <v>30</v>
      </c>
      <c r="O47" s="164">
        <f>[1]KHANHVINH!$C$43</f>
        <v>0</v>
      </c>
      <c r="P47" s="164">
        <f>[1]KHANHSON!$C$43</f>
        <v>0</v>
      </c>
      <c r="Q47" s="164">
        <f t="shared" si="38"/>
        <v>160627.5</v>
      </c>
      <c r="R47" s="164">
        <f>[2]KT1!$G$44</f>
        <v>0</v>
      </c>
      <c r="S47" s="164">
        <f>[2]KT2!$G$44</f>
        <v>157740</v>
      </c>
      <c r="T47" s="164">
        <f>[2]KT3!$G$44</f>
        <v>0</v>
      </c>
      <c r="U47" s="164">
        <f>[2]TNCN!$G$44</f>
        <v>0</v>
      </c>
      <c r="V47" s="164">
        <f>[2]QLD!$G$44</f>
        <v>0</v>
      </c>
      <c r="W47" s="164">
        <f>[2]NhaTrang!$G$44</f>
        <v>2750</v>
      </c>
      <c r="X47" s="164">
        <f>[2]VanNinh!$G$44</f>
        <v>45</v>
      </c>
      <c r="Y47" s="164">
        <f>[2]NinhHoa!$G$44</f>
        <v>47.5</v>
      </c>
      <c r="Z47" s="164">
        <f>[2]DienKhanh!$G$44</f>
        <v>37.5</v>
      </c>
      <c r="AA47" s="164">
        <f>[2]CamRanh!$G$44</f>
        <v>0</v>
      </c>
      <c r="AB47" s="164">
        <f>[2]CamLam!$G$44</f>
        <v>7.5</v>
      </c>
      <c r="AC47" s="164">
        <f>[2]KhanhVinh!$G$44</f>
        <v>0</v>
      </c>
      <c r="AD47" s="164">
        <f>[2]KhanhSon!$G$44</f>
        <v>0</v>
      </c>
      <c r="AE47" s="164">
        <f t="shared" si="39"/>
        <v>0</v>
      </c>
      <c r="AF47" s="164"/>
      <c r="AG47" s="164"/>
      <c r="AH47" s="164"/>
      <c r="AI47" s="164"/>
      <c r="AJ47" s="164"/>
      <c r="AK47" s="164"/>
      <c r="AL47" s="164"/>
      <c r="AM47" s="164"/>
      <c r="AN47" s="164"/>
      <c r="AO47" s="164"/>
      <c r="AP47" s="164"/>
      <c r="AQ47" s="164"/>
      <c r="AR47" s="164"/>
      <c r="AS47" s="164">
        <f t="shared" si="40"/>
        <v>0</v>
      </c>
      <c r="AT47" s="164"/>
      <c r="AU47" s="164"/>
      <c r="AV47" s="164"/>
      <c r="AW47" s="164"/>
      <c r="AX47" s="164"/>
      <c r="AY47" s="164"/>
      <c r="AZ47" s="164"/>
      <c r="BA47" s="164"/>
      <c r="BB47" s="164"/>
      <c r="BC47" s="164"/>
      <c r="BD47" s="164"/>
      <c r="BE47" s="164"/>
      <c r="BF47" s="164"/>
      <c r="BG47" s="164">
        <f t="shared" si="41"/>
        <v>0</v>
      </c>
      <c r="BH47" s="164"/>
      <c r="BI47" s="164"/>
      <c r="BJ47" s="164"/>
      <c r="BK47" s="164"/>
      <c r="BL47" s="164"/>
      <c r="BM47" s="164"/>
      <c r="BN47" s="164"/>
      <c r="BO47" s="164"/>
      <c r="BP47" s="164"/>
      <c r="BQ47" s="164"/>
      <c r="BR47" s="164"/>
      <c r="BS47" s="164"/>
      <c r="BT47" s="165"/>
    </row>
    <row r="48" spans="1:72" ht="22.5" customHeight="1" x14ac:dyDescent="0.2">
      <c r="A48" s="162"/>
      <c r="B48" s="163" t="s">
        <v>576</v>
      </c>
      <c r="C48" s="164">
        <v>1103000</v>
      </c>
      <c r="D48" s="164">
        <f>[1]KT1!$C$44</f>
        <v>0</v>
      </c>
      <c r="E48" s="164">
        <f>[1]KT2!$C$44</f>
        <v>766720</v>
      </c>
      <c r="F48" s="164">
        <f>[1]KT3!$C$44</f>
        <v>10000</v>
      </c>
      <c r="G48" s="164">
        <f>[1]TNCN!$C$44</f>
        <v>0</v>
      </c>
      <c r="H48" s="164">
        <f>[1]QLD!$C$44</f>
        <v>0</v>
      </c>
      <c r="I48" s="164">
        <f>[1]NHATRANG!$C$44</f>
        <v>250000</v>
      </c>
      <c r="J48" s="164">
        <f>[1]VANNINH!$C$44</f>
        <v>3500</v>
      </c>
      <c r="K48" s="164">
        <f>[1]NINHHOA!$C$44</f>
        <v>11500</v>
      </c>
      <c r="L48" s="164">
        <f>[1]DIENKHANH!$C$44</f>
        <v>14670</v>
      </c>
      <c r="M48" s="164">
        <f>[1]CAMRANH!$C$44</f>
        <v>20000</v>
      </c>
      <c r="N48" s="164">
        <f>[1]CAMLAM!$C$44</f>
        <v>17640</v>
      </c>
      <c r="O48" s="164">
        <f>[1]KHANHVINH!$C$44</f>
        <v>8200</v>
      </c>
      <c r="P48" s="164">
        <f>[1]KHANHSON!$C$44</f>
        <v>770</v>
      </c>
      <c r="Q48" s="164">
        <f t="shared" si="38"/>
        <v>275750</v>
      </c>
      <c r="R48" s="164">
        <f>[2]KT1!$G$45</f>
        <v>0</v>
      </c>
      <c r="S48" s="164">
        <f>[2]KT2!$G$45</f>
        <v>191680</v>
      </c>
      <c r="T48" s="164">
        <f>[2]KT3!$G$45</f>
        <v>2500</v>
      </c>
      <c r="U48" s="164">
        <f>[2]TNCN!$G$45</f>
        <v>0</v>
      </c>
      <c r="V48" s="164">
        <f>[2]QLD!$G$45</f>
        <v>0</v>
      </c>
      <c r="W48" s="164">
        <f>[2]NhaTrang!$G$45</f>
        <v>62500</v>
      </c>
      <c r="X48" s="164">
        <f>[2]VanNinh!$G$45</f>
        <v>875</v>
      </c>
      <c r="Y48" s="164">
        <f>[2]NinhHoa!$G$45</f>
        <v>2875</v>
      </c>
      <c r="Z48" s="164">
        <f>[2]DienKhanh!$G$45</f>
        <v>3667.5</v>
      </c>
      <c r="AA48" s="164">
        <f>[2]CamRanh!$G$45</f>
        <v>5000</v>
      </c>
      <c r="AB48" s="164">
        <f>[2]CamLam!$G$45</f>
        <v>4410</v>
      </c>
      <c r="AC48" s="164">
        <f>[2]KhanhVinh!$G$45</f>
        <v>2050</v>
      </c>
      <c r="AD48" s="164">
        <f>[2]KhanhSon!$G$45</f>
        <v>192.5</v>
      </c>
      <c r="AE48" s="164">
        <f t="shared" si="39"/>
        <v>0</v>
      </c>
      <c r="AF48" s="164"/>
      <c r="AG48" s="164"/>
      <c r="AH48" s="164"/>
      <c r="AI48" s="164"/>
      <c r="AJ48" s="164"/>
      <c r="AK48" s="164"/>
      <c r="AL48" s="164"/>
      <c r="AM48" s="164"/>
      <c r="AN48" s="164"/>
      <c r="AO48" s="164"/>
      <c r="AP48" s="164"/>
      <c r="AQ48" s="164"/>
      <c r="AR48" s="164"/>
      <c r="AS48" s="164">
        <f t="shared" si="40"/>
        <v>0</v>
      </c>
      <c r="AT48" s="164"/>
      <c r="AU48" s="164"/>
      <c r="AV48" s="164"/>
      <c r="AW48" s="164"/>
      <c r="AX48" s="164"/>
      <c r="AY48" s="164"/>
      <c r="AZ48" s="164"/>
      <c r="BA48" s="164"/>
      <c r="BB48" s="164"/>
      <c r="BC48" s="164"/>
      <c r="BD48" s="164"/>
      <c r="BE48" s="164"/>
      <c r="BF48" s="164"/>
      <c r="BG48" s="164">
        <f t="shared" si="41"/>
        <v>0</v>
      </c>
      <c r="BH48" s="164"/>
      <c r="BI48" s="164"/>
      <c r="BJ48" s="164"/>
      <c r="BK48" s="164"/>
      <c r="BL48" s="164"/>
      <c r="BM48" s="164"/>
      <c r="BN48" s="164"/>
      <c r="BO48" s="164"/>
      <c r="BP48" s="164"/>
      <c r="BQ48" s="164"/>
      <c r="BR48" s="164"/>
      <c r="BS48" s="164"/>
      <c r="BT48" s="165"/>
    </row>
    <row r="49" spans="1:72" ht="22.5" customHeight="1" x14ac:dyDescent="0.2">
      <c r="A49" s="162"/>
      <c r="B49" s="163" t="s">
        <v>577</v>
      </c>
      <c r="C49" s="164">
        <v>123950</v>
      </c>
      <c r="D49" s="164">
        <f>[1]KT1!$C$45</f>
        <v>0</v>
      </c>
      <c r="E49" s="164">
        <f>[1]KT2!$C$45</f>
        <v>63250</v>
      </c>
      <c r="F49" s="164">
        <f>[1]KT3!$C$45</f>
        <v>100</v>
      </c>
      <c r="G49" s="164">
        <f>[1]TNCN!$C$45</f>
        <v>0</v>
      </c>
      <c r="H49" s="164">
        <f>[1]QLD!$C$45</f>
        <v>0</v>
      </c>
      <c r="I49" s="164">
        <f>[1]NHATRANG!$C$45</f>
        <v>9000</v>
      </c>
      <c r="J49" s="164">
        <f>[1]VANNINH!$C$45</f>
        <v>5450</v>
      </c>
      <c r="K49" s="164">
        <f>[1]NINHHOA!$C$45</f>
        <v>2900</v>
      </c>
      <c r="L49" s="164">
        <f>[1]DIENKHANH!$C$45</f>
        <v>11000</v>
      </c>
      <c r="M49" s="164">
        <f>[1]CAMRANH!$C$45</f>
        <v>16700</v>
      </c>
      <c r="N49" s="164">
        <f>[1]CAMLAM!$C$45</f>
        <v>5950</v>
      </c>
      <c r="O49" s="164">
        <f>[1]KHANHVINH!$C$45</f>
        <v>9300</v>
      </c>
      <c r="P49" s="164">
        <f>[1]KHANHSON!$C$45</f>
        <v>300</v>
      </c>
      <c r="Q49" s="164">
        <f t="shared" si="38"/>
        <v>30987.5</v>
      </c>
      <c r="R49" s="164">
        <f>[2]KT1!$G$46</f>
        <v>0</v>
      </c>
      <c r="S49" s="164">
        <f>[2]KT2!$G$46</f>
        <v>15812.5</v>
      </c>
      <c r="T49" s="164">
        <f>[2]KT3!$G$46</f>
        <v>25</v>
      </c>
      <c r="U49" s="164">
        <f>[2]TNCN!$G$46</f>
        <v>0</v>
      </c>
      <c r="V49" s="164">
        <f>[2]QLD!$G$46</f>
        <v>0</v>
      </c>
      <c r="W49" s="164">
        <f>[2]NhaTrang!$G$46</f>
        <v>2250</v>
      </c>
      <c r="X49" s="164">
        <f>[2]VanNinh!$G$46</f>
        <v>1362.5</v>
      </c>
      <c r="Y49" s="164">
        <f>[2]NinhHoa!$G$46</f>
        <v>725</v>
      </c>
      <c r="Z49" s="164">
        <f>[2]DienKhanh!$G$46</f>
        <v>2750</v>
      </c>
      <c r="AA49" s="164">
        <f>[2]CamRanh!$G$46</f>
        <v>4175</v>
      </c>
      <c r="AB49" s="164">
        <f>[2]CamLam!$G$46</f>
        <v>1487.5</v>
      </c>
      <c r="AC49" s="164">
        <f>[2]KhanhVinh!$G$46</f>
        <v>2325</v>
      </c>
      <c r="AD49" s="164">
        <f>[2]KhanhSon!$G$46</f>
        <v>75</v>
      </c>
      <c r="AE49" s="164">
        <f t="shared" si="39"/>
        <v>0</v>
      </c>
      <c r="AF49" s="164"/>
      <c r="AG49" s="164"/>
      <c r="AH49" s="164"/>
      <c r="AI49" s="164"/>
      <c r="AJ49" s="164"/>
      <c r="AK49" s="164"/>
      <c r="AL49" s="164"/>
      <c r="AM49" s="164"/>
      <c r="AN49" s="164"/>
      <c r="AO49" s="164"/>
      <c r="AP49" s="164"/>
      <c r="AQ49" s="164"/>
      <c r="AR49" s="164"/>
      <c r="AS49" s="164">
        <f t="shared" si="40"/>
        <v>0</v>
      </c>
      <c r="AT49" s="164"/>
      <c r="AU49" s="164"/>
      <c r="AV49" s="164"/>
      <c r="AW49" s="164"/>
      <c r="AX49" s="164"/>
      <c r="AY49" s="164"/>
      <c r="AZ49" s="164"/>
      <c r="BA49" s="164"/>
      <c r="BB49" s="164"/>
      <c r="BC49" s="164"/>
      <c r="BD49" s="164"/>
      <c r="BE49" s="164"/>
      <c r="BF49" s="164"/>
      <c r="BG49" s="164">
        <f t="shared" si="41"/>
        <v>0</v>
      </c>
      <c r="BH49" s="164"/>
      <c r="BI49" s="164"/>
      <c r="BJ49" s="164"/>
      <c r="BK49" s="164"/>
      <c r="BL49" s="164"/>
      <c r="BM49" s="164"/>
      <c r="BN49" s="164"/>
      <c r="BO49" s="164"/>
      <c r="BP49" s="164"/>
      <c r="BQ49" s="164"/>
      <c r="BR49" s="164"/>
      <c r="BS49" s="164"/>
      <c r="BT49" s="165"/>
    </row>
    <row r="50" spans="1:72" ht="22.5" customHeight="1" x14ac:dyDescent="0.2">
      <c r="A50" s="162"/>
      <c r="B50" s="163" t="s">
        <v>578</v>
      </c>
      <c r="C50" s="164">
        <v>0</v>
      </c>
      <c r="D50" s="164">
        <f>[1]KT1!$C$46</f>
        <v>0</v>
      </c>
      <c r="E50" s="164">
        <f>[1]KT2!$C$46</f>
        <v>0</v>
      </c>
      <c r="F50" s="164">
        <f>[1]KT3!$C$46</f>
        <v>0</v>
      </c>
      <c r="G50" s="164">
        <f>[1]TNCN!$C$46</f>
        <v>0</v>
      </c>
      <c r="H50" s="164">
        <f>[1]QLD!$C$46</f>
        <v>0</v>
      </c>
      <c r="I50" s="164">
        <f>[1]NHATRANG!$C$46</f>
        <v>0</v>
      </c>
      <c r="J50" s="164">
        <f>[1]VANNINH!$C$46</f>
        <v>0</v>
      </c>
      <c r="K50" s="164">
        <f>[1]NINHHOA!$C$46</f>
        <v>0</v>
      </c>
      <c r="L50" s="164">
        <f>[1]DIENKHANH!$C$46</f>
        <v>0</v>
      </c>
      <c r="M50" s="164">
        <f>[1]CAMRANH!$C$46</f>
        <v>0</v>
      </c>
      <c r="N50" s="164">
        <f>[1]CAMLAM!$C$46</f>
        <v>0</v>
      </c>
      <c r="O50" s="164">
        <f>[1]KHANHVINH!$C$46</f>
        <v>0</v>
      </c>
      <c r="P50" s="164">
        <f>[1]KHANHSON!$C$46</f>
        <v>0</v>
      </c>
      <c r="Q50" s="164">
        <f t="shared" si="38"/>
        <v>0</v>
      </c>
      <c r="R50" s="164">
        <f>[2]KT1!$G$47</f>
        <v>0</v>
      </c>
      <c r="S50" s="164">
        <f>[2]KT2!$G$47</f>
        <v>0</v>
      </c>
      <c r="T50" s="164">
        <f>[2]KT3!$G$47</f>
        <v>0</v>
      </c>
      <c r="U50" s="164">
        <f>[2]TNCN!$G$47</f>
        <v>0</v>
      </c>
      <c r="V50" s="164">
        <f>[2]QLD!$G$47</f>
        <v>0</v>
      </c>
      <c r="W50" s="164">
        <f>[2]NhaTrang!$G$47</f>
        <v>0</v>
      </c>
      <c r="X50" s="164">
        <f>[2]VanNinh!$G$47</f>
        <v>0</v>
      </c>
      <c r="Y50" s="164">
        <f>[2]NinhHoa!$G$47</f>
        <v>0</v>
      </c>
      <c r="Z50" s="164">
        <f>[2]DienKhanh!$G$47</f>
        <v>0</v>
      </c>
      <c r="AA50" s="164">
        <f>[2]CamRanh!$G$47</f>
        <v>0</v>
      </c>
      <c r="AB50" s="164">
        <f>[2]CamLam!$G$47</f>
        <v>0</v>
      </c>
      <c r="AC50" s="164">
        <f>[2]KhanhVinh!$G$47</f>
        <v>0</v>
      </c>
      <c r="AD50" s="164">
        <f>[2]KhanhSon!$G$47</f>
        <v>0</v>
      </c>
      <c r="AE50" s="164">
        <f t="shared" si="39"/>
        <v>0</v>
      </c>
      <c r="AF50" s="164"/>
      <c r="AG50" s="164"/>
      <c r="AH50" s="164"/>
      <c r="AI50" s="164"/>
      <c r="AJ50" s="164"/>
      <c r="AK50" s="164"/>
      <c r="AL50" s="164"/>
      <c r="AM50" s="164"/>
      <c r="AN50" s="164"/>
      <c r="AO50" s="164"/>
      <c r="AP50" s="164"/>
      <c r="AQ50" s="164"/>
      <c r="AR50" s="164"/>
      <c r="AS50" s="164">
        <f t="shared" si="40"/>
        <v>0</v>
      </c>
      <c r="AT50" s="164"/>
      <c r="AU50" s="164"/>
      <c r="AV50" s="164"/>
      <c r="AW50" s="164"/>
      <c r="AX50" s="164"/>
      <c r="AY50" s="164"/>
      <c r="AZ50" s="164"/>
      <c r="BA50" s="164"/>
      <c r="BB50" s="164"/>
      <c r="BC50" s="164"/>
      <c r="BD50" s="164"/>
      <c r="BE50" s="164"/>
      <c r="BF50" s="164"/>
      <c r="BG50" s="164">
        <f t="shared" si="41"/>
        <v>0</v>
      </c>
      <c r="BH50" s="164"/>
      <c r="BI50" s="164"/>
      <c r="BJ50" s="164"/>
      <c r="BK50" s="164"/>
      <c r="BL50" s="164"/>
      <c r="BM50" s="164"/>
      <c r="BN50" s="164"/>
      <c r="BO50" s="164"/>
      <c r="BP50" s="164"/>
      <c r="BQ50" s="164"/>
      <c r="BR50" s="164"/>
      <c r="BS50" s="164"/>
      <c r="BT50" s="165"/>
    </row>
    <row r="51" spans="1:72" ht="22.5" customHeight="1" x14ac:dyDescent="0.2">
      <c r="A51" s="162"/>
      <c r="B51" s="163" t="s">
        <v>579</v>
      </c>
      <c r="C51" s="164">
        <v>0</v>
      </c>
      <c r="D51" s="164">
        <f>[1]KT1!$C$47</f>
        <v>0</v>
      </c>
      <c r="E51" s="164">
        <f>[1]KT2!$C$47</f>
        <v>0</v>
      </c>
      <c r="F51" s="164">
        <f>[1]KT3!$C$47</f>
        <v>0</v>
      </c>
      <c r="G51" s="164">
        <f>[1]TNCN!$C$47</f>
        <v>0</v>
      </c>
      <c r="H51" s="164">
        <f>[1]QLD!$C$47</f>
        <v>0</v>
      </c>
      <c r="I51" s="164">
        <f>[1]NHATRANG!$C$47</f>
        <v>0</v>
      </c>
      <c r="J51" s="164">
        <f>[1]VANNINH!$C$47</f>
        <v>0</v>
      </c>
      <c r="K51" s="164">
        <f>[1]NINHHOA!$C$47</f>
        <v>0</v>
      </c>
      <c r="L51" s="164">
        <f>[1]DIENKHANH!$C$47</f>
        <v>0</v>
      </c>
      <c r="M51" s="164">
        <f>[1]CAMRANH!$C$47</f>
        <v>0</v>
      </c>
      <c r="N51" s="164">
        <f>[1]CAMLAM!$C$47</f>
        <v>0</v>
      </c>
      <c r="O51" s="164">
        <f>[1]KHANHVINH!$C$47</f>
        <v>0</v>
      </c>
      <c r="P51" s="164">
        <f>[1]KHANHSON!$C$47</f>
        <v>0</v>
      </c>
      <c r="Q51" s="164">
        <f t="shared" si="38"/>
        <v>0</v>
      </c>
      <c r="R51" s="164">
        <f>[2]KT1!$G$48</f>
        <v>0</v>
      </c>
      <c r="S51" s="164">
        <f>[2]KT2!$G$48</f>
        <v>0</v>
      </c>
      <c r="T51" s="164">
        <f>[2]KT3!$G$48</f>
        <v>0</v>
      </c>
      <c r="U51" s="164">
        <f>[2]TNCN!$G$48</f>
        <v>0</v>
      </c>
      <c r="V51" s="164">
        <f>[2]QLD!$G$48</f>
        <v>0</v>
      </c>
      <c r="W51" s="164">
        <f>[2]NhaTrang!$G$48</f>
        <v>0</v>
      </c>
      <c r="X51" s="164">
        <f>[2]VanNinh!$G$48</f>
        <v>0</v>
      </c>
      <c r="Y51" s="164">
        <f>[2]NinhHoa!$G$48</f>
        <v>0</v>
      </c>
      <c r="Z51" s="164">
        <f>[2]DienKhanh!$G$48</f>
        <v>0</v>
      </c>
      <c r="AA51" s="164">
        <f>[2]CamRanh!$G$48</f>
        <v>0</v>
      </c>
      <c r="AB51" s="164">
        <f>[2]CamLam!$G$48</f>
        <v>0</v>
      </c>
      <c r="AC51" s="164">
        <f>[2]KhanhVinh!$G$48</f>
        <v>0</v>
      </c>
      <c r="AD51" s="164">
        <f>[2]KhanhSon!$G$48</f>
        <v>0</v>
      </c>
      <c r="AE51" s="164">
        <f t="shared" si="39"/>
        <v>0</v>
      </c>
      <c r="AF51" s="164"/>
      <c r="AG51" s="164"/>
      <c r="AH51" s="164"/>
      <c r="AI51" s="164"/>
      <c r="AJ51" s="164"/>
      <c r="AK51" s="164"/>
      <c r="AL51" s="164"/>
      <c r="AM51" s="164"/>
      <c r="AN51" s="164"/>
      <c r="AO51" s="164"/>
      <c r="AP51" s="164"/>
      <c r="AQ51" s="164"/>
      <c r="AR51" s="164"/>
      <c r="AS51" s="164">
        <f t="shared" si="40"/>
        <v>0</v>
      </c>
      <c r="AT51" s="164"/>
      <c r="AU51" s="164"/>
      <c r="AV51" s="164"/>
      <c r="AW51" s="164"/>
      <c r="AX51" s="164"/>
      <c r="AY51" s="164"/>
      <c r="AZ51" s="164"/>
      <c r="BA51" s="164"/>
      <c r="BB51" s="164"/>
      <c r="BC51" s="164"/>
      <c r="BD51" s="164"/>
      <c r="BE51" s="164"/>
      <c r="BF51" s="164"/>
      <c r="BG51" s="164">
        <f t="shared" si="41"/>
        <v>0</v>
      </c>
      <c r="BH51" s="164"/>
      <c r="BI51" s="164"/>
      <c r="BJ51" s="164"/>
      <c r="BK51" s="164"/>
      <c r="BL51" s="164"/>
      <c r="BM51" s="164"/>
      <c r="BN51" s="164"/>
      <c r="BO51" s="164"/>
      <c r="BP51" s="164"/>
      <c r="BQ51" s="164"/>
      <c r="BR51" s="164"/>
      <c r="BS51" s="164"/>
      <c r="BT51" s="165"/>
    </row>
    <row r="52" spans="1:72" ht="22.5" customHeight="1" x14ac:dyDescent="0.2">
      <c r="A52" s="158" t="s">
        <v>586</v>
      </c>
      <c r="B52" s="159" t="s">
        <v>587</v>
      </c>
      <c r="C52" s="160">
        <f>SUM(C53:C56)</f>
        <v>359000</v>
      </c>
      <c r="D52" s="160">
        <f>SUM(D53:D56)</f>
        <v>0</v>
      </c>
      <c r="E52" s="160">
        <f t="shared" ref="E52:P52" si="42">SUM(E53:E56)</f>
        <v>72670</v>
      </c>
      <c r="F52" s="160">
        <f t="shared" si="42"/>
        <v>0</v>
      </c>
      <c r="G52" s="160">
        <f t="shared" si="42"/>
        <v>0</v>
      </c>
      <c r="H52" s="160">
        <f t="shared" si="42"/>
        <v>0</v>
      </c>
      <c r="I52" s="160">
        <f t="shared" si="42"/>
        <v>187000</v>
      </c>
      <c r="J52" s="160">
        <f t="shared" si="42"/>
        <v>11170</v>
      </c>
      <c r="K52" s="160">
        <f t="shared" si="42"/>
        <v>28000</v>
      </c>
      <c r="L52" s="160">
        <f t="shared" si="42"/>
        <v>17180</v>
      </c>
      <c r="M52" s="160">
        <f t="shared" si="42"/>
        <v>29000</v>
      </c>
      <c r="N52" s="160">
        <f t="shared" si="42"/>
        <v>10780</v>
      </c>
      <c r="O52" s="160">
        <f t="shared" si="42"/>
        <v>1400</v>
      </c>
      <c r="P52" s="160">
        <f t="shared" si="42"/>
        <v>800</v>
      </c>
      <c r="Q52" s="160">
        <f>SUM(Q53:Q56)</f>
        <v>362205</v>
      </c>
      <c r="R52" s="160">
        <f>SUM(R53:R56)</f>
        <v>0</v>
      </c>
      <c r="S52" s="160">
        <f t="shared" ref="S52:AD52" si="43">SUM(S53:S56)</f>
        <v>77437.5</v>
      </c>
      <c r="T52" s="160">
        <f t="shared" si="43"/>
        <v>25</v>
      </c>
      <c r="U52" s="160">
        <f t="shared" si="43"/>
        <v>0</v>
      </c>
      <c r="V52" s="160">
        <f t="shared" si="43"/>
        <v>0</v>
      </c>
      <c r="W52" s="160">
        <f t="shared" si="43"/>
        <v>186000</v>
      </c>
      <c r="X52" s="160">
        <f t="shared" si="43"/>
        <v>11017.5</v>
      </c>
      <c r="Y52" s="160">
        <f t="shared" si="43"/>
        <v>27742.5</v>
      </c>
      <c r="Z52" s="160">
        <f t="shared" si="43"/>
        <v>17075</v>
      </c>
      <c r="AA52" s="160">
        <f t="shared" si="43"/>
        <v>30175</v>
      </c>
      <c r="AB52" s="160">
        <f t="shared" si="43"/>
        <v>10495</v>
      </c>
      <c r="AC52" s="160">
        <f t="shared" si="43"/>
        <v>1425</v>
      </c>
      <c r="AD52" s="160">
        <f t="shared" si="43"/>
        <v>812.5</v>
      </c>
      <c r="AE52" s="160">
        <f>SUM(AE53:AE56)</f>
        <v>0</v>
      </c>
      <c r="AF52" s="160"/>
      <c r="AG52" s="160"/>
      <c r="AH52" s="160"/>
      <c r="AI52" s="160"/>
      <c r="AJ52" s="160"/>
      <c r="AK52" s="160"/>
      <c r="AL52" s="160"/>
      <c r="AM52" s="160"/>
      <c r="AN52" s="160"/>
      <c r="AO52" s="160"/>
      <c r="AP52" s="160"/>
      <c r="AQ52" s="160"/>
      <c r="AR52" s="160"/>
      <c r="AS52" s="160">
        <f>SUM(AS53:AS56)</f>
        <v>0</v>
      </c>
      <c r="AT52" s="160"/>
      <c r="AU52" s="160"/>
      <c r="AV52" s="160"/>
      <c r="AW52" s="160"/>
      <c r="AX52" s="160"/>
      <c r="AY52" s="160"/>
      <c r="AZ52" s="160"/>
      <c r="BA52" s="160"/>
      <c r="BB52" s="160"/>
      <c r="BC52" s="160"/>
      <c r="BD52" s="160"/>
      <c r="BE52" s="160"/>
      <c r="BF52" s="160"/>
      <c r="BG52" s="160">
        <f>SUM(BG53:BG56)</f>
        <v>0</v>
      </c>
      <c r="BH52" s="160"/>
      <c r="BI52" s="160"/>
      <c r="BJ52" s="160"/>
      <c r="BK52" s="160"/>
      <c r="BL52" s="160"/>
      <c r="BM52" s="160"/>
      <c r="BN52" s="160"/>
      <c r="BO52" s="160"/>
      <c r="BP52" s="160"/>
      <c r="BQ52" s="160"/>
      <c r="BR52" s="160"/>
      <c r="BS52" s="160"/>
      <c r="BT52" s="161"/>
    </row>
    <row r="53" spans="1:72" ht="22.5" customHeight="1" x14ac:dyDescent="0.2">
      <c r="A53" s="158"/>
      <c r="B53" s="163" t="s">
        <v>574</v>
      </c>
      <c r="C53" s="170">
        <f>C39-C46</f>
        <v>351460</v>
      </c>
      <c r="D53" s="164">
        <f>[1]KT1!$C$49</f>
        <v>0</v>
      </c>
      <c r="E53" s="164">
        <f>[1]KT2!$C$49</f>
        <v>72670</v>
      </c>
      <c r="F53" s="164">
        <f>[1]KT3!$C$49</f>
        <v>0</v>
      </c>
      <c r="G53" s="164">
        <f>[1]TNCN!$C$49</f>
        <v>0</v>
      </c>
      <c r="H53" s="164">
        <f>[1]QLD!$C$49</f>
        <v>0</v>
      </c>
      <c r="I53" s="164">
        <f>[1]NHATRANG!$C$49</f>
        <v>182000</v>
      </c>
      <c r="J53" s="164">
        <f>[1]VANNINH!$C$49</f>
        <v>11000</v>
      </c>
      <c r="K53" s="164">
        <f>[1]NINHHOA!$C$49</f>
        <v>27590</v>
      </c>
      <c r="L53" s="164">
        <f>[1]DIENKHANH!$C$49</f>
        <v>17000</v>
      </c>
      <c r="M53" s="164">
        <f>[1]CAMRANH!$C$49</f>
        <v>27600</v>
      </c>
      <c r="N53" s="164">
        <f>[1]CAMLAM!$C$49</f>
        <v>10400</v>
      </c>
      <c r="O53" s="164">
        <f>[1]KHANHVINH!$C$49</f>
        <v>1400</v>
      </c>
      <c r="P53" s="164">
        <f>[1]KHANHSON!$C$49</f>
        <v>800</v>
      </c>
      <c r="Q53" s="170">
        <f t="shared" ref="Q53:Q75" si="44">SUM(R53:AD53)</f>
        <v>350460</v>
      </c>
      <c r="R53" s="164">
        <f>[1]KT1!$C$49</f>
        <v>0</v>
      </c>
      <c r="S53" s="164">
        <f>[1]KT2!$C$49</f>
        <v>72670</v>
      </c>
      <c r="T53" s="164">
        <f>[1]KT3!$C$49</f>
        <v>0</v>
      </c>
      <c r="U53" s="164">
        <f>[1]TNCN!$C$49</f>
        <v>0</v>
      </c>
      <c r="V53" s="164">
        <f>[1]QLD!$C$49</f>
        <v>0</v>
      </c>
      <c r="W53" s="164">
        <f>[1]NHATRANG!$C$49</f>
        <v>182000</v>
      </c>
      <c r="X53" s="164">
        <f>[1]VANNINH!$C$49</f>
        <v>11000</v>
      </c>
      <c r="Y53" s="164">
        <f>[1]NINHHOA!$C$49</f>
        <v>27590</v>
      </c>
      <c r="Z53" s="164">
        <f>[1]DIENKHANH!$C$49</f>
        <v>17000</v>
      </c>
      <c r="AA53" s="164">
        <f>[1]CAMRANH!$C$49</f>
        <v>27600</v>
      </c>
      <c r="AB53" s="164">
        <f>[1]CAMLAM!$C$49</f>
        <v>10400</v>
      </c>
      <c r="AC53" s="164">
        <f>[1]KHANHVINH!$C$49</f>
        <v>1400</v>
      </c>
      <c r="AD53" s="164">
        <f>[1]KHANHSON!$C$49</f>
        <v>800</v>
      </c>
      <c r="AE53" s="170">
        <f t="shared" ref="AE53:AE75" si="45">SUM(AF53:AR53)</f>
        <v>0</v>
      </c>
      <c r="AF53" s="164"/>
      <c r="AG53" s="164"/>
      <c r="AH53" s="164"/>
      <c r="AI53" s="164"/>
      <c r="AJ53" s="164"/>
      <c r="AK53" s="164"/>
      <c r="AL53" s="164"/>
      <c r="AM53" s="164"/>
      <c r="AN53" s="164"/>
      <c r="AO53" s="164"/>
      <c r="AP53" s="164"/>
      <c r="AQ53" s="164"/>
      <c r="AR53" s="164"/>
      <c r="AS53" s="170">
        <f t="shared" ref="AS53:AS75" si="46">SUM(AT53:BF53)</f>
        <v>0</v>
      </c>
      <c r="AT53" s="164"/>
      <c r="AU53" s="164"/>
      <c r="AV53" s="164"/>
      <c r="AW53" s="164"/>
      <c r="AX53" s="164"/>
      <c r="AY53" s="164"/>
      <c r="AZ53" s="164"/>
      <c r="BA53" s="164"/>
      <c r="BB53" s="164"/>
      <c r="BC53" s="164"/>
      <c r="BD53" s="164"/>
      <c r="BE53" s="164"/>
      <c r="BF53" s="164"/>
      <c r="BG53" s="170">
        <f t="shared" ref="BG53:BG75" si="47">SUM(BH53:BT53)</f>
        <v>0</v>
      </c>
      <c r="BH53" s="164"/>
      <c r="BI53" s="164"/>
      <c r="BJ53" s="164"/>
      <c r="BK53" s="164"/>
      <c r="BL53" s="164"/>
      <c r="BM53" s="164"/>
      <c r="BN53" s="164"/>
      <c r="BO53" s="164"/>
      <c r="BP53" s="164"/>
      <c r="BQ53" s="164"/>
      <c r="BR53" s="164"/>
      <c r="BS53" s="164"/>
      <c r="BT53" s="165"/>
    </row>
    <row r="54" spans="1:72" ht="22.5" customHeight="1" x14ac:dyDescent="0.2">
      <c r="A54" s="158"/>
      <c r="B54" s="163" t="s">
        <v>575</v>
      </c>
      <c r="C54" s="164">
        <f>C40-C47</f>
        <v>7490</v>
      </c>
      <c r="D54" s="164">
        <f>[1]KT1!$C$50</f>
        <v>0</v>
      </c>
      <c r="E54" s="164">
        <f>[1]KT2!$C$50</f>
        <v>0</v>
      </c>
      <c r="F54" s="164">
        <f>[1]KT3!$C$50</f>
        <v>0</v>
      </c>
      <c r="G54" s="164">
        <f>[1]TNCN!$C$50</f>
        <v>0</v>
      </c>
      <c r="H54" s="164">
        <f>[1]QLD!$C$50</f>
        <v>0</v>
      </c>
      <c r="I54" s="164">
        <f>[1]NHATRANG!$C$50</f>
        <v>5000</v>
      </c>
      <c r="J54" s="164">
        <f>[1]VANNINH!$C$50</f>
        <v>170</v>
      </c>
      <c r="K54" s="164">
        <f>[1]NINHHOA!$C$50</f>
        <v>410</v>
      </c>
      <c r="L54" s="164">
        <f>[1]DIENKHANH!$C$50</f>
        <v>180</v>
      </c>
      <c r="M54" s="164">
        <f>[1]CAMRANH!$C$50</f>
        <v>1400</v>
      </c>
      <c r="N54" s="164">
        <f>[1]CAMLAM!$C$50</f>
        <v>330</v>
      </c>
      <c r="O54" s="164">
        <f>[1]KHANHVINH!$C$50</f>
        <v>0</v>
      </c>
      <c r="P54" s="164">
        <f>[1]KHANHSON!$C$50</f>
        <v>0</v>
      </c>
      <c r="Q54" s="164">
        <f t="shared" si="44"/>
        <v>-1867.5</v>
      </c>
      <c r="R54" s="164">
        <f>[2]KT1!$G$51</f>
        <v>0</v>
      </c>
      <c r="S54" s="164">
        <f>[2]KT2!$G$51</f>
        <v>-3740</v>
      </c>
      <c r="T54" s="164">
        <f>[2]KT3!$G$51</f>
        <v>0</v>
      </c>
      <c r="U54" s="164">
        <f>[2]TNCN!$G$51</f>
        <v>0</v>
      </c>
      <c r="V54" s="164">
        <f>[2]QLD!$G$51</f>
        <v>0</v>
      </c>
      <c r="W54" s="164">
        <f>[2]NhaTrang!$G$51</f>
        <v>1250</v>
      </c>
      <c r="X54" s="164">
        <f>[2]VanNinh!$G$51</f>
        <v>45</v>
      </c>
      <c r="Y54" s="164">
        <f>[2]NinhHoa!$G$51</f>
        <v>102.5</v>
      </c>
      <c r="Z54" s="164">
        <f>[2]DienKhanh!$G$51</f>
        <v>42.5</v>
      </c>
      <c r="AA54" s="164">
        <f>[2]CamRanh!$G$51</f>
        <v>350</v>
      </c>
      <c r="AB54" s="164">
        <f>[2]CamLam!$G$51</f>
        <v>82.5</v>
      </c>
      <c r="AC54" s="164">
        <f>[2]KhanhVinh!$G$51</f>
        <v>0</v>
      </c>
      <c r="AD54" s="164">
        <f>[2]KhanhSon!$G$51</f>
        <v>0</v>
      </c>
      <c r="AE54" s="164">
        <f t="shared" si="45"/>
        <v>0</v>
      </c>
      <c r="AF54" s="164"/>
      <c r="AG54" s="164"/>
      <c r="AH54" s="164"/>
      <c r="AI54" s="164"/>
      <c r="AJ54" s="164"/>
      <c r="AK54" s="164"/>
      <c r="AL54" s="164"/>
      <c r="AM54" s="164"/>
      <c r="AN54" s="164"/>
      <c r="AO54" s="164"/>
      <c r="AP54" s="164"/>
      <c r="AQ54" s="164"/>
      <c r="AR54" s="164"/>
      <c r="AS54" s="164">
        <f t="shared" si="46"/>
        <v>0</v>
      </c>
      <c r="AT54" s="164"/>
      <c r="AU54" s="164"/>
      <c r="AV54" s="164"/>
      <c r="AW54" s="164"/>
      <c r="AX54" s="164"/>
      <c r="AY54" s="164"/>
      <c r="AZ54" s="164"/>
      <c r="BA54" s="164"/>
      <c r="BB54" s="164"/>
      <c r="BC54" s="164"/>
      <c r="BD54" s="164"/>
      <c r="BE54" s="164"/>
      <c r="BF54" s="164"/>
      <c r="BG54" s="164">
        <f t="shared" si="47"/>
        <v>0</v>
      </c>
      <c r="BH54" s="164"/>
      <c r="BI54" s="164"/>
      <c r="BJ54" s="164"/>
      <c r="BK54" s="164"/>
      <c r="BL54" s="164"/>
      <c r="BM54" s="164"/>
      <c r="BN54" s="164"/>
      <c r="BO54" s="164"/>
      <c r="BP54" s="164"/>
      <c r="BQ54" s="164"/>
      <c r="BR54" s="164"/>
      <c r="BS54" s="164"/>
      <c r="BT54" s="165"/>
    </row>
    <row r="55" spans="1:72" ht="22.5" customHeight="1" x14ac:dyDescent="0.2">
      <c r="A55" s="162"/>
      <c r="B55" s="163" t="s">
        <v>577</v>
      </c>
      <c r="C55" s="164">
        <f>C42-C49</f>
        <v>50</v>
      </c>
      <c r="D55" s="164">
        <f>[1]KT1!$C$51</f>
        <v>0</v>
      </c>
      <c r="E55" s="164">
        <f>[1]KT2!$C$51</f>
        <v>0</v>
      </c>
      <c r="F55" s="164">
        <f>[1]KT3!$C$51</f>
        <v>0</v>
      </c>
      <c r="G55" s="164">
        <f>[1]TNCN!$C$51</f>
        <v>0</v>
      </c>
      <c r="H55" s="164">
        <f>[1]QLD!$C$51</f>
        <v>0</v>
      </c>
      <c r="I55" s="164">
        <f>[1]NHATRANG!$C$51</f>
        <v>0</v>
      </c>
      <c r="J55" s="164">
        <f>[1]VANNINH!$C$51</f>
        <v>0</v>
      </c>
      <c r="K55" s="164">
        <f>[1]NINHHOA!$C$51</f>
        <v>0</v>
      </c>
      <c r="L55" s="164">
        <f>[1]DIENKHANH!$C$51</f>
        <v>0</v>
      </c>
      <c r="M55" s="164">
        <f>[1]CAMRANH!$C$51</f>
        <v>0</v>
      </c>
      <c r="N55" s="164">
        <f>[1]CAMLAM!$C$51</f>
        <v>50</v>
      </c>
      <c r="O55" s="164">
        <f>[1]KHANHVINH!$C$51</f>
        <v>0</v>
      </c>
      <c r="P55" s="164">
        <f>[1]KHANHSON!$C$51</f>
        <v>0</v>
      </c>
      <c r="Q55" s="164">
        <f t="shared" si="44"/>
        <v>1822.5</v>
      </c>
      <c r="R55" s="164">
        <f>[2]KT1!$G$52</f>
        <v>0</v>
      </c>
      <c r="S55" s="164">
        <f>[2]KT2!$G$52</f>
        <v>187.5</v>
      </c>
      <c r="T55" s="164">
        <f>[2]KT3!$G$52</f>
        <v>25</v>
      </c>
      <c r="U55" s="164">
        <f>[2]TNCN!$G$52</f>
        <v>0</v>
      </c>
      <c r="V55" s="164">
        <f>[2]QLD!$G$52</f>
        <v>0</v>
      </c>
      <c r="W55" s="164">
        <f>[2]NhaTrang!$G$52</f>
        <v>250</v>
      </c>
      <c r="X55" s="164">
        <f>[2]VanNinh!$G$52</f>
        <v>-32.5</v>
      </c>
      <c r="Y55" s="164">
        <f>[2]NinhHoa!$G$52</f>
        <v>25</v>
      </c>
      <c r="Z55" s="164">
        <f>[2]DienKhanh!$G$52</f>
        <v>0</v>
      </c>
      <c r="AA55" s="164">
        <f>[2]CamRanh!$G$52</f>
        <v>1325</v>
      </c>
      <c r="AB55" s="164">
        <f>[2]CamLam!$G$52</f>
        <v>12.5</v>
      </c>
      <c r="AC55" s="164">
        <f>[2]KhanhVinh!$G$52</f>
        <v>25</v>
      </c>
      <c r="AD55" s="164">
        <f>[2]KhanhSon!$G$52</f>
        <v>5</v>
      </c>
      <c r="AE55" s="164">
        <f t="shared" si="45"/>
        <v>0</v>
      </c>
      <c r="AF55" s="164"/>
      <c r="AG55" s="164"/>
      <c r="AH55" s="164"/>
      <c r="AI55" s="164"/>
      <c r="AJ55" s="164"/>
      <c r="AK55" s="164"/>
      <c r="AL55" s="164"/>
      <c r="AM55" s="164"/>
      <c r="AN55" s="164"/>
      <c r="AO55" s="164"/>
      <c r="AP55" s="164"/>
      <c r="AQ55" s="164"/>
      <c r="AR55" s="164"/>
      <c r="AS55" s="164">
        <f t="shared" si="46"/>
        <v>0</v>
      </c>
      <c r="AT55" s="164"/>
      <c r="AU55" s="164"/>
      <c r="AV55" s="164"/>
      <c r="AW55" s="164"/>
      <c r="AX55" s="164"/>
      <c r="AY55" s="164"/>
      <c r="AZ55" s="164"/>
      <c r="BA55" s="164"/>
      <c r="BB55" s="164"/>
      <c r="BC55" s="164"/>
      <c r="BD55" s="164"/>
      <c r="BE55" s="164"/>
      <c r="BF55" s="164"/>
      <c r="BG55" s="164">
        <f t="shared" si="47"/>
        <v>0</v>
      </c>
      <c r="BH55" s="164"/>
      <c r="BI55" s="164"/>
      <c r="BJ55" s="164"/>
      <c r="BK55" s="164"/>
      <c r="BL55" s="164"/>
      <c r="BM55" s="164"/>
      <c r="BN55" s="164"/>
      <c r="BO55" s="164"/>
      <c r="BP55" s="164"/>
      <c r="BQ55" s="164"/>
      <c r="BR55" s="164"/>
      <c r="BS55" s="164"/>
      <c r="BT55" s="165"/>
    </row>
    <row r="56" spans="1:72" ht="22.5" customHeight="1" x14ac:dyDescent="0.2">
      <c r="A56" s="162"/>
      <c r="B56" s="163" t="s">
        <v>579</v>
      </c>
      <c r="C56" s="164">
        <f>(C41-C48)+(C44-C51)</f>
        <v>0</v>
      </c>
      <c r="D56" s="164">
        <f>[1]KT1!$C$52</f>
        <v>0</v>
      </c>
      <c r="E56" s="164">
        <f>[1]KT2!$C$52</f>
        <v>0</v>
      </c>
      <c r="F56" s="164">
        <f>[1]KT3!$C$52</f>
        <v>0</v>
      </c>
      <c r="G56" s="164">
        <f>[1]TNCN!$C$52</f>
        <v>0</v>
      </c>
      <c r="H56" s="164">
        <f>[1]QLD!$C$52</f>
        <v>0</v>
      </c>
      <c r="I56" s="164">
        <f>[1]NHATRANG!$C$52</f>
        <v>0</v>
      </c>
      <c r="J56" s="164">
        <f>[1]VANNINH!$C$52</f>
        <v>0</v>
      </c>
      <c r="K56" s="164">
        <f>[1]NINHHOA!$C$52</f>
        <v>0</v>
      </c>
      <c r="L56" s="164">
        <f>[1]DIENKHANH!$C$52</f>
        <v>0</v>
      </c>
      <c r="M56" s="164">
        <f>[1]CAMRANH!$C$52</f>
        <v>0</v>
      </c>
      <c r="N56" s="164">
        <f>[1]CAMLAM!$C$52</f>
        <v>0</v>
      </c>
      <c r="O56" s="164">
        <f>[1]KHANHVINH!$C$52</f>
        <v>0</v>
      </c>
      <c r="P56" s="164">
        <f>[1]KHANHSON!$C$52</f>
        <v>0</v>
      </c>
      <c r="Q56" s="164">
        <f t="shared" si="44"/>
        <v>11790</v>
      </c>
      <c r="R56" s="164">
        <f>[2]KT1!$G$53</f>
        <v>0</v>
      </c>
      <c r="S56" s="164">
        <f>[2]KT2!$G$53</f>
        <v>8320</v>
      </c>
      <c r="T56" s="164">
        <f>[2]KT3!$G$53</f>
        <v>0</v>
      </c>
      <c r="U56" s="164">
        <f>[2]TNCN!$G$53</f>
        <v>0</v>
      </c>
      <c r="V56" s="164">
        <f>[2]QLD!$G$53</f>
        <v>0</v>
      </c>
      <c r="W56" s="164">
        <f>[2]NhaTrang!$G$53</f>
        <v>2500</v>
      </c>
      <c r="X56" s="164">
        <f>[2]VanNinh!$G$53</f>
        <v>5</v>
      </c>
      <c r="Y56" s="164">
        <f>[2]NinhHoa!$G$53</f>
        <v>25</v>
      </c>
      <c r="Z56" s="164">
        <f>[2]DienKhanh!$G$53</f>
        <v>32.5</v>
      </c>
      <c r="AA56" s="164">
        <f>[2]CamRanh!$G$53</f>
        <v>900</v>
      </c>
      <c r="AB56" s="164">
        <f>[2]CamLam!$G$53</f>
        <v>0</v>
      </c>
      <c r="AC56" s="164">
        <f>[2]KhanhVinh!$G$53</f>
        <v>0</v>
      </c>
      <c r="AD56" s="164">
        <f>[2]KhanhSon!$G$53</f>
        <v>7.5</v>
      </c>
      <c r="AE56" s="164">
        <f t="shared" si="45"/>
        <v>0</v>
      </c>
      <c r="AF56" s="164"/>
      <c r="AG56" s="164"/>
      <c r="AH56" s="164"/>
      <c r="AI56" s="164"/>
      <c r="AJ56" s="164"/>
      <c r="AK56" s="164"/>
      <c r="AL56" s="164"/>
      <c r="AM56" s="164"/>
      <c r="AN56" s="164"/>
      <c r="AO56" s="164"/>
      <c r="AP56" s="164"/>
      <c r="AQ56" s="164"/>
      <c r="AR56" s="164"/>
      <c r="AS56" s="164">
        <f t="shared" si="46"/>
        <v>0</v>
      </c>
      <c r="AT56" s="164"/>
      <c r="AU56" s="164"/>
      <c r="AV56" s="164"/>
      <c r="AW56" s="164"/>
      <c r="AX56" s="164"/>
      <c r="AY56" s="164"/>
      <c r="AZ56" s="164"/>
      <c r="BA56" s="164"/>
      <c r="BB56" s="164"/>
      <c r="BC56" s="164"/>
      <c r="BD56" s="164"/>
      <c r="BE56" s="164"/>
      <c r="BF56" s="164"/>
      <c r="BG56" s="164">
        <f t="shared" si="47"/>
        <v>0</v>
      </c>
      <c r="BH56" s="164"/>
      <c r="BI56" s="164"/>
      <c r="BJ56" s="164"/>
      <c r="BK56" s="164"/>
      <c r="BL56" s="164"/>
      <c r="BM56" s="164"/>
      <c r="BN56" s="164"/>
      <c r="BO56" s="164"/>
      <c r="BP56" s="164"/>
      <c r="BQ56" s="164"/>
      <c r="BR56" s="164"/>
      <c r="BS56" s="164"/>
      <c r="BT56" s="165"/>
    </row>
    <row r="57" spans="1:72" ht="22.5" customHeight="1" x14ac:dyDescent="0.2">
      <c r="A57" s="156">
        <v>4</v>
      </c>
      <c r="B57" s="171" t="s">
        <v>588</v>
      </c>
      <c r="C57" s="150">
        <v>1180000</v>
      </c>
      <c r="D57" s="150">
        <f>[1]KT1!$C$53</f>
        <v>120000</v>
      </c>
      <c r="E57" s="150">
        <f>[1]KT2!$C$53</f>
        <v>208000</v>
      </c>
      <c r="F57" s="150">
        <f>[1]KT3!$C$53</f>
        <v>203300</v>
      </c>
      <c r="G57" s="150">
        <f>[1]TNCN!$C$53</f>
        <v>185000</v>
      </c>
      <c r="H57" s="150">
        <f>[1]QLD!$C$53</f>
        <v>0</v>
      </c>
      <c r="I57" s="150">
        <f>[1]NHATRANG!$C$53</f>
        <v>350000</v>
      </c>
      <c r="J57" s="150">
        <f>[1]VANNINH!$C$53</f>
        <v>10000</v>
      </c>
      <c r="K57" s="150">
        <f>[1]NINHHOA!$C$53</f>
        <v>24000</v>
      </c>
      <c r="L57" s="150">
        <f>[1]DIENKHANH!$C$53</f>
        <v>23000</v>
      </c>
      <c r="M57" s="150">
        <f>[1]CAMRANH!$C$53</f>
        <v>27000</v>
      </c>
      <c r="N57" s="150">
        <f>[1]CAMLAM!$C$53</f>
        <v>27000</v>
      </c>
      <c r="O57" s="150">
        <f>[1]KHANHVINH!$C$53</f>
        <v>1800</v>
      </c>
      <c r="P57" s="150">
        <f>[1]KHANHSON!$C$53</f>
        <v>900</v>
      </c>
      <c r="Q57" s="150">
        <f t="shared" si="44"/>
        <v>325530</v>
      </c>
      <c r="R57" s="150">
        <f>[2]KT1!$G$54</f>
        <v>39000</v>
      </c>
      <c r="S57" s="150">
        <f>[2]KT2!$G$54</f>
        <v>60000</v>
      </c>
      <c r="T57" s="150">
        <f>[2]KT3!$G$54</f>
        <v>60000</v>
      </c>
      <c r="U57" s="150">
        <f>[2]TNCN!$G$54</f>
        <v>50000</v>
      </c>
      <c r="V57" s="150">
        <f>[2]QLD!$G$54</f>
        <v>0</v>
      </c>
      <c r="W57" s="150">
        <f>[2]NhaTrang!$G$54</f>
        <v>87500</v>
      </c>
      <c r="X57" s="150">
        <f>[2]VanNinh!$G$54</f>
        <v>3000</v>
      </c>
      <c r="Y57" s="150">
        <f>[2]NinhHoa!$G$54</f>
        <v>6000</v>
      </c>
      <c r="Z57" s="150">
        <f>[2]DienKhanh!$G$54</f>
        <v>5800</v>
      </c>
      <c r="AA57" s="150">
        <f>[2]CamRanh!$G$54</f>
        <v>6750</v>
      </c>
      <c r="AB57" s="150">
        <f>[2]CamLam!$G$54</f>
        <v>6750</v>
      </c>
      <c r="AC57" s="150">
        <f>[2]KhanhVinh!$G$54</f>
        <v>450</v>
      </c>
      <c r="AD57" s="150">
        <f>[2]KhanhSon!$G$54</f>
        <v>280</v>
      </c>
      <c r="AE57" s="150">
        <f t="shared" si="45"/>
        <v>0</v>
      </c>
      <c r="AF57" s="150"/>
      <c r="AG57" s="150"/>
      <c r="AH57" s="150"/>
      <c r="AI57" s="150"/>
      <c r="AJ57" s="150"/>
      <c r="AK57" s="150"/>
      <c r="AL57" s="150"/>
      <c r="AM57" s="150"/>
      <c r="AN57" s="150"/>
      <c r="AO57" s="150"/>
      <c r="AP57" s="150"/>
      <c r="AQ57" s="150"/>
      <c r="AR57" s="150"/>
      <c r="AS57" s="150">
        <f t="shared" si="46"/>
        <v>0</v>
      </c>
      <c r="AT57" s="150"/>
      <c r="AU57" s="150"/>
      <c r="AV57" s="150"/>
      <c r="AW57" s="150"/>
      <c r="AX57" s="150"/>
      <c r="AY57" s="150"/>
      <c r="AZ57" s="150"/>
      <c r="BA57" s="150"/>
      <c r="BB57" s="150"/>
      <c r="BC57" s="150"/>
      <c r="BD57" s="150"/>
      <c r="BE57" s="150"/>
      <c r="BF57" s="150"/>
      <c r="BG57" s="150">
        <f t="shared" si="47"/>
        <v>0</v>
      </c>
      <c r="BH57" s="150"/>
      <c r="BI57" s="150"/>
      <c r="BJ57" s="150"/>
      <c r="BK57" s="150"/>
      <c r="BL57" s="150"/>
      <c r="BM57" s="150"/>
      <c r="BN57" s="150"/>
      <c r="BO57" s="150"/>
      <c r="BP57" s="150"/>
      <c r="BQ57" s="150"/>
      <c r="BR57" s="150"/>
      <c r="BS57" s="150"/>
      <c r="BT57" s="151"/>
    </row>
    <row r="58" spans="1:72" ht="22.5" customHeight="1" x14ac:dyDescent="0.2">
      <c r="A58" s="156">
        <v>5</v>
      </c>
      <c r="B58" s="171" t="s">
        <v>589</v>
      </c>
      <c r="C58" s="150">
        <v>1050000</v>
      </c>
      <c r="D58" s="150">
        <f>[1]KT1!$C$54</f>
        <v>0</v>
      </c>
      <c r="E58" s="150">
        <f>[1]KT2!$C$54</f>
        <v>0</v>
      </c>
      <c r="F58" s="150">
        <f>[1]KT3!$C$54</f>
        <v>985000</v>
      </c>
      <c r="G58" s="150">
        <f>[1]TNCN!$C$54</f>
        <v>0</v>
      </c>
      <c r="H58" s="150">
        <f>[1]QLD!$C$54</f>
        <v>0</v>
      </c>
      <c r="I58" s="150">
        <f>[1]NHATRANG!$C$54</f>
        <v>60000</v>
      </c>
      <c r="J58" s="150">
        <f>[1]VANNINH!$C$54</f>
        <v>0</v>
      </c>
      <c r="K58" s="150">
        <f>[1]NINHHOA!$C$54</f>
        <v>0</v>
      </c>
      <c r="L58" s="150">
        <f>[1]DIENKHANH!$C$54</f>
        <v>0</v>
      </c>
      <c r="M58" s="150">
        <f>[1]CAMRANH!$C$54</f>
        <v>0</v>
      </c>
      <c r="N58" s="150">
        <f>[1]CAMLAM!$C$54</f>
        <v>0</v>
      </c>
      <c r="O58" s="150">
        <f>[1]KHANHVINH!$C$54</f>
        <v>5000</v>
      </c>
      <c r="P58" s="150">
        <f>[1]KHANHSON!$C$54</f>
        <v>0</v>
      </c>
      <c r="Q58" s="150">
        <f t="shared" si="44"/>
        <v>263250</v>
      </c>
      <c r="R58" s="150">
        <f>[2]KT1!$G$55</f>
        <v>0</v>
      </c>
      <c r="S58" s="150">
        <f>[2]KT2!$G$55</f>
        <v>0</v>
      </c>
      <c r="T58" s="150">
        <f>[2]KT3!$G$55</f>
        <v>247000</v>
      </c>
      <c r="U58" s="150">
        <f>[2]TNCN!$G$55</f>
        <v>0</v>
      </c>
      <c r="V58" s="150">
        <f>[2]QLD!$G$55</f>
        <v>0</v>
      </c>
      <c r="W58" s="150">
        <f>[2]NhaTrang!$G$55</f>
        <v>15000</v>
      </c>
      <c r="X58" s="150">
        <f>[2]VanNinh!$G$55</f>
        <v>0</v>
      </c>
      <c r="Y58" s="150">
        <f>[2]NinhHoa!$G$55</f>
        <v>0</v>
      </c>
      <c r="Z58" s="150">
        <f>[2]DienKhanh!$G$55</f>
        <v>0</v>
      </c>
      <c r="AA58" s="150">
        <f>[2]CamRanh!$G$55</f>
        <v>0</v>
      </c>
      <c r="AB58" s="150">
        <f>[2]CamLam!$G$55</f>
        <v>0</v>
      </c>
      <c r="AC58" s="150">
        <f>[2]KhanhVinh!$G$55</f>
        <v>1250</v>
      </c>
      <c r="AD58" s="150">
        <f>[2]KhanhSon!$G$55</f>
        <v>0</v>
      </c>
      <c r="AE58" s="150">
        <f t="shared" si="45"/>
        <v>0</v>
      </c>
      <c r="AF58" s="150"/>
      <c r="AG58" s="150"/>
      <c r="AH58" s="150"/>
      <c r="AI58" s="150"/>
      <c r="AJ58" s="150"/>
      <c r="AK58" s="150"/>
      <c r="AL58" s="150"/>
      <c r="AM58" s="150"/>
      <c r="AN58" s="150"/>
      <c r="AO58" s="150"/>
      <c r="AP58" s="150"/>
      <c r="AQ58" s="150"/>
      <c r="AR58" s="150"/>
      <c r="AS58" s="150">
        <f t="shared" si="46"/>
        <v>0</v>
      </c>
      <c r="AT58" s="150"/>
      <c r="AU58" s="150"/>
      <c r="AV58" s="150"/>
      <c r="AW58" s="150"/>
      <c r="AX58" s="150"/>
      <c r="AY58" s="150"/>
      <c r="AZ58" s="150"/>
      <c r="BA58" s="150"/>
      <c r="BB58" s="150"/>
      <c r="BC58" s="150"/>
      <c r="BD58" s="150"/>
      <c r="BE58" s="150"/>
      <c r="BF58" s="150"/>
      <c r="BG58" s="150">
        <f t="shared" si="47"/>
        <v>0</v>
      </c>
      <c r="BH58" s="150"/>
      <c r="BI58" s="150"/>
      <c r="BJ58" s="150"/>
      <c r="BK58" s="150"/>
      <c r="BL58" s="150"/>
      <c r="BM58" s="150"/>
      <c r="BN58" s="150"/>
      <c r="BO58" s="150"/>
      <c r="BP58" s="150"/>
      <c r="BQ58" s="150"/>
      <c r="BR58" s="150"/>
      <c r="BS58" s="150"/>
      <c r="BT58" s="151"/>
    </row>
    <row r="59" spans="1:72" ht="22.5" customHeight="1" x14ac:dyDescent="0.2">
      <c r="A59" s="156">
        <v>6</v>
      </c>
      <c r="B59" s="171" t="s">
        <v>590</v>
      </c>
      <c r="C59" s="150">
        <v>710000</v>
      </c>
      <c r="D59" s="150">
        <f>[1]KT1!$C$55</f>
        <v>0</v>
      </c>
      <c r="E59" s="150">
        <f>[1]KT2!$C$55</f>
        <v>0</v>
      </c>
      <c r="F59" s="150">
        <f>[1]KT3!$C$55</f>
        <v>0</v>
      </c>
      <c r="G59" s="150">
        <f>[1]TNCN!$C$55</f>
        <v>0</v>
      </c>
      <c r="H59" s="150">
        <f>[1]QLD!$C$55</f>
        <v>15850</v>
      </c>
      <c r="I59" s="150">
        <f>[1]NHATRANG!$C$55</f>
        <v>470000</v>
      </c>
      <c r="J59" s="150">
        <f>[1]VANNINH!$C$55</f>
        <v>28000</v>
      </c>
      <c r="K59" s="150">
        <f>[1]NINHHOA!$C$55</f>
        <v>40000</v>
      </c>
      <c r="L59" s="150">
        <f>[1]DIENKHANH!$C$55</f>
        <v>42900</v>
      </c>
      <c r="M59" s="150">
        <f>[1]CAMRANH!$C$55</f>
        <v>54000</v>
      </c>
      <c r="N59" s="150">
        <f>[1]CAMLAM!$C$55</f>
        <v>52000</v>
      </c>
      <c r="O59" s="150">
        <f>[1]KHANHVINH!$C$55</f>
        <v>5600</v>
      </c>
      <c r="P59" s="150">
        <f>[1]KHANHSON!$C$55</f>
        <v>1650</v>
      </c>
      <c r="Q59" s="150">
        <f t="shared" si="44"/>
        <v>178140</v>
      </c>
      <c r="R59" s="150">
        <f>[2]KT1!$G$56</f>
        <v>0</v>
      </c>
      <c r="S59" s="150">
        <f>[2]KT2!$G$56</f>
        <v>0</v>
      </c>
      <c r="T59" s="150">
        <f>[2]KT3!$G$56</f>
        <v>0</v>
      </c>
      <c r="U59" s="150">
        <f>[2]TNCN!$G$56</f>
        <v>0</v>
      </c>
      <c r="V59" s="150">
        <f>[2]QLD!$G$56</f>
        <v>4000</v>
      </c>
      <c r="W59" s="150">
        <f>[2]NhaTrang!$G$56</f>
        <v>118000</v>
      </c>
      <c r="X59" s="150">
        <f>[2]VanNinh!$G$56</f>
        <v>7000</v>
      </c>
      <c r="Y59" s="150">
        <f>[2]NinhHoa!$G$56</f>
        <v>10000</v>
      </c>
      <c r="Z59" s="150">
        <f>[2]DienKhanh!$G$56</f>
        <v>10800</v>
      </c>
      <c r="AA59" s="150">
        <f>[2]CamRanh!$G$56</f>
        <v>13500</v>
      </c>
      <c r="AB59" s="150">
        <f>[2]CamLam!$G$56</f>
        <v>13000</v>
      </c>
      <c r="AC59" s="150">
        <f>[2]KhanhVinh!$G$56</f>
        <v>1400</v>
      </c>
      <c r="AD59" s="150">
        <f>[2]KhanhSon!$G$56</f>
        <v>440</v>
      </c>
      <c r="AE59" s="150">
        <f t="shared" si="45"/>
        <v>0</v>
      </c>
      <c r="AF59" s="150"/>
      <c r="AG59" s="150"/>
      <c r="AH59" s="150"/>
      <c r="AI59" s="150"/>
      <c r="AJ59" s="150"/>
      <c r="AK59" s="150"/>
      <c r="AL59" s="150"/>
      <c r="AM59" s="150"/>
      <c r="AN59" s="150"/>
      <c r="AO59" s="150"/>
      <c r="AP59" s="150"/>
      <c r="AQ59" s="150"/>
      <c r="AR59" s="150"/>
      <c r="AS59" s="150">
        <f t="shared" si="46"/>
        <v>0</v>
      </c>
      <c r="AT59" s="150"/>
      <c r="AU59" s="150"/>
      <c r="AV59" s="150"/>
      <c r="AW59" s="150"/>
      <c r="AX59" s="150"/>
      <c r="AY59" s="150"/>
      <c r="AZ59" s="150"/>
      <c r="BA59" s="150"/>
      <c r="BB59" s="150"/>
      <c r="BC59" s="150"/>
      <c r="BD59" s="150"/>
      <c r="BE59" s="150"/>
      <c r="BF59" s="150"/>
      <c r="BG59" s="150">
        <f t="shared" si="47"/>
        <v>0</v>
      </c>
      <c r="BH59" s="150"/>
      <c r="BI59" s="150"/>
      <c r="BJ59" s="150"/>
      <c r="BK59" s="150"/>
      <c r="BL59" s="150"/>
      <c r="BM59" s="150"/>
      <c r="BN59" s="150"/>
      <c r="BO59" s="150"/>
      <c r="BP59" s="150"/>
      <c r="BQ59" s="150"/>
      <c r="BR59" s="150"/>
      <c r="BS59" s="150"/>
      <c r="BT59" s="151"/>
    </row>
    <row r="60" spans="1:72" ht="22.5" customHeight="1" x14ac:dyDescent="0.2">
      <c r="A60" s="156">
        <v>7</v>
      </c>
      <c r="B60" s="172" t="s">
        <v>591</v>
      </c>
      <c r="C60" s="150">
        <v>1150000</v>
      </c>
      <c r="D60" s="150">
        <f>[1]KT1!$C$56</f>
        <v>37000</v>
      </c>
      <c r="E60" s="150">
        <f>[1]KT2!$C$56</f>
        <v>33000</v>
      </c>
      <c r="F60" s="150">
        <f>[1]KT3!$C$56</f>
        <v>6700</v>
      </c>
      <c r="G60" s="150">
        <f>[1]TNCN!$C$56</f>
        <v>0</v>
      </c>
      <c r="H60" s="150">
        <f>[1]QLD!$C$56</f>
        <v>0</v>
      </c>
      <c r="I60" s="150">
        <f>[1]NHATRANG!$C$56</f>
        <v>1020000</v>
      </c>
      <c r="J60" s="150">
        <f>[1]VANNINH!$C$56</f>
        <v>7000</v>
      </c>
      <c r="K60" s="150">
        <f>[1]NINHHOA!$C$56</f>
        <v>6800</v>
      </c>
      <c r="L60" s="150">
        <f>[1]DIENKHANH!$C$56</f>
        <v>9000</v>
      </c>
      <c r="M60" s="150">
        <f>[1]CAMRANH!$C$56</f>
        <v>13500</v>
      </c>
      <c r="N60" s="150">
        <f>[1]CAMLAM!$C$56</f>
        <v>10200</v>
      </c>
      <c r="O60" s="150">
        <f>[1]KHANHVINH!$C$56</f>
        <v>6200</v>
      </c>
      <c r="P60" s="150">
        <f>[1]KHANHSON!$C$56</f>
        <v>600</v>
      </c>
      <c r="Q60" s="150">
        <f t="shared" si="44"/>
        <v>310850</v>
      </c>
      <c r="R60" s="150">
        <f>[2]KT1!$G$57</f>
        <v>12000</v>
      </c>
      <c r="S60" s="150">
        <f>[2]KT2!$G$57</f>
        <v>8500</v>
      </c>
      <c r="T60" s="150">
        <f>[2]KT3!$G$57</f>
        <v>2500</v>
      </c>
      <c r="U60" s="150">
        <f>[2]TNCN!$G$57</f>
        <v>0</v>
      </c>
      <c r="V60" s="150">
        <f>[2]QLD!$G$57</f>
        <v>0</v>
      </c>
      <c r="W60" s="150">
        <f>[2]NhaTrang!$G$57</f>
        <v>268000</v>
      </c>
      <c r="X60" s="150">
        <f>[2]VanNinh!$G$57</f>
        <v>2540</v>
      </c>
      <c r="Y60" s="150">
        <f>[2]NinhHoa!$G$57</f>
        <v>3800</v>
      </c>
      <c r="Z60" s="150">
        <f>[2]DienKhanh!$G$57</f>
        <v>3825</v>
      </c>
      <c r="AA60" s="150">
        <f>[2]CamRanh!$G$57</f>
        <v>4365</v>
      </c>
      <c r="AB60" s="150">
        <f>[2]CamLam!$G$57</f>
        <v>3400</v>
      </c>
      <c r="AC60" s="150">
        <f>[2]KhanhVinh!$G$57</f>
        <v>1770</v>
      </c>
      <c r="AD60" s="150">
        <f>[2]KhanhSon!$G$57</f>
        <v>150</v>
      </c>
      <c r="AE60" s="150">
        <f t="shared" si="45"/>
        <v>0</v>
      </c>
      <c r="AF60" s="150"/>
      <c r="AG60" s="150"/>
      <c r="AH60" s="150"/>
      <c r="AI60" s="150"/>
      <c r="AJ60" s="150"/>
      <c r="AK60" s="150"/>
      <c r="AL60" s="150"/>
      <c r="AM60" s="150"/>
      <c r="AN60" s="150"/>
      <c r="AO60" s="150"/>
      <c r="AP60" s="150"/>
      <c r="AQ60" s="150"/>
      <c r="AR60" s="150"/>
      <c r="AS60" s="150">
        <f t="shared" si="46"/>
        <v>0</v>
      </c>
      <c r="AT60" s="150"/>
      <c r="AU60" s="150"/>
      <c r="AV60" s="150"/>
      <c r="AW60" s="150"/>
      <c r="AX60" s="150"/>
      <c r="AY60" s="150"/>
      <c r="AZ60" s="150"/>
      <c r="BA60" s="150"/>
      <c r="BB60" s="150"/>
      <c r="BC60" s="150"/>
      <c r="BD60" s="150"/>
      <c r="BE60" s="150"/>
      <c r="BF60" s="150"/>
      <c r="BG60" s="150">
        <f t="shared" si="47"/>
        <v>0</v>
      </c>
      <c r="BH60" s="150"/>
      <c r="BI60" s="150"/>
      <c r="BJ60" s="150"/>
      <c r="BK60" s="150"/>
      <c r="BL60" s="150"/>
      <c r="BM60" s="150"/>
      <c r="BN60" s="150"/>
      <c r="BO60" s="150"/>
      <c r="BP60" s="150"/>
      <c r="BQ60" s="150"/>
      <c r="BR60" s="150"/>
      <c r="BS60" s="150"/>
      <c r="BT60" s="151"/>
    </row>
    <row r="61" spans="1:72" ht="22.5" customHeight="1" x14ac:dyDescent="0.2">
      <c r="A61" s="156">
        <v>8</v>
      </c>
      <c r="B61" s="171" t="s">
        <v>592</v>
      </c>
      <c r="C61" s="150">
        <v>0</v>
      </c>
      <c r="D61" s="150">
        <f>[1]KT1!$C$57</f>
        <v>0</v>
      </c>
      <c r="E61" s="150">
        <f>[1]KT2!$C$57</f>
        <v>0</v>
      </c>
      <c r="F61" s="150">
        <f>[1]KT3!$C$57</f>
        <v>0</v>
      </c>
      <c r="G61" s="150">
        <f>[1]TNCN!$C$57</f>
        <v>0</v>
      </c>
      <c r="H61" s="150">
        <f>[1]QLD!$C$57</f>
        <v>0</v>
      </c>
      <c r="I61" s="150">
        <f>[1]NHATRANG!$C$57</f>
        <v>0</v>
      </c>
      <c r="J61" s="150">
        <f>[1]VANNINH!$C$57</f>
        <v>0</v>
      </c>
      <c r="K61" s="150">
        <f>[1]NINHHOA!$C$57</f>
        <v>0</v>
      </c>
      <c r="L61" s="150">
        <f>[1]DIENKHANH!$C$57</f>
        <v>0</v>
      </c>
      <c r="M61" s="150">
        <f>[1]CAMRANH!$C$57</f>
        <v>0</v>
      </c>
      <c r="N61" s="150">
        <f>[1]CAMLAM!$C$57</f>
        <v>0</v>
      </c>
      <c r="O61" s="150">
        <f>[1]KHANHVINH!$C$57</f>
        <v>0</v>
      </c>
      <c r="P61" s="150">
        <f>[1]KHANHSON!$C$57</f>
        <v>0</v>
      </c>
      <c r="Q61" s="150">
        <f t="shared" si="44"/>
        <v>0</v>
      </c>
      <c r="R61" s="150">
        <f>[2]KT1!$G$58</f>
        <v>0</v>
      </c>
      <c r="S61" s="150">
        <f>[2]KT2!$G$58</f>
        <v>0</v>
      </c>
      <c r="T61" s="150">
        <f>[2]KT3!$G$58</f>
        <v>0</v>
      </c>
      <c r="U61" s="150">
        <f>[2]TNCN!$G$58</f>
        <v>0</v>
      </c>
      <c r="V61" s="150">
        <f>[2]QLD!$G$58</f>
        <v>0</v>
      </c>
      <c r="W61" s="150">
        <f>[2]NhaTrang!$G$58</f>
        <v>0</v>
      </c>
      <c r="X61" s="150">
        <f>[2]VanNinh!$G$58</f>
        <v>0</v>
      </c>
      <c r="Y61" s="150">
        <f>[2]NinhHoa!$G$58</f>
        <v>0</v>
      </c>
      <c r="Z61" s="150">
        <f>[2]DienKhanh!$G$58</f>
        <v>0</v>
      </c>
      <c r="AA61" s="150">
        <f>[2]CamRanh!$G$58</f>
        <v>0</v>
      </c>
      <c r="AB61" s="150">
        <f>[2]CamLam!$G$58</f>
        <v>0</v>
      </c>
      <c r="AC61" s="150">
        <f>[2]KhanhVinh!$G$58</f>
        <v>0</v>
      </c>
      <c r="AD61" s="150">
        <f>[2]KhanhSon!$G$58</f>
        <v>0</v>
      </c>
      <c r="AE61" s="150">
        <f t="shared" si="45"/>
        <v>0</v>
      </c>
      <c r="AF61" s="150"/>
      <c r="AG61" s="150"/>
      <c r="AH61" s="150"/>
      <c r="AI61" s="150"/>
      <c r="AJ61" s="150"/>
      <c r="AK61" s="150"/>
      <c r="AL61" s="150"/>
      <c r="AM61" s="150"/>
      <c r="AN61" s="150"/>
      <c r="AO61" s="150"/>
      <c r="AP61" s="150"/>
      <c r="AQ61" s="150"/>
      <c r="AR61" s="150"/>
      <c r="AS61" s="150">
        <f t="shared" si="46"/>
        <v>0</v>
      </c>
      <c r="AT61" s="150"/>
      <c r="AU61" s="150"/>
      <c r="AV61" s="150"/>
      <c r="AW61" s="150"/>
      <c r="AX61" s="150"/>
      <c r="AY61" s="150"/>
      <c r="AZ61" s="150"/>
      <c r="BA61" s="150"/>
      <c r="BB61" s="150"/>
      <c r="BC61" s="150"/>
      <c r="BD61" s="150"/>
      <c r="BE61" s="150"/>
      <c r="BF61" s="150"/>
      <c r="BG61" s="150">
        <f t="shared" si="47"/>
        <v>0</v>
      </c>
      <c r="BH61" s="150"/>
      <c r="BI61" s="150"/>
      <c r="BJ61" s="150"/>
      <c r="BK61" s="150"/>
      <c r="BL61" s="150"/>
      <c r="BM61" s="150"/>
      <c r="BN61" s="150"/>
      <c r="BO61" s="150"/>
      <c r="BP61" s="150"/>
      <c r="BQ61" s="150"/>
      <c r="BR61" s="150"/>
      <c r="BS61" s="150"/>
      <c r="BT61" s="151"/>
    </row>
    <row r="62" spans="1:72" ht="22.5" customHeight="1" x14ac:dyDescent="0.2">
      <c r="A62" s="156">
        <v>9</v>
      </c>
      <c r="B62" s="171" t="s">
        <v>593</v>
      </c>
      <c r="C62" s="150">
        <v>15000</v>
      </c>
      <c r="D62" s="150">
        <f>[1]KT1!$C$58</f>
        <v>0</v>
      </c>
      <c r="E62" s="150">
        <f>[1]KT2!$C$58</f>
        <v>0</v>
      </c>
      <c r="F62" s="150">
        <f>[1]KT3!$C$58</f>
        <v>0</v>
      </c>
      <c r="G62" s="150">
        <f>[1]TNCN!$C$58</f>
        <v>0</v>
      </c>
      <c r="H62" s="150">
        <f>[1]QLD!$C$58</f>
        <v>0</v>
      </c>
      <c r="I62" s="150">
        <f>[1]NHATRANG!$C$58</f>
        <v>13900</v>
      </c>
      <c r="J62" s="150">
        <f>[1]VANNINH!$C$58</f>
        <v>50</v>
      </c>
      <c r="K62" s="150">
        <f>[1]NINHHOA!$C$58</f>
        <v>40</v>
      </c>
      <c r="L62" s="150">
        <f>[1]DIENKHANH!$C$58</f>
        <v>80</v>
      </c>
      <c r="M62" s="150">
        <f>[1]CAMRANH!$C$58</f>
        <v>730</v>
      </c>
      <c r="N62" s="150">
        <f>[1]CAMLAM!$C$58</f>
        <v>200</v>
      </c>
      <c r="O62" s="150">
        <f>[1]KHANHVINH!$C$58</f>
        <v>0</v>
      </c>
      <c r="P62" s="150">
        <f>[1]KHANHSON!$C$58</f>
        <v>0</v>
      </c>
      <c r="Q62" s="150">
        <f t="shared" si="44"/>
        <v>1445</v>
      </c>
      <c r="R62" s="150">
        <f>[2]KT1!$G$59</f>
        <v>0</v>
      </c>
      <c r="S62" s="150">
        <f>[2]KT2!$G$59</f>
        <v>0</v>
      </c>
      <c r="T62" s="150">
        <f>[2]KT3!$G$59</f>
        <v>0</v>
      </c>
      <c r="U62" s="150">
        <f>[2]TNCN!$G$59</f>
        <v>0</v>
      </c>
      <c r="V62" s="150">
        <f>[2]QLD!$G$59</f>
        <v>0</v>
      </c>
      <c r="W62" s="150">
        <f>[2]NhaTrang!$G$59</f>
        <v>1350</v>
      </c>
      <c r="X62" s="150">
        <f>[2]VanNinh!$G$59</f>
        <v>0</v>
      </c>
      <c r="Y62" s="150">
        <f>[2]NinhHoa!$G$59</f>
        <v>10</v>
      </c>
      <c r="Z62" s="150">
        <f>[2]DienKhanh!$G$59</f>
        <v>20</v>
      </c>
      <c r="AA62" s="150">
        <f>[2]CamRanh!$G$59</f>
        <v>20</v>
      </c>
      <c r="AB62" s="150">
        <f>[2]CamLam!$G$59</f>
        <v>45</v>
      </c>
      <c r="AC62" s="150">
        <f>[2]KhanhVinh!$G$59</f>
        <v>0</v>
      </c>
      <c r="AD62" s="150">
        <f>[2]KhanhSon!$G$59</f>
        <v>0</v>
      </c>
      <c r="AE62" s="150">
        <f t="shared" si="45"/>
        <v>0</v>
      </c>
      <c r="AF62" s="150"/>
      <c r="AG62" s="150"/>
      <c r="AH62" s="150"/>
      <c r="AI62" s="150"/>
      <c r="AJ62" s="150"/>
      <c r="AK62" s="150"/>
      <c r="AL62" s="150"/>
      <c r="AM62" s="150"/>
      <c r="AN62" s="150"/>
      <c r="AO62" s="150"/>
      <c r="AP62" s="150"/>
      <c r="AQ62" s="150"/>
      <c r="AR62" s="150"/>
      <c r="AS62" s="150">
        <f t="shared" si="46"/>
        <v>0</v>
      </c>
      <c r="AT62" s="150"/>
      <c r="AU62" s="150"/>
      <c r="AV62" s="150"/>
      <c r="AW62" s="150"/>
      <c r="AX62" s="150"/>
      <c r="AY62" s="150"/>
      <c r="AZ62" s="150"/>
      <c r="BA62" s="150"/>
      <c r="BB62" s="150"/>
      <c r="BC62" s="150"/>
      <c r="BD62" s="150"/>
      <c r="BE62" s="150"/>
      <c r="BF62" s="150"/>
      <c r="BG62" s="150">
        <f t="shared" si="47"/>
        <v>0</v>
      </c>
      <c r="BH62" s="150"/>
      <c r="BI62" s="150"/>
      <c r="BJ62" s="150"/>
      <c r="BK62" s="150"/>
      <c r="BL62" s="150"/>
      <c r="BM62" s="150"/>
      <c r="BN62" s="150"/>
      <c r="BO62" s="150"/>
      <c r="BP62" s="150"/>
      <c r="BQ62" s="150"/>
      <c r="BR62" s="150"/>
      <c r="BS62" s="150"/>
      <c r="BT62" s="151"/>
    </row>
    <row r="63" spans="1:72" ht="22.5" customHeight="1" x14ac:dyDescent="0.2">
      <c r="A63" s="156">
        <v>10</v>
      </c>
      <c r="B63" s="171" t="s">
        <v>594</v>
      </c>
      <c r="C63" s="150">
        <v>500000</v>
      </c>
      <c r="D63" s="150">
        <f>[1]KT1!$C$59</f>
        <v>0</v>
      </c>
      <c r="E63" s="150">
        <f>[1]KT2!$C$59</f>
        <v>0</v>
      </c>
      <c r="F63" s="150">
        <f>[1]KT3!$C$59</f>
        <v>0</v>
      </c>
      <c r="G63" s="150">
        <f>[1]TNCN!$C$59</f>
        <v>0</v>
      </c>
      <c r="H63" s="150">
        <f>[1]QLD!$C$59</f>
        <v>499940</v>
      </c>
      <c r="I63" s="150">
        <f>[1]NHATRANG!$C$59</f>
        <v>0</v>
      </c>
      <c r="J63" s="150">
        <f>[1]VANNINH!$C$59</f>
        <v>0</v>
      </c>
      <c r="K63" s="150">
        <f>[1]NINHHOA!$C$59</f>
        <v>60</v>
      </c>
      <c r="L63" s="150">
        <f>[1]DIENKHANH!$C$59</f>
        <v>0</v>
      </c>
      <c r="M63" s="150">
        <f>[1]CAMRANH!$C$59</f>
        <v>0</v>
      </c>
      <c r="N63" s="150">
        <f>[1]CAMLAM!$C$59</f>
        <v>0</v>
      </c>
      <c r="O63" s="150">
        <f>[1]KHANHVINH!$C$59</f>
        <v>0</v>
      </c>
      <c r="P63" s="150">
        <f>[1]KHANHSON!$C$59</f>
        <v>0</v>
      </c>
      <c r="Q63" s="150">
        <f t="shared" si="44"/>
        <v>125020</v>
      </c>
      <c r="R63" s="150">
        <f>[2]KT1!$G$60</f>
        <v>0</v>
      </c>
      <c r="S63" s="150">
        <f>[2]KT2!$G$60</f>
        <v>0</v>
      </c>
      <c r="T63" s="150">
        <f>[2]KT3!$G$60</f>
        <v>0</v>
      </c>
      <c r="U63" s="150">
        <f>[2]TNCN!$G$60</f>
        <v>0</v>
      </c>
      <c r="V63" s="150">
        <f>[2]QLD!$G$60</f>
        <v>125000</v>
      </c>
      <c r="W63" s="150">
        <f>[2]NhaTrang!$G$60</f>
        <v>0</v>
      </c>
      <c r="X63" s="150">
        <f>[2]VanNinh!$G$60</f>
        <v>0</v>
      </c>
      <c r="Y63" s="150">
        <f>[2]NinhHoa!$G$60</f>
        <v>20</v>
      </c>
      <c r="Z63" s="150">
        <f>[2]DienKhanh!$G$60</f>
        <v>0</v>
      </c>
      <c r="AA63" s="150">
        <f>[2]CamRanh!$G$60</f>
        <v>0</v>
      </c>
      <c r="AB63" s="150">
        <f>[2]CamLam!$G$60</f>
        <v>0</v>
      </c>
      <c r="AC63" s="150">
        <f>[2]KhanhVinh!$G$60</f>
        <v>0</v>
      </c>
      <c r="AD63" s="150">
        <f>[2]KhanhSon!$G$60</f>
        <v>0</v>
      </c>
      <c r="AE63" s="150">
        <f t="shared" si="45"/>
        <v>0</v>
      </c>
      <c r="AF63" s="150"/>
      <c r="AG63" s="150"/>
      <c r="AH63" s="150"/>
      <c r="AI63" s="150"/>
      <c r="AJ63" s="150"/>
      <c r="AK63" s="150"/>
      <c r="AL63" s="150"/>
      <c r="AM63" s="150"/>
      <c r="AN63" s="150"/>
      <c r="AO63" s="150"/>
      <c r="AP63" s="150"/>
      <c r="AQ63" s="150"/>
      <c r="AR63" s="150"/>
      <c r="AS63" s="150">
        <f t="shared" si="46"/>
        <v>0</v>
      </c>
      <c r="AT63" s="150"/>
      <c r="AU63" s="150"/>
      <c r="AV63" s="150"/>
      <c r="AW63" s="150"/>
      <c r="AX63" s="150"/>
      <c r="AY63" s="150"/>
      <c r="AZ63" s="150"/>
      <c r="BA63" s="150"/>
      <c r="BB63" s="150"/>
      <c r="BC63" s="150"/>
      <c r="BD63" s="150"/>
      <c r="BE63" s="150"/>
      <c r="BF63" s="150"/>
      <c r="BG63" s="150">
        <f t="shared" si="47"/>
        <v>0</v>
      </c>
      <c r="BH63" s="150"/>
      <c r="BI63" s="150"/>
      <c r="BJ63" s="150"/>
      <c r="BK63" s="150"/>
      <c r="BL63" s="150"/>
      <c r="BM63" s="150"/>
      <c r="BN63" s="150"/>
      <c r="BO63" s="150"/>
      <c r="BP63" s="150"/>
      <c r="BQ63" s="150"/>
      <c r="BR63" s="150"/>
      <c r="BS63" s="150"/>
      <c r="BT63" s="151"/>
    </row>
    <row r="64" spans="1:72" ht="22.5" customHeight="1" x14ac:dyDescent="0.2">
      <c r="A64" s="156">
        <v>11</v>
      </c>
      <c r="B64" s="171" t="s">
        <v>595</v>
      </c>
      <c r="C64" s="150">
        <v>1000000</v>
      </c>
      <c r="D64" s="150">
        <f>[1]KT1!$C$60</f>
        <v>0</v>
      </c>
      <c r="E64" s="150">
        <f>[1]KT2!$C$60</f>
        <v>0</v>
      </c>
      <c r="F64" s="150">
        <f>[1]KT3!$C$60</f>
        <v>0</v>
      </c>
      <c r="G64" s="150">
        <f>[1]TNCN!$C$60</f>
        <v>0</v>
      </c>
      <c r="H64" s="150">
        <f>[1]QLD!$C$60</f>
        <v>417300</v>
      </c>
      <c r="I64" s="150">
        <f>[1]NHATRANG!$C$60</f>
        <v>400000</v>
      </c>
      <c r="J64" s="150">
        <f>[1]VANNINH!$C$60</f>
        <v>34000</v>
      </c>
      <c r="K64" s="150">
        <f>[1]NINHHOA!$C$60</f>
        <v>30000</v>
      </c>
      <c r="L64" s="150">
        <f>[1]DIENKHANH!$C$60</f>
        <v>30000</v>
      </c>
      <c r="M64" s="150">
        <f>[1]CAMRANH!$C$60</f>
        <v>25000</v>
      </c>
      <c r="N64" s="150">
        <f>[1]CAMLAM!$C$60</f>
        <v>60000</v>
      </c>
      <c r="O64" s="150">
        <f>[1]KHANHVINH!$C$60</f>
        <v>3000</v>
      </c>
      <c r="P64" s="150">
        <f>[1]KHANHSON!$C$60</f>
        <v>700</v>
      </c>
      <c r="Q64" s="150">
        <f t="shared" si="44"/>
        <v>200000</v>
      </c>
      <c r="R64" s="150">
        <f>[2]KT1!$G$61</f>
        <v>0</v>
      </c>
      <c r="S64" s="150">
        <f>[2]KT2!$G$61</f>
        <v>0</v>
      </c>
      <c r="T64" s="150">
        <f>[2]KT3!$G$61</f>
        <v>0</v>
      </c>
      <c r="U64" s="150">
        <f>[2]TNCN!$G$61</f>
        <v>0</v>
      </c>
      <c r="V64" s="150">
        <f>[2]QLD!$G$61</f>
        <v>53500</v>
      </c>
      <c r="W64" s="150">
        <f>[2]NhaTrang!$G$61</f>
        <v>100000</v>
      </c>
      <c r="X64" s="150">
        <f>[2]VanNinh!$G$61</f>
        <v>8500</v>
      </c>
      <c r="Y64" s="150">
        <f>[2]NinhHoa!$G$61</f>
        <v>7500</v>
      </c>
      <c r="Z64" s="150">
        <f>[2]DienKhanh!$G$61</f>
        <v>7500</v>
      </c>
      <c r="AA64" s="150">
        <f>[2]CamRanh!$G$61</f>
        <v>7000</v>
      </c>
      <c r="AB64" s="150">
        <f>[2]CamLam!$G$61</f>
        <v>15000</v>
      </c>
      <c r="AC64" s="150">
        <f>[2]KhanhVinh!$G$61</f>
        <v>800</v>
      </c>
      <c r="AD64" s="150">
        <f>[2]KhanhSon!$G$61</f>
        <v>200</v>
      </c>
      <c r="AE64" s="150">
        <f t="shared" si="45"/>
        <v>0</v>
      </c>
      <c r="AF64" s="150"/>
      <c r="AG64" s="150"/>
      <c r="AH64" s="150"/>
      <c r="AI64" s="150"/>
      <c r="AJ64" s="150"/>
      <c r="AK64" s="150"/>
      <c r="AL64" s="150"/>
      <c r="AM64" s="150"/>
      <c r="AN64" s="150"/>
      <c r="AO64" s="150"/>
      <c r="AP64" s="150"/>
      <c r="AQ64" s="150"/>
      <c r="AR64" s="150"/>
      <c r="AS64" s="150">
        <f t="shared" si="46"/>
        <v>0</v>
      </c>
      <c r="AT64" s="150"/>
      <c r="AU64" s="150"/>
      <c r="AV64" s="150"/>
      <c r="AW64" s="150"/>
      <c r="AX64" s="150"/>
      <c r="AY64" s="150"/>
      <c r="AZ64" s="150"/>
      <c r="BA64" s="150"/>
      <c r="BB64" s="150"/>
      <c r="BC64" s="150"/>
      <c r="BD64" s="150"/>
      <c r="BE64" s="150"/>
      <c r="BF64" s="150"/>
      <c r="BG64" s="150">
        <f t="shared" si="47"/>
        <v>0</v>
      </c>
      <c r="BH64" s="150"/>
      <c r="BI64" s="150"/>
      <c r="BJ64" s="150"/>
      <c r="BK64" s="150"/>
      <c r="BL64" s="150"/>
      <c r="BM64" s="150"/>
      <c r="BN64" s="150"/>
      <c r="BO64" s="150"/>
      <c r="BP64" s="150"/>
      <c r="BQ64" s="150"/>
      <c r="BR64" s="150"/>
      <c r="BS64" s="150"/>
      <c r="BT64" s="151"/>
    </row>
    <row r="65" spans="1:72" ht="22.5" customHeight="1" x14ac:dyDescent="0.2">
      <c r="A65" s="156">
        <v>12</v>
      </c>
      <c r="B65" s="171" t="s">
        <v>596</v>
      </c>
      <c r="C65" s="150">
        <v>1200</v>
      </c>
      <c r="D65" s="150">
        <f>[1]KT1!$C$61</f>
        <v>0</v>
      </c>
      <c r="E65" s="150">
        <f>[1]KT2!$C$61</f>
        <v>0</v>
      </c>
      <c r="F65" s="150">
        <f>[1]KT3!$C$61</f>
        <v>0</v>
      </c>
      <c r="G65" s="150">
        <f>[1]TNCN!$C$61</f>
        <v>0</v>
      </c>
      <c r="H65" s="150">
        <f>[1]QLD!$C$61</f>
        <v>1130</v>
      </c>
      <c r="I65" s="150">
        <f>[1]NHATRANG!$C$61</f>
        <v>0</v>
      </c>
      <c r="J65" s="150">
        <f>[1]VANNINH!$C$61</f>
        <v>0</v>
      </c>
      <c r="K65" s="150">
        <f>[1]NINHHOA!$C$61</f>
        <v>0</v>
      </c>
      <c r="L65" s="150">
        <f>[1]DIENKHANH!$C$61</f>
        <v>0</v>
      </c>
      <c r="M65" s="150">
        <f>[1]CAMRANH!$C$61</f>
        <v>70</v>
      </c>
      <c r="N65" s="150">
        <f>[1]CAMLAM!$C$61</f>
        <v>0</v>
      </c>
      <c r="O65" s="150">
        <f>[1]KHANHVINH!$C$61</f>
        <v>0</v>
      </c>
      <c r="P65" s="150">
        <f>[1]KHANHSON!$C$61</f>
        <v>0</v>
      </c>
      <c r="Q65" s="150">
        <f t="shared" si="44"/>
        <v>325</v>
      </c>
      <c r="R65" s="150">
        <f>[2]KT1!$G$62</f>
        <v>0</v>
      </c>
      <c r="S65" s="150">
        <f>[2]KT2!$G$62</f>
        <v>0</v>
      </c>
      <c r="T65" s="150">
        <f>[2]KT3!$G$62</f>
        <v>0</v>
      </c>
      <c r="U65" s="150">
        <f>[2]TNCN!$G$62</f>
        <v>0</v>
      </c>
      <c r="V65" s="150">
        <f>[2]QLD!$G$62</f>
        <v>300</v>
      </c>
      <c r="W65" s="150">
        <f>[2]NhaTrang!$G$62</f>
        <v>0</v>
      </c>
      <c r="X65" s="150">
        <f>[2]VanNinh!$G$62</f>
        <v>0</v>
      </c>
      <c r="Y65" s="150">
        <f>[2]NinhHoa!$G$62</f>
        <v>0</v>
      </c>
      <c r="Z65" s="150">
        <f>[2]DienKhanh!$G$62</f>
        <v>0</v>
      </c>
      <c r="AA65" s="150">
        <f>[2]CamRanh!$G$62</f>
        <v>25</v>
      </c>
      <c r="AB65" s="150">
        <f>[2]CamLam!$G$62</f>
        <v>0</v>
      </c>
      <c r="AC65" s="150">
        <f>[2]KhanhVinh!$G$62</f>
        <v>0</v>
      </c>
      <c r="AD65" s="150">
        <f>[2]KhanhSon!$G$62</f>
        <v>0</v>
      </c>
      <c r="AE65" s="150">
        <f t="shared" si="45"/>
        <v>0</v>
      </c>
      <c r="AF65" s="150"/>
      <c r="AG65" s="150"/>
      <c r="AH65" s="150"/>
      <c r="AI65" s="150"/>
      <c r="AJ65" s="150"/>
      <c r="AK65" s="150"/>
      <c r="AL65" s="150"/>
      <c r="AM65" s="150"/>
      <c r="AN65" s="150"/>
      <c r="AO65" s="150"/>
      <c r="AP65" s="150"/>
      <c r="AQ65" s="150"/>
      <c r="AR65" s="150"/>
      <c r="AS65" s="150">
        <f t="shared" si="46"/>
        <v>0</v>
      </c>
      <c r="AT65" s="150"/>
      <c r="AU65" s="150"/>
      <c r="AV65" s="150"/>
      <c r="AW65" s="150"/>
      <c r="AX65" s="150"/>
      <c r="AY65" s="150"/>
      <c r="AZ65" s="150"/>
      <c r="BA65" s="150"/>
      <c r="BB65" s="150"/>
      <c r="BC65" s="150"/>
      <c r="BD65" s="150"/>
      <c r="BE65" s="150"/>
      <c r="BF65" s="150"/>
      <c r="BG65" s="150">
        <f t="shared" si="47"/>
        <v>0</v>
      </c>
      <c r="BH65" s="150"/>
      <c r="BI65" s="150"/>
      <c r="BJ65" s="150"/>
      <c r="BK65" s="150"/>
      <c r="BL65" s="150"/>
      <c r="BM65" s="150"/>
      <c r="BN65" s="150"/>
      <c r="BO65" s="150"/>
      <c r="BP65" s="150"/>
      <c r="BQ65" s="150"/>
      <c r="BR65" s="150"/>
      <c r="BS65" s="150"/>
      <c r="BT65" s="151"/>
    </row>
    <row r="66" spans="1:72" ht="22.5" customHeight="1" x14ac:dyDescent="0.2">
      <c r="A66" s="156">
        <v>13</v>
      </c>
      <c r="B66" s="172" t="s">
        <v>597</v>
      </c>
      <c r="C66" s="150">
        <v>225000</v>
      </c>
      <c r="D66" s="150">
        <f>[1]KT1!$C$62</f>
        <v>0</v>
      </c>
      <c r="E66" s="150">
        <f>[1]KT2!$C$62</f>
        <v>0</v>
      </c>
      <c r="F66" s="150">
        <f>[1]KT3!$C$62</f>
        <v>225000</v>
      </c>
      <c r="G66" s="150">
        <f>[1]TNCN!$C$62</f>
        <v>0</v>
      </c>
      <c r="H66" s="150">
        <f>[1]QLD!$C$62</f>
        <v>0</v>
      </c>
      <c r="I66" s="150">
        <f>[1]NHATRANG!$C$62</f>
        <v>0</v>
      </c>
      <c r="J66" s="150">
        <f>[1]VANNINH!$C$62</f>
        <v>0</v>
      </c>
      <c r="K66" s="150">
        <f>[1]NINHHOA!$C$62</f>
        <v>0</v>
      </c>
      <c r="L66" s="150">
        <f>[1]DIENKHANH!$C$62</f>
        <v>0</v>
      </c>
      <c r="M66" s="150">
        <f>[1]CAMRANH!$C$62</f>
        <v>0</v>
      </c>
      <c r="N66" s="150">
        <f>[1]CAMLAM!$C$62</f>
        <v>0</v>
      </c>
      <c r="O66" s="150">
        <f>[1]KHANHVINH!$C$62</f>
        <v>0</v>
      </c>
      <c r="P66" s="150">
        <f>[1]KHANHSON!$C$62</f>
        <v>0</v>
      </c>
      <c r="Q66" s="150">
        <f t="shared" si="44"/>
        <v>75000</v>
      </c>
      <c r="R66" s="150">
        <f>[2]KT1!$G$63</f>
        <v>0</v>
      </c>
      <c r="S66" s="150">
        <f>[2]KT2!$G$63</f>
        <v>0</v>
      </c>
      <c r="T66" s="150">
        <f>[2]KT3!$G$63</f>
        <v>75000</v>
      </c>
      <c r="U66" s="150">
        <f>[2]TNCN!$G$63</f>
        <v>0</v>
      </c>
      <c r="V66" s="150">
        <f>[2]QLD!$G$63</f>
        <v>0</v>
      </c>
      <c r="W66" s="150">
        <f>[2]NhaTrang!$G$63</f>
        <v>0</v>
      </c>
      <c r="X66" s="150">
        <f>[2]VanNinh!$G$63</f>
        <v>0</v>
      </c>
      <c r="Y66" s="150">
        <f>[2]NinhHoa!$G$63</f>
        <v>0</v>
      </c>
      <c r="Z66" s="150">
        <f>[2]DienKhanh!$G$63</f>
        <v>0</v>
      </c>
      <c r="AA66" s="150">
        <f>[2]CamRanh!$G$63</f>
        <v>0</v>
      </c>
      <c r="AB66" s="150">
        <f>[2]CamLam!$G$63</f>
        <v>0</v>
      </c>
      <c r="AC66" s="150">
        <f>[2]KhanhVinh!$G$63</f>
        <v>0</v>
      </c>
      <c r="AD66" s="150">
        <f>[2]KhanhSon!$G$63</f>
        <v>0</v>
      </c>
      <c r="AE66" s="150">
        <f t="shared" si="45"/>
        <v>0</v>
      </c>
      <c r="AF66" s="150"/>
      <c r="AG66" s="150"/>
      <c r="AH66" s="150"/>
      <c r="AI66" s="150"/>
      <c r="AJ66" s="150"/>
      <c r="AK66" s="150"/>
      <c r="AL66" s="150"/>
      <c r="AM66" s="150"/>
      <c r="AN66" s="150"/>
      <c r="AO66" s="150"/>
      <c r="AP66" s="150"/>
      <c r="AQ66" s="150"/>
      <c r="AR66" s="150"/>
      <c r="AS66" s="150">
        <f t="shared" si="46"/>
        <v>0</v>
      </c>
      <c r="AT66" s="150"/>
      <c r="AU66" s="150"/>
      <c r="AV66" s="150"/>
      <c r="AW66" s="150"/>
      <c r="AX66" s="150"/>
      <c r="AY66" s="150"/>
      <c r="AZ66" s="150"/>
      <c r="BA66" s="150"/>
      <c r="BB66" s="150"/>
      <c r="BC66" s="150"/>
      <c r="BD66" s="150"/>
      <c r="BE66" s="150"/>
      <c r="BF66" s="150"/>
      <c r="BG66" s="150">
        <f t="shared" si="47"/>
        <v>0</v>
      </c>
      <c r="BH66" s="150"/>
      <c r="BI66" s="150"/>
      <c r="BJ66" s="150"/>
      <c r="BK66" s="150"/>
      <c r="BL66" s="150"/>
      <c r="BM66" s="150"/>
      <c r="BN66" s="150"/>
      <c r="BO66" s="150"/>
      <c r="BP66" s="150"/>
      <c r="BQ66" s="150"/>
      <c r="BR66" s="150"/>
      <c r="BS66" s="150"/>
      <c r="BT66" s="151"/>
    </row>
    <row r="67" spans="1:72" ht="22.5" customHeight="1" x14ac:dyDescent="0.2">
      <c r="A67" s="156">
        <v>14</v>
      </c>
      <c r="B67" s="171" t="s">
        <v>598</v>
      </c>
      <c r="C67" s="150">
        <v>44800</v>
      </c>
      <c r="D67" s="150">
        <f>[1]KT1!$C$63</f>
        <v>0</v>
      </c>
      <c r="E67" s="150">
        <f>[1]KT2!$C$63</f>
        <v>0</v>
      </c>
      <c r="F67" s="150">
        <f>[1]KT3!$C$63</f>
        <v>0</v>
      </c>
      <c r="G67" s="150">
        <f>[1]TNCN!$C$63</f>
        <v>0</v>
      </c>
      <c r="H67" s="150">
        <f>[1]QLD!$C$63</f>
        <v>44800</v>
      </c>
      <c r="I67" s="150">
        <f>[1]NHATRANG!$C$63</f>
        <v>0</v>
      </c>
      <c r="J67" s="150">
        <f>[1]VANNINH!$C$63</f>
        <v>0</v>
      </c>
      <c r="K67" s="150">
        <f>[1]NINHHOA!$C$63</f>
        <v>0</v>
      </c>
      <c r="L67" s="150">
        <f>[1]DIENKHANH!$C$63</f>
        <v>0</v>
      </c>
      <c r="M67" s="150">
        <f>[1]CAMRANH!$C$63</f>
        <v>0</v>
      </c>
      <c r="N67" s="150">
        <f>[1]CAMLAM!$C$63</f>
        <v>0</v>
      </c>
      <c r="O67" s="150">
        <f>[1]KHANHVINH!$C$63</f>
        <v>0</v>
      </c>
      <c r="P67" s="150">
        <f>[1]KHANHSON!$C$63</f>
        <v>0</v>
      </c>
      <c r="Q67" s="150">
        <f t="shared" si="44"/>
        <v>11200</v>
      </c>
      <c r="R67" s="150">
        <f>[2]KT1!$G$64</f>
        <v>0</v>
      </c>
      <c r="S67" s="150">
        <f>[2]KT2!$G$64</f>
        <v>0</v>
      </c>
      <c r="T67" s="150">
        <f>[2]KT3!$G$64</f>
        <v>0</v>
      </c>
      <c r="U67" s="150">
        <f>[2]TNCN!$G$64</f>
        <v>0</v>
      </c>
      <c r="V67" s="150">
        <f>[2]QLD!$G$64</f>
        <v>11200</v>
      </c>
      <c r="W67" s="150">
        <f>[2]NhaTrang!$G$64</f>
        <v>0</v>
      </c>
      <c r="X67" s="150">
        <f>[2]VanNinh!$G$64</f>
        <v>0</v>
      </c>
      <c r="Y67" s="150">
        <f>[2]NinhHoa!$G$64</f>
        <v>0</v>
      </c>
      <c r="Z67" s="150">
        <f>[2]DienKhanh!$G$64</f>
        <v>0</v>
      </c>
      <c r="AA67" s="150">
        <f>[2]CamRanh!$G$64</f>
        <v>0</v>
      </c>
      <c r="AB67" s="150">
        <f>[2]CamLam!$G$64</f>
        <v>0</v>
      </c>
      <c r="AC67" s="150">
        <f>[2]KhanhVinh!$G$64</f>
        <v>0</v>
      </c>
      <c r="AD67" s="150">
        <f>[2]KhanhSon!$G$64</f>
        <v>0</v>
      </c>
      <c r="AE67" s="150">
        <f t="shared" si="45"/>
        <v>0</v>
      </c>
      <c r="AF67" s="150"/>
      <c r="AG67" s="150"/>
      <c r="AH67" s="150"/>
      <c r="AI67" s="150"/>
      <c r="AJ67" s="150"/>
      <c r="AK67" s="150"/>
      <c r="AL67" s="150"/>
      <c r="AM67" s="150"/>
      <c r="AN67" s="150"/>
      <c r="AO67" s="150"/>
      <c r="AP67" s="150"/>
      <c r="AQ67" s="150"/>
      <c r="AR67" s="150"/>
      <c r="AS67" s="150">
        <f t="shared" si="46"/>
        <v>0</v>
      </c>
      <c r="AT67" s="150"/>
      <c r="AU67" s="150"/>
      <c r="AV67" s="150"/>
      <c r="AW67" s="150"/>
      <c r="AX67" s="150"/>
      <c r="AY67" s="150"/>
      <c r="AZ67" s="150"/>
      <c r="BA67" s="150"/>
      <c r="BB67" s="150"/>
      <c r="BC67" s="150"/>
      <c r="BD67" s="150"/>
      <c r="BE67" s="150"/>
      <c r="BF67" s="150"/>
      <c r="BG67" s="150">
        <f t="shared" si="47"/>
        <v>0</v>
      </c>
      <c r="BH67" s="150"/>
      <c r="BI67" s="150"/>
      <c r="BJ67" s="150"/>
      <c r="BK67" s="150"/>
      <c r="BL67" s="150"/>
      <c r="BM67" s="150"/>
      <c r="BN67" s="150"/>
      <c r="BO67" s="150"/>
      <c r="BP67" s="150"/>
      <c r="BQ67" s="150"/>
      <c r="BR67" s="150"/>
      <c r="BS67" s="150"/>
      <c r="BT67" s="151"/>
    </row>
    <row r="68" spans="1:72" ht="22.5" customHeight="1" x14ac:dyDescent="0.2">
      <c r="A68" s="156">
        <v>15</v>
      </c>
      <c r="B68" s="171" t="s">
        <v>599</v>
      </c>
      <c r="C68" s="150">
        <v>0</v>
      </c>
      <c r="D68" s="150">
        <f>[1]KT1!$C$64</f>
        <v>0</v>
      </c>
      <c r="E68" s="150">
        <f>[1]KT2!$C$64</f>
        <v>0</v>
      </c>
      <c r="F68" s="150">
        <f>[1]KT3!$C$64</f>
        <v>0</v>
      </c>
      <c r="G68" s="150">
        <f>[1]TNCN!$C$64</f>
        <v>0</v>
      </c>
      <c r="H68" s="150">
        <f>[1]QLD!$C$64</f>
        <v>0</v>
      </c>
      <c r="I68" s="150">
        <f>[1]NHATRANG!$C$64</f>
        <v>0</v>
      </c>
      <c r="J68" s="150">
        <f>[1]VANNINH!$C$64</f>
        <v>0</v>
      </c>
      <c r="K68" s="150">
        <f>[1]NINHHOA!$C$64</f>
        <v>0</v>
      </c>
      <c r="L68" s="150">
        <f>[1]DIENKHANH!$C$64</f>
        <v>0</v>
      </c>
      <c r="M68" s="150">
        <f>[1]CAMRANH!$C$64</f>
        <v>0</v>
      </c>
      <c r="N68" s="150">
        <f>[1]CAMLAM!$C$64</f>
        <v>0</v>
      </c>
      <c r="O68" s="150">
        <f>[1]KHANHVINH!$C$64</f>
        <v>0</v>
      </c>
      <c r="P68" s="150">
        <f>[1]KHANHSON!$C$64</f>
        <v>0</v>
      </c>
      <c r="Q68" s="150">
        <f t="shared" si="44"/>
        <v>0</v>
      </c>
      <c r="R68" s="150">
        <f>[2]KT1!$G$65</f>
        <v>0</v>
      </c>
      <c r="S68" s="150">
        <f>[2]KT2!$G$65</f>
        <v>0</v>
      </c>
      <c r="T68" s="150">
        <f>[2]KT3!$G$65</f>
        <v>0</v>
      </c>
      <c r="U68" s="150">
        <f>[2]TNCN!$G$65</f>
        <v>0</v>
      </c>
      <c r="V68" s="150">
        <f>[2]QLD!$G$65</f>
        <v>0</v>
      </c>
      <c r="W68" s="150">
        <f>[2]NhaTrang!$G$65</f>
        <v>0</v>
      </c>
      <c r="X68" s="150">
        <f>[2]VanNinh!$G$65</f>
        <v>0</v>
      </c>
      <c r="Y68" s="150">
        <f>[2]NinhHoa!$G$65</f>
        <v>0</v>
      </c>
      <c r="Z68" s="150">
        <f>[2]DienKhanh!$G$65</f>
        <v>0</v>
      </c>
      <c r="AA68" s="150">
        <f>[2]CamRanh!$G$65</f>
        <v>0</v>
      </c>
      <c r="AB68" s="150">
        <f>[2]CamLam!$G$65</f>
        <v>0</v>
      </c>
      <c r="AC68" s="150">
        <f>[2]KhanhVinh!$G$65</f>
        <v>0</v>
      </c>
      <c r="AD68" s="150">
        <f>[2]KhanhSon!$G$65</f>
        <v>0</v>
      </c>
      <c r="AE68" s="150">
        <f t="shared" si="45"/>
        <v>0</v>
      </c>
      <c r="AF68" s="150"/>
      <c r="AG68" s="150"/>
      <c r="AH68" s="150"/>
      <c r="AI68" s="150"/>
      <c r="AJ68" s="150"/>
      <c r="AK68" s="150"/>
      <c r="AL68" s="150"/>
      <c r="AM68" s="150"/>
      <c r="AN68" s="150"/>
      <c r="AO68" s="150"/>
      <c r="AP68" s="150"/>
      <c r="AQ68" s="150"/>
      <c r="AR68" s="150"/>
      <c r="AS68" s="150">
        <f t="shared" si="46"/>
        <v>0</v>
      </c>
      <c r="AT68" s="150"/>
      <c r="AU68" s="150"/>
      <c r="AV68" s="150"/>
      <c r="AW68" s="150"/>
      <c r="AX68" s="150"/>
      <c r="AY68" s="150"/>
      <c r="AZ68" s="150"/>
      <c r="BA68" s="150"/>
      <c r="BB68" s="150"/>
      <c r="BC68" s="150"/>
      <c r="BD68" s="150"/>
      <c r="BE68" s="150"/>
      <c r="BF68" s="150"/>
      <c r="BG68" s="150">
        <f t="shared" si="47"/>
        <v>0</v>
      </c>
      <c r="BH68" s="150"/>
      <c r="BI68" s="150"/>
      <c r="BJ68" s="150"/>
      <c r="BK68" s="150"/>
      <c r="BL68" s="150"/>
      <c r="BM68" s="150"/>
      <c r="BN68" s="150"/>
      <c r="BO68" s="150"/>
      <c r="BP68" s="150"/>
      <c r="BQ68" s="150"/>
      <c r="BR68" s="150"/>
      <c r="BS68" s="150"/>
      <c r="BT68" s="151"/>
    </row>
    <row r="69" spans="1:72" ht="22.5" customHeight="1" x14ac:dyDescent="0.2">
      <c r="A69" s="156">
        <v>16</v>
      </c>
      <c r="B69" s="172" t="s">
        <v>600</v>
      </c>
      <c r="C69" s="150">
        <v>378000</v>
      </c>
      <c r="D69" s="150">
        <f>[1]KT1!$C$65</f>
        <v>188780</v>
      </c>
      <c r="E69" s="150">
        <f>[1]KT2!$C$65</f>
        <v>13000</v>
      </c>
      <c r="F69" s="150">
        <f>[1]KT3!$C$65</f>
        <v>3900</v>
      </c>
      <c r="G69" s="150">
        <f>[1]TNCN!$C$65</f>
        <v>0</v>
      </c>
      <c r="H69" s="150">
        <f>[1]QLD!$C$65</f>
        <v>0</v>
      </c>
      <c r="I69" s="150">
        <f>[1]NHATRANG!$C$65</f>
        <v>102100</v>
      </c>
      <c r="J69" s="150">
        <f>[1]VANNINH!$C$65</f>
        <v>18300</v>
      </c>
      <c r="K69" s="150">
        <f>[1]NINHHOA!$C$65</f>
        <v>16500</v>
      </c>
      <c r="L69" s="150">
        <f>[1]DIENKHANH!$C$65</f>
        <v>6720</v>
      </c>
      <c r="M69" s="150">
        <f>[1]CAMRANH!$C$65</f>
        <v>17600</v>
      </c>
      <c r="N69" s="150">
        <f>[1]CAMLAM!$C$65</f>
        <v>8400</v>
      </c>
      <c r="O69" s="150">
        <f>[1]KHANHVINH!$C$65</f>
        <v>2200</v>
      </c>
      <c r="P69" s="150">
        <f>[1]KHANHSON!$C$65</f>
        <v>500</v>
      </c>
      <c r="Q69" s="150">
        <f t="shared" si="44"/>
        <v>94740</v>
      </c>
      <c r="R69" s="150">
        <f>[2]KT1!$G$66</f>
        <v>47000</v>
      </c>
      <c r="S69" s="150">
        <f>[2]KT2!$G$66</f>
        <v>3500</v>
      </c>
      <c r="T69" s="150">
        <f>[2]KT3!$G$66</f>
        <v>1700</v>
      </c>
      <c r="U69" s="150">
        <f>[2]TNCN!$G$66</f>
        <v>0</v>
      </c>
      <c r="V69" s="150">
        <f>[2]QLD!$G$66</f>
        <v>0</v>
      </c>
      <c r="W69" s="150">
        <f>[2]NhaTrang!$G$66</f>
        <v>25000</v>
      </c>
      <c r="X69" s="150">
        <f>[2]VanNinh!$G$66</f>
        <v>4560</v>
      </c>
      <c r="Y69" s="150">
        <f>[2]NinhHoa!$G$66</f>
        <v>4120</v>
      </c>
      <c r="Z69" s="150">
        <f>[2]DienKhanh!$G$66</f>
        <v>1680</v>
      </c>
      <c r="AA69" s="150">
        <f>[2]CamRanh!$G$66</f>
        <v>4400</v>
      </c>
      <c r="AB69" s="150">
        <f>[2]CamLam!$G$66</f>
        <v>2100</v>
      </c>
      <c r="AC69" s="150">
        <f>[2]KhanhVinh!$G$66</f>
        <v>550</v>
      </c>
      <c r="AD69" s="150">
        <f>[2]KhanhSon!$G$66</f>
        <v>130</v>
      </c>
      <c r="AE69" s="150">
        <f t="shared" si="45"/>
        <v>0</v>
      </c>
      <c r="AF69" s="150"/>
      <c r="AG69" s="150"/>
      <c r="AH69" s="150"/>
      <c r="AI69" s="150"/>
      <c r="AJ69" s="150"/>
      <c r="AK69" s="150"/>
      <c r="AL69" s="150"/>
      <c r="AM69" s="150"/>
      <c r="AN69" s="150"/>
      <c r="AO69" s="150"/>
      <c r="AP69" s="150"/>
      <c r="AQ69" s="150"/>
      <c r="AR69" s="150"/>
      <c r="AS69" s="150">
        <f t="shared" si="46"/>
        <v>0</v>
      </c>
      <c r="AT69" s="150"/>
      <c r="AU69" s="150"/>
      <c r="AV69" s="150"/>
      <c r="AW69" s="150"/>
      <c r="AX69" s="150"/>
      <c r="AY69" s="150"/>
      <c r="AZ69" s="150"/>
      <c r="BA69" s="150"/>
      <c r="BB69" s="150"/>
      <c r="BC69" s="150"/>
      <c r="BD69" s="150"/>
      <c r="BE69" s="150"/>
      <c r="BF69" s="150"/>
      <c r="BG69" s="150">
        <f t="shared" si="47"/>
        <v>0</v>
      </c>
      <c r="BH69" s="150"/>
      <c r="BI69" s="150"/>
      <c r="BJ69" s="150"/>
      <c r="BK69" s="150"/>
      <c r="BL69" s="150"/>
      <c r="BM69" s="150"/>
      <c r="BN69" s="150"/>
      <c r="BO69" s="150"/>
      <c r="BP69" s="150"/>
      <c r="BQ69" s="150"/>
      <c r="BR69" s="150"/>
      <c r="BS69" s="150"/>
      <c r="BT69" s="151"/>
    </row>
    <row r="70" spans="1:72" ht="22.5" customHeight="1" x14ac:dyDescent="0.2">
      <c r="A70" s="156">
        <v>17</v>
      </c>
      <c r="B70" s="172" t="s">
        <v>601</v>
      </c>
      <c r="C70" s="150">
        <v>16000</v>
      </c>
      <c r="D70" s="150">
        <f>[1]KT1!$C$66</f>
        <v>0</v>
      </c>
      <c r="E70" s="150">
        <f>[1]KT2!$C$66</f>
        <v>0</v>
      </c>
      <c r="F70" s="150">
        <f>[1]KT3!$C$66</f>
        <v>0</v>
      </c>
      <c r="G70" s="150">
        <f>[1]TNCN!$C$66</f>
        <v>0</v>
      </c>
      <c r="H70" s="150">
        <f>[1]QLD!$C$66</f>
        <v>0</v>
      </c>
      <c r="I70" s="150">
        <f>[1]NHATRANG!$C$66</f>
        <v>1000</v>
      </c>
      <c r="J70" s="150">
        <f>[1]VANNINH!$C$66</f>
        <v>5000</v>
      </c>
      <c r="K70" s="150">
        <f>[1]NINHHOA!$C$66</f>
        <v>6000</v>
      </c>
      <c r="L70" s="150">
        <f>[1]DIENKHANH!$C$66</f>
        <v>2800</v>
      </c>
      <c r="M70" s="150">
        <f>[1]CAMRANH!$C$66</f>
        <v>100</v>
      </c>
      <c r="N70" s="150">
        <f>[1]CAMLAM!$C$66</f>
        <v>900</v>
      </c>
      <c r="O70" s="150">
        <f>[1]KHANHVINH!$C$66</f>
        <v>200</v>
      </c>
      <c r="P70" s="150">
        <f>[1]KHANHSON!$C$66</f>
        <v>0</v>
      </c>
      <c r="Q70" s="150">
        <f t="shared" si="44"/>
        <v>4000</v>
      </c>
      <c r="R70" s="150">
        <f>[2]KT1!$G$67</f>
        <v>0</v>
      </c>
      <c r="S70" s="150">
        <f>[2]KT2!$G$67</f>
        <v>0</v>
      </c>
      <c r="T70" s="150">
        <f>[2]KT3!$G$67</f>
        <v>0</v>
      </c>
      <c r="U70" s="150">
        <f>[2]TNCN!$G$67</f>
        <v>0</v>
      </c>
      <c r="V70" s="150">
        <f>[2]QLD!$G$67</f>
        <v>0</v>
      </c>
      <c r="W70" s="150">
        <f>[2]NhaTrang!$G$67</f>
        <v>250</v>
      </c>
      <c r="X70" s="150">
        <f>[2]VanNinh!$G$67</f>
        <v>1250</v>
      </c>
      <c r="Y70" s="150">
        <f>[2]NinhHoa!$G$67</f>
        <v>1500</v>
      </c>
      <c r="Z70" s="150">
        <f>[2]DienKhanh!$G$67</f>
        <v>700</v>
      </c>
      <c r="AA70" s="150">
        <f>[2]CamRanh!$G$67</f>
        <v>25</v>
      </c>
      <c r="AB70" s="150">
        <f>[2]CamLam!$G$67</f>
        <v>225</v>
      </c>
      <c r="AC70" s="150">
        <f>[2]KhanhVinh!$G$67</f>
        <v>50</v>
      </c>
      <c r="AD70" s="150">
        <f>[2]KhanhSon!$G$67</f>
        <v>0</v>
      </c>
      <c r="AE70" s="150">
        <f t="shared" si="45"/>
        <v>0</v>
      </c>
      <c r="AF70" s="150"/>
      <c r="AG70" s="150"/>
      <c r="AH70" s="150"/>
      <c r="AI70" s="150"/>
      <c r="AJ70" s="150"/>
      <c r="AK70" s="150"/>
      <c r="AL70" s="150"/>
      <c r="AM70" s="150"/>
      <c r="AN70" s="150"/>
      <c r="AO70" s="150"/>
      <c r="AP70" s="150"/>
      <c r="AQ70" s="150"/>
      <c r="AR70" s="150"/>
      <c r="AS70" s="150">
        <f t="shared" si="46"/>
        <v>0</v>
      </c>
      <c r="AT70" s="150"/>
      <c r="AU70" s="150"/>
      <c r="AV70" s="150"/>
      <c r="AW70" s="150"/>
      <c r="AX70" s="150"/>
      <c r="AY70" s="150"/>
      <c r="AZ70" s="150"/>
      <c r="BA70" s="150"/>
      <c r="BB70" s="150"/>
      <c r="BC70" s="150"/>
      <c r="BD70" s="150"/>
      <c r="BE70" s="150"/>
      <c r="BF70" s="150"/>
      <c r="BG70" s="150">
        <f t="shared" si="47"/>
        <v>0</v>
      </c>
      <c r="BH70" s="150"/>
      <c r="BI70" s="150"/>
      <c r="BJ70" s="150"/>
      <c r="BK70" s="150"/>
      <c r="BL70" s="150"/>
      <c r="BM70" s="150"/>
      <c r="BN70" s="150"/>
      <c r="BO70" s="150"/>
      <c r="BP70" s="150"/>
      <c r="BQ70" s="150"/>
      <c r="BR70" s="150"/>
      <c r="BS70" s="150"/>
      <c r="BT70" s="151"/>
    </row>
    <row r="71" spans="1:72" ht="22.5" customHeight="1" x14ac:dyDescent="0.2">
      <c r="A71" s="156">
        <v>18</v>
      </c>
      <c r="B71" s="172" t="s">
        <v>602</v>
      </c>
      <c r="C71" s="150">
        <v>140000</v>
      </c>
      <c r="D71" s="150">
        <f>[1]KT1!$C$67</f>
        <v>10000</v>
      </c>
      <c r="E71" s="150">
        <f>[1]KT2!$C$67</f>
        <v>0</v>
      </c>
      <c r="F71" s="150">
        <f>[1]KT3!$C$67</f>
        <v>130000</v>
      </c>
      <c r="G71" s="150">
        <f>[1]TNCN!$C$67</f>
        <v>0</v>
      </c>
      <c r="H71" s="150">
        <f>[1]QLD!$C$67</f>
        <v>0</v>
      </c>
      <c r="I71" s="150">
        <f>[1]NHATRANG!$C$67</f>
        <v>0</v>
      </c>
      <c r="J71" s="150">
        <f>[1]VANNINH!$C$67</f>
        <v>0</v>
      </c>
      <c r="K71" s="150">
        <f>[1]NINHHOA!$C$67</f>
        <v>0</v>
      </c>
      <c r="L71" s="150">
        <f>[1]DIENKHANH!$C$67</f>
        <v>0</v>
      </c>
      <c r="M71" s="150">
        <f>[1]CAMRANH!$C$67</f>
        <v>0</v>
      </c>
      <c r="N71" s="150">
        <f>[1]CAMLAM!$C$67</f>
        <v>0</v>
      </c>
      <c r="O71" s="150">
        <f>[1]KHANHVINH!$C$67</f>
        <v>0</v>
      </c>
      <c r="P71" s="150">
        <f>[1]KHANHSON!$C$67</f>
        <v>0</v>
      </c>
      <c r="Q71" s="150">
        <f t="shared" si="44"/>
        <v>54500</v>
      </c>
      <c r="R71" s="154">
        <f>[2]KT1!$G$68</f>
        <v>2500</v>
      </c>
      <c r="S71" s="154">
        <f>[2]KT2!$G$68</f>
        <v>0</v>
      </c>
      <c r="T71" s="154">
        <f>[2]KT3!$G$68</f>
        <v>52000</v>
      </c>
      <c r="U71" s="154">
        <f>[2]TNCN!$G$68</f>
        <v>0</v>
      </c>
      <c r="V71" s="154">
        <f>[2]QLD!$G$68</f>
        <v>0</v>
      </c>
      <c r="W71" s="154">
        <f>[2]NhaTrang!$G$68</f>
        <v>0</v>
      </c>
      <c r="X71" s="154">
        <f>[2]VanNinh!$G$68</f>
        <v>0</v>
      </c>
      <c r="Y71" s="154">
        <f>[2]NinhHoa!$G$68</f>
        <v>0</v>
      </c>
      <c r="Z71" s="154">
        <f>[2]DienKhanh!$G$68</f>
        <v>0</v>
      </c>
      <c r="AA71" s="154">
        <f>[2]CamRanh!$G$68</f>
        <v>0</v>
      </c>
      <c r="AB71" s="154">
        <f>[2]CamLam!$G$68</f>
        <v>0</v>
      </c>
      <c r="AC71" s="154">
        <f>[2]KhanhVinh!$G$68</f>
        <v>0</v>
      </c>
      <c r="AD71" s="154">
        <f>[2]KhanhSon!$G$68</f>
        <v>0</v>
      </c>
      <c r="AE71" s="150">
        <f t="shared" si="45"/>
        <v>0</v>
      </c>
      <c r="AF71" s="150"/>
      <c r="AG71" s="150"/>
      <c r="AH71" s="150"/>
      <c r="AI71" s="150"/>
      <c r="AJ71" s="150"/>
      <c r="AK71" s="150"/>
      <c r="AL71" s="150"/>
      <c r="AM71" s="150"/>
      <c r="AN71" s="150"/>
      <c r="AO71" s="150"/>
      <c r="AP71" s="150"/>
      <c r="AQ71" s="150"/>
      <c r="AR71" s="150"/>
      <c r="AS71" s="150">
        <f t="shared" si="46"/>
        <v>0</v>
      </c>
      <c r="AT71" s="150"/>
      <c r="AU71" s="150"/>
      <c r="AV71" s="150"/>
      <c r="AW71" s="150"/>
      <c r="AX71" s="150"/>
      <c r="AY71" s="150"/>
      <c r="AZ71" s="150"/>
      <c r="BA71" s="150"/>
      <c r="BB71" s="150"/>
      <c r="BC71" s="150"/>
      <c r="BD71" s="150"/>
      <c r="BE71" s="150"/>
      <c r="BF71" s="150"/>
      <c r="BG71" s="150">
        <f t="shared" si="47"/>
        <v>0</v>
      </c>
      <c r="BH71" s="150"/>
      <c r="BI71" s="150"/>
      <c r="BJ71" s="150"/>
      <c r="BK71" s="150"/>
      <c r="BL71" s="150"/>
      <c r="BM71" s="150"/>
      <c r="BN71" s="150"/>
      <c r="BO71" s="150"/>
      <c r="BP71" s="150"/>
      <c r="BQ71" s="150"/>
      <c r="BR71" s="150"/>
      <c r="BS71" s="150"/>
      <c r="BT71" s="151"/>
    </row>
    <row r="72" spans="1:72" ht="22.5" customHeight="1" x14ac:dyDescent="0.2">
      <c r="A72" s="156">
        <v>19</v>
      </c>
      <c r="B72" s="172" t="s">
        <v>603</v>
      </c>
      <c r="C72" s="150">
        <v>0</v>
      </c>
      <c r="D72" s="150">
        <f>[1]KT1!$C$68</f>
        <v>0</v>
      </c>
      <c r="E72" s="150">
        <f>[1]KT2!$C$68</f>
        <v>0</v>
      </c>
      <c r="F72" s="150">
        <f>[1]KT3!$C$68</f>
        <v>0</v>
      </c>
      <c r="G72" s="150">
        <f>[1]TNCN!$C$68</f>
        <v>0</v>
      </c>
      <c r="H72" s="150">
        <f>[1]QLD!$C$68</f>
        <v>0</v>
      </c>
      <c r="I72" s="150">
        <f>[1]NHATRANG!$C$68</f>
        <v>0</v>
      </c>
      <c r="J72" s="150">
        <f>[1]VANNINH!$C$68</f>
        <v>0</v>
      </c>
      <c r="K72" s="150">
        <f>[1]NINHHOA!$C$68</f>
        <v>0</v>
      </c>
      <c r="L72" s="150">
        <f>[1]DIENKHANH!$C$68</f>
        <v>0</v>
      </c>
      <c r="M72" s="150">
        <f>[1]CAMRANH!$C$68</f>
        <v>0</v>
      </c>
      <c r="N72" s="150">
        <f>[1]CAMLAM!$C$68</f>
        <v>0</v>
      </c>
      <c r="O72" s="150">
        <f>[1]KHANHVINH!$C$68</f>
        <v>0</v>
      </c>
      <c r="P72" s="150">
        <f>[1]KHANHSON!$C$68</f>
        <v>0</v>
      </c>
      <c r="Q72" s="150">
        <f t="shared" si="44"/>
        <v>0</v>
      </c>
      <c r="R72" s="150">
        <f>[2]KT1!$G$69</f>
        <v>0</v>
      </c>
      <c r="S72" s="150">
        <f>[2]KT2!$G$69</f>
        <v>0</v>
      </c>
      <c r="T72" s="150">
        <f>[2]KT3!$G$69</f>
        <v>0</v>
      </c>
      <c r="U72" s="150">
        <f>[2]TNCN!$G$69</f>
        <v>0</v>
      </c>
      <c r="V72" s="150">
        <f>[2]QLD!$G$69</f>
        <v>0</v>
      </c>
      <c r="W72" s="150">
        <f>[2]NhaTrang!$G$69</f>
        <v>0</v>
      </c>
      <c r="X72" s="150">
        <f>[2]VanNinh!$G$69</f>
        <v>0</v>
      </c>
      <c r="Y72" s="150">
        <f>[2]NinhHoa!$G$69</f>
        <v>0</v>
      </c>
      <c r="Z72" s="150">
        <f>[2]DienKhanh!$G$69</f>
        <v>0</v>
      </c>
      <c r="AA72" s="150">
        <f>[2]CamRanh!$G$69</f>
        <v>0</v>
      </c>
      <c r="AB72" s="150">
        <f>[2]CamLam!$G$69</f>
        <v>0</v>
      </c>
      <c r="AC72" s="150">
        <f>[2]KhanhVinh!$G$69</f>
        <v>0</v>
      </c>
      <c r="AD72" s="150">
        <f>[2]KhanhSon!$G$69</f>
        <v>0</v>
      </c>
      <c r="AE72" s="150">
        <f t="shared" si="45"/>
        <v>0</v>
      </c>
      <c r="AF72" s="150"/>
      <c r="AG72" s="150"/>
      <c r="AH72" s="150"/>
      <c r="AI72" s="150"/>
      <c r="AJ72" s="150"/>
      <c r="AK72" s="150"/>
      <c r="AL72" s="150"/>
      <c r="AM72" s="150"/>
      <c r="AN72" s="150"/>
      <c r="AO72" s="150"/>
      <c r="AP72" s="150"/>
      <c r="AQ72" s="150"/>
      <c r="AR72" s="150"/>
      <c r="AS72" s="150">
        <f t="shared" si="46"/>
        <v>0</v>
      </c>
      <c r="AT72" s="150"/>
      <c r="AU72" s="150"/>
      <c r="AV72" s="150"/>
      <c r="AW72" s="150"/>
      <c r="AX72" s="150"/>
      <c r="AY72" s="150"/>
      <c r="AZ72" s="150"/>
      <c r="BA72" s="150"/>
      <c r="BB72" s="150"/>
      <c r="BC72" s="150"/>
      <c r="BD72" s="150"/>
      <c r="BE72" s="150"/>
      <c r="BF72" s="150"/>
      <c r="BG72" s="150">
        <f t="shared" si="47"/>
        <v>0</v>
      </c>
      <c r="BH72" s="150"/>
      <c r="BI72" s="150"/>
      <c r="BJ72" s="150"/>
      <c r="BK72" s="150"/>
      <c r="BL72" s="150"/>
      <c r="BM72" s="150"/>
      <c r="BN72" s="150"/>
      <c r="BO72" s="150"/>
      <c r="BP72" s="150"/>
      <c r="BQ72" s="150"/>
      <c r="BR72" s="150"/>
      <c r="BS72" s="150"/>
      <c r="BT72" s="151"/>
    </row>
    <row r="73" spans="1:72" ht="22.5" customHeight="1" x14ac:dyDescent="0.2">
      <c r="A73" s="173" t="s">
        <v>604</v>
      </c>
      <c r="B73" s="172" t="s">
        <v>605</v>
      </c>
      <c r="C73" s="150">
        <v>0</v>
      </c>
      <c r="D73" s="150">
        <f>[1]KT1!$C$69</f>
        <v>0</v>
      </c>
      <c r="E73" s="150">
        <f>[1]KT2!$C$69</f>
        <v>0</v>
      </c>
      <c r="F73" s="150">
        <f>[1]KT3!$C$69</f>
        <v>0</v>
      </c>
      <c r="G73" s="150">
        <f>[1]TNCN!$C$69</f>
        <v>0</v>
      </c>
      <c r="H73" s="150">
        <f>[1]QLD!$C$69</f>
        <v>0</v>
      </c>
      <c r="I73" s="150">
        <f>[1]NHATRANG!$C$69</f>
        <v>0</v>
      </c>
      <c r="J73" s="150">
        <f>[1]VANNINH!$C$69</f>
        <v>0</v>
      </c>
      <c r="K73" s="150">
        <f>[1]NINHHOA!$C$69</f>
        <v>0</v>
      </c>
      <c r="L73" s="150">
        <f>[1]DIENKHANH!$C$69</f>
        <v>0</v>
      </c>
      <c r="M73" s="150">
        <f>[1]CAMRANH!$C$69</f>
        <v>0</v>
      </c>
      <c r="N73" s="150">
        <f>[1]CAMLAM!$C$69</f>
        <v>0</v>
      </c>
      <c r="O73" s="150">
        <f>[1]KHANHVINH!$C$69</f>
        <v>0</v>
      </c>
      <c r="P73" s="150">
        <f>[1]KHANHSON!$C$69</f>
        <v>0</v>
      </c>
      <c r="Q73" s="150">
        <f t="shared" si="44"/>
        <v>0</v>
      </c>
      <c r="R73" s="150">
        <f>[2]KT1!$G$70</f>
        <v>0</v>
      </c>
      <c r="S73" s="150">
        <f>[2]KT2!$G$70</f>
        <v>0</v>
      </c>
      <c r="T73" s="150">
        <f>[2]KT3!$G$70</f>
        <v>0</v>
      </c>
      <c r="U73" s="150">
        <f>[2]TNCN!$G$70</f>
        <v>0</v>
      </c>
      <c r="V73" s="150">
        <f>[2]QLD!$G$70</f>
        <v>0</v>
      </c>
      <c r="W73" s="150">
        <f>[2]NhaTrang!$G$70</f>
        <v>0</v>
      </c>
      <c r="X73" s="150">
        <f>[2]VanNinh!$G$70</f>
        <v>0</v>
      </c>
      <c r="Y73" s="150">
        <f>[2]NinhHoa!$G$70</f>
        <v>0</v>
      </c>
      <c r="Z73" s="150">
        <f>[2]DienKhanh!$G$70</f>
        <v>0</v>
      </c>
      <c r="AA73" s="150">
        <f>[2]CamRanh!$G$70</f>
        <v>0</v>
      </c>
      <c r="AB73" s="150">
        <f>[2]CamLam!$G$70</f>
        <v>0</v>
      </c>
      <c r="AC73" s="150">
        <f>[2]KhanhVinh!$G$70</f>
        <v>0</v>
      </c>
      <c r="AD73" s="150">
        <f>[2]KhanhSon!$G$70</f>
        <v>0</v>
      </c>
      <c r="AE73" s="150">
        <f t="shared" si="45"/>
        <v>0</v>
      </c>
      <c r="AF73" s="150"/>
      <c r="AG73" s="150"/>
      <c r="AH73" s="150"/>
      <c r="AI73" s="150"/>
      <c r="AJ73" s="150"/>
      <c r="AK73" s="150"/>
      <c r="AL73" s="150"/>
      <c r="AM73" s="150"/>
      <c r="AN73" s="150"/>
      <c r="AO73" s="150"/>
      <c r="AP73" s="150"/>
      <c r="AQ73" s="150"/>
      <c r="AR73" s="150"/>
      <c r="AS73" s="150">
        <f t="shared" si="46"/>
        <v>0</v>
      </c>
      <c r="AT73" s="150"/>
      <c r="AU73" s="150"/>
      <c r="AV73" s="150"/>
      <c r="AW73" s="150"/>
      <c r="AX73" s="150"/>
      <c r="AY73" s="150"/>
      <c r="AZ73" s="150"/>
      <c r="BA73" s="150"/>
      <c r="BB73" s="150"/>
      <c r="BC73" s="150"/>
      <c r="BD73" s="150"/>
      <c r="BE73" s="150"/>
      <c r="BF73" s="150"/>
      <c r="BG73" s="150">
        <f t="shared" si="47"/>
        <v>0</v>
      </c>
      <c r="BH73" s="150"/>
      <c r="BI73" s="150"/>
      <c r="BJ73" s="150"/>
      <c r="BK73" s="150"/>
      <c r="BL73" s="150"/>
      <c r="BM73" s="150"/>
      <c r="BN73" s="150"/>
      <c r="BO73" s="150"/>
      <c r="BP73" s="150"/>
      <c r="BQ73" s="150"/>
      <c r="BR73" s="150"/>
      <c r="BS73" s="150"/>
      <c r="BT73" s="151"/>
    </row>
    <row r="74" spans="1:72" ht="22.5" customHeight="1" x14ac:dyDescent="0.2">
      <c r="A74" s="156">
        <v>1</v>
      </c>
      <c r="B74" s="172" t="s">
        <v>606</v>
      </c>
      <c r="C74" s="150">
        <v>0</v>
      </c>
      <c r="D74" s="150">
        <f>[1]KT1!$C$70</f>
        <v>0</v>
      </c>
      <c r="E74" s="150">
        <f>[1]KT2!$C$70</f>
        <v>0</v>
      </c>
      <c r="F74" s="150">
        <f>[1]KT3!$C$70</f>
        <v>0</v>
      </c>
      <c r="G74" s="150">
        <f>[1]TNCN!$C$70</f>
        <v>0</v>
      </c>
      <c r="H74" s="150">
        <f>[1]QLD!$C$70</f>
        <v>0</v>
      </c>
      <c r="I74" s="150">
        <f>[1]NHATRANG!$C$70</f>
        <v>0</v>
      </c>
      <c r="J74" s="150">
        <f>[1]VANNINH!$C$70</f>
        <v>0</v>
      </c>
      <c r="K74" s="150">
        <f>[1]NINHHOA!$C$70</f>
        <v>0</v>
      </c>
      <c r="L74" s="150">
        <f>[1]DIENKHANH!$C$70</f>
        <v>0</v>
      </c>
      <c r="M74" s="150">
        <f>[1]CAMRANH!$C$70</f>
        <v>0</v>
      </c>
      <c r="N74" s="150">
        <f>[1]CAMLAM!$C$70</f>
        <v>0</v>
      </c>
      <c r="O74" s="150">
        <f>[1]KHANHVINH!$C$70</f>
        <v>0</v>
      </c>
      <c r="P74" s="150">
        <f>[1]KHANHSON!$C$70</f>
        <v>0</v>
      </c>
      <c r="Q74" s="150">
        <f t="shared" si="44"/>
        <v>0</v>
      </c>
      <c r="R74" s="150">
        <f>[2]KT1!$G$71</f>
        <v>0</v>
      </c>
      <c r="S74" s="150">
        <f>[2]KT2!$G$71</f>
        <v>0</v>
      </c>
      <c r="T74" s="150">
        <f>[2]KT3!$G$71</f>
        <v>0</v>
      </c>
      <c r="U74" s="150">
        <f>[2]TNCN!$G$71</f>
        <v>0</v>
      </c>
      <c r="V74" s="150">
        <f>[2]QLD!$G$71</f>
        <v>0</v>
      </c>
      <c r="W74" s="150">
        <f>[2]NhaTrang!$G$71</f>
        <v>0</v>
      </c>
      <c r="X74" s="150">
        <f>[2]VanNinh!$G$71</f>
        <v>0</v>
      </c>
      <c r="Y74" s="150">
        <f>[2]NinhHoa!$G$71</f>
        <v>0</v>
      </c>
      <c r="Z74" s="150">
        <f>[2]DienKhanh!$G$71</f>
        <v>0</v>
      </c>
      <c r="AA74" s="150">
        <f>[2]CamRanh!$G$71</f>
        <v>0</v>
      </c>
      <c r="AB74" s="150">
        <f>[2]CamLam!$G$71</f>
        <v>0</v>
      </c>
      <c r="AC74" s="150">
        <f>[2]KhanhVinh!$G$71</f>
        <v>0</v>
      </c>
      <c r="AD74" s="150">
        <f>[2]KhanhSon!$G$71</f>
        <v>0</v>
      </c>
      <c r="AE74" s="150">
        <f t="shared" si="45"/>
        <v>0</v>
      </c>
      <c r="AF74" s="150"/>
      <c r="AG74" s="150"/>
      <c r="AH74" s="150"/>
      <c r="AI74" s="150"/>
      <c r="AJ74" s="150"/>
      <c r="AK74" s="150"/>
      <c r="AL74" s="150"/>
      <c r="AM74" s="150"/>
      <c r="AN74" s="150"/>
      <c r="AO74" s="150"/>
      <c r="AP74" s="150"/>
      <c r="AQ74" s="150"/>
      <c r="AR74" s="150"/>
      <c r="AS74" s="150">
        <f t="shared" si="46"/>
        <v>0</v>
      </c>
      <c r="AT74" s="150"/>
      <c r="AU74" s="150"/>
      <c r="AV74" s="150"/>
      <c r="AW74" s="150"/>
      <c r="AX74" s="150"/>
      <c r="AY74" s="150"/>
      <c r="AZ74" s="150"/>
      <c r="BA74" s="150"/>
      <c r="BB74" s="150"/>
      <c r="BC74" s="150"/>
      <c r="BD74" s="150"/>
      <c r="BE74" s="150"/>
      <c r="BF74" s="150"/>
      <c r="BG74" s="150">
        <f t="shared" si="47"/>
        <v>0</v>
      </c>
      <c r="BH74" s="150"/>
      <c r="BI74" s="150"/>
      <c r="BJ74" s="150"/>
      <c r="BK74" s="150"/>
      <c r="BL74" s="150"/>
      <c r="BM74" s="150"/>
      <c r="BN74" s="150"/>
      <c r="BO74" s="150"/>
      <c r="BP74" s="150"/>
      <c r="BQ74" s="150"/>
      <c r="BR74" s="150"/>
      <c r="BS74" s="150"/>
      <c r="BT74" s="151"/>
    </row>
    <row r="75" spans="1:72" s="174" customFormat="1" ht="22.5" customHeight="1" x14ac:dyDescent="0.2">
      <c r="A75" s="156">
        <v>2</v>
      </c>
      <c r="B75" s="172" t="s">
        <v>607</v>
      </c>
      <c r="C75" s="150">
        <v>0</v>
      </c>
      <c r="D75" s="150">
        <f>[1]KT1!$C$71</f>
        <v>0</v>
      </c>
      <c r="E75" s="150">
        <f>[1]KT2!$C$71</f>
        <v>0</v>
      </c>
      <c r="F75" s="150">
        <f>[1]KT3!$C$71</f>
        <v>0</v>
      </c>
      <c r="G75" s="150">
        <f>[1]TNCN!$C$71</f>
        <v>0</v>
      </c>
      <c r="H75" s="150">
        <f>[1]QLD!$C$71</f>
        <v>0</v>
      </c>
      <c r="I75" s="150">
        <f>[1]NHATRANG!$C$71</f>
        <v>0</v>
      </c>
      <c r="J75" s="150">
        <f>[1]VANNINH!$C$71</f>
        <v>0</v>
      </c>
      <c r="K75" s="150">
        <f>[1]NINHHOA!$C$71</f>
        <v>0</v>
      </c>
      <c r="L75" s="150">
        <f>[1]DIENKHANH!$C$71</f>
        <v>0</v>
      </c>
      <c r="M75" s="150">
        <f>[1]CAMRANH!$C$71</f>
        <v>0</v>
      </c>
      <c r="N75" s="150">
        <f>[1]CAMLAM!$C$71</f>
        <v>0</v>
      </c>
      <c r="O75" s="150">
        <f>[1]KHANHVINH!$C$71</f>
        <v>0</v>
      </c>
      <c r="P75" s="150">
        <f>[1]KHANHSON!$C$71</f>
        <v>0</v>
      </c>
      <c r="Q75" s="150">
        <f t="shared" si="44"/>
        <v>0</v>
      </c>
      <c r="R75" s="150">
        <f>[2]KT1!$G$72</f>
        <v>0</v>
      </c>
      <c r="S75" s="150">
        <f>[2]KT2!$G$72</f>
        <v>0</v>
      </c>
      <c r="T75" s="150">
        <f>[2]KT3!$G$72</f>
        <v>0</v>
      </c>
      <c r="U75" s="150">
        <f>[2]TNCN!$G$72</f>
        <v>0</v>
      </c>
      <c r="V75" s="150">
        <f>[2]QLD!$G$72</f>
        <v>0</v>
      </c>
      <c r="W75" s="150">
        <f>[2]NhaTrang!$G$72</f>
        <v>0</v>
      </c>
      <c r="X75" s="150">
        <f>[2]VanNinh!$G$72</f>
        <v>0</v>
      </c>
      <c r="Y75" s="150">
        <f>[2]NinhHoa!$G$72</f>
        <v>0</v>
      </c>
      <c r="Z75" s="150">
        <f>[2]DienKhanh!$G$72</f>
        <v>0</v>
      </c>
      <c r="AA75" s="150">
        <f>[2]CamRanh!$G$72</f>
        <v>0</v>
      </c>
      <c r="AB75" s="150">
        <f>[2]CamLam!$G$72</f>
        <v>0</v>
      </c>
      <c r="AC75" s="150">
        <f>[2]KhanhVinh!$G$72</f>
        <v>0</v>
      </c>
      <c r="AD75" s="150">
        <f>[2]KhanhSon!$G$72</f>
        <v>0</v>
      </c>
      <c r="AE75" s="150">
        <f t="shared" si="45"/>
        <v>0</v>
      </c>
      <c r="AF75" s="150"/>
      <c r="AG75" s="150"/>
      <c r="AH75" s="150"/>
      <c r="AI75" s="150"/>
      <c r="AJ75" s="150"/>
      <c r="AK75" s="150"/>
      <c r="AL75" s="150"/>
      <c r="AM75" s="150"/>
      <c r="AN75" s="150"/>
      <c r="AO75" s="150"/>
      <c r="AP75" s="150"/>
      <c r="AQ75" s="150"/>
      <c r="AR75" s="150"/>
      <c r="AS75" s="150">
        <f t="shared" si="46"/>
        <v>0</v>
      </c>
      <c r="AT75" s="150"/>
      <c r="AU75" s="150"/>
      <c r="AV75" s="150"/>
      <c r="AW75" s="150"/>
      <c r="AX75" s="150"/>
      <c r="AY75" s="150"/>
      <c r="AZ75" s="150"/>
      <c r="BA75" s="150"/>
      <c r="BB75" s="150"/>
      <c r="BC75" s="150"/>
      <c r="BD75" s="150"/>
      <c r="BE75" s="150"/>
      <c r="BF75" s="150"/>
      <c r="BG75" s="150">
        <f t="shared" si="47"/>
        <v>0</v>
      </c>
      <c r="BH75" s="150"/>
      <c r="BI75" s="150"/>
      <c r="BJ75" s="150"/>
      <c r="BK75" s="150"/>
      <c r="BL75" s="150"/>
      <c r="BM75" s="150"/>
      <c r="BN75" s="150"/>
      <c r="BO75" s="150"/>
      <c r="BP75" s="150"/>
      <c r="BQ75" s="150"/>
      <c r="BR75" s="150"/>
      <c r="BS75" s="150"/>
      <c r="BT75" s="151"/>
    </row>
    <row r="76" spans="1:72" ht="22.5" customHeight="1" thickBot="1" x14ac:dyDescent="0.25">
      <c r="A76" s="175"/>
      <c r="B76" s="176"/>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c r="AA76" s="177"/>
      <c r="AB76" s="177"/>
      <c r="AC76" s="177"/>
      <c r="AD76" s="177"/>
      <c r="AE76" s="177"/>
      <c r="AF76" s="177"/>
      <c r="AG76" s="177"/>
      <c r="AH76" s="177"/>
      <c r="AI76" s="177"/>
      <c r="AJ76" s="177"/>
      <c r="AK76" s="177"/>
      <c r="AL76" s="177"/>
      <c r="AM76" s="177"/>
      <c r="AN76" s="177"/>
      <c r="AO76" s="177"/>
      <c r="AP76" s="177"/>
      <c r="AQ76" s="177"/>
      <c r="AR76" s="177"/>
      <c r="AS76" s="177"/>
      <c r="AT76" s="177"/>
      <c r="AU76" s="177"/>
      <c r="AV76" s="177"/>
      <c r="AW76" s="177"/>
      <c r="AX76" s="177"/>
      <c r="AY76" s="177"/>
      <c r="AZ76" s="177"/>
      <c r="BA76" s="177"/>
      <c r="BB76" s="177"/>
      <c r="BC76" s="177"/>
      <c r="BD76" s="177"/>
      <c r="BE76" s="177"/>
      <c r="BF76" s="177"/>
      <c r="BG76" s="178"/>
      <c r="BH76" s="177"/>
      <c r="BI76" s="177"/>
      <c r="BJ76" s="177"/>
      <c r="BK76" s="177"/>
      <c r="BL76" s="177"/>
      <c r="BM76" s="177"/>
      <c r="BN76" s="177"/>
      <c r="BO76" s="177"/>
      <c r="BP76" s="177"/>
      <c r="BQ76" s="177"/>
      <c r="BR76" s="177"/>
      <c r="BS76" s="177"/>
      <c r="BT76" s="179"/>
    </row>
    <row r="77" spans="1:72" ht="15" thickTop="1" x14ac:dyDescent="0.2"/>
    <row r="78" spans="1:72" ht="6.75" customHeight="1" x14ac:dyDescent="0.2">
      <c r="B78" s="180"/>
    </row>
    <row r="79" spans="1:72" s="181" customFormat="1" x14ac:dyDescent="0.2">
      <c r="B79" s="182"/>
      <c r="C79" s="183"/>
    </row>
    <row r="80" spans="1:72" s="181" customFormat="1" x14ac:dyDescent="0.2">
      <c r="B80" s="182"/>
      <c r="C80" s="183"/>
    </row>
    <row r="81" spans="2:9" s="181" customFormat="1" ht="24" customHeight="1" x14ac:dyDescent="0.2">
      <c r="B81" s="180"/>
      <c r="C81" s="183"/>
    </row>
    <row r="82" spans="2:9" s="181" customFormat="1" ht="22.5" customHeight="1" x14ac:dyDescent="0.2">
      <c r="B82" s="180"/>
      <c r="C82" s="184"/>
    </row>
    <row r="83" spans="2:9" s="181" customFormat="1" ht="24" customHeight="1" x14ac:dyDescent="0.2">
      <c r="B83" s="180"/>
      <c r="C83" s="183"/>
    </row>
    <row r="84" spans="2:9" s="181" customFormat="1" ht="24" customHeight="1" x14ac:dyDescent="0.2">
      <c r="B84" s="180"/>
      <c r="C84" s="183"/>
    </row>
    <row r="85" spans="2:9" s="181" customFormat="1" ht="26.25" customHeight="1" x14ac:dyDescent="0.2">
      <c r="B85" s="185"/>
      <c r="C85" s="185"/>
    </row>
    <row r="86" spans="2:9" s="181" customFormat="1" ht="29.25" customHeight="1" x14ac:dyDescent="0.2">
      <c r="B86" s="180"/>
      <c r="C86" s="183"/>
    </row>
    <row r="87" spans="2:9" s="181" customFormat="1" ht="26.25" customHeight="1" x14ac:dyDescent="0.2">
      <c r="B87" s="185"/>
      <c r="C87" s="185"/>
    </row>
    <row r="88" spans="2:9" s="181" customFormat="1" ht="21.75" customHeight="1" x14ac:dyDescent="0.2">
      <c r="B88" s="186"/>
      <c r="C88" s="184"/>
    </row>
    <row r="89" spans="2:9" s="183" customFormat="1" x14ac:dyDescent="0.2">
      <c r="B89" s="187"/>
      <c r="C89" s="188"/>
      <c r="E89" s="189"/>
      <c r="I89" s="190"/>
    </row>
    <row r="90" spans="2:9" s="183" customFormat="1" x14ac:dyDescent="0.2">
      <c r="B90" s="191"/>
      <c r="C90" s="188"/>
      <c r="E90" s="189"/>
      <c r="I90" s="190"/>
    </row>
    <row r="91" spans="2:9" s="194" customFormat="1" x14ac:dyDescent="0.2">
      <c r="B91" s="192"/>
      <c r="C91" s="193"/>
      <c r="D91" s="192"/>
      <c r="E91" s="183"/>
      <c r="F91" s="183"/>
    </row>
    <row r="92" spans="2:9" s="194" customFormat="1" x14ac:dyDescent="0.2">
      <c r="C92" s="195"/>
    </row>
    <row r="93" spans="2:9" s="194" customFormat="1" x14ac:dyDescent="0.2">
      <c r="C93" s="195"/>
    </row>
  </sheetData>
  <mergeCells count="7">
    <mergeCell ref="BG9:BT9"/>
    <mergeCell ref="AS9:BF9"/>
    <mergeCell ref="A9:A10"/>
    <mergeCell ref="B9:B10"/>
    <mergeCell ref="C9:P9"/>
    <mergeCell ref="Q9:AD9"/>
    <mergeCell ref="AE9:AR9"/>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F1269"/>
  <sheetViews>
    <sheetView topLeftCell="A28" workbookViewId="0">
      <selection activeCell="I4" sqref="I4"/>
    </sheetView>
  </sheetViews>
  <sheetFormatPr defaultRowHeight="15" x14ac:dyDescent="0.25"/>
  <cols>
    <col min="1" max="1" width="4.7109375" style="32" bestFit="1" customWidth="1"/>
    <col min="2" max="2" width="52.42578125" style="32" bestFit="1" customWidth="1"/>
    <col min="3" max="3" width="16.28515625" style="32" bestFit="1" customWidth="1"/>
    <col min="4" max="8" width="8" style="32" bestFit="1" customWidth="1"/>
    <col min="9" max="9" width="10.7109375" style="32" bestFit="1" customWidth="1"/>
    <col min="10" max="10" width="9.42578125" style="32" bestFit="1" customWidth="1"/>
    <col min="11" max="11" width="9.7109375" style="32" bestFit="1" customWidth="1"/>
    <col min="12" max="12" width="9" style="32" bestFit="1" customWidth="1"/>
    <col min="13" max="13" width="10.28515625" style="32" bestFit="1" customWidth="1"/>
    <col min="14" max="14" width="9.140625" style="32"/>
    <col min="15" max="15" width="7" style="32" bestFit="1" customWidth="1"/>
    <col min="16" max="16" width="7.85546875" style="32" customWidth="1"/>
    <col min="17" max="17" width="16.28515625" style="32" hidden="1" customWidth="1"/>
    <col min="18" max="20" width="4.28515625" style="32" hidden="1" customWidth="1"/>
    <col min="21" max="21" width="6" style="32" hidden="1" customWidth="1"/>
    <col min="22" max="22" width="4.7109375" style="32" hidden="1" customWidth="1"/>
    <col min="23" max="23" width="10.7109375" style="32" hidden="1" customWidth="1"/>
    <col min="24" max="24" width="9.42578125" style="32" hidden="1" customWidth="1"/>
    <col min="25" max="25" width="9.7109375" style="32" hidden="1" customWidth="1"/>
    <col min="26" max="26" width="9" style="32" hidden="1" customWidth="1"/>
    <col min="27" max="27" width="10.28515625" style="32" hidden="1" customWidth="1"/>
    <col min="28" max="28" width="9.140625" style="32" hidden="1" customWidth="1"/>
    <col min="29" max="29" width="7" style="32" hidden="1" customWidth="1"/>
    <col min="30" max="30" width="6.5703125" style="32" hidden="1" customWidth="1"/>
    <col min="31" max="31" width="16.28515625" style="32" hidden="1" customWidth="1"/>
    <col min="32" max="34" width="4.28515625" style="32" hidden="1" customWidth="1"/>
    <col min="35" max="35" width="6" style="32" hidden="1" customWidth="1"/>
    <col min="36" max="36" width="4.7109375" style="32" hidden="1" customWidth="1"/>
    <col min="37" max="37" width="10.7109375" style="32" hidden="1" customWidth="1"/>
    <col min="38" max="38" width="9.42578125" style="32" hidden="1" customWidth="1"/>
    <col min="39" max="39" width="9.7109375" style="32" hidden="1" customWidth="1"/>
    <col min="40" max="40" width="9" style="32" hidden="1" customWidth="1"/>
    <col min="41" max="41" width="10.28515625" style="32" hidden="1" customWidth="1"/>
    <col min="42" max="42" width="9.140625" style="32" hidden="1" customWidth="1"/>
    <col min="43" max="43" width="7" style="32" hidden="1" customWidth="1"/>
    <col min="44" max="44" width="6.5703125" style="32" hidden="1" customWidth="1"/>
    <col min="45" max="45" width="10.7109375" style="32" hidden="1" customWidth="1"/>
    <col min="46" max="48" width="4.28515625" style="32" hidden="1" customWidth="1"/>
    <col min="49" max="49" width="6" style="32" hidden="1" customWidth="1"/>
    <col min="50" max="50" width="4.7109375" style="32" hidden="1" customWidth="1"/>
    <col min="51" max="51" width="10.7109375" style="32" hidden="1" customWidth="1"/>
    <col min="52" max="52" width="9.42578125" style="32" hidden="1" customWidth="1"/>
    <col min="53" max="53" width="9.7109375" style="32" hidden="1" customWidth="1"/>
    <col min="54" max="54" width="9" style="32" hidden="1" customWidth="1"/>
    <col min="55" max="55" width="10.28515625" style="32" hidden="1" customWidth="1"/>
    <col min="56" max="56" width="9.140625" style="32" hidden="1" customWidth="1"/>
    <col min="57" max="57" width="7" style="32" hidden="1" customWidth="1"/>
    <col min="58" max="58" width="6.5703125" style="32" hidden="1" customWidth="1"/>
    <col min="59" max="242" width="9.140625" style="32"/>
    <col min="243" max="243" width="7.140625" style="32" customWidth="1"/>
    <col min="244" max="244" width="48.42578125" style="32" customWidth="1"/>
    <col min="245" max="245" width="14.140625" style="32" customWidth="1"/>
    <col min="246" max="258" width="9.140625" style="32"/>
    <col min="259" max="259" width="17.140625" style="32" customWidth="1"/>
    <col min="260" max="272" width="9.140625" style="32"/>
    <col min="273" max="273" width="18.140625" style="32" customWidth="1"/>
    <col min="274" max="286" width="9.140625" style="32"/>
    <col min="287" max="287" width="16.28515625" style="32" customWidth="1"/>
    <col min="288" max="300" width="9.140625" style="32"/>
    <col min="301" max="301" width="14.28515625" style="32" customWidth="1"/>
    <col min="302" max="498" width="9.140625" style="32"/>
    <col min="499" max="499" width="7.140625" style="32" customWidth="1"/>
    <col min="500" max="500" width="48.42578125" style="32" customWidth="1"/>
    <col min="501" max="501" width="14.140625" style="32" customWidth="1"/>
    <col min="502" max="514" width="9.140625" style="32"/>
    <col min="515" max="515" width="17.140625" style="32" customWidth="1"/>
    <col min="516" max="528" width="9.140625" style="32"/>
    <col min="529" max="529" width="18.140625" style="32" customWidth="1"/>
    <col min="530" max="542" width="9.140625" style="32"/>
    <col min="543" max="543" width="16.28515625" style="32" customWidth="1"/>
    <col min="544" max="556" width="9.140625" style="32"/>
    <col min="557" max="557" width="14.28515625" style="32" customWidth="1"/>
    <col min="558" max="754" width="9.140625" style="32"/>
    <col min="755" max="755" width="7.140625" style="32" customWidth="1"/>
    <col min="756" max="756" width="48.42578125" style="32" customWidth="1"/>
    <col min="757" max="757" width="14.140625" style="32" customWidth="1"/>
    <col min="758" max="770" width="9.140625" style="32"/>
    <col min="771" max="771" width="17.140625" style="32" customWidth="1"/>
    <col min="772" max="784" width="9.140625" style="32"/>
    <col min="785" max="785" width="18.140625" style="32" customWidth="1"/>
    <col min="786" max="798" width="9.140625" style="32"/>
    <col min="799" max="799" width="16.28515625" style="32" customWidth="1"/>
    <col min="800" max="812" width="9.140625" style="32"/>
    <col min="813" max="813" width="14.28515625" style="32" customWidth="1"/>
    <col min="814" max="1010" width="9.140625" style="32"/>
    <col min="1011" max="1011" width="7.140625" style="32" customWidth="1"/>
    <col min="1012" max="1012" width="48.42578125" style="32" customWidth="1"/>
    <col min="1013" max="1013" width="14.140625" style="32" customWidth="1"/>
    <col min="1014" max="1026" width="9.140625" style="32"/>
    <col min="1027" max="1027" width="17.140625" style="32" customWidth="1"/>
    <col min="1028" max="1040" width="9.140625" style="32"/>
    <col min="1041" max="1041" width="18.140625" style="32" customWidth="1"/>
    <col min="1042" max="1054" width="9.140625" style="32"/>
    <col min="1055" max="1055" width="16.28515625" style="32" customWidth="1"/>
    <col min="1056" max="1068" width="9.140625" style="32"/>
    <col min="1069" max="1069" width="14.28515625" style="32" customWidth="1"/>
    <col min="1070" max="1266" width="9.140625" style="32"/>
    <col min="1267" max="1267" width="7.140625" style="32" customWidth="1"/>
    <col min="1268" max="1268" width="48.42578125" style="32" customWidth="1"/>
    <col min="1269" max="1269" width="14.140625" style="32" customWidth="1"/>
    <col min="1270" max="1282" width="9.140625" style="32"/>
    <col min="1283" max="1283" width="17.140625" style="32" customWidth="1"/>
    <col min="1284" max="1296" width="9.140625" style="32"/>
    <col min="1297" max="1297" width="18.140625" style="32" customWidth="1"/>
    <col min="1298" max="1310" width="9.140625" style="32"/>
    <col min="1311" max="1311" width="16.28515625" style="32" customWidth="1"/>
    <col min="1312" max="1324" width="9.140625" style="32"/>
    <col min="1325" max="1325" width="14.28515625" style="32" customWidth="1"/>
    <col min="1326" max="1522" width="9.140625" style="32"/>
    <col min="1523" max="1523" width="7.140625" style="32" customWidth="1"/>
    <col min="1524" max="1524" width="48.42578125" style="32" customWidth="1"/>
    <col min="1525" max="1525" width="14.140625" style="32" customWidth="1"/>
    <col min="1526" max="1538" width="9.140625" style="32"/>
    <col min="1539" max="1539" width="17.140625" style="32" customWidth="1"/>
    <col min="1540" max="1552" width="9.140625" style="32"/>
    <col min="1553" max="1553" width="18.140625" style="32" customWidth="1"/>
    <col min="1554" max="1566" width="9.140625" style="32"/>
    <col min="1567" max="1567" width="16.28515625" style="32" customWidth="1"/>
    <col min="1568" max="1580" width="9.140625" style="32"/>
    <col min="1581" max="1581" width="14.28515625" style="32" customWidth="1"/>
    <col min="1582" max="1778" width="9.140625" style="32"/>
    <col min="1779" max="1779" width="7.140625" style="32" customWidth="1"/>
    <col min="1780" max="1780" width="48.42578125" style="32" customWidth="1"/>
    <col min="1781" max="1781" width="14.140625" style="32" customWidth="1"/>
    <col min="1782" max="1794" width="9.140625" style="32"/>
    <col min="1795" max="1795" width="17.140625" style="32" customWidth="1"/>
    <col min="1796" max="1808" width="9.140625" style="32"/>
    <col min="1809" max="1809" width="18.140625" style="32" customWidth="1"/>
    <col min="1810" max="1822" width="9.140625" style="32"/>
    <col min="1823" max="1823" width="16.28515625" style="32" customWidth="1"/>
    <col min="1824" max="1836" width="9.140625" style="32"/>
    <col min="1837" max="1837" width="14.28515625" style="32" customWidth="1"/>
    <col min="1838" max="2034" width="9.140625" style="32"/>
    <col min="2035" max="2035" width="7.140625" style="32" customWidth="1"/>
    <col min="2036" max="2036" width="48.42578125" style="32" customWidth="1"/>
    <col min="2037" max="2037" width="14.140625" style="32" customWidth="1"/>
    <col min="2038" max="2050" width="9.140625" style="32"/>
    <col min="2051" max="2051" width="17.140625" style="32" customWidth="1"/>
    <col min="2052" max="2064" width="9.140625" style="32"/>
    <col min="2065" max="2065" width="18.140625" style="32" customWidth="1"/>
    <col min="2066" max="2078" width="9.140625" style="32"/>
    <col min="2079" max="2079" width="16.28515625" style="32" customWidth="1"/>
    <col min="2080" max="2092" width="9.140625" style="32"/>
    <col min="2093" max="2093" width="14.28515625" style="32" customWidth="1"/>
    <col min="2094" max="2290" width="9.140625" style="32"/>
    <col min="2291" max="2291" width="7.140625" style="32" customWidth="1"/>
    <col min="2292" max="2292" width="48.42578125" style="32" customWidth="1"/>
    <col min="2293" max="2293" width="14.140625" style="32" customWidth="1"/>
    <col min="2294" max="2306" width="9.140625" style="32"/>
    <col min="2307" max="2307" width="17.140625" style="32" customWidth="1"/>
    <col min="2308" max="2320" width="9.140625" style="32"/>
    <col min="2321" max="2321" width="18.140625" style="32" customWidth="1"/>
    <col min="2322" max="2334" width="9.140625" style="32"/>
    <col min="2335" max="2335" width="16.28515625" style="32" customWidth="1"/>
    <col min="2336" max="2348" width="9.140625" style="32"/>
    <col min="2349" max="2349" width="14.28515625" style="32" customWidth="1"/>
    <col min="2350" max="2546" width="9.140625" style="32"/>
    <col min="2547" max="2547" width="7.140625" style="32" customWidth="1"/>
    <col min="2548" max="2548" width="48.42578125" style="32" customWidth="1"/>
    <col min="2549" max="2549" width="14.140625" style="32" customWidth="1"/>
    <col min="2550" max="2562" width="9.140625" style="32"/>
    <col min="2563" max="2563" width="17.140625" style="32" customWidth="1"/>
    <col min="2564" max="2576" width="9.140625" style="32"/>
    <col min="2577" max="2577" width="18.140625" style="32" customWidth="1"/>
    <col min="2578" max="2590" width="9.140625" style="32"/>
    <col min="2591" max="2591" width="16.28515625" style="32" customWidth="1"/>
    <col min="2592" max="2604" width="9.140625" style="32"/>
    <col min="2605" max="2605" width="14.28515625" style="32" customWidth="1"/>
    <col min="2606" max="2802" width="9.140625" style="32"/>
    <col min="2803" max="2803" width="7.140625" style="32" customWidth="1"/>
    <col min="2804" max="2804" width="48.42578125" style="32" customWidth="1"/>
    <col min="2805" max="2805" width="14.140625" style="32" customWidth="1"/>
    <col min="2806" max="2818" width="9.140625" style="32"/>
    <col min="2819" max="2819" width="17.140625" style="32" customWidth="1"/>
    <col min="2820" max="2832" width="9.140625" style="32"/>
    <col min="2833" max="2833" width="18.140625" style="32" customWidth="1"/>
    <col min="2834" max="2846" width="9.140625" style="32"/>
    <col min="2847" max="2847" width="16.28515625" style="32" customWidth="1"/>
    <col min="2848" max="2860" width="9.140625" style="32"/>
    <col min="2861" max="2861" width="14.28515625" style="32" customWidth="1"/>
    <col min="2862" max="3058" width="9.140625" style="32"/>
    <col min="3059" max="3059" width="7.140625" style="32" customWidth="1"/>
    <col min="3060" max="3060" width="48.42578125" style="32" customWidth="1"/>
    <col min="3061" max="3061" width="14.140625" style="32" customWidth="1"/>
    <col min="3062" max="3074" width="9.140625" style="32"/>
    <col min="3075" max="3075" width="17.140625" style="32" customWidth="1"/>
    <col min="3076" max="3088" width="9.140625" style="32"/>
    <col min="3089" max="3089" width="18.140625" style="32" customWidth="1"/>
    <col min="3090" max="3102" width="9.140625" style="32"/>
    <col min="3103" max="3103" width="16.28515625" style="32" customWidth="1"/>
    <col min="3104" max="3116" width="9.140625" style="32"/>
    <col min="3117" max="3117" width="14.28515625" style="32" customWidth="1"/>
    <col min="3118" max="3314" width="9.140625" style="32"/>
    <col min="3315" max="3315" width="7.140625" style="32" customWidth="1"/>
    <col min="3316" max="3316" width="48.42578125" style="32" customWidth="1"/>
    <col min="3317" max="3317" width="14.140625" style="32" customWidth="1"/>
    <col min="3318" max="3330" width="9.140625" style="32"/>
    <col min="3331" max="3331" width="17.140625" style="32" customWidth="1"/>
    <col min="3332" max="3344" width="9.140625" style="32"/>
    <col min="3345" max="3345" width="18.140625" style="32" customWidth="1"/>
    <col min="3346" max="3358" width="9.140625" style="32"/>
    <col min="3359" max="3359" width="16.28515625" style="32" customWidth="1"/>
    <col min="3360" max="3372" width="9.140625" style="32"/>
    <col min="3373" max="3373" width="14.28515625" style="32" customWidth="1"/>
    <col min="3374" max="3570" width="9.140625" style="32"/>
    <col min="3571" max="3571" width="7.140625" style="32" customWidth="1"/>
    <col min="3572" max="3572" width="48.42578125" style="32" customWidth="1"/>
    <col min="3573" max="3573" width="14.140625" style="32" customWidth="1"/>
    <col min="3574" max="3586" width="9.140625" style="32"/>
    <col min="3587" max="3587" width="17.140625" style="32" customWidth="1"/>
    <col min="3588" max="3600" width="9.140625" style="32"/>
    <col min="3601" max="3601" width="18.140625" style="32" customWidth="1"/>
    <col min="3602" max="3614" width="9.140625" style="32"/>
    <col min="3615" max="3615" width="16.28515625" style="32" customWidth="1"/>
    <col min="3616" max="3628" width="9.140625" style="32"/>
    <col min="3629" max="3629" width="14.28515625" style="32" customWidth="1"/>
    <col min="3630" max="3826" width="9.140625" style="32"/>
    <col min="3827" max="3827" width="7.140625" style="32" customWidth="1"/>
    <col min="3828" max="3828" width="48.42578125" style="32" customWidth="1"/>
    <col min="3829" max="3829" width="14.140625" style="32" customWidth="1"/>
    <col min="3830" max="3842" width="9.140625" style="32"/>
    <col min="3843" max="3843" width="17.140625" style="32" customWidth="1"/>
    <col min="3844" max="3856" width="9.140625" style="32"/>
    <col min="3857" max="3857" width="18.140625" style="32" customWidth="1"/>
    <col min="3858" max="3870" width="9.140625" style="32"/>
    <col min="3871" max="3871" width="16.28515625" style="32" customWidth="1"/>
    <col min="3872" max="3884" width="9.140625" style="32"/>
    <col min="3885" max="3885" width="14.28515625" style="32" customWidth="1"/>
    <col min="3886" max="4082" width="9.140625" style="32"/>
    <col min="4083" max="4083" width="7.140625" style="32" customWidth="1"/>
    <col min="4084" max="4084" width="48.42578125" style="32" customWidth="1"/>
    <col min="4085" max="4085" width="14.140625" style="32" customWidth="1"/>
    <col min="4086" max="4098" width="9.140625" style="32"/>
    <col min="4099" max="4099" width="17.140625" style="32" customWidth="1"/>
    <col min="4100" max="4112" width="9.140625" style="32"/>
    <col min="4113" max="4113" width="18.140625" style="32" customWidth="1"/>
    <col min="4114" max="4126" width="9.140625" style="32"/>
    <col min="4127" max="4127" width="16.28515625" style="32" customWidth="1"/>
    <col min="4128" max="4140" width="9.140625" style="32"/>
    <col min="4141" max="4141" width="14.28515625" style="32" customWidth="1"/>
    <col min="4142" max="4338" width="9.140625" style="32"/>
    <col min="4339" max="4339" width="7.140625" style="32" customWidth="1"/>
    <col min="4340" max="4340" width="48.42578125" style="32" customWidth="1"/>
    <col min="4341" max="4341" width="14.140625" style="32" customWidth="1"/>
    <col min="4342" max="4354" width="9.140625" style="32"/>
    <col min="4355" max="4355" width="17.140625" style="32" customWidth="1"/>
    <col min="4356" max="4368" width="9.140625" style="32"/>
    <col min="4369" max="4369" width="18.140625" style="32" customWidth="1"/>
    <col min="4370" max="4382" width="9.140625" style="32"/>
    <col min="4383" max="4383" width="16.28515625" style="32" customWidth="1"/>
    <col min="4384" max="4396" width="9.140625" style="32"/>
    <col min="4397" max="4397" width="14.28515625" style="32" customWidth="1"/>
    <col min="4398" max="4594" width="9.140625" style="32"/>
    <col min="4595" max="4595" width="7.140625" style="32" customWidth="1"/>
    <col min="4596" max="4596" width="48.42578125" style="32" customWidth="1"/>
    <col min="4597" max="4597" width="14.140625" style="32" customWidth="1"/>
    <col min="4598" max="4610" width="9.140625" style="32"/>
    <col min="4611" max="4611" width="17.140625" style="32" customWidth="1"/>
    <col min="4612" max="4624" width="9.140625" style="32"/>
    <col min="4625" max="4625" width="18.140625" style="32" customWidth="1"/>
    <col min="4626" max="4638" width="9.140625" style="32"/>
    <col min="4639" max="4639" width="16.28515625" style="32" customWidth="1"/>
    <col min="4640" max="4652" width="9.140625" style="32"/>
    <col min="4653" max="4653" width="14.28515625" style="32" customWidth="1"/>
    <col min="4654" max="4850" width="9.140625" style="32"/>
    <col min="4851" max="4851" width="7.140625" style="32" customWidth="1"/>
    <col min="4852" max="4852" width="48.42578125" style="32" customWidth="1"/>
    <col min="4853" max="4853" width="14.140625" style="32" customWidth="1"/>
    <col min="4854" max="4866" width="9.140625" style="32"/>
    <col min="4867" max="4867" width="17.140625" style="32" customWidth="1"/>
    <col min="4868" max="4880" width="9.140625" style="32"/>
    <col min="4881" max="4881" width="18.140625" style="32" customWidth="1"/>
    <col min="4882" max="4894" width="9.140625" style="32"/>
    <col min="4895" max="4895" width="16.28515625" style="32" customWidth="1"/>
    <col min="4896" max="4908" width="9.140625" style="32"/>
    <col min="4909" max="4909" width="14.28515625" style="32" customWidth="1"/>
    <col min="4910" max="5106" width="9.140625" style="32"/>
    <col min="5107" max="5107" width="7.140625" style="32" customWidth="1"/>
    <col min="5108" max="5108" width="48.42578125" style="32" customWidth="1"/>
    <col min="5109" max="5109" width="14.140625" style="32" customWidth="1"/>
    <col min="5110" max="5122" width="9.140625" style="32"/>
    <col min="5123" max="5123" width="17.140625" style="32" customWidth="1"/>
    <col min="5124" max="5136" width="9.140625" style="32"/>
    <col min="5137" max="5137" width="18.140625" style="32" customWidth="1"/>
    <col min="5138" max="5150" width="9.140625" style="32"/>
    <col min="5151" max="5151" width="16.28515625" style="32" customWidth="1"/>
    <col min="5152" max="5164" width="9.140625" style="32"/>
    <col min="5165" max="5165" width="14.28515625" style="32" customWidth="1"/>
    <col min="5166" max="5362" width="9.140625" style="32"/>
    <col min="5363" max="5363" width="7.140625" style="32" customWidth="1"/>
    <col min="5364" max="5364" width="48.42578125" style="32" customWidth="1"/>
    <col min="5365" max="5365" width="14.140625" style="32" customWidth="1"/>
    <col min="5366" max="5378" width="9.140625" style="32"/>
    <col min="5379" max="5379" width="17.140625" style="32" customWidth="1"/>
    <col min="5380" max="5392" width="9.140625" style="32"/>
    <col min="5393" max="5393" width="18.140625" style="32" customWidth="1"/>
    <col min="5394" max="5406" width="9.140625" style="32"/>
    <col min="5407" max="5407" width="16.28515625" style="32" customWidth="1"/>
    <col min="5408" max="5420" width="9.140625" style="32"/>
    <col min="5421" max="5421" width="14.28515625" style="32" customWidth="1"/>
    <col min="5422" max="5618" width="9.140625" style="32"/>
    <col min="5619" max="5619" width="7.140625" style="32" customWidth="1"/>
    <col min="5620" max="5620" width="48.42578125" style="32" customWidth="1"/>
    <col min="5621" max="5621" width="14.140625" style="32" customWidth="1"/>
    <col min="5622" max="5634" width="9.140625" style="32"/>
    <col min="5635" max="5635" width="17.140625" style="32" customWidth="1"/>
    <col min="5636" max="5648" width="9.140625" style="32"/>
    <col min="5649" max="5649" width="18.140625" style="32" customWidth="1"/>
    <col min="5650" max="5662" width="9.140625" style="32"/>
    <col min="5663" max="5663" width="16.28515625" style="32" customWidth="1"/>
    <col min="5664" max="5676" width="9.140625" style="32"/>
    <col min="5677" max="5677" width="14.28515625" style="32" customWidth="1"/>
    <col min="5678" max="5874" width="9.140625" style="32"/>
    <col min="5875" max="5875" width="7.140625" style="32" customWidth="1"/>
    <col min="5876" max="5876" width="48.42578125" style="32" customWidth="1"/>
    <col min="5877" max="5877" width="14.140625" style="32" customWidth="1"/>
    <col min="5878" max="5890" width="9.140625" style="32"/>
    <col min="5891" max="5891" width="17.140625" style="32" customWidth="1"/>
    <col min="5892" max="5904" width="9.140625" style="32"/>
    <col min="5905" max="5905" width="18.140625" style="32" customWidth="1"/>
    <col min="5906" max="5918" width="9.140625" style="32"/>
    <col min="5919" max="5919" width="16.28515625" style="32" customWidth="1"/>
    <col min="5920" max="5932" width="9.140625" style="32"/>
    <col min="5933" max="5933" width="14.28515625" style="32" customWidth="1"/>
    <col min="5934" max="6130" width="9.140625" style="32"/>
    <col min="6131" max="6131" width="7.140625" style="32" customWidth="1"/>
    <col min="6132" max="6132" width="48.42578125" style="32" customWidth="1"/>
    <col min="6133" max="6133" width="14.140625" style="32" customWidth="1"/>
    <col min="6134" max="6146" width="9.140625" style="32"/>
    <col min="6147" max="6147" width="17.140625" style="32" customWidth="1"/>
    <col min="6148" max="6160" width="9.140625" style="32"/>
    <col min="6161" max="6161" width="18.140625" style="32" customWidth="1"/>
    <col min="6162" max="6174" width="9.140625" style="32"/>
    <col min="6175" max="6175" width="16.28515625" style="32" customWidth="1"/>
    <col min="6176" max="6188" width="9.140625" style="32"/>
    <col min="6189" max="6189" width="14.28515625" style="32" customWidth="1"/>
    <col min="6190" max="6386" width="9.140625" style="32"/>
    <col min="6387" max="6387" width="7.140625" style="32" customWidth="1"/>
    <col min="6388" max="6388" width="48.42578125" style="32" customWidth="1"/>
    <col min="6389" max="6389" width="14.140625" style="32" customWidth="1"/>
    <col min="6390" max="6402" width="9.140625" style="32"/>
    <col min="6403" max="6403" width="17.140625" style="32" customWidth="1"/>
    <col min="6404" max="6416" width="9.140625" style="32"/>
    <col min="6417" max="6417" width="18.140625" style="32" customWidth="1"/>
    <col min="6418" max="6430" width="9.140625" style="32"/>
    <col min="6431" max="6431" width="16.28515625" style="32" customWidth="1"/>
    <col min="6432" max="6444" width="9.140625" style="32"/>
    <col min="6445" max="6445" width="14.28515625" style="32" customWidth="1"/>
    <col min="6446" max="6642" width="9.140625" style="32"/>
    <col min="6643" max="6643" width="7.140625" style="32" customWidth="1"/>
    <col min="6644" max="6644" width="48.42578125" style="32" customWidth="1"/>
    <col min="6645" max="6645" width="14.140625" style="32" customWidth="1"/>
    <col min="6646" max="6658" width="9.140625" style="32"/>
    <col min="6659" max="6659" width="17.140625" style="32" customWidth="1"/>
    <col min="6660" max="6672" width="9.140625" style="32"/>
    <col min="6673" max="6673" width="18.140625" style="32" customWidth="1"/>
    <col min="6674" max="6686" width="9.140625" style="32"/>
    <col min="6687" max="6687" width="16.28515625" style="32" customWidth="1"/>
    <col min="6688" max="6700" width="9.140625" style="32"/>
    <col min="6701" max="6701" width="14.28515625" style="32" customWidth="1"/>
    <col min="6702" max="6898" width="9.140625" style="32"/>
    <col min="6899" max="6899" width="7.140625" style="32" customWidth="1"/>
    <col min="6900" max="6900" width="48.42578125" style="32" customWidth="1"/>
    <col min="6901" max="6901" width="14.140625" style="32" customWidth="1"/>
    <col min="6902" max="6914" width="9.140625" style="32"/>
    <col min="6915" max="6915" width="17.140625" style="32" customWidth="1"/>
    <col min="6916" max="6928" width="9.140625" style="32"/>
    <col min="6929" max="6929" width="18.140625" style="32" customWidth="1"/>
    <col min="6930" max="6942" width="9.140625" style="32"/>
    <col min="6943" max="6943" width="16.28515625" style="32" customWidth="1"/>
    <col min="6944" max="6956" width="9.140625" style="32"/>
    <col min="6957" max="6957" width="14.28515625" style="32" customWidth="1"/>
    <col min="6958" max="7154" width="9.140625" style="32"/>
    <col min="7155" max="7155" width="7.140625" style="32" customWidth="1"/>
    <col min="7156" max="7156" width="48.42578125" style="32" customWidth="1"/>
    <col min="7157" max="7157" width="14.140625" style="32" customWidth="1"/>
    <col min="7158" max="7170" width="9.140625" style="32"/>
    <col min="7171" max="7171" width="17.140625" style="32" customWidth="1"/>
    <col min="7172" max="7184" width="9.140625" style="32"/>
    <col min="7185" max="7185" width="18.140625" style="32" customWidth="1"/>
    <col min="7186" max="7198" width="9.140625" style="32"/>
    <col min="7199" max="7199" width="16.28515625" style="32" customWidth="1"/>
    <col min="7200" max="7212" width="9.140625" style="32"/>
    <col min="7213" max="7213" width="14.28515625" style="32" customWidth="1"/>
    <col min="7214" max="7410" width="9.140625" style="32"/>
    <col min="7411" max="7411" width="7.140625" style="32" customWidth="1"/>
    <col min="7412" max="7412" width="48.42578125" style="32" customWidth="1"/>
    <col min="7413" max="7413" width="14.140625" style="32" customWidth="1"/>
    <col min="7414" max="7426" width="9.140625" style="32"/>
    <col min="7427" max="7427" width="17.140625" style="32" customWidth="1"/>
    <col min="7428" max="7440" width="9.140625" style="32"/>
    <col min="7441" max="7441" width="18.140625" style="32" customWidth="1"/>
    <col min="7442" max="7454" width="9.140625" style="32"/>
    <col min="7455" max="7455" width="16.28515625" style="32" customWidth="1"/>
    <col min="7456" max="7468" width="9.140625" style="32"/>
    <col min="7469" max="7469" width="14.28515625" style="32" customWidth="1"/>
    <col min="7470" max="7666" width="9.140625" style="32"/>
    <col min="7667" max="7667" width="7.140625" style="32" customWidth="1"/>
    <col min="7668" max="7668" width="48.42578125" style="32" customWidth="1"/>
    <col min="7669" max="7669" width="14.140625" style="32" customWidth="1"/>
    <col min="7670" max="7682" width="9.140625" style="32"/>
    <col min="7683" max="7683" width="17.140625" style="32" customWidth="1"/>
    <col min="7684" max="7696" width="9.140625" style="32"/>
    <col min="7697" max="7697" width="18.140625" style="32" customWidth="1"/>
    <col min="7698" max="7710" width="9.140625" style="32"/>
    <col min="7711" max="7711" width="16.28515625" style="32" customWidth="1"/>
    <col min="7712" max="7724" width="9.140625" style="32"/>
    <col min="7725" max="7725" width="14.28515625" style="32" customWidth="1"/>
    <col min="7726" max="7922" width="9.140625" style="32"/>
    <col min="7923" max="7923" width="7.140625" style="32" customWidth="1"/>
    <col min="7924" max="7924" width="48.42578125" style="32" customWidth="1"/>
    <col min="7925" max="7925" width="14.140625" style="32" customWidth="1"/>
    <col min="7926" max="7938" width="9.140625" style="32"/>
    <col min="7939" max="7939" width="17.140625" style="32" customWidth="1"/>
    <col min="7940" max="7952" width="9.140625" style="32"/>
    <col min="7953" max="7953" width="18.140625" style="32" customWidth="1"/>
    <col min="7954" max="7966" width="9.140625" style="32"/>
    <col min="7967" max="7967" width="16.28515625" style="32" customWidth="1"/>
    <col min="7968" max="7980" width="9.140625" style="32"/>
    <col min="7981" max="7981" width="14.28515625" style="32" customWidth="1"/>
    <col min="7982" max="8178" width="9.140625" style="32"/>
    <col min="8179" max="8179" width="7.140625" style="32" customWidth="1"/>
    <col min="8180" max="8180" width="48.42578125" style="32" customWidth="1"/>
    <col min="8181" max="8181" width="14.140625" style="32" customWidth="1"/>
    <col min="8182" max="8194" width="9.140625" style="32"/>
    <col min="8195" max="8195" width="17.140625" style="32" customWidth="1"/>
    <col min="8196" max="8208" width="9.140625" style="32"/>
    <col min="8209" max="8209" width="18.140625" style="32" customWidth="1"/>
    <col min="8210" max="8222" width="9.140625" style="32"/>
    <col min="8223" max="8223" width="16.28515625" style="32" customWidth="1"/>
    <col min="8224" max="8236" width="9.140625" style="32"/>
    <col min="8237" max="8237" width="14.28515625" style="32" customWidth="1"/>
    <col min="8238" max="8434" width="9.140625" style="32"/>
    <col min="8435" max="8435" width="7.140625" style="32" customWidth="1"/>
    <col min="8436" max="8436" width="48.42578125" style="32" customWidth="1"/>
    <col min="8437" max="8437" width="14.140625" style="32" customWidth="1"/>
    <col min="8438" max="8450" width="9.140625" style="32"/>
    <col min="8451" max="8451" width="17.140625" style="32" customWidth="1"/>
    <col min="8452" max="8464" width="9.140625" style="32"/>
    <col min="8465" max="8465" width="18.140625" style="32" customWidth="1"/>
    <col min="8466" max="8478" width="9.140625" style="32"/>
    <col min="8479" max="8479" width="16.28515625" style="32" customWidth="1"/>
    <col min="8480" max="8492" width="9.140625" style="32"/>
    <col min="8493" max="8493" width="14.28515625" style="32" customWidth="1"/>
    <col min="8494" max="8690" width="9.140625" style="32"/>
    <col min="8691" max="8691" width="7.140625" style="32" customWidth="1"/>
    <col min="8692" max="8692" width="48.42578125" style="32" customWidth="1"/>
    <col min="8693" max="8693" width="14.140625" style="32" customWidth="1"/>
    <col min="8694" max="8706" width="9.140625" style="32"/>
    <col min="8707" max="8707" width="17.140625" style="32" customWidth="1"/>
    <col min="8708" max="8720" width="9.140625" style="32"/>
    <col min="8721" max="8721" width="18.140625" style="32" customWidth="1"/>
    <col min="8722" max="8734" width="9.140625" style="32"/>
    <col min="8735" max="8735" width="16.28515625" style="32" customWidth="1"/>
    <col min="8736" max="8748" width="9.140625" style="32"/>
    <col min="8749" max="8749" width="14.28515625" style="32" customWidth="1"/>
    <col min="8750" max="8946" width="9.140625" style="32"/>
    <col min="8947" max="8947" width="7.140625" style="32" customWidth="1"/>
    <col min="8948" max="8948" width="48.42578125" style="32" customWidth="1"/>
    <col min="8949" max="8949" width="14.140625" style="32" customWidth="1"/>
    <col min="8950" max="8962" width="9.140625" style="32"/>
    <col min="8963" max="8963" width="17.140625" style="32" customWidth="1"/>
    <col min="8964" max="8976" width="9.140625" style="32"/>
    <col min="8977" max="8977" width="18.140625" style="32" customWidth="1"/>
    <col min="8978" max="8990" width="9.140625" style="32"/>
    <col min="8991" max="8991" width="16.28515625" style="32" customWidth="1"/>
    <col min="8992" max="9004" width="9.140625" style="32"/>
    <col min="9005" max="9005" width="14.28515625" style="32" customWidth="1"/>
    <col min="9006" max="9202" width="9.140625" style="32"/>
    <col min="9203" max="9203" width="7.140625" style="32" customWidth="1"/>
    <col min="9204" max="9204" width="48.42578125" style="32" customWidth="1"/>
    <col min="9205" max="9205" width="14.140625" style="32" customWidth="1"/>
    <col min="9206" max="9218" width="9.140625" style="32"/>
    <col min="9219" max="9219" width="17.140625" style="32" customWidth="1"/>
    <col min="9220" max="9232" width="9.140625" style="32"/>
    <col min="9233" max="9233" width="18.140625" style="32" customWidth="1"/>
    <col min="9234" max="9246" width="9.140625" style="32"/>
    <col min="9247" max="9247" width="16.28515625" style="32" customWidth="1"/>
    <col min="9248" max="9260" width="9.140625" style="32"/>
    <col min="9261" max="9261" width="14.28515625" style="32" customWidth="1"/>
    <col min="9262" max="9458" width="9.140625" style="32"/>
    <col min="9459" max="9459" width="7.140625" style="32" customWidth="1"/>
    <col min="9460" max="9460" width="48.42578125" style="32" customWidth="1"/>
    <col min="9461" max="9461" width="14.140625" style="32" customWidth="1"/>
    <col min="9462" max="9474" width="9.140625" style="32"/>
    <col min="9475" max="9475" width="17.140625" style="32" customWidth="1"/>
    <col min="9476" max="9488" width="9.140625" style="32"/>
    <col min="9489" max="9489" width="18.140625" style="32" customWidth="1"/>
    <col min="9490" max="9502" width="9.140625" style="32"/>
    <col min="9503" max="9503" width="16.28515625" style="32" customWidth="1"/>
    <col min="9504" max="9516" width="9.140625" style="32"/>
    <col min="9517" max="9517" width="14.28515625" style="32" customWidth="1"/>
    <col min="9518" max="9714" width="9.140625" style="32"/>
    <col min="9715" max="9715" width="7.140625" style="32" customWidth="1"/>
    <col min="9716" max="9716" width="48.42578125" style="32" customWidth="1"/>
    <col min="9717" max="9717" width="14.140625" style="32" customWidth="1"/>
    <col min="9718" max="9730" width="9.140625" style="32"/>
    <col min="9731" max="9731" width="17.140625" style="32" customWidth="1"/>
    <col min="9732" max="9744" width="9.140625" style="32"/>
    <col min="9745" max="9745" width="18.140625" style="32" customWidth="1"/>
    <col min="9746" max="9758" width="9.140625" style="32"/>
    <col min="9759" max="9759" width="16.28515625" style="32" customWidth="1"/>
    <col min="9760" max="9772" width="9.140625" style="32"/>
    <col min="9773" max="9773" width="14.28515625" style="32" customWidth="1"/>
    <col min="9774" max="9970" width="9.140625" style="32"/>
    <col min="9971" max="9971" width="7.140625" style="32" customWidth="1"/>
    <col min="9972" max="9972" width="48.42578125" style="32" customWidth="1"/>
    <col min="9973" max="9973" width="14.140625" style="32" customWidth="1"/>
    <col min="9974" max="9986" width="9.140625" style="32"/>
    <col min="9987" max="9987" width="17.140625" style="32" customWidth="1"/>
    <col min="9988" max="10000" width="9.140625" style="32"/>
    <col min="10001" max="10001" width="18.140625" style="32" customWidth="1"/>
    <col min="10002" max="10014" width="9.140625" style="32"/>
    <col min="10015" max="10015" width="16.28515625" style="32" customWidth="1"/>
    <col min="10016" max="10028" width="9.140625" style="32"/>
    <col min="10029" max="10029" width="14.28515625" style="32" customWidth="1"/>
    <col min="10030" max="10226" width="9.140625" style="32"/>
    <col min="10227" max="10227" width="7.140625" style="32" customWidth="1"/>
    <col min="10228" max="10228" width="48.42578125" style="32" customWidth="1"/>
    <col min="10229" max="10229" width="14.140625" style="32" customWidth="1"/>
    <col min="10230" max="10242" width="9.140625" style="32"/>
    <col min="10243" max="10243" width="17.140625" style="32" customWidth="1"/>
    <col min="10244" max="10256" width="9.140625" style="32"/>
    <col min="10257" max="10257" width="18.140625" style="32" customWidth="1"/>
    <col min="10258" max="10270" width="9.140625" style="32"/>
    <col min="10271" max="10271" width="16.28515625" style="32" customWidth="1"/>
    <col min="10272" max="10284" width="9.140625" style="32"/>
    <col min="10285" max="10285" width="14.28515625" style="32" customWidth="1"/>
    <col min="10286" max="10482" width="9.140625" style="32"/>
    <col min="10483" max="10483" width="7.140625" style="32" customWidth="1"/>
    <col min="10484" max="10484" width="48.42578125" style="32" customWidth="1"/>
    <col min="10485" max="10485" width="14.140625" style="32" customWidth="1"/>
    <col min="10486" max="10498" width="9.140625" style="32"/>
    <col min="10499" max="10499" width="17.140625" style="32" customWidth="1"/>
    <col min="10500" max="10512" width="9.140625" style="32"/>
    <col min="10513" max="10513" width="18.140625" style="32" customWidth="1"/>
    <col min="10514" max="10526" width="9.140625" style="32"/>
    <col min="10527" max="10527" width="16.28515625" style="32" customWidth="1"/>
    <col min="10528" max="10540" width="9.140625" style="32"/>
    <col min="10541" max="10541" width="14.28515625" style="32" customWidth="1"/>
    <col min="10542" max="10738" width="9.140625" style="32"/>
    <col min="10739" max="10739" width="7.140625" style="32" customWidth="1"/>
    <col min="10740" max="10740" width="48.42578125" style="32" customWidth="1"/>
    <col min="10741" max="10741" width="14.140625" style="32" customWidth="1"/>
    <col min="10742" max="10754" width="9.140625" style="32"/>
    <col min="10755" max="10755" width="17.140625" style="32" customWidth="1"/>
    <col min="10756" max="10768" width="9.140625" style="32"/>
    <col min="10769" max="10769" width="18.140625" style="32" customWidth="1"/>
    <col min="10770" max="10782" width="9.140625" style="32"/>
    <col min="10783" max="10783" width="16.28515625" style="32" customWidth="1"/>
    <col min="10784" max="10796" width="9.140625" style="32"/>
    <col min="10797" max="10797" width="14.28515625" style="32" customWidth="1"/>
    <col min="10798" max="10994" width="9.140625" style="32"/>
    <col min="10995" max="10995" width="7.140625" style="32" customWidth="1"/>
    <col min="10996" max="10996" width="48.42578125" style="32" customWidth="1"/>
    <col min="10997" max="10997" width="14.140625" style="32" customWidth="1"/>
    <col min="10998" max="11010" width="9.140625" style="32"/>
    <col min="11011" max="11011" width="17.140625" style="32" customWidth="1"/>
    <col min="11012" max="11024" width="9.140625" style="32"/>
    <col min="11025" max="11025" width="18.140625" style="32" customWidth="1"/>
    <col min="11026" max="11038" width="9.140625" style="32"/>
    <col min="11039" max="11039" width="16.28515625" style="32" customWidth="1"/>
    <col min="11040" max="11052" width="9.140625" style="32"/>
    <col min="11053" max="11053" width="14.28515625" style="32" customWidth="1"/>
    <col min="11054" max="11250" width="9.140625" style="32"/>
    <col min="11251" max="11251" width="7.140625" style="32" customWidth="1"/>
    <col min="11252" max="11252" width="48.42578125" style="32" customWidth="1"/>
    <col min="11253" max="11253" width="14.140625" style="32" customWidth="1"/>
    <col min="11254" max="11266" width="9.140625" style="32"/>
    <col min="11267" max="11267" width="17.140625" style="32" customWidth="1"/>
    <col min="11268" max="11280" width="9.140625" style="32"/>
    <col min="11281" max="11281" width="18.140625" style="32" customWidth="1"/>
    <col min="11282" max="11294" width="9.140625" style="32"/>
    <col min="11295" max="11295" width="16.28515625" style="32" customWidth="1"/>
    <col min="11296" max="11308" width="9.140625" style="32"/>
    <col min="11309" max="11309" width="14.28515625" style="32" customWidth="1"/>
    <col min="11310" max="11506" width="9.140625" style="32"/>
    <col min="11507" max="11507" width="7.140625" style="32" customWidth="1"/>
    <col min="11508" max="11508" width="48.42578125" style="32" customWidth="1"/>
    <col min="11509" max="11509" width="14.140625" style="32" customWidth="1"/>
    <col min="11510" max="11522" width="9.140625" style="32"/>
    <col min="11523" max="11523" width="17.140625" style="32" customWidth="1"/>
    <col min="11524" max="11536" width="9.140625" style="32"/>
    <col min="11537" max="11537" width="18.140625" style="32" customWidth="1"/>
    <col min="11538" max="11550" width="9.140625" style="32"/>
    <col min="11551" max="11551" width="16.28515625" style="32" customWidth="1"/>
    <col min="11552" max="11564" width="9.140625" style="32"/>
    <col min="11565" max="11565" width="14.28515625" style="32" customWidth="1"/>
    <col min="11566" max="11762" width="9.140625" style="32"/>
    <col min="11763" max="11763" width="7.140625" style="32" customWidth="1"/>
    <col min="11764" max="11764" width="48.42578125" style="32" customWidth="1"/>
    <col min="11765" max="11765" width="14.140625" style="32" customWidth="1"/>
    <col min="11766" max="11778" width="9.140625" style="32"/>
    <col min="11779" max="11779" width="17.140625" style="32" customWidth="1"/>
    <col min="11780" max="11792" width="9.140625" style="32"/>
    <col min="11793" max="11793" width="18.140625" style="32" customWidth="1"/>
    <col min="11794" max="11806" width="9.140625" style="32"/>
    <col min="11807" max="11807" width="16.28515625" style="32" customWidth="1"/>
    <col min="11808" max="11820" width="9.140625" style="32"/>
    <col min="11821" max="11821" width="14.28515625" style="32" customWidth="1"/>
    <col min="11822" max="12018" width="9.140625" style="32"/>
    <col min="12019" max="12019" width="7.140625" style="32" customWidth="1"/>
    <col min="12020" max="12020" width="48.42578125" style="32" customWidth="1"/>
    <col min="12021" max="12021" width="14.140625" style="32" customWidth="1"/>
    <col min="12022" max="12034" width="9.140625" style="32"/>
    <col min="12035" max="12035" width="17.140625" style="32" customWidth="1"/>
    <col min="12036" max="12048" width="9.140625" style="32"/>
    <col min="12049" max="12049" width="18.140625" style="32" customWidth="1"/>
    <col min="12050" max="12062" width="9.140625" style="32"/>
    <col min="12063" max="12063" width="16.28515625" style="32" customWidth="1"/>
    <col min="12064" max="12076" width="9.140625" style="32"/>
    <col min="12077" max="12077" width="14.28515625" style="32" customWidth="1"/>
    <col min="12078" max="12274" width="9.140625" style="32"/>
    <col min="12275" max="12275" width="7.140625" style="32" customWidth="1"/>
    <col min="12276" max="12276" width="48.42578125" style="32" customWidth="1"/>
    <col min="12277" max="12277" width="14.140625" style="32" customWidth="1"/>
    <col min="12278" max="12290" width="9.140625" style="32"/>
    <col min="12291" max="12291" width="17.140625" style="32" customWidth="1"/>
    <col min="12292" max="12304" width="9.140625" style="32"/>
    <col min="12305" max="12305" width="18.140625" style="32" customWidth="1"/>
    <col min="12306" max="12318" width="9.140625" style="32"/>
    <col min="12319" max="12319" width="16.28515625" style="32" customWidth="1"/>
    <col min="12320" max="12332" width="9.140625" style="32"/>
    <col min="12333" max="12333" width="14.28515625" style="32" customWidth="1"/>
    <col min="12334" max="12530" width="9.140625" style="32"/>
    <col min="12531" max="12531" width="7.140625" style="32" customWidth="1"/>
    <col min="12532" max="12532" width="48.42578125" style="32" customWidth="1"/>
    <col min="12533" max="12533" width="14.140625" style="32" customWidth="1"/>
    <col min="12534" max="12546" width="9.140625" style="32"/>
    <col min="12547" max="12547" width="17.140625" style="32" customWidth="1"/>
    <col min="12548" max="12560" width="9.140625" style="32"/>
    <col min="12561" max="12561" width="18.140625" style="32" customWidth="1"/>
    <col min="12562" max="12574" width="9.140625" style="32"/>
    <col min="12575" max="12575" width="16.28515625" style="32" customWidth="1"/>
    <col min="12576" max="12588" width="9.140625" style="32"/>
    <col min="12589" max="12589" width="14.28515625" style="32" customWidth="1"/>
    <col min="12590" max="12786" width="9.140625" style="32"/>
    <col min="12787" max="12787" width="7.140625" style="32" customWidth="1"/>
    <col min="12788" max="12788" width="48.42578125" style="32" customWidth="1"/>
    <col min="12789" max="12789" width="14.140625" style="32" customWidth="1"/>
    <col min="12790" max="12802" width="9.140625" style="32"/>
    <col min="12803" max="12803" width="17.140625" style="32" customWidth="1"/>
    <col min="12804" max="12816" width="9.140625" style="32"/>
    <col min="12817" max="12817" width="18.140625" style="32" customWidth="1"/>
    <col min="12818" max="12830" width="9.140625" style="32"/>
    <col min="12831" max="12831" width="16.28515625" style="32" customWidth="1"/>
    <col min="12832" max="12844" width="9.140625" style="32"/>
    <col min="12845" max="12845" width="14.28515625" style="32" customWidth="1"/>
    <col min="12846" max="13042" width="9.140625" style="32"/>
    <col min="13043" max="13043" width="7.140625" style="32" customWidth="1"/>
    <col min="13044" max="13044" width="48.42578125" style="32" customWidth="1"/>
    <col min="13045" max="13045" width="14.140625" style="32" customWidth="1"/>
    <col min="13046" max="13058" width="9.140625" style="32"/>
    <col min="13059" max="13059" width="17.140625" style="32" customWidth="1"/>
    <col min="13060" max="13072" width="9.140625" style="32"/>
    <col min="13073" max="13073" width="18.140625" style="32" customWidth="1"/>
    <col min="13074" max="13086" width="9.140625" style="32"/>
    <col min="13087" max="13087" width="16.28515625" style="32" customWidth="1"/>
    <col min="13088" max="13100" width="9.140625" style="32"/>
    <col min="13101" max="13101" width="14.28515625" style="32" customWidth="1"/>
    <col min="13102" max="13298" width="9.140625" style="32"/>
    <col min="13299" max="13299" width="7.140625" style="32" customWidth="1"/>
    <col min="13300" max="13300" width="48.42578125" style="32" customWidth="1"/>
    <col min="13301" max="13301" width="14.140625" style="32" customWidth="1"/>
    <col min="13302" max="13314" width="9.140625" style="32"/>
    <col min="13315" max="13315" width="17.140625" style="32" customWidth="1"/>
    <col min="13316" max="13328" width="9.140625" style="32"/>
    <col min="13329" max="13329" width="18.140625" style="32" customWidth="1"/>
    <col min="13330" max="13342" width="9.140625" style="32"/>
    <col min="13343" max="13343" width="16.28515625" style="32" customWidth="1"/>
    <col min="13344" max="13356" width="9.140625" style="32"/>
    <col min="13357" max="13357" width="14.28515625" style="32" customWidth="1"/>
    <col min="13358" max="13554" width="9.140625" style="32"/>
    <col min="13555" max="13555" width="7.140625" style="32" customWidth="1"/>
    <col min="13556" max="13556" width="48.42578125" style="32" customWidth="1"/>
    <col min="13557" max="13557" width="14.140625" style="32" customWidth="1"/>
    <col min="13558" max="13570" width="9.140625" style="32"/>
    <col min="13571" max="13571" width="17.140625" style="32" customWidth="1"/>
    <col min="13572" max="13584" width="9.140625" style="32"/>
    <col min="13585" max="13585" width="18.140625" style="32" customWidth="1"/>
    <col min="13586" max="13598" width="9.140625" style="32"/>
    <col min="13599" max="13599" width="16.28515625" style="32" customWidth="1"/>
    <col min="13600" max="13612" width="9.140625" style="32"/>
    <col min="13613" max="13613" width="14.28515625" style="32" customWidth="1"/>
    <col min="13614" max="13810" width="9.140625" style="32"/>
    <col min="13811" max="13811" width="7.140625" style="32" customWidth="1"/>
    <col min="13812" max="13812" width="48.42578125" style="32" customWidth="1"/>
    <col min="13813" max="13813" width="14.140625" style="32" customWidth="1"/>
    <col min="13814" max="13826" width="9.140625" style="32"/>
    <col min="13827" max="13827" width="17.140625" style="32" customWidth="1"/>
    <col min="13828" max="13840" width="9.140625" style="32"/>
    <col min="13841" max="13841" width="18.140625" style="32" customWidth="1"/>
    <col min="13842" max="13854" width="9.140625" style="32"/>
    <col min="13855" max="13855" width="16.28515625" style="32" customWidth="1"/>
    <col min="13856" max="13868" width="9.140625" style="32"/>
    <col min="13869" max="13869" width="14.28515625" style="32" customWidth="1"/>
    <col min="13870" max="14066" width="9.140625" style="32"/>
    <col min="14067" max="14067" width="7.140625" style="32" customWidth="1"/>
    <col min="14068" max="14068" width="48.42578125" style="32" customWidth="1"/>
    <col min="14069" max="14069" width="14.140625" style="32" customWidth="1"/>
    <col min="14070" max="14082" width="9.140625" style="32"/>
    <col min="14083" max="14083" width="17.140625" style="32" customWidth="1"/>
    <col min="14084" max="14096" width="9.140625" style="32"/>
    <col min="14097" max="14097" width="18.140625" style="32" customWidth="1"/>
    <col min="14098" max="14110" width="9.140625" style="32"/>
    <col min="14111" max="14111" width="16.28515625" style="32" customWidth="1"/>
    <col min="14112" max="14124" width="9.140625" style="32"/>
    <col min="14125" max="14125" width="14.28515625" style="32" customWidth="1"/>
    <col min="14126" max="14322" width="9.140625" style="32"/>
    <col min="14323" max="14323" width="7.140625" style="32" customWidth="1"/>
    <col min="14324" max="14324" width="48.42578125" style="32" customWidth="1"/>
    <col min="14325" max="14325" width="14.140625" style="32" customWidth="1"/>
    <col min="14326" max="14338" width="9.140625" style="32"/>
    <col min="14339" max="14339" width="17.140625" style="32" customWidth="1"/>
    <col min="14340" max="14352" width="9.140625" style="32"/>
    <col min="14353" max="14353" width="18.140625" style="32" customWidth="1"/>
    <col min="14354" max="14366" width="9.140625" style="32"/>
    <col min="14367" max="14367" width="16.28515625" style="32" customWidth="1"/>
    <col min="14368" max="14380" width="9.140625" style="32"/>
    <col min="14381" max="14381" width="14.28515625" style="32" customWidth="1"/>
    <col min="14382" max="14578" width="9.140625" style="32"/>
    <col min="14579" max="14579" width="7.140625" style="32" customWidth="1"/>
    <col min="14580" max="14580" width="48.42578125" style="32" customWidth="1"/>
    <col min="14581" max="14581" width="14.140625" style="32" customWidth="1"/>
    <col min="14582" max="14594" width="9.140625" style="32"/>
    <col min="14595" max="14595" width="17.140625" style="32" customWidth="1"/>
    <col min="14596" max="14608" width="9.140625" style="32"/>
    <col min="14609" max="14609" width="18.140625" style="32" customWidth="1"/>
    <col min="14610" max="14622" width="9.140625" style="32"/>
    <col min="14623" max="14623" width="16.28515625" style="32" customWidth="1"/>
    <col min="14624" max="14636" width="9.140625" style="32"/>
    <col min="14637" max="14637" width="14.28515625" style="32" customWidth="1"/>
    <col min="14638" max="14834" width="9.140625" style="32"/>
    <col min="14835" max="14835" width="7.140625" style="32" customWidth="1"/>
    <col min="14836" max="14836" width="48.42578125" style="32" customWidth="1"/>
    <col min="14837" max="14837" width="14.140625" style="32" customWidth="1"/>
    <col min="14838" max="14850" width="9.140625" style="32"/>
    <col min="14851" max="14851" width="17.140625" style="32" customWidth="1"/>
    <col min="14852" max="14864" width="9.140625" style="32"/>
    <col min="14865" max="14865" width="18.140625" style="32" customWidth="1"/>
    <col min="14866" max="14878" width="9.140625" style="32"/>
    <col min="14879" max="14879" width="16.28515625" style="32" customWidth="1"/>
    <col min="14880" max="14892" width="9.140625" style="32"/>
    <col min="14893" max="14893" width="14.28515625" style="32" customWidth="1"/>
    <col min="14894" max="15090" width="9.140625" style="32"/>
    <col min="15091" max="15091" width="7.140625" style="32" customWidth="1"/>
    <col min="15092" max="15092" width="48.42578125" style="32" customWidth="1"/>
    <col min="15093" max="15093" width="14.140625" style="32" customWidth="1"/>
    <col min="15094" max="15106" width="9.140625" style="32"/>
    <col min="15107" max="15107" width="17.140625" style="32" customWidth="1"/>
    <col min="15108" max="15120" width="9.140625" style="32"/>
    <col min="15121" max="15121" width="18.140625" style="32" customWidth="1"/>
    <col min="15122" max="15134" width="9.140625" style="32"/>
    <col min="15135" max="15135" width="16.28515625" style="32" customWidth="1"/>
    <col min="15136" max="15148" width="9.140625" style="32"/>
    <col min="15149" max="15149" width="14.28515625" style="32" customWidth="1"/>
    <col min="15150" max="15346" width="9.140625" style="32"/>
    <col min="15347" max="15347" width="7.140625" style="32" customWidth="1"/>
    <col min="15348" max="15348" width="48.42578125" style="32" customWidth="1"/>
    <col min="15349" max="15349" width="14.140625" style="32" customWidth="1"/>
    <col min="15350" max="15362" width="9.140625" style="32"/>
    <col min="15363" max="15363" width="17.140625" style="32" customWidth="1"/>
    <col min="15364" max="15376" width="9.140625" style="32"/>
    <col min="15377" max="15377" width="18.140625" style="32" customWidth="1"/>
    <col min="15378" max="15390" width="9.140625" style="32"/>
    <col min="15391" max="15391" width="16.28515625" style="32" customWidth="1"/>
    <col min="15392" max="15404" width="9.140625" style="32"/>
    <col min="15405" max="15405" width="14.28515625" style="32" customWidth="1"/>
    <col min="15406" max="15602" width="9.140625" style="32"/>
    <col min="15603" max="15603" width="7.140625" style="32" customWidth="1"/>
    <col min="15604" max="15604" width="48.42578125" style="32" customWidth="1"/>
    <col min="15605" max="15605" width="14.140625" style="32" customWidth="1"/>
    <col min="15606" max="15618" width="9.140625" style="32"/>
    <col min="15619" max="15619" width="17.140625" style="32" customWidth="1"/>
    <col min="15620" max="15632" width="9.140625" style="32"/>
    <col min="15633" max="15633" width="18.140625" style="32" customWidth="1"/>
    <col min="15634" max="15646" width="9.140625" style="32"/>
    <col min="15647" max="15647" width="16.28515625" style="32" customWidth="1"/>
    <col min="15648" max="15660" width="9.140625" style="32"/>
    <col min="15661" max="15661" width="14.28515625" style="32" customWidth="1"/>
    <col min="15662" max="15858" width="9.140625" style="32"/>
    <col min="15859" max="15859" width="7.140625" style="32" customWidth="1"/>
    <col min="15860" max="15860" width="48.42578125" style="32" customWidth="1"/>
    <col min="15861" max="15861" width="14.140625" style="32" customWidth="1"/>
    <col min="15862" max="15874" width="9.140625" style="32"/>
    <col min="15875" max="15875" width="17.140625" style="32" customWidth="1"/>
    <col min="15876" max="15888" width="9.140625" style="32"/>
    <col min="15889" max="15889" width="18.140625" style="32" customWidth="1"/>
    <col min="15890" max="15902" width="9.140625" style="32"/>
    <col min="15903" max="15903" width="16.28515625" style="32" customWidth="1"/>
    <col min="15904" max="15916" width="9.140625" style="32"/>
    <col min="15917" max="15917" width="14.28515625" style="32" customWidth="1"/>
    <col min="15918" max="16114" width="9.140625" style="32"/>
    <col min="16115" max="16115" width="7.140625" style="32" customWidth="1"/>
    <col min="16116" max="16116" width="48.42578125" style="32" customWidth="1"/>
    <col min="16117" max="16117" width="14.140625" style="32" customWidth="1"/>
    <col min="16118" max="16130" width="9.140625" style="32"/>
    <col min="16131" max="16131" width="17.140625" style="32" customWidth="1"/>
    <col min="16132" max="16144" width="9.140625" style="32"/>
    <col min="16145" max="16145" width="18.140625" style="32" customWidth="1"/>
    <col min="16146" max="16158" width="9.140625" style="32"/>
    <col min="16159" max="16159" width="16.28515625" style="32" customWidth="1"/>
    <col min="16160" max="16172" width="9.140625" style="32"/>
    <col min="16173" max="16173" width="14.28515625" style="32" customWidth="1"/>
    <col min="16174" max="16384" width="9.140625" style="32"/>
  </cols>
  <sheetData>
    <row r="1" spans="1:58" ht="21.75" customHeight="1" x14ac:dyDescent="0.25">
      <c r="A1" s="213" t="s">
        <v>538</v>
      </c>
      <c r="B1" s="213"/>
    </row>
    <row r="2" spans="1:58" s="33" customFormat="1" ht="16.5" x14ac:dyDescent="0.25">
      <c r="A2" s="214" t="s">
        <v>539</v>
      </c>
      <c r="B2" s="214"/>
    </row>
    <row r="3" spans="1:58" s="33" customFormat="1" ht="16.5" x14ac:dyDescent="0.25">
      <c r="A3" s="214"/>
      <c r="B3" s="214"/>
    </row>
    <row r="4" spans="1:58" s="33" customFormat="1" ht="18.75" x14ac:dyDescent="0.3">
      <c r="A4" s="34"/>
      <c r="B4" s="35"/>
    </row>
    <row r="5" spans="1:58" s="33" customFormat="1" ht="22.5" x14ac:dyDescent="0.3">
      <c r="A5" s="36"/>
      <c r="B5" s="36"/>
      <c r="C5" s="78"/>
      <c r="D5" s="216" t="s">
        <v>608</v>
      </c>
      <c r="E5" s="216"/>
      <c r="F5" s="216"/>
      <c r="G5" s="216"/>
      <c r="H5" s="216"/>
      <c r="I5" s="216"/>
      <c r="J5" s="216"/>
      <c r="K5" s="216"/>
      <c r="L5" s="216"/>
      <c r="M5" s="216"/>
      <c r="N5" s="78"/>
      <c r="O5" s="78"/>
      <c r="P5" s="78"/>
      <c r="Q5" s="78"/>
    </row>
    <row r="6" spans="1:58" ht="27" customHeight="1" x14ac:dyDescent="0.35">
      <c r="A6" s="77"/>
      <c r="B6" s="77"/>
      <c r="G6" s="212" t="s">
        <v>31</v>
      </c>
      <c r="H6" s="212"/>
      <c r="I6" s="79">
        <v>2</v>
      </c>
    </row>
    <row r="7" spans="1:58" ht="19.5" customHeight="1" thickBot="1" x14ac:dyDescent="0.35">
      <c r="A7" s="215"/>
      <c r="B7" s="215"/>
    </row>
    <row r="8" spans="1:58" s="37" customFormat="1" ht="21.75" customHeight="1" thickTop="1" x14ac:dyDescent="0.2">
      <c r="A8" s="219" t="s">
        <v>542</v>
      </c>
      <c r="B8" s="219" t="s">
        <v>543</v>
      </c>
      <c r="C8" s="220" t="s">
        <v>609</v>
      </c>
      <c r="D8" s="220"/>
      <c r="E8" s="220"/>
      <c r="F8" s="220"/>
      <c r="G8" s="220"/>
      <c r="H8" s="220"/>
      <c r="I8" s="220"/>
      <c r="J8" s="220"/>
      <c r="K8" s="220"/>
      <c r="L8" s="220"/>
      <c r="M8" s="220"/>
      <c r="N8" s="220"/>
      <c r="O8" s="220"/>
      <c r="P8" s="220"/>
      <c r="Q8" s="221" t="s">
        <v>610</v>
      </c>
      <c r="R8" s="217"/>
      <c r="S8" s="217"/>
      <c r="T8" s="217"/>
      <c r="U8" s="217"/>
      <c r="V8" s="217"/>
      <c r="W8" s="217"/>
      <c r="X8" s="217"/>
      <c r="Y8" s="217"/>
      <c r="Z8" s="217"/>
      <c r="AA8" s="217"/>
      <c r="AB8" s="217"/>
      <c r="AC8" s="217"/>
      <c r="AD8" s="222"/>
      <c r="AE8" s="221" t="s">
        <v>611</v>
      </c>
      <c r="AF8" s="217"/>
      <c r="AG8" s="217"/>
      <c r="AH8" s="217"/>
      <c r="AI8" s="217"/>
      <c r="AJ8" s="217"/>
      <c r="AK8" s="217"/>
      <c r="AL8" s="217"/>
      <c r="AM8" s="217"/>
      <c r="AN8" s="217"/>
      <c r="AO8" s="217"/>
      <c r="AP8" s="217"/>
      <c r="AQ8" s="217"/>
      <c r="AR8" s="222"/>
      <c r="AS8" s="217" t="s">
        <v>612</v>
      </c>
      <c r="AT8" s="217"/>
      <c r="AU8" s="217"/>
      <c r="AV8" s="217"/>
      <c r="AW8" s="217"/>
      <c r="AX8" s="217"/>
      <c r="AY8" s="217"/>
      <c r="AZ8" s="217"/>
      <c r="BA8" s="217"/>
      <c r="BB8" s="217"/>
      <c r="BC8" s="217"/>
      <c r="BD8" s="217"/>
      <c r="BE8" s="217"/>
      <c r="BF8" s="218"/>
    </row>
    <row r="9" spans="1:58" s="37" customFormat="1" ht="33" customHeight="1" x14ac:dyDescent="0.2">
      <c r="A9" s="219"/>
      <c r="B9" s="219"/>
      <c r="C9" s="116" t="s">
        <v>549</v>
      </c>
      <c r="D9" s="117" t="s">
        <v>550</v>
      </c>
      <c r="E9" s="117" t="s">
        <v>551</v>
      </c>
      <c r="F9" s="117" t="s">
        <v>552</v>
      </c>
      <c r="G9" s="117" t="s">
        <v>32</v>
      </c>
      <c r="H9" s="117" t="s">
        <v>553</v>
      </c>
      <c r="I9" s="117" t="s">
        <v>554</v>
      </c>
      <c r="J9" s="117" t="s">
        <v>555</v>
      </c>
      <c r="K9" s="117" t="s">
        <v>556</v>
      </c>
      <c r="L9" s="117" t="s">
        <v>557</v>
      </c>
      <c r="M9" s="117" t="s">
        <v>558</v>
      </c>
      <c r="N9" s="117" t="s">
        <v>559</v>
      </c>
      <c r="O9" s="117" t="s">
        <v>560</v>
      </c>
      <c r="P9" s="117" t="s">
        <v>561</v>
      </c>
      <c r="Q9" s="110" t="s">
        <v>549</v>
      </c>
      <c r="R9" s="109" t="s">
        <v>550</v>
      </c>
      <c r="S9" s="109" t="s">
        <v>551</v>
      </c>
      <c r="T9" s="109" t="s">
        <v>552</v>
      </c>
      <c r="U9" s="109" t="s">
        <v>32</v>
      </c>
      <c r="V9" s="109" t="s">
        <v>553</v>
      </c>
      <c r="W9" s="109" t="s">
        <v>554</v>
      </c>
      <c r="X9" s="109" t="s">
        <v>555</v>
      </c>
      <c r="Y9" s="109" t="s">
        <v>556</v>
      </c>
      <c r="Z9" s="109" t="s">
        <v>557</v>
      </c>
      <c r="AA9" s="109" t="s">
        <v>558</v>
      </c>
      <c r="AB9" s="109" t="s">
        <v>559</v>
      </c>
      <c r="AC9" s="109" t="s">
        <v>560</v>
      </c>
      <c r="AD9" s="109" t="s">
        <v>561</v>
      </c>
      <c r="AE9" s="110" t="s">
        <v>549</v>
      </c>
      <c r="AF9" s="109" t="s">
        <v>550</v>
      </c>
      <c r="AG9" s="109" t="s">
        <v>551</v>
      </c>
      <c r="AH9" s="109" t="s">
        <v>552</v>
      </c>
      <c r="AI9" s="109" t="s">
        <v>32</v>
      </c>
      <c r="AJ9" s="109" t="s">
        <v>553</v>
      </c>
      <c r="AK9" s="109" t="s">
        <v>554</v>
      </c>
      <c r="AL9" s="109" t="s">
        <v>555</v>
      </c>
      <c r="AM9" s="109" t="s">
        <v>556</v>
      </c>
      <c r="AN9" s="109" t="s">
        <v>557</v>
      </c>
      <c r="AO9" s="109" t="s">
        <v>558</v>
      </c>
      <c r="AP9" s="109" t="s">
        <v>559</v>
      </c>
      <c r="AQ9" s="109" t="s">
        <v>560</v>
      </c>
      <c r="AR9" s="109" t="s">
        <v>561</v>
      </c>
      <c r="AS9" s="111" t="s">
        <v>549</v>
      </c>
      <c r="AT9" s="109" t="s">
        <v>550</v>
      </c>
      <c r="AU9" s="109" t="s">
        <v>551</v>
      </c>
      <c r="AV9" s="109" t="s">
        <v>552</v>
      </c>
      <c r="AW9" s="109" t="s">
        <v>32</v>
      </c>
      <c r="AX9" s="109" t="s">
        <v>553</v>
      </c>
      <c r="AY9" s="109" t="s">
        <v>554</v>
      </c>
      <c r="AZ9" s="109" t="s">
        <v>555</v>
      </c>
      <c r="BA9" s="109" t="s">
        <v>556</v>
      </c>
      <c r="BB9" s="109" t="s">
        <v>557</v>
      </c>
      <c r="BC9" s="109" t="s">
        <v>558</v>
      </c>
      <c r="BD9" s="109" t="s">
        <v>559</v>
      </c>
      <c r="BE9" s="109" t="s">
        <v>560</v>
      </c>
      <c r="BF9" s="112" t="s">
        <v>561</v>
      </c>
    </row>
    <row r="10" spans="1:58" s="42" customFormat="1" ht="22.5" customHeight="1" x14ac:dyDescent="0.2">
      <c r="A10" s="113" t="s">
        <v>562</v>
      </c>
      <c r="B10" s="114" t="s">
        <v>563</v>
      </c>
      <c r="C10" s="38" t="s">
        <v>565</v>
      </c>
      <c r="D10" s="39">
        <v>16</v>
      </c>
      <c r="E10" s="39">
        <v>17</v>
      </c>
      <c r="F10" s="39">
        <v>18</v>
      </c>
      <c r="G10" s="39">
        <v>19</v>
      </c>
      <c r="H10" s="39">
        <v>20</v>
      </c>
      <c r="I10" s="39">
        <v>21</v>
      </c>
      <c r="J10" s="39">
        <v>22</v>
      </c>
      <c r="K10" s="39">
        <v>23</v>
      </c>
      <c r="L10" s="39">
        <v>24</v>
      </c>
      <c r="M10" s="39">
        <v>25</v>
      </c>
      <c r="N10" s="39">
        <v>26</v>
      </c>
      <c r="O10" s="39">
        <v>27</v>
      </c>
      <c r="P10" s="115">
        <v>28</v>
      </c>
      <c r="Q10" s="39" t="s">
        <v>566</v>
      </c>
      <c r="R10" s="39">
        <v>30</v>
      </c>
      <c r="S10" s="39">
        <v>31</v>
      </c>
      <c r="T10" s="39">
        <v>32</v>
      </c>
      <c r="U10" s="39">
        <v>33</v>
      </c>
      <c r="V10" s="39">
        <v>34</v>
      </c>
      <c r="W10" s="39">
        <v>35</v>
      </c>
      <c r="X10" s="39">
        <v>36</v>
      </c>
      <c r="Y10" s="39">
        <v>37</v>
      </c>
      <c r="Z10" s="39">
        <v>38</v>
      </c>
      <c r="AA10" s="39">
        <v>39</v>
      </c>
      <c r="AB10" s="39">
        <v>40</v>
      </c>
      <c r="AC10" s="39">
        <v>41</v>
      </c>
      <c r="AD10" s="40">
        <v>42</v>
      </c>
      <c r="AE10" s="39" t="s">
        <v>567</v>
      </c>
      <c r="AF10" s="39">
        <v>44</v>
      </c>
      <c r="AG10" s="39">
        <v>45</v>
      </c>
      <c r="AH10" s="39">
        <v>46</v>
      </c>
      <c r="AI10" s="39">
        <v>47</v>
      </c>
      <c r="AJ10" s="39">
        <v>48</v>
      </c>
      <c r="AK10" s="39">
        <v>49</v>
      </c>
      <c r="AL10" s="39">
        <v>50</v>
      </c>
      <c r="AM10" s="39">
        <v>51</v>
      </c>
      <c r="AN10" s="39">
        <v>52</v>
      </c>
      <c r="AO10" s="39">
        <v>53</v>
      </c>
      <c r="AP10" s="39">
        <v>54</v>
      </c>
      <c r="AQ10" s="39">
        <v>55</v>
      </c>
      <c r="AR10" s="40">
        <v>56</v>
      </c>
      <c r="AS10" s="39">
        <v>57</v>
      </c>
      <c r="AT10" s="39">
        <v>58</v>
      </c>
      <c r="AU10" s="39">
        <v>59</v>
      </c>
      <c r="AV10" s="39">
        <v>60</v>
      </c>
      <c r="AW10" s="39">
        <v>61</v>
      </c>
      <c r="AX10" s="39">
        <v>62</v>
      </c>
      <c r="AY10" s="39">
        <v>63</v>
      </c>
      <c r="AZ10" s="39">
        <v>64</v>
      </c>
      <c r="BA10" s="39">
        <v>65</v>
      </c>
      <c r="BB10" s="39">
        <v>66</v>
      </c>
      <c r="BC10" s="39">
        <v>67</v>
      </c>
      <c r="BD10" s="39">
        <v>68</v>
      </c>
      <c r="BE10" s="39">
        <v>69</v>
      </c>
      <c r="BF10" s="41">
        <v>70</v>
      </c>
    </row>
    <row r="11" spans="1:58" s="47" customFormat="1" ht="22.5" customHeight="1" x14ac:dyDescent="0.25">
      <c r="A11" s="43"/>
      <c r="B11" s="44" t="s">
        <v>568</v>
      </c>
      <c r="C11" s="45">
        <f>C12+C27+C34+SUM(C53:C68)</f>
        <v>0</v>
      </c>
      <c r="D11" s="45" t="e">
        <f>D12+D27+D34+SUM(D53:D71)</f>
        <v>#REF!</v>
      </c>
      <c r="E11" s="45" t="e">
        <f t="shared" ref="E11:P11" si="0">E12+E27+E34+SUM(E53:E71)</f>
        <v>#REF!</v>
      </c>
      <c r="F11" s="45" t="e">
        <f t="shared" si="0"/>
        <v>#REF!</v>
      </c>
      <c r="G11" s="45" t="e">
        <f t="shared" si="0"/>
        <v>#REF!</v>
      </c>
      <c r="H11" s="45" t="e">
        <f t="shared" si="0"/>
        <v>#REF!</v>
      </c>
      <c r="I11" s="45">
        <f t="shared" si="0"/>
        <v>0</v>
      </c>
      <c r="J11" s="45">
        <f t="shared" si="0"/>
        <v>0</v>
      </c>
      <c r="K11" s="45">
        <f t="shared" si="0"/>
        <v>0</v>
      </c>
      <c r="L11" s="45">
        <f t="shared" si="0"/>
        <v>0</v>
      </c>
      <c r="M11" s="45">
        <f t="shared" si="0"/>
        <v>0</v>
      </c>
      <c r="N11" s="45">
        <f t="shared" si="0"/>
        <v>0</v>
      </c>
      <c r="O11" s="45">
        <f t="shared" si="0"/>
        <v>0</v>
      </c>
      <c r="P11" s="45">
        <f t="shared" si="0"/>
        <v>0</v>
      </c>
      <c r="Q11" s="45">
        <f t="shared" ref="Q11:BF11" si="1">Q12+Q27+Q34+SUM(Q53:Q68)</f>
        <v>0</v>
      </c>
      <c r="R11" s="45">
        <f t="shared" si="1"/>
        <v>0</v>
      </c>
      <c r="S11" s="45">
        <f t="shared" si="1"/>
        <v>0</v>
      </c>
      <c r="T11" s="45">
        <f t="shared" si="1"/>
        <v>0</v>
      </c>
      <c r="U11" s="45">
        <f t="shared" si="1"/>
        <v>0</v>
      </c>
      <c r="V11" s="45">
        <f t="shared" si="1"/>
        <v>0</v>
      </c>
      <c r="W11" s="45">
        <f t="shared" si="1"/>
        <v>0</v>
      </c>
      <c r="X11" s="45">
        <f t="shared" si="1"/>
        <v>0</v>
      </c>
      <c r="Y11" s="45">
        <f t="shared" si="1"/>
        <v>0</v>
      </c>
      <c r="Z11" s="45">
        <f t="shared" si="1"/>
        <v>0</v>
      </c>
      <c r="AA11" s="45">
        <f t="shared" si="1"/>
        <v>0</v>
      </c>
      <c r="AB11" s="45">
        <f t="shared" si="1"/>
        <v>0</v>
      </c>
      <c r="AC11" s="45">
        <f t="shared" si="1"/>
        <v>0</v>
      </c>
      <c r="AD11" s="45">
        <f t="shared" si="1"/>
        <v>0</v>
      </c>
      <c r="AE11" s="45">
        <f t="shared" si="1"/>
        <v>0</v>
      </c>
      <c r="AF11" s="45">
        <f t="shared" si="1"/>
        <v>0</v>
      </c>
      <c r="AG11" s="45">
        <f t="shared" si="1"/>
        <v>0</v>
      </c>
      <c r="AH11" s="45">
        <f t="shared" si="1"/>
        <v>0</v>
      </c>
      <c r="AI11" s="45">
        <f t="shared" si="1"/>
        <v>0</v>
      </c>
      <c r="AJ11" s="45">
        <f t="shared" si="1"/>
        <v>0</v>
      </c>
      <c r="AK11" s="45">
        <f t="shared" si="1"/>
        <v>0</v>
      </c>
      <c r="AL11" s="45">
        <f t="shared" si="1"/>
        <v>0</v>
      </c>
      <c r="AM11" s="45">
        <f t="shared" si="1"/>
        <v>0</v>
      </c>
      <c r="AN11" s="45">
        <f t="shared" si="1"/>
        <v>0</v>
      </c>
      <c r="AO11" s="45">
        <f t="shared" si="1"/>
        <v>0</v>
      </c>
      <c r="AP11" s="45">
        <f t="shared" si="1"/>
        <v>0</v>
      </c>
      <c r="AQ11" s="45">
        <f t="shared" si="1"/>
        <v>0</v>
      </c>
      <c r="AR11" s="45">
        <f t="shared" si="1"/>
        <v>0</v>
      </c>
      <c r="AS11" s="45">
        <f t="shared" si="1"/>
        <v>0</v>
      </c>
      <c r="AT11" s="45">
        <f t="shared" si="1"/>
        <v>0</v>
      </c>
      <c r="AU11" s="45">
        <f t="shared" si="1"/>
        <v>0</v>
      </c>
      <c r="AV11" s="45">
        <f t="shared" si="1"/>
        <v>0</v>
      </c>
      <c r="AW11" s="45">
        <f t="shared" si="1"/>
        <v>0</v>
      </c>
      <c r="AX11" s="45">
        <f t="shared" si="1"/>
        <v>0</v>
      </c>
      <c r="AY11" s="45">
        <f t="shared" si="1"/>
        <v>0</v>
      </c>
      <c r="AZ11" s="45">
        <f t="shared" si="1"/>
        <v>0</v>
      </c>
      <c r="BA11" s="45">
        <f t="shared" si="1"/>
        <v>0</v>
      </c>
      <c r="BB11" s="45">
        <f t="shared" si="1"/>
        <v>0</v>
      </c>
      <c r="BC11" s="45">
        <f t="shared" si="1"/>
        <v>0</v>
      </c>
      <c r="BD11" s="45">
        <f t="shared" si="1"/>
        <v>0</v>
      </c>
      <c r="BE11" s="45">
        <f t="shared" si="1"/>
        <v>0</v>
      </c>
      <c r="BF11" s="46">
        <f t="shared" si="1"/>
        <v>0</v>
      </c>
    </row>
    <row r="12" spans="1:58" s="47" customFormat="1" ht="22.5" customHeight="1" x14ac:dyDescent="0.25">
      <c r="A12" s="50">
        <v>1</v>
      </c>
      <c r="B12" s="122" t="s">
        <v>571</v>
      </c>
      <c r="C12" s="102"/>
      <c r="D12" s="102"/>
      <c r="E12" s="102"/>
      <c r="F12" s="102"/>
      <c r="G12" s="102"/>
      <c r="H12" s="102"/>
      <c r="I12" s="102"/>
      <c r="J12" s="102"/>
      <c r="K12" s="102"/>
      <c r="L12" s="102"/>
      <c r="M12" s="102"/>
      <c r="N12" s="102"/>
      <c r="O12" s="102"/>
      <c r="P12" s="102"/>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9"/>
    </row>
    <row r="13" spans="1:58" s="55" customFormat="1" ht="22.5" customHeight="1" x14ac:dyDescent="0.25">
      <c r="A13" s="51" t="s">
        <v>572</v>
      </c>
      <c r="B13" s="52" t="s">
        <v>573</v>
      </c>
      <c r="C13" s="103"/>
      <c r="D13" s="103"/>
      <c r="E13" s="103"/>
      <c r="F13" s="103"/>
      <c r="G13" s="103"/>
      <c r="H13" s="103"/>
      <c r="I13" s="103"/>
      <c r="J13" s="103"/>
      <c r="K13" s="103"/>
      <c r="L13" s="103"/>
      <c r="M13" s="103"/>
      <c r="N13" s="103"/>
      <c r="O13" s="103"/>
      <c r="P13" s="10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4"/>
    </row>
    <row r="14" spans="1:58" s="55" customFormat="1" ht="22.5" customHeight="1" x14ac:dyDescent="0.25">
      <c r="A14" s="56"/>
      <c r="B14" s="57" t="s">
        <v>574</v>
      </c>
      <c r="C14" s="101"/>
      <c r="D14" s="101" t="e">
        <f>#REF!/(DuToan!D18*1000000)</f>
        <v>#REF!</v>
      </c>
      <c r="E14" s="101"/>
      <c r="F14" s="101" t="e">
        <f>#REF!/(DuToan!F18*1000000)</f>
        <v>#REF!</v>
      </c>
      <c r="G14" s="101"/>
      <c r="H14" s="101"/>
      <c r="I14" s="101"/>
      <c r="J14" s="101"/>
      <c r="K14" s="101"/>
      <c r="L14" s="101"/>
      <c r="M14" s="101"/>
      <c r="N14" s="101"/>
      <c r="O14" s="101"/>
      <c r="P14" s="101"/>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9"/>
    </row>
    <row r="15" spans="1:58" s="55" customFormat="1" ht="22.5" customHeight="1" x14ac:dyDescent="0.25">
      <c r="A15" s="56"/>
      <c r="B15" s="57" t="s">
        <v>575</v>
      </c>
      <c r="C15" s="101"/>
      <c r="D15" s="101"/>
      <c r="E15" s="101"/>
      <c r="F15" s="101"/>
      <c r="G15" s="101"/>
      <c r="H15" s="101"/>
      <c r="I15" s="101"/>
      <c r="J15" s="101"/>
      <c r="K15" s="101"/>
      <c r="L15" s="101"/>
      <c r="M15" s="101"/>
      <c r="N15" s="101"/>
      <c r="O15" s="101"/>
      <c r="P15" s="101"/>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9"/>
    </row>
    <row r="16" spans="1:58" s="55" customFormat="1" ht="22.5" customHeight="1" x14ac:dyDescent="0.25">
      <c r="A16" s="51"/>
      <c r="B16" s="57" t="s">
        <v>576</v>
      </c>
      <c r="C16" s="101"/>
      <c r="D16" s="101" t="e">
        <f>#REF!/(DuToan!D20*1000000)</f>
        <v>#REF!</v>
      </c>
      <c r="E16" s="101"/>
      <c r="F16" s="101" t="e">
        <f>#REF!/(DuToan!F20*1000000)</f>
        <v>#REF!</v>
      </c>
      <c r="G16" s="101"/>
      <c r="H16" s="101"/>
      <c r="I16" s="101"/>
      <c r="J16" s="101"/>
      <c r="K16" s="101"/>
      <c r="L16" s="101"/>
      <c r="M16" s="101"/>
      <c r="N16" s="101"/>
      <c r="O16" s="101"/>
      <c r="P16" s="101"/>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9"/>
    </row>
    <row r="17" spans="1:58" s="47" customFormat="1" ht="22.5" customHeight="1" x14ac:dyDescent="0.25">
      <c r="A17" s="51"/>
      <c r="B17" s="57" t="s">
        <v>577</v>
      </c>
      <c r="C17" s="101"/>
      <c r="D17" s="101" t="e">
        <f>#REF!/(DuToan!D21*1000000)</f>
        <v>#REF!</v>
      </c>
      <c r="E17" s="101"/>
      <c r="F17" s="101" t="e">
        <f>#REF!/(DuToan!F21*1000000)</f>
        <v>#REF!</v>
      </c>
      <c r="G17" s="101"/>
      <c r="H17" s="101"/>
      <c r="I17" s="101"/>
      <c r="J17" s="101"/>
      <c r="K17" s="101"/>
      <c r="L17" s="101"/>
      <c r="M17" s="101"/>
      <c r="N17" s="101"/>
      <c r="O17" s="101"/>
      <c r="P17" s="101"/>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9"/>
    </row>
    <row r="18" spans="1:58" s="55" customFormat="1" ht="22.5" customHeight="1" x14ac:dyDescent="0.25">
      <c r="A18" s="51"/>
      <c r="B18" s="57" t="s">
        <v>578</v>
      </c>
      <c r="C18" s="101"/>
      <c r="D18" s="101"/>
      <c r="E18" s="101"/>
      <c r="F18" s="101"/>
      <c r="G18" s="101"/>
      <c r="H18" s="101"/>
      <c r="I18" s="101"/>
      <c r="J18" s="101"/>
      <c r="K18" s="101"/>
      <c r="L18" s="101"/>
      <c r="M18" s="101"/>
      <c r="N18" s="101"/>
      <c r="O18" s="101"/>
      <c r="P18" s="101"/>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9"/>
    </row>
    <row r="19" spans="1:58" s="55" customFormat="1" ht="22.5" customHeight="1" x14ac:dyDescent="0.25">
      <c r="A19" s="56"/>
      <c r="B19" s="57" t="s">
        <v>579</v>
      </c>
      <c r="C19" s="101"/>
      <c r="D19" s="101"/>
      <c r="E19" s="101"/>
      <c r="F19" s="101"/>
      <c r="G19" s="101"/>
      <c r="H19" s="101"/>
      <c r="I19" s="101"/>
      <c r="J19" s="101"/>
      <c r="K19" s="101"/>
      <c r="L19" s="101"/>
      <c r="M19" s="101"/>
      <c r="N19" s="101"/>
      <c r="O19" s="101"/>
      <c r="P19" s="101"/>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9"/>
    </row>
    <row r="20" spans="1:58" s="55" customFormat="1" ht="22.5" customHeight="1" x14ac:dyDescent="0.25">
      <c r="A20" s="51" t="s">
        <v>580</v>
      </c>
      <c r="B20" s="52" t="s">
        <v>581</v>
      </c>
      <c r="C20" s="103"/>
      <c r="D20" s="103"/>
      <c r="E20" s="103"/>
      <c r="F20" s="103"/>
      <c r="G20" s="103"/>
      <c r="H20" s="103"/>
      <c r="I20" s="103"/>
      <c r="J20" s="103"/>
      <c r="K20" s="103"/>
      <c r="L20" s="103"/>
      <c r="M20" s="103"/>
      <c r="N20" s="103"/>
      <c r="O20" s="103"/>
      <c r="P20" s="10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4"/>
    </row>
    <row r="21" spans="1:58" s="55" customFormat="1" ht="22.5" customHeight="1" x14ac:dyDescent="0.25">
      <c r="A21" s="56"/>
      <c r="B21" s="57" t="s">
        <v>574</v>
      </c>
      <c r="C21" s="101"/>
      <c r="D21" s="101" t="e">
        <f>#REF!/(DuToan!D25*1000000)</f>
        <v>#REF!</v>
      </c>
      <c r="E21" s="101"/>
      <c r="F21" s="101" t="e">
        <f>#REF!/(DuToan!F25*1000000)</f>
        <v>#REF!</v>
      </c>
      <c r="G21" s="101"/>
      <c r="H21" s="101"/>
      <c r="I21" s="101"/>
      <c r="J21" s="101"/>
      <c r="K21" s="101"/>
      <c r="L21" s="101"/>
      <c r="M21" s="101"/>
      <c r="N21" s="101"/>
      <c r="O21" s="101"/>
      <c r="P21" s="101"/>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9"/>
    </row>
    <row r="22" spans="1:58" s="55" customFormat="1" ht="22.5" customHeight="1" x14ac:dyDescent="0.25">
      <c r="A22" s="56"/>
      <c r="B22" s="57" t="s">
        <v>575</v>
      </c>
      <c r="C22" s="101"/>
      <c r="D22" s="101" t="e">
        <f>#REF!/(DuToan!D26*1000000)</f>
        <v>#REF!</v>
      </c>
      <c r="E22" s="101"/>
      <c r="F22" s="101" t="e">
        <f>#REF!/(DuToan!F26*1000000)</f>
        <v>#REF!</v>
      </c>
      <c r="G22" s="101"/>
      <c r="H22" s="101"/>
      <c r="I22" s="101"/>
      <c r="J22" s="101"/>
      <c r="K22" s="101"/>
      <c r="L22" s="101"/>
      <c r="M22" s="101"/>
      <c r="N22" s="101"/>
      <c r="O22" s="101"/>
      <c r="P22" s="101"/>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9"/>
    </row>
    <row r="23" spans="1:58" s="55" customFormat="1" ht="22.5" customHeight="1" x14ac:dyDescent="0.25">
      <c r="A23" s="56"/>
      <c r="B23" s="57" t="s">
        <v>576</v>
      </c>
      <c r="C23" s="101"/>
      <c r="D23" s="101" t="e">
        <f>#REF!/(DuToan!D27*1000000)</f>
        <v>#REF!</v>
      </c>
      <c r="E23" s="101"/>
      <c r="F23" s="101" t="e">
        <f>#REF!/(DuToan!F27*1000000)</f>
        <v>#REF!</v>
      </c>
      <c r="G23" s="101"/>
      <c r="H23" s="101"/>
      <c r="I23" s="101"/>
      <c r="J23" s="101"/>
      <c r="K23" s="101"/>
      <c r="L23" s="101"/>
      <c r="M23" s="101"/>
      <c r="N23" s="101"/>
      <c r="O23" s="101"/>
      <c r="P23" s="101"/>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9"/>
    </row>
    <row r="24" spans="1:58" s="55" customFormat="1" ht="22.5" customHeight="1" x14ac:dyDescent="0.25">
      <c r="A24" s="56"/>
      <c r="B24" s="57" t="s">
        <v>577</v>
      </c>
      <c r="C24" s="101"/>
      <c r="D24" s="101">
        <f>BaoCao!L2/(DuToan!D28*1000000)</f>
        <v>0</v>
      </c>
      <c r="E24" s="101"/>
      <c r="F24" s="101" t="e">
        <f>#REF!/(DuToan!F28*1000000)</f>
        <v>#REF!</v>
      </c>
      <c r="G24" s="101"/>
      <c r="H24" s="101"/>
      <c r="I24" s="101"/>
      <c r="J24" s="101"/>
      <c r="K24" s="101"/>
      <c r="L24" s="101"/>
      <c r="M24" s="101"/>
      <c r="N24" s="101"/>
      <c r="O24" s="101"/>
      <c r="P24" s="101"/>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9"/>
    </row>
    <row r="25" spans="1:58" s="55" customFormat="1" ht="22.5" customHeight="1" x14ac:dyDescent="0.25">
      <c r="A25" s="60"/>
      <c r="B25" s="57" t="s">
        <v>578</v>
      </c>
      <c r="C25" s="101"/>
      <c r="D25" s="101"/>
      <c r="E25" s="101"/>
      <c r="F25" s="101"/>
      <c r="G25" s="101"/>
      <c r="H25" s="101"/>
      <c r="I25" s="101"/>
      <c r="J25" s="101"/>
      <c r="K25" s="101"/>
      <c r="L25" s="101"/>
      <c r="M25" s="101"/>
      <c r="N25" s="101"/>
      <c r="O25" s="101"/>
      <c r="P25" s="101"/>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9"/>
    </row>
    <row r="26" spans="1:58" s="55" customFormat="1" ht="22.5" customHeight="1" x14ac:dyDescent="0.25">
      <c r="A26" s="60"/>
      <c r="B26" s="57" t="s">
        <v>579</v>
      </c>
      <c r="C26" s="101"/>
      <c r="D26" s="101"/>
      <c r="E26" s="101"/>
      <c r="F26" s="101"/>
      <c r="G26" s="101"/>
      <c r="H26" s="101"/>
      <c r="I26" s="101"/>
      <c r="J26" s="101"/>
      <c r="K26" s="101"/>
      <c r="L26" s="101"/>
      <c r="M26" s="101"/>
      <c r="N26" s="101"/>
      <c r="O26" s="101"/>
      <c r="P26" s="101"/>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9"/>
    </row>
    <row r="27" spans="1:58" s="55" customFormat="1" ht="22.5" customHeight="1" x14ac:dyDescent="0.25">
      <c r="A27" s="50">
        <v>2</v>
      </c>
      <c r="B27" s="121" t="s">
        <v>582</v>
      </c>
      <c r="C27" s="104"/>
      <c r="D27" s="104"/>
      <c r="E27" s="104"/>
      <c r="F27" s="104"/>
      <c r="G27" s="104"/>
      <c r="H27" s="104"/>
      <c r="I27" s="104"/>
      <c r="J27" s="104"/>
      <c r="K27" s="104"/>
      <c r="L27" s="104"/>
      <c r="M27" s="104"/>
      <c r="N27" s="104"/>
      <c r="O27" s="104"/>
      <c r="P27" s="104"/>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2"/>
    </row>
    <row r="28" spans="1:58" s="55" customFormat="1" ht="22.5" customHeight="1" x14ac:dyDescent="0.25">
      <c r="A28" s="56"/>
      <c r="B28" s="57" t="s">
        <v>574</v>
      </c>
      <c r="C28" s="101"/>
      <c r="D28" s="101"/>
      <c r="E28" s="101" t="e">
        <f>#REF!/(DuToan!E32*1000000)</f>
        <v>#REF!</v>
      </c>
      <c r="F28" s="101" t="e">
        <f>#REF!/(DuToan!F32*1000000)</f>
        <v>#REF!</v>
      </c>
      <c r="G28" s="101"/>
      <c r="H28" s="101"/>
      <c r="I28" s="101"/>
      <c r="J28" s="101"/>
      <c r="K28" s="101"/>
      <c r="L28" s="101"/>
      <c r="M28" s="101"/>
      <c r="N28" s="101"/>
      <c r="O28" s="101"/>
      <c r="P28" s="101"/>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9"/>
    </row>
    <row r="29" spans="1:58" s="55" customFormat="1" ht="22.5" customHeight="1" x14ac:dyDescent="0.25">
      <c r="A29" s="56"/>
      <c r="B29" s="57" t="s">
        <v>575</v>
      </c>
      <c r="C29" s="101"/>
      <c r="D29" s="101"/>
      <c r="E29" s="101"/>
      <c r="F29" s="101" t="e">
        <f>#REF!/(DuToan!F33*1000000)</f>
        <v>#REF!</v>
      </c>
      <c r="G29" s="101"/>
      <c r="H29" s="101"/>
      <c r="I29" s="101"/>
      <c r="J29" s="101"/>
      <c r="K29" s="101"/>
      <c r="L29" s="101"/>
      <c r="M29" s="101"/>
      <c r="N29" s="101"/>
      <c r="O29" s="101"/>
      <c r="P29" s="101"/>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9"/>
    </row>
    <row r="30" spans="1:58" s="55" customFormat="1" ht="22.5" customHeight="1" x14ac:dyDescent="0.25">
      <c r="A30" s="56"/>
      <c r="B30" s="57" t="s">
        <v>576</v>
      </c>
      <c r="C30" s="101"/>
      <c r="D30" s="101"/>
      <c r="E30" s="101" t="e">
        <f>#REF!/(DuToan!E34*1000000)</f>
        <v>#REF!</v>
      </c>
      <c r="F30" s="101" t="e">
        <f>#REF!/(DuToan!F34*1000000)</f>
        <v>#REF!</v>
      </c>
      <c r="G30" s="101"/>
      <c r="H30" s="101"/>
      <c r="I30" s="101"/>
      <c r="J30" s="101"/>
      <c r="K30" s="101"/>
      <c r="L30" s="101"/>
      <c r="M30" s="101"/>
      <c r="N30" s="101"/>
      <c r="O30" s="101"/>
      <c r="P30" s="101"/>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9"/>
    </row>
    <row r="31" spans="1:58" s="55" customFormat="1" ht="22.5" customHeight="1" x14ac:dyDescent="0.25">
      <c r="A31" s="56"/>
      <c r="B31" s="57" t="s">
        <v>577</v>
      </c>
      <c r="C31" s="101"/>
      <c r="D31" s="101"/>
      <c r="E31" s="101"/>
      <c r="F31" s="101" t="e">
        <f>#REF!/(DuToan!F35*1000000)</f>
        <v>#REF!</v>
      </c>
      <c r="G31" s="101"/>
      <c r="H31" s="101"/>
      <c r="I31" s="101"/>
      <c r="J31" s="101"/>
      <c r="K31" s="101"/>
      <c r="L31" s="101"/>
      <c r="M31" s="101"/>
      <c r="N31" s="101"/>
      <c r="O31" s="101"/>
      <c r="P31" s="101"/>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9"/>
    </row>
    <row r="32" spans="1:58" s="55" customFormat="1" ht="22.5" customHeight="1" x14ac:dyDescent="0.25">
      <c r="A32" s="56"/>
      <c r="B32" s="57" t="s">
        <v>578</v>
      </c>
      <c r="C32" s="101"/>
      <c r="D32" s="101"/>
      <c r="E32" s="101"/>
      <c r="F32" s="101"/>
      <c r="G32" s="101"/>
      <c r="H32" s="101"/>
      <c r="I32" s="101"/>
      <c r="J32" s="101"/>
      <c r="K32" s="101"/>
      <c r="L32" s="101"/>
      <c r="M32" s="101"/>
      <c r="N32" s="101"/>
      <c r="O32" s="101"/>
      <c r="P32" s="101"/>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9"/>
    </row>
    <row r="33" spans="1:58" s="55" customFormat="1" ht="22.5" customHeight="1" x14ac:dyDescent="0.25">
      <c r="A33" s="60"/>
      <c r="B33" s="57" t="s">
        <v>579</v>
      </c>
      <c r="C33" s="101"/>
      <c r="D33" s="101"/>
      <c r="E33" s="101"/>
      <c r="F33" s="101"/>
      <c r="G33" s="101"/>
      <c r="H33" s="101"/>
      <c r="I33" s="101"/>
      <c r="J33" s="101"/>
      <c r="K33" s="101"/>
      <c r="L33" s="101"/>
      <c r="M33" s="101"/>
      <c r="N33" s="101"/>
      <c r="O33" s="101"/>
      <c r="P33" s="101"/>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9"/>
    </row>
    <row r="34" spans="1:58" s="55" customFormat="1" ht="22.5" customHeight="1" x14ac:dyDescent="0.25">
      <c r="A34" s="50">
        <v>3</v>
      </c>
      <c r="B34" s="120" t="s">
        <v>583</v>
      </c>
      <c r="C34" s="104"/>
      <c r="D34" s="104"/>
      <c r="E34" s="104"/>
      <c r="F34" s="104"/>
      <c r="G34" s="104"/>
      <c r="H34" s="104"/>
      <c r="I34" s="104"/>
      <c r="J34" s="104"/>
      <c r="K34" s="104"/>
      <c r="L34" s="104"/>
      <c r="M34" s="104"/>
      <c r="N34" s="104"/>
      <c r="O34" s="104"/>
      <c r="P34" s="104"/>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2"/>
    </row>
    <row r="35" spans="1:58" s="55" customFormat="1" ht="22.5" customHeight="1" x14ac:dyDescent="0.25">
      <c r="A35" s="56"/>
      <c r="B35" s="57" t="s">
        <v>574</v>
      </c>
      <c r="C35" s="101"/>
      <c r="D35" s="101"/>
      <c r="E35" s="101"/>
      <c r="F35" s="101"/>
      <c r="G35" s="101"/>
      <c r="H35" s="101"/>
      <c r="I35" s="101"/>
      <c r="J35" s="101"/>
      <c r="K35" s="101"/>
      <c r="L35" s="101"/>
      <c r="M35" s="101"/>
      <c r="N35" s="101"/>
      <c r="O35" s="101"/>
      <c r="P35" s="101"/>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9"/>
    </row>
    <row r="36" spans="1:58" s="55" customFormat="1" ht="22.5" customHeight="1" x14ac:dyDescent="0.25">
      <c r="A36" s="56"/>
      <c r="B36" s="57" t="s">
        <v>575</v>
      </c>
      <c r="C36" s="101"/>
      <c r="D36" s="101"/>
      <c r="E36" s="101"/>
      <c r="F36" s="101"/>
      <c r="G36" s="101"/>
      <c r="H36" s="101"/>
      <c r="I36" s="101"/>
      <c r="J36" s="101"/>
      <c r="K36" s="101"/>
      <c r="L36" s="101"/>
      <c r="M36" s="101"/>
      <c r="N36" s="101"/>
      <c r="O36" s="101"/>
      <c r="P36" s="101"/>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9"/>
    </row>
    <row r="37" spans="1:58" s="55" customFormat="1" ht="22.5" customHeight="1" x14ac:dyDescent="0.25">
      <c r="A37" s="56"/>
      <c r="B37" s="57" t="s">
        <v>576</v>
      </c>
      <c r="C37" s="101"/>
      <c r="D37" s="101"/>
      <c r="E37" s="101"/>
      <c r="F37" s="101"/>
      <c r="G37" s="101"/>
      <c r="H37" s="101"/>
      <c r="I37" s="101"/>
      <c r="J37" s="101"/>
      <c r="K37" s="101"/>
      <c r="L37" s="101"/>
      <c r="M37" s="101"/>
      <c r="N37" s="101"/>
      <c r="O37" s="101"/>
      <c r="P37" s="101"/>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9"/>
    </row>
    <row r="38" spans="1:58" s="55" customFormat="1" ht="22.5" customHeight="1" x14ac:dyDescent="0.25">
      <c r="A38" s="56"/>
      <c r="B38" s="57" t="s">
        <v>577</v>
      </c>
      <c r="C38" s="101"/>
      <c r="D38" s="101"/>
      <c r="E38" s="101"/>
      <c r="F38" s="101"/>
      <c r="G38" s="101"/>
      <c r="H38" s="101"/>
      <c r="I38" s="101"/>
      <c r="J38" s="101"/>
      <c r="K38" s="101"/>
      <c r="L38" s="101"/>
      <c r="M38" s="101"/>
      <c r="N38" s="101"/>
      <c r="O38" s="101"/>
      <c r="P38" s="101"/>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9"/>
    </row>
    <row r="39" spans="1:58" s="55" customFormat="1" ht="22.5" customHeight="1" x14ac:dyDescent="0.25">
      <c r="A39" s="56"/>
      <c r="B39" s="57" t="s">
        <v>578</v>
      </c>
      <c r="C39" s="101"/>
      <c r="D39" s="101"/>
      <c r="E39" s="101"/>
      <c r="F39" s="101"/>
      <c r="G39" s="101"/>
      <c r="H39" s="101"/>
      <c r="I39" s="101"/>
      <c r="J39" s="101"/>
      <c r="K39" s="101"/>
      <c r="L39" s="101"/>
      <c r="M39" s="101"/>
      <c r="N39" s="101"/>
      <c r="O39" s="101"/>
      <c r="P39" s="101"/>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9"/>
    </row>
    <row r="40" spans="1:58" s="55" customFormat="1" ht="22.5" customHeight="1" x14ac:dyDescent="0.25">
      <c r="A40" s="56"/>
      <c r="B40" s="57" t="s">
        <v>579</v>
      </c>
      <c r="C40" s="101"/>
      <c r="D40" s="101"/>
      <c r="E40" s="101"/>
      <c r="F40" s="101"/>
      <c r="G40" s="101"/>
      <c r="H40" s="101"/>
      <c r="I40" s="101"/>
      <c r="J40" s="101"/>
      <c r="K40" s="101"/>
      <c r="L40" s="101"/>
      <c r="M40" s="101"/>
      <c r="N40" s="101"/>
      <c r="O40" s="101"/>
      <c r="P40" s="101"/>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9"/>
    </row>
    <row r="41" spans="1:58" s="55" customFormat="1" ht="22.5" customHeight="1" x14ac:dyDescent="0.25">
      <c r="A41" s="51" t="s">
        <v>584</v>
      </c>
      <c r="B41" s="52" t="s">
        <v>585</v>
      </c>
      <c r="C41" s="103"/>
      <c r="D41" s="103"/>
      <c r="E41" s="103"/>
      <c r="F41" s="103"/>
      <c r="G41" s="103"/>
      <c r="H41" s="103"/>
      <c r="I41" s="103"/>
      <c r="J41" s="103"/>
      <c r="K41" s="103"/>
      <c r="L41" s="103"/>
      <c r="M41" s="103"/>
      <c r="N41" s="103"/>
      <c r="O41" s="103"/>
      <c r="P41" s="10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4"/>
    </row>
    <row r="42" spans="1:58" s="55" customFormat="1" ht="22.5" customHeight="1" x14ac:dyDescent="0.25">
      <c r="A42" s="56"/>
      <c r="B42" s="57" t="s">
        <v>574</v>
      </c>
      <c r="C42" s="101"/>
      <c r="D42" s="101"/>
      <c r="E42" s="101" t="e">
        <f>#REF!/(DuToan!E46*1000000)</f>
        <v>#REF!</v>
      </c>
      <c r="F42" s="101" t="e">
        <f>#REF!/(DuToan!F46*1000000)</f>
        <v>#REF!</v>
      </c>
      <c r="G42" s="101"/>
      <c r="H42" s="101"/>
      <c r="I42" s="101"/>
      <c r="J42" s="101"/>
      <c r="K42" s="101"/>
      <c r="L42" s="101"/>
      <c r="M42" s="101"/>
      <c r="N42" s="101"/>
      <c r="O42" s="101"/>
      <c r="P42" s="101"/>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9"/>
    </row>
    <row r="43" spans="1:58" s="55" customFormat="1" ht="22.5" customHeight="1" x14ac:dyDescent="0.25">
      <c r="A43" s="56"/>
      <c r="B43" s="57" t="s">
        <v>575</v>
      </c>
      <c r="C43" s="101"/>
      <c r="D43" s="101"/>
      <c r="E43" s="101" t="e">
        <f>#REF!/(DuToan!E47*1000000)</f>
        <v>#REF!</v>
      </c>
      <c r="F43" s="101"/>
      <c r="G43" s="101"/>
      <c r="H43" s="101"/>
      <c r="I43" s="101"/>
      <c r="J43" s="101"/>
      <c r="K43" s="101"/>
      <c r="L43" s="101"/>
      <c r="M43" s="101"/>
      <c r="N43" s="101"/>
      <c r="O43" s="101"/>
      <c r="P43" s="101"/>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9"/>
    </row>
    <row r="44" spans="1:58" s="55" customFormat="1" ht="22.5" customHeight="1" x14ac:dyDescent="0.25">
      <c r="A44" s="56"/>
      <c r="B44" s="57" t="s">
        <v>576</v>
      </c>
      <c r="C44" s="101"/>
      <c r="D44" s="101"/>
      <c r="E44" s="101" t="e">
        <f>#REF!/(DuToan!E48*1000000)</f>
        <v>#REF!</v>
      </c>
      <c r="F44" s="101" t="e">
        <f>#REF!/(DuToan!F48*1000000)</f>
        <v>#REF!</v>
      </c>
      <c r="G44" s="101"/>
      <c r="H44" s="101"/>
      <c r="I44" s="101"/>
      <c r="J44" s="101"/>
      <c r="K44" s="101"/>
      <c r="L44" s="101"/>
      <c r="M44" s="101"/>
      <c r="N44" s="101"/>
      <c r="O44" s="101"/>
      <c r="P44" s="101"/>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9"/>
    </row>
    <row r="45" spans="1:58" s="55" customFormat="1" ht="22.5" customHeight="1" x14ac:dyDescent="0.25">
      <c r="A45" s="56"/>
      <c r="B45" s="57" t="s">
        <v>577</v>
      </c>
      <c r="C45" s="101"/>
      <c r="D45" s="101"/>
      <c r="E45" s="101" t="e">
        <f>#REF!/(DuToan!E49*1000000)</f>
        <v>#REF!</v>
      </c>
      <c r="F45" s="101" t="e">
        <f>#REF!/(DuToan!F49*1000000)</f>
        <v>#REF!</v>
      </c>
      <c r="G45" s="101"/>
      <c r="H45" s="101"/>
      <c r="I45" s="101"/>
      <c r="J45" s="101"/>
      <c r="K45" s="101"/>
      <c r="L45" s="101"/>
      <c r="M45" s="101"/>
      <c r="N45" s="101"/>
      <c r="O45" s="101"/>
      <c r="P45" s="101"/>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8"/>
      <c r="AZ45" s="58"/>
      <c r="BA45" s="58"/>
      <c r="BB45" s="58"/>
      <c r="BC45" s="58"/>
      <c r="BD45" s="58"/>
      <c r="BE45" s="58"/>
      <c r="BF45" s="59"/>
    </row>
    <row r="46" spans="1:58" s="55" customFormat="1" ht="22.5" customHeight="1" x14ac:dyDescent="0.25">
      <c r="A46" s="56"/>
      <c r="B46" s="57" t="s">
        <v>578</v>
      </c>
      <c r="C46" s="101"/>
      <c r="D46" s="101"/>
      <c r="E46" s="101"/>
      <c r="F46" s="101"/>
      <c r="G46" s="101"/>
      <c r="H46" s="101"/>
      <c r="I46" s="101"/>
      <c r="J46" s="101"/>
      <c r="K46" s="101"/>
      <c r="L46" s="101"/>
      <c r="M46" s="101"/>
      <c r="N46" s="101"/>
      <c r="O46" s="101"/>
      <c r="P46" s="101"/>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s="58"/>
      <c r="BF46" s="59"/>
    </row>
    <row r="47" spans="1:58" s="55" customFormat="1" ht="22.5" customHeight="1" x14ac:dyDescent="0.25">
      <c r="A47" s="56"/>
      <c r="B47" s="57" t="s">
        <v>579</v>
      </c>
      <c r="C47" s="101"/>
      <c r="D47" s="101"/>
      <c r="E47" s="101"/>
      <c r="F47" s="101"/>
      <c r="G47" s="101"/>
      <c r="H47" s="101"/>
      <c r="I47" s="101"/>
      <c r="J47" s="101"/>
      <c r="K47" s="101"/>
      <c r="L47" s="101"/>
      <c r="M47" s="101"/>
      <c r="N47" s="101"/>
      <c r="O47" s="101"/>
      <c r="P47" s="101"/>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s="58"/>
      <c r="BF47" s="59"/>
    </row>
    <row r="48" spans="1:58" s="55" customFormat="1" ht="22.5" customHeight="1" x14ac:dyDescent="0.25">
      <c r="A48" s="51" t="s">
        <v>586</v>
      </c>
      <c r="B48" s="52" t="s">
        <v>587</v>
      </c>
      <c r="C48" s="103"/>
      <c r="D48" s="103"/>
      <c r="E48" s="103"/>
      <c r="F48" s="103"/>
      <c r="G48" s="103"/>
      <c r="H48" s="103"/>
      <c r="I48" s="103"/>
      <c r="J48" s="103"/>
      <c r="K48" s="103"/>
      <c r="L48" s="103"/>
      <c r="M48" s="103"/>
      <c r="N48" s="103"/>
      <c r="O48" s="103"/>
      <c r="P48" s="10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4"/>
    </row>
    <row r="49" spans="1:58" s="55" customFormat="1" ht="22.5" customHeight="1" x14ac:dyDescent="0.25">
      <c r="A49" s="51"/>
      <c r="B49" s="57" t="s">
        <v>574</v>
      </c>
      <c r="C49" s="105"/>
      <c r="D49" s="101"/>
      <c r="E49" s="101"/>
      <c r="F49" s="101"/>
      <c r="G49" s="101"/>
      <c r="H49" s="101"/>
      <c r="I49" s="101"/>
      <c r="J49" s="101"/>
      <c r="K49" s="101"/>
      <c r="L49" s="101"/>
      <c r="M49" s="101"/>
      <c r="N49" s="101"/>
      <c r="O49" s="101"/>
      <c r="P49" s="101"/>
      <c r="Q49" s="63"/>
      <c r="R49" s="58"/>
      <c r="S49" s="58"/>
      <c r="T49" s="58"/>
      <c r="U49" s="58"/>
      <c r="V49" s="58"/>
      <c r="W49" s="58"/>
      <c r="X49" s="58"/>
      <c r="Y49" s="58"/>
      <c r="Z49" s="58"/>
      <c r="AA49" s="58"/>
      <c r="AB49" s="58"/>
      <c r="AC49" s="58"/>
      <c r="AD49" s="58"/>
      <c r="AE49" s="63"/>
      <c r="AF49" s="58"/>
      <c r="AG49" s="58"/>
      <c r="AH49" s="58"/>
      <c r="AI49" s="58"/>
      <c r="AJ49" s="58"/>
      <c r="AK49" s="58"/>
      <c r="AL49" s="58"/>
      <c r="AM49" s="58"/>
      <c r="AN49" s="58"/>
      <c r="AO49" s="58"/>
      <c r="AP49" s="58"/>
      <c r="AQ49" s="58"/>
      <c r="AR49" s="58"/>
      <c r="AS49" s="63"/>
      <c r="AT49" s="58"/>
      <c r="AU49" s="58"/>
      <c r="AV49" s="58"/>
      <c r="AW49" s="58"/>
      <c r="AX49" s="58"/>
      <c r="AY49" s="58"/>
      <c r="AZ49" s="58"/>
      <c r="BA49" s="58"/>
      <c r="BB49" s="58"/>
      <c r="BC49" s="58"/>
      <c r="BD49" s="58"/>
      <c r="BE49" s="58"/>
      <c r="BF49" s="59"/>
    </row>
    <row r="50" spans="1:58" s="55" customFormat="1" ht="22.5" customHeight="1" x14ac:dyDescent="0.25">
      <c r="A50" s="51"/>
      <c r="B50" s="57" t="s">
        <v>575</v>
      </c>
      <c r="C50" s="101"/>
      <c r="D50" s="101"/>
      <c r="E50" s="101"/>
      <c r="F50" s="101"/>
      <c r="G50" s="101"/>
      <c r="H50" s="101"/>
      <c r="I50" s="101"/>
      <c r="J50" s="101"/>
      <c r="K50" s="101"/>
      <c r="L50" s="101"/>
      <c r="M50" s="101"/>
      <c r="N50" s="101"/>
      <c r="O50" s="101"/>
      <c r="P50" s="101"/>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9"/>
    </row>
    <row r="51" spans="1:58" s="55" customFormat="1" ht="22.5" customHeight="1" x14ac:dyDescent="0.25">
      <c r="A51" s="56"/>
      <c r="B51" s="57" t="s">
        <v>577</v>
      </c>
      <c r="C51" s="101"/>
      <c r="D51" s="101"/>
      <c r="E51" s="101"/>
      <c r="F51" s="101"/>
      <c r="G51" s="101"/>
      <c r="H51" s="101"/>
      <c r="I51" s="101"/>
      <c r="J51" s="101"/>
      <c r="K51" s="101"/>
      <c r="L51" s="101"/>
      <c r="M51" s="101"/>
      <c r="N51" s="101"/>
      <c r="O51" s="101"/>
      <c r="P51" s="101"/>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9"/>
    </row>
    <row r="52" spans="1:58" s="55" customFormat="1" ht="22.5" customHeight="1" x14ac:dyDescent="0.25">
      <c r="A52" s="56"/>
      <c r="B52" s="57" t="s">
        <v>579</v>
      </c>
      <c r="C52" s="101"/>
      <c r="D52" s="101"/>
      <c r="E52" s="101"/>
      <c r="F52" s="101"/>
      <c r="G52" s="101"/>
      <c r="H52" s="101"/>
      <c r="I52" s="101"/>
      <c r="J52" s="101"/>
      <c r="K52" s="101"/>
      <c r="L52" s="101"/>
      <c r="M52" s="101"/>
      <c r="N52" s="101"/>
      <c r="O52" s="101"/>
      <c r="P52" s="101"/>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9"/>
    </row>
    <row r="53" spans="1:58" s="55" customFormat="1" ht="22.5" customHeight="1" x14ac:dyDescent="0.25">
      <c r="A53" s="50">
        <v>4</v>
      </c>
      <c r="B53" s="64" t="s">
        <v>588</v>
      </c>
      <c r="C53" s="102"/>
      <c r="D53" s="101" t="e">
        <f>#REF!/(DuToan!D57*1000000)</f>
        <v>#REF!</v>
      </c>
      <c r="E53" s="101" t="e">
        <f>#REF!/(DuToan!E57*1000000)</f>
        <v>#REF!</v>
      </c>
      <c r="F53" s="101" t="e">
        <f>#REF!/(DuToan!F57*1000000)</f>
        <v>#REF!</v>
      </c>
      <c r="G53" s="101" t="e">
        <f>#REF!/(DuToan!G57*1000000)</f>
        <v>#REF!</v>
      </c>
      <c r="H53" s="101"/>
      <c r="I53" s="101"/>
      <c r="J53" s="102"/>
      <c r="K53" s="102"/>
      <c r="L53" s="102"/>
      <c r="M53" s="102"/>
      <c r="N53" s="102"/>
      <c r="O53" s="102"/>
      <c r="P53" s="102"/>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9"/>
    </row>
    <row r="54" spans="1:58" s="55" customFormat="1" ht="22.5" customHeight="1" x14ac:dyDescent="0.25">
      <c r="A54" s="50">
        <v>5</v>
      </c>
      <c r="B54" s="64" t="s">
        <v>589</v>
      </c>
      <c r="C54" s="102"/>
      <c r="D54" s="101"/>
      <c r="E54" s="101"/>
      <c r="F54" s="101"/>
      <c r="G54" s="101"/>
      <c r="H54" s="101"/>
      <c r="I54" s="101"/>
      <c r="J54" s="102"/>
      <c r="K54" s="102"/>
      <c r="L54" s="102"/>
      <c r="M54" s="102"/>
      <c r="N54" s="102"/>
      <c r="O54" s="102"/>
      <c r="P54" s="102"/>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9"/>
    </row>
    <row r="55" spans="1:58" s="55" customFormat="1" ht="22.5" customHeight="1" x14ac:dyDescent="0.25">
      <c r="A55" s="50">
        <v>6</v>
      </c>
      <c r="B55" s="64" t="s">
        <v>590</v>
      </c>
      <c r="C55" s="102"/>
      <c r="D55" s="101"/>
      <c r="E55" s="101"/>
      <c r="F55" s="101"/>
      <c r="G55" s="101"/>
      <c r="H55" s="101" t="e">
        <f>#REF!/(DuToan!H59*1000000)</f>
        <v>#REF!</v>
      </c>
      <c r="I55" s="101"/>
      <c r="J55" s="102"/>
      <c r="K55" s="102"/>
      <c r="L55" s="102"/>
      <c r="M55" s="102"/>
      <c r="N55" s="102"/>
      <c r="O55" s="102"/>
      <c r="P55" s="102"/>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9"/>
    </row>
    <row r="56" spans="1:58" s="55" customFormat="1" ht="22.5" customHeight="1" x14ac:dyDescent="0.25">
      <c r="A56" s="50">
        <v>7</v>
      </c>
      <c r="B56" s="65" t="s">
        <v>591</v>
      </c>
      <c r="C56" s="102"/>
      <c r="D56" s="101" t="e">
        <f>#REF!/(DuToan!D60*1000000)</f>
        <v>#REF!</v>
      </c>
      <c r="E56" s="101" t="e">
        <f>#REF!/(DuToan!E60*1000000)</f>
        <v>#REF!</v>
      </c>
      <c r="F56" s="101" t="e">
        <f>#REF!/(DuToan!F60*1000000)</f>
        <v>#REF!</v>
      </c>
      <c r="G56" s="101"/>
      <c r="H56" s="101"/>
      <c r="I56" s="101"/>
      <c r="J56" s="102"/>
      <c r="K56" s="102"/>
      <c r="L56" s="102"/>
      <c r="M56" s="102"/>
      <c r="N56" s="102"/>
      <c r="O56" s="102"/>
      <c r="P56" s="102"/>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9"/>
    </row>
    <row r="57" spans="1:58" s="55" customFormat="1" ht="22.5" customHeight="1" x14ac:dyDescent="0.25">
      <c r="A57" s="50">
        <v>8</v>
      </c>
      <c r="B57" s="64" t="s">
        <v>592</v>
      </c>
      <c r="C57" s="102"/>
      <c r="D57" s="101"/>
      <c r="E57" s="101"/>
      <c r="F57" s="101"/>
      <c r="G57" s="101"/>
      <c r="H57" s="101"/>
      <c r="I57" s="101"/>
      <c r="J57" s="102"/>
      <c r="K57" s="102"/>
      <c r="L57" s="102"/>
      <c r="M57" s="102"/>
      <c r="N57" s="102"/>
      <c r="O57" s="102"/>
      <c r="P57" s="102"/>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9"/>
    </row>
    <row r="58" spans="1:58" s="55" customFormat="1" ht="22.5" customHeight="1" x14ac:dyDescent="0.25">
      <c r="A58" s="50">
        <v>9</v>
      </c>
      <c r="B58" s="64" t="s">
        <v>593</v>
      </c>
      <c r="C58" s="102"/>
      <c r="D58" s="101"/>
      <c r="E58" s="101"/>
      <c r="F58" s="101"/>
      <c r="G58" s="101"/>
      <c r="H58" s="101"/>
      <c r="I58" s="101"/>
      <c r="J58" s="102"/>
      <c r="K58" s="102"/>
      <c r="L58" s="102"/>
      <c r="M58" s="102"/>
      <c r="N58" s="102"/>
      <c r="O58" s="102"/>
      <c r="P58" s="102"/>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9"/>
    </row>
    <row r="59" spans="1:58" s="55" customFormat="1" ht="22.5" customHeight="1" x14ac:dyDescent="0.25">
      <c r="A59" s="50">
        <v>10</v>
      </c>
      <c r="B59" s="64" t="s">
        <v>594</v>
      </c>
      <c r="C59" s="102"/>
      <c r="D59" s="101"/>
      <c r="E59" s="101"/>
      <c r="F59" s="101"/>
      <c r="G59" s="101"/>
      <c r="H59" s="101" t="e">
        <f>#REF!/(DuToan!H63*1000000)</f>
        <v>#REF!</v>
      </c>
      <c r="I59" s="101"/>
      <c r="J59" s="102"/>
      <c r="K59" s="102"/>
      <c r="L59" s="102"/>
      <c r="M59" s="102"/>
      <c r="N59" s="102"/>
      <c r="O59" s="102"/>
      <c r="P59" s="102"/>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9"/>
    </row>
    <row r="60" spans="1:58" s="55" customFormat="1" ht="22.5" customHeight="1" x14ac:dyDescent="0.25">
      <c r="A60" s="50">
        <v>11</v>
      </c>
      <c r="B60" s="64" t="s">
        <v>595</v>
      </c>
      <c r="C60" s="102"/>
      <c r="D60" s="101"/>
      <c r="E60" s="101"/>
      <c r="F60" s="101"/>
      <c r="G60" s="101"/>
      <c r="H60" s="101" t="e">
        <f>#REF!/(DuToan!H64*1000000)</f>
        <v>#REF!</v>
      </c>
      <c r="I60" s="101"/>
      <c r="J60" s="102"/>
      <c r="K60" s="102"/>
      <c r="L60" s="102"/>
      <c r="M60" s="102"/>
      <c r="N60" s="102"/>
      <c r="O60" s="102"/>
      <c r="P60" s="102"/>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9"/>
    </row>
    <row r="61" spans="1:58" s="55" customFormat="1" ht="22.5" customHeight="1" x14ac:dyDescent="0.25">
      <c r="A61" s="50">
        <v>12</v>
      </c>
      <c r="B61" s="64" t="s">
        <v>596</v>
      </c>
      <c r="C61" s="102"/>
      <c r="D61" s="101"/>
      <c r="E61" s="101"/>
      <c r="F61" s="101"/>
      <c r="G61" s="101"/>
      <c r="H61" s="101" t="e">
        <f>#REF!/(DuToan!H65*1000000)</f>
        <v>#REF!</v>
      </c>
      <c r="I61" s="101"/>
      <c r="J61" s="102"/>
      <c r="K61" s="102"/>
      <c r="L61" s="102"/>
      <c r="M61" s="102"/>
      <c r="N61" s="102"/>
      <c r="O61" s="102"/>
      <c r="P61" s="102"/>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9"/>
    </row>
    <row r="62" spans="1:58" s="55" customFormat="1" ht="22.5" customHeight="1" x14ac:dyDescent="0.25">
      <c r="A62" s="50">
        <v>13</v>
      </c>
      <c r="B62" s="65" t="s">
        <v>597</v>
      </c>
      <c r="C62" s="102"/>
      <c r="D62" s="101"/>
      <c r="E62" s="101"/>
      <c r="F62" s="101" t="e">
        <f>#REF!/(DuToan!F66*1000000)</f>
        <v>#REF!</v>
      </c>
      <c r="G62" s="101"/>
      <c r="H62" s="101"/>
      <c r="I62" s="101"/>
      <c r="J62" s="102"/>
      <c r="K62" s="102"/>
      <c r="L62" s="102"/>
      <c r="M62" s="102"/>
      <c r="N62" s="102"/>
      <c r="O62" s="102"/>
      <c r="P62" s="102"/>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9"/>
    </row>
    <row r="63" spans="1:58" s="55" customFormat="1" ht="31.5" x14ac:dyDescent="0.25">
      <c r="A63" s="50">
        <v>14</v>
      </c>
      <c r="B63" s="118" t="s">
        <v>1062</v>
      </c>
      <c r="C63" s="102"/>
      <c r="D63" s="101"/>
      <c r="E63" s="101"/>
      <c r="F63" s="101"/>
      <c r="G63" s="101" t="e">
        <f>#REF!/(DuToan!H67*1000000)</f>
        <v>#REF!</v>
      </c>
      <c r="H63" s="101"/>
      <c r="I63" s="101"/>
      <c r="J63" s="102"/>
      <c r="K63" s="102"/>
      <c r="L63" s="102"/>
      <c r="M63" s="102"/>
      <c r="N63" s="102"/>
      <c r="O63" s="102"/>
      <c r="P63" s="102"/>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9"/>
    </row>
    <row r="64" spans="1:58" s="55" customFormat="1" ht="22.5" customHeight="1" x14ac:dyDescent="0.25">
      <c r="A64" s="50">
        <v>15</v>
      </c>
      <c r="B64" s="64" t="s">
        <v>599</v>
      </c>
      <c r="C64" s="102"/>
      <c r="D64" s="101"/>
      <c r="E64" s="101"/>
      <c r="F64" s="101"/>
      <c r="G64" s="101"/>
      <c r="H64" s="101"/>
      <c r="I64" s="101"/>
      <c r="J64" s="102"/>
      <c r="K64" s="102"/>
      <c r="L64" s="102"/>
      <c r="M64" s="102"/>
      <c r="N64" s="102"/>
      <c r="O64" s="102"/>
      <c r="P64" s="102"/>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9"/>
    </row>
    <row r="65" spans="1:58" s="55" customFormat="1" ht="22.5" customHeight="1" x14ac:dyDescent="0.25">
      <c r="A65" s="50">
        <v>16</v>
      </c>
      <c r="B65" s="65" t="s">
        <v>600</v>
      </c>
      <c r="C65" s="102"/>
      <c r="D65" s="101" t="e">
        <f>#REF!/(DuToan!D69*1000000)</f>
        <v>#REF!</v>
      </c>
      <c r="E65" s="101" t="e">
        <f>#REF!/(DuToan!E69*1000000)</f>
        <v>#REF!</v>
      </c>
      <c r="F65" s="101" t="e">
        <f>#REF!/(DuToan!F69*1000000)</f>
        <v>#REF!</v>
      </c>
      <c r="G65" s="101"/>
      <c r="H65" s="101"/>
      <c r="I65" s="101"/>
      <c r="J65" s="102"/>
      <c r="K65" s="102"/>
      <c r="L65" s="102"/>
      <c r="M65" s="102"/>
      <c r="N65" s="102"/>
      <c r="O65" s="102"/>
      <c r="P65" s="102"/>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9"/>
    </row>
    <row r="66" spans="1:58" s="55" customFormat="1" ht="31.5" x14ac:dyDescent="0.25">
      <c r="A66" s="50">
        <v>17</v>
      </c>
      <c r="B66" s="119" t="s">
        <v>1065</v>
      </c>
      <c r="C66" s="102"/>
      <c r="D66" s="101"/>
      <c r="E66" s="101"/>
      <c r="F66" s="101"/>
      <c r="G66" s="101"/>
      <c r="H66" s="101"/>
      <c r="I66" s="101"/>
      <c r="J66" s="102"/>
      <c r="K66" s="102"/>
      <c r="L66" s="102"/>
      <c r="M66" s="102"/>
      <c r="N66" s="102"/>
      <c r="O66" s="102"/>
      <c r="P66" s="102"/>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9"/>
    </row>
    <row r="67" spans="1:58" s="55" customFormat="1" ht="31.5" x14ac:dyDescent="0.25">
      <c r="A67" s="50">
        <v>18</v>
      </c>
      <c r="B67" s="119" t="s">
        <v>1064</v>
      </c>
      <c r="C67" s="102"/>
      <c r="D67" s="108"/>
      <c r="E67" s="108"/>
      <c r="F67" s="108"/>
      <c r="G67" s="108"/>
      <c r="H67" s="108"/>
      <c r="I67" s="108"/>
      <c r="J67" s="106"/>
      <c r="K67" s="106"/>
      <c r="L67" s="106"/>
      <c r="M67" s="106"/>
      <c r="N67" s="106"/>
      <c r="O67" s="106"/>
      <c r="P67" s="106"/>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9"/>
    </row>
    <row r="68" spans="1:58" s="55" customFormat="1" ht="22.5" customHeight="1" x14ac:dyDescent="0.25">
      <c r="A68" s="50">
        <v>19</v>
      </c>
      <c r="B68" s="65" t="s">
        <v>603</v>
      </c>
      <c r="C68" s="102"/>
      <c r="D68" s="101"/>
      <c r="E68" s="101"/>
      <c r="F68" s="101"/>
      <c r="G68" s="101"/>
      <c r="H68" s="101"/>
      <c r="I68" s="101"/>
      <c r="J68" s="102"/>
      <c r="K68" s="102"/>
      <c r="L68" s="102"/>
      <c r="M68" s="102"/>
      <c r="N68" s="102"/>
      <c r="O68" s="102"/>
      <c r="P68" s="102"/>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9"/>
    </row>
    <row r="69" spans="1:58" s="55" customFormat="1" ht="22.5" customHeight="1" x14ac:dyDescent="0.25">
      <c r="A69" s="66" t="s">
        <v>604</v>
      </c>
      <c r="B69" s="65" t="s">
        <v>605</v>
      </c>
      <c r="C69" s="102"/>
      <c r="D69" s="101"/>
      <c r="E69" s="101"/>
      <c r="F69" s="101"/>
      <c r="G69" s="101"/>
      <c r="H69" s="101"/>
      <c r="I69" s="101"/>
      <c r="J69" s="102"/>
      <c r="K69" s="102"/>
      <c r="L69" s="102"/>
      <c r="M69" s="102"/>
      <c r="N69" s="102"/>
      <c r="O69" s="102"/>
      <c r="P69" s="102"/>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9"/>
    </row>
    <row r="70" spans="1:58" s="55" customFormat="1" ht="31.5" x14ac:dyDescent="0.25">
      <c r="A70" s="50">
        <v>1</v>
      </c>
      <c r="B70" s="119" t="s">
        <v>1063</v>
      </c>
      <c r="C70" s="102"/>
      <c r="D70" s="101"/>
      <c r="E70" s="101"/>
      <c r="F70" s="101"/>
      <c r="G70" s="101"/>
      <c r="H70" s="101"/>
      <c r="I70" s="101"/>
      <c r="J70" s="102"/>
      <c r="K70" s="102"/>
      <c r="L70" s="102"/>
      <c r="M70" s="102"/>
      <c r="N70" s="102"/>
      <c r="O70" s="102"/>
      <c r="P70" s="102"/>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9"/>
    </row>
    <row r="71" spans="1:58" s="67" customFormat="1" ht="22.5" customHeight="1" x14ac:dyDescent="0.25">
      <c r="A71" s="50">
        <v>2</v>
      </c>
      <c r="B71" s="65" t="s">
        <v>607</v>
      </c>
      <c r="C71" s="102"/>
      <c r="D71" s="101"/>
      <c r="E71" s="101"/>
      <c r="F71" s="101"/>
      <c r="G71" s="101"/>
      <c r="H71" s="101"/>
      <c r="I71" s="101"/>
      <c r="J71" s="102"/>
      <c r="K71" s="102"/>
      <c r="L71" s="102"/>
      <c r="M71" s="102"/>
      <c r="N71" s="102"/>
      <c r="O71" s="102"/>
      <c r="P71" s="102"/>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9"/>
    </row>
    <row r="72" spans="1:58" s="55" customFormat="1" ht="22.5" customHeight="1" thickBot="1" x14ac:dyDescent="0.3">
      <c r="A72" s="68"/>
      <c r="B72" s="69"/>
      <c r="C72" s="107"/>
      <c r="D72" s="107"/>
      <c r="E72" s="107"/>
      <c r="F72" s="107"/>
      <c r="G72" s="107"/>
      <c r="H72" s="107"/>
      <c r="I72" s="107"/>
      <c r="J72" s="107"/>
      <c r="K72" s="107"/>
      <c r="L72" s="107"/>
      <c r="M72" s="107"/>
      <c r="N72" s="107"/>
      <c r="O72" s="107"/>
      <c r="P72" s="107"/>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1"/>
      <c r="AT72" s="70"/>
      <c r="AU72" s="70"/>
      <c r="AV72" s="70"/>
      <c r="AW72" s="70"/>
      <c r="AX72" s="70"/>
      <c r="AY72" s="70"/>
      <c r="AZ72" s="70"/>
      <c r="BA72" s="70"/>
      <c r="BB72" s="70"/>
      <c r="BC72" s="70"/>
      <c r="BD72" s="70"/>
      <c r="BE72" s="70"/>
      <c r="BF72" s="72"/>
    </row>
    <row r="73" spans="1:58" s="55" customFormat="1" ht="17.25" thickTop="1" x14ac:dyDescent="0.25"/>
    <row r="74" spans="1:58" s="55" customFormat="1" ht="6.75" customHeight="1" x14ac:dyDescent="0.3">
      <c r="B74" s="73"/>
    </row>
    <row r="75" spans="1:58" s="74" customFormat="1" ht="19.5" x14ac:dyDescent="0.35">
      <c r="B75" s="75"/>
    </row>
    <row r="76" spans="1:58" s="74" customFormat="1" ht="19.5" x14ac:dyDescent="0.35">
      <c r="B76" s="75"/>
    </row>
    <row r="77" spans="1:58" s="74" customFormat="1" ht="24" customHeight="1" x14ac:dyDescent="0.25"/>
    <row r="78" spans="1:58" s="74" customFormat="1" ht="22.5" customHeight="1" x14ac:dyDescent="0.25"/>
    <row r="79" spans="1:58" s="74" customFormat="1" ht="24" customHeight="1" x14ac:dyDescent="0.25"/>
    <row r="80" spans="1:58" s="74" customFormat="1" ht="24" customHeight="1" x14ac:dyDescent="0.25"/>
    <row r="81" s="74" customFormat="1" ht="26.25" customHeight="1" x14ac:dyDescent="0.25"/>
    <row r="82" s="74" customFormat="1" ht="29.25" customHeight="1" x14ac:dyDescent="0.25"/>
    <row r="83" s="74" customFormat="1" ht="26.25" customHeight="1" x14ac:dyDescent="0.25"/>
    <row r="84" s="74" customFormat="1" ht="21.75" customHeight="1" x14ac:dyDescent="0.25"/>
    <row r="85" s="76" customFormat="1" ht="12.75" x14ac:dyDescent="0.2"/>
    <row r="86" s="76" customFormat="1" ht="12.75" x14ac:dyDescent="0.2"/>
    <row r="87" s="4" customFormat="1" ht="12.75" x14ac:dyDescent="0.2"/>
    <row r="88" s="4" customFormat="1" ht="12.75" x14ac:dyDescent="0.2"/>
    <row r="89" s="4" customFormat="1" ht="12.75" x14ac:dyDescent="0.2"/>
    <row r="90" s="55" customFormat="1" ht="16.5" x14ac:dyDescent="0.25"/>
    <row r="91" s="55" customFormat="1" ht="16.5" x14ac:dyDescent="0.25"/>
    <row r="92" s="55" customFormat="1" ht="16.5" x14ac:dyDescent="0.25"/>
    <row r="93" s="55" customFormat="1" ht="16.5" x14ac:dyDescent="0.25"/>
    <row r="94" s="55" customFormat="1" ht="16.5" x14ac:dyDescent="0.25"/>
    <row r="95" s="55" customFormat="1" ht="16.5" x14ac:dyDescent="0.25"/>
    <row r="96" s="55" customFormat="1" ht="16.5" x14ac:dyDescent="0.25"/>
    <row r="97" s="55" customFormat="1" ht="16.5" x14ac:dyDescent="0.25"/>
    <row r="98" s="55" customFormat="1" ht="16.5" x14ac:dyDescent="0.25"/>
    <row r="99" s="55" customFormat="1" ht="16.5" x14ac:dyDescent="0.25"/>
    <row r="100" s="55" customFormat="1" ht="16.5" x14ac:dyDescent="0.25"/>
    <row r="101" s="55" customFormat="1" ht="16.5" x14ac:dyDescent="0.25"/>
    <row r="102" s="55" customFormat="1" ht="16.5" x14ac:dyDescent="0.25"/>
    <row r="103" s="55" customFormat="1" ht="16.5" x14ac:dyDescent="0.25"/>
    <row r="104" s="55" customFormat="1" ht="16.5" x14ac:dyDescent="0.25"/>
    <row r="105" s="55" customFormat="1" ht="16.5" x14ac:dyDescent="0.25"/>
    <row r="106" s="55" customFormat="1" ht="16.5" x14ac:dyDescent="0.25"/>
    <row r="107" s="55" customFormat="1" ht="16.5" x14ac:dyDescent="0.25"/>
    <row r="108" s="55" customFormat="1" ht="16.5" x14ac:dyDescent="0.25"/>
    <row r="109" s="55" customFormat="1" ht="16.5" x14ac:dyDescent="0.25"/>
    <row r="110" s="55" customFormat="1" ht="16.5" x14ac:dyDescent="0.25"/>
    <row r="111" s="55" customFormat="1" ht="16.5" x14ac:dyDescent="0.25"/>
    <row r="112" s="55" customFormat="1" ht="16.5" x14ac:dyDescent="0.25"/>
    <row r="113" s="55" customFormat="1" ht="16.5" x14ac:dyDescent="0.25"/>
    <row r="114" s="55" customFormat="1" ht="16.5" x14ac:dyDescent="0.25"/>
    <row r="115" s="55" customFormat="1" ht="16.5" x14ac:dyDescent="0.25"/>
    <row r="116" s="55" customFormat="1" ht="16.5" x14ac:dyDescent="0.25"/>
    <row r="117" s="55" customFormat="1" ht="16.5" x14ac:dyDescent="0.25"/>
    <row r="118" s="55" customFormat="1" ht="16.5" x14ac:dyDescent="0.25"/>
    <row r="119" s="55" customFormat="1" ht="16.5" x14ac:dyDescent="0.25"/>
    <row r="120" s="55" customFormat="1" ht="16.5" x14ac:dyDescent="0.25"/>
    <row r="121" s="55" customFormat="1" ht="16.5" x14ac:dyDescent="0.25"/>
    <row r="122" s="55" customFormat="1" ht="16.5" x14ac:dyDescent="0.25"/>
    <row r="123" s="55" customFormat="1" ht="16.5" x14ac:dyDescent="0.25"/>
    <row r="124" s="55" customFormat="1" ht="16.5" x14ac:dyDescent="0.25"/>
    <row r="125" s="55" customFormat="1" ht="16.5" x14ac:dyDescent="0.25"/>
    <row r="126" s="55" customFormat="1" ht="16.5" x14ac:dyDescent="0.25"/>
    <row r="127" s="55" customFormat="1" ht="16.5" x14ac:dyDescent="0.25"/>
    <row r="128" s="55" customFormat="1" ht="16.5" x14ac:dyDescent="0.25"/>
    <row r="129" s="55" customFormat="1" ht="16.5" x14ac:dyDescent="0.25"/>
    <row r="130" s="55" customFormat="1" ht="16.5" x14ac:dyDescent="0.25"/>
    <row r="131" s="55" customFormat="1" ht="16.5" x14ac:dyDescent="0.25"/>
    <row r="132" s="55" customFormat="1" ht="16.5" x14ac:dyDescent="0.25"/>
    <row r="133" s="55" customFormat="1" ht="16.5" x14ac:dyDescent="0.25"/>
    <row r="134" s="55" customFormat="1" ht="16.5" x14ac:dyDescent="0.25"/>
    <row r="135" s="55" customFormat="1" ht="16.5" x14ac:dyDescent="0.25"/>
    <row r="136" s="55" customFormat="1" ht="16.5" x14ac:dyDescent="0.25"/>
    <row r="137" s="55" customFormat="1" ht="16.5" x14ac:dyDescent="0.25"/>
    <row r="138" s="55" customFormat="1" ht="16.5" x14ac:dyDescent="0.25"/>
    <row r="139" s="55" customFormat="1" ht="16.5" x14ac:dyDescent="0.25"/>
    <row r="140" s="55" customFormat="1" ht="16.5" x14ac:dyDescent="0.25"/>
    <row r="141" s="55" customFormat="1" ht="16.5" x14ac:dyDescent="0.25"/>
    <row r="142" s="55" customFormat="1" ht="16.5" x14ac:dyDescent="0.25"/>
    <row r="143" s="55" customFormat="1" ht="16.5" x14ac:dyDescent="0.25"/>
    <row r="144" s="55" customFormat="1" ht="16.5" x14ac:dyDescent="0.25"/>
    <row r="145" s="55" customFormat="1" ht="16.5" x14ac:dyDescent="0.25"/>
    <row r="146" s="55" customFormat="1" ht="16.5" x14ac:dyDescent="0.25"/>
    <row r="147" s="55" customFormat="1" ht="16.5" x14ac:dyDescent="0.25"/>
    <row r="148" s="55" customFormat="1" ht="16.5" x14ac:dyDescent="0.25"/>
    <row r="149" s="55" customFormat="1" ht="16.5" x14ac:dyDescent="0.25"/>
    <row r="150" s="55" customFormat="1" ht="16.5" x14ac:dyDescent="0.25"/>
    <row r="151" s="55" customFormat="1" ht="16.5" x14ac:dyDescent="0.25"/>
    <row r="152" s="55" customFormat="1" ht="16.5" x14ac:dyDescent="0.25"/>
    <row r="153" s="55" customFormat="1" ht="16.5" x14ac:dyDescent="0.25"/>
    <row r="154" s="55" customFormat="1" ht="16.5" x14ac:dyDescent="0.25"/>
    <row r="155" s="55" customFormat="1" ht="16.5" x14ac:dyDescent="0.25"/>
    <row r="156" s="55" customFormat="1" ht="16.5" x14ac:dyDescent="0.25"/>
    <row r="157" s="55" customFormat="1" ht="16.5" x14ac:dyDescent="0.25"/>
    <row r="158" s="55" customFormat="1" ht="16.5" x14ac:dyDescent="0.25"/>
    <row r="159" s="55" customFormat="1" ht="16.5" x14ac:dyDescent="0.25"/>
    <row r="160" s="55" customFormat="1" ht="16.5" x14ac:dyDescent="0.25"/>
    <row r="161" s="55" customFormat="1" ht="16.5" x14ac:dyDescent="0.25"/>
    <row r="162" s="55" customFormat="1" ht="16.5" x14ac:dyDescent="0.25"/>
    <row r="163" s="55" customFormat="1" ht="16.5" x14ac:dyDescent="0.25"/>
    <row r="164" s="55" customFormat="1" ht="16.5" x14ac:dyDescent="0.25"/>
    <row r="165" s="55" customFormat="1" ht="16.5" x14ac:dyDescent="0.25"/>
    <row r="166" s="55" customFormat="1" ht="16.5" x14ac:dyDescent="0.25"/>
    <row r="167" s="55" customFormat="1" ht="16.5" x14ac:dyDescent="0.25"/>
    <row r="168" s="55" customFormat="1" ht="16.5" x14ac:dyDescent="0.25"/>
    <row r="169" s="55" customFormat="1" ht="16.5" x14ac:dyDescent="0.25"/>
    <row r="170" s="55" customFormat="1" ht="16.5" x14ac:dyDescent="0.25"/>
    <row r="171" s="55" customFormat="1" ht="16.5" x14ac:dyDescent="0.25"/>
    <row r="172" s="55" customFormat="1" ht="16.5" x14ac:dyDescent="0.25"/>
    <row r="173" s="55" customFormat="1" ht="16.5" x14ac:dyDescent="0.25"/>
    <row r="174" s="55" customFormat="1" ht="16.5" x14ac:dyDescent="0.25"/>
    <row r="175" s="55" customFormat="1" ht="16.5" x14ac:dyDescent="0.25"/>
    <row r="176" s="55" customFormat="1" ht="16.5" x14ac:dyDescent="0.25"/>
    <row r="177" s="55" customFormat="1" ht="16.5" x14ac:dyDescent="0.25"/>
    <row r="178" s="55" customFormat="1" ht="16.5" x14ac:dyDescent="0.25"/>
    <row r="179" s="55" customFormat="1" ht="16.5" x14ac:dyDescent="0.25"/>
    <row r="180" s="55" customFormat="1" ht="16.5" x14ac:dyDescent="0.25"/>
    <row r="181" s="55" customFormat="1" ht="16.5" x14ac:dyDescent="0.25"/>
    <row r="182" s="55" customFormat="1" ht="16.5" x14ac:dyDescent="0.25"/>
    <row r="183" s="55" customFormat="1" ht="16.5" x14ac:dyDescent="0.25"/>
    <row r="184" s="55" customFormat="1" ht="16.5" x14ac:dyDescent="0.25"/>
    <row r="185" s="55" customFormat="1" ht="16.5" x14ac:dyDescent="0.25"/>
    <row r="186" s="55" customFormat="1" ht="16.5" x14ac:dyDescent="0.25"/>
    <row r="187" s="55" customFormat="1" ht="16.5" x14ac:dyDescent="0.25"/>
    <row r="188" s="55" customFormat="1" ht="16.5" x14ac:dyDescent="0.25"/>
    <row r="189" s="55" customFormat="1" ht="16.5" x14ac:dyDescent="0.25"/>
    <row r="190" s="55" customFormat="1" ht="16.5" x14ac:dyDescent="0.25"/>
    <row r="191" s="55" customFormat="1" ht="16.5" x14ac:dyDescent="0.25"/>
    <row r="192" s="55" customFormat="1" ht="16.5" x14ac:dyDescent="0.25"/>
    <row r="193" s="55" customFormat="1" ht="16.5" x14ac:dyDescent="0.25"/>
    <row r="194" s="55" customFormat="1" ht="16.5" x14ac:dyDescent="0.25"/>
    <row r="195" s="55" customFormat="1" ht="16.5" x14ac:dyDescent="0.25"/>
    <row r="196" s="55" customFormat="1" ht="16.5" x14ac:dyDescent="0.25"/>
    <row r="197" s="55" customFormat="1" ht="16.5" x14ac:dyDescent="0.25"/>
    <row r="198" s="55" customFormat="1" ht="16.5" x14ac:dyDescent="0.25"/>
    <row r="199" s="55" customFormat="1" ht="16.5" x14ac:dyDescent="0.25"/>
    <row r="200" s="55" customFormat="1" ht="16.5" x14ac:dyDescent="0.25"/>
    <row r="201" s="55" customFormat="1" ht="16.5" x14ac:dyDescent="0.25"/>
    <row r="202" s="55" customFormat="1" ht="16.5" x14ac:dyDescent="0.25"/>
    <row r="203" s="55" customFormat="1" ht="16.5" x14ac:dyDescent="0.25"/>
    <row r="204" s="55" customFormat="1" ht="16.5" x14ac:dyDescent="0.25"/>
    <row r="205" s="55" customFormat="1" ht="16.5" x14ac:dyDescent="0.25"/>
    <row r="206" s="55" customFormat="1" ht="16.5" x14ac:dyDescent="0.25"/>
    <row r="207" s="55" customFormat="1" ht="16.5" x14ac:dyDescent="0.25"/>
    <row r="208" s="55" customFormat="1" ht="16.5" x14ac:dyDescent="0.25"/>
    <row r="209" s="55" customFormat="1" ht="16.5" x14ac:dyDescent="0.25"/>
    <row r="210" s="55" customFormat="1" ht="16.5" x14ac:dyDescent="0.25"/>
    <row r="211" s="55" customFormat="1" ht="16.5" x14ac:dyDescent="0.25"/>
    <row r="212" s="55" customFormat="1" ht="16.5" x14ac:dyDescent="0.25"/>
    <row r="213" s="55" customFormat="1" ht="16.5" x14ac:dyDescent="0.25"/>
    <row r="214" s="55" customFormat="1" ht="16.5" x14ac:dyDescent="0.25"/>
    <row r="215" s="55" customFormat="1" ht="16.5" x14ac:dyDescent="0.25"/>
    <row r="216" s="55" customFormat="1" ht="16.5" x14ac:dyDescent="0.25"/>
    <row r="217" s="55" customFormat="1" ht="16.5" x14ac:dyDescent="0.25"/>
    <row r="218" s="55" customFormat="1" ht="16.5" x14ac:dyDescent="0.25"/>
    <row r="219" s="55" customFormat="1" ht="16.5" x14ac:dyDescent="0.25"/>
    <row r="220" s="55" customFormat="1" ht="16.5" x14ac:dyDescent="0.25"/>
    <row r="221" s="55" customFormat="1" ht="16.5" x14ac:dyDescent="0.25"/>
    <row r="222" s="55" customFormat="1" ht="16.5" x14ac:dyDescent="0.25"/>
    <row r="223" s="55" customFormat="1" ht="16.5" x14ac:dyDescent="0.25"/>
    <row r="224" s="55" customFormat="1" ht="16.5" x14ac:dyDescent="0.25"/>
    <row r="225" s="55" customFormat="1" ht="16.5" x14ac:dyDescent="0.25"/>
    <row r="226" s="55" customFormat="1" ht="16.5" x14ac:dyDescent="0.25"/>
    <row r="227" s="55" customFormat="1" ht="16.5" x14ac:dyDescent="0.25"/>
    <row r="228" s="55" customFormat="1" ht="16.5" x14ac:dyDescent="0.25"/>
    <row r="229" s="55" customFormat="1" ht="16.5" x14ac:dyDescent="0.25"/>
    <row r="230" s="55" customFormat="1" ht="16.5" x14ac:dyDescent="0.25"/>
    <row r="231" s="55" customFormat="1" ht="16.5" x14ac:dyDescent="0.25"/>
    <row r="232" s="55" customFormat="1" ht="16.5" x14ac:dyDescent="0.25"/>
    <row r="233" s="55" customFormat="1" ht="16.5" x14ac:dyDescent="0.25"/>
    <row r="234" s="55" customFormat="1" ht="16.5" x14ac:dyDescent="0.25"/>
    <row r="235" s="55" customFormat="1" ht="16.5" x14ac:dyDescent="0.25"/>
    <row r="236" s="55" customFormat="1" ht="16.5" x14ac:dyDescent="0.25"/>
    <row r="237" s="55" customFormat="1" ht="16.5" x14ac:dyDescent="0.25"/>
    <row r="238" s="55" customFormat="1" ht="16.5" x14ac:dyDescent="0.25"/>
    <row r="239" s="55" customFormat="1" ht="16.5" x14ac:dyDescent="0.25"/>
    <row r="240" s="55" customFormat="1" ht="16.5" x14ac:dyDescent="0.25"/>
    <row r="241" s="55" customFormat="1" ht="16.5" x14ac:dyDescent="0.25"/>
    <row r="242" s="55" customFormat="1" ht="16.5" x14ac:dyDescent="0.25"/>
    <row r="243" s="55" customFormat="1" ht="16.5" x14ac:dyDescent="0.25"/>
    <row r="244" s="55" customFormat="1" ht="16.5" x14ac:dyDescent="0.25"/>
    <row r="245" s="55" customFormat="1" ht="16.5" x14ac:dyDescent="0.25"/>
    <row r="246" s="55" customFormat="1" ht="16.5" x14ac:dyDescent="0.25"/>
    <row r="247" s="55" customFormat="1" ht="16.5" x14ac:dyDescent="0.25"/>
    <row r="248" s="55" customFormat="1" ht="16.5" x14ac:dyDescent="0.25"/>
    <row r="249" s="55" customFormat="1" ht="16.5" x14ac:dyDescent="0.25"/>
    <row r="250" s="55" customFormat="1" ht="16.5" x14ac:dyDescent="0.25"/>
    <row r="251" s="55" customFormat="1" ht="16.5" x14ac:dyDescent="0.25"/>
    <row r="252" s="55" customFormat="1" ht="16.5" x14ac:dyDescent="0.25"/>
    <row r="253" s="55" customFormat="1" ht="16.5" x14ac:dyDescent="0.25"/>
    <row r="254" s="55" customFormat="1" ht="16.5" x14ac:dyDescent="0.25"/>
    <row r="255" s="55" customFormat="1" ht="16.5" x14ac:dyDescent="0.25"/>
    <row r="256" s="55" customFormat="1" ht="16.5" x14ac:dyDescent="0.25"/>
    <row r="257" s="55" customFormat="1" ht="16.5" x14ac:dyDescent="0.25"/>
    <row r="258" s="55" customFormat="1" ht="16.5" x14ac:dyDescent="0.25"/>
    <row r="259" s="55" customFormat="1" ht="16.5" x14ac:dyDescent="0.25"/>
    <row r="260" s="55" customFormat="1" ht="16.5" x14ac:dyDescent="0.25"/>
    <row r="261" s="55" customFormat="1" ht="16.5" x14ac:dyDescent="0.25"/>
    <row r="262" s="55" customFormat="1" ht="16.5" x14ac:dyDescent="0.25"/>
    <row r="263" s="55" customFormat="1" ht="16.5" x14ac:dyDescent="0.25"/>
    <row r="264" s="55" customFormat="1" ht="16.5" x14ac:dyDescent="0.25"/>
    <row r="265" s="55" customFormat="1" ht="16.5" x14ac:dyDescent="0.25"/>
    <row r="266" s="55" customFormat="1" ht="16.5" x14ac:dyDescent="0.25"/>
    <row r="267" s="55" customFormat="1" ht="16.5" x14ac:dyDescent="0.25"/>
    <row r="268" s="55" customFormat="1" ht="16.5" x14ac:dyDescent="0.25"/>
    <row r="269" s="55" customFormat="1" ht="16.5" x14ac:dyDescent="0.25"/>
    <row r="270" s="55" customFormat="1" ht="16.5" x14ac:dyDescent="0.25"/>
    <row r="271" s="55" customFormat="1" ht="16.5" x14ac:dyDescent="0.25"/>
    <row r="272" s="55" customFormat="1" ht="16.5" x14ac:dyDescent="0.25"/>
    <row r="273" s="55" customFormat="1" ht="16.5" x14ac:dyDescent="0.25"/>
    <row r="274" s="55" customFormat="1" ht="16.5" x14ac:dyDescent="0.25"/>
    <row r="275" s="55" customFormat="1" ht="16.5" x14ac:dyDescent="0.25"/>
    <row r="276" s="55" customFormat="1" ht="16.5" x14ac:dyDescent="0.25"/>
    <row r="277" s="55" customFormat="1" ht="16.5" x14ac:dyDescent="0.25"/>
    <row r="278" s="55" customFormat="1" ht="16.5" x14ac:dyDescent="0.25"/>
    <row r="279" s="55" customFormat="1" ht="16.5" x14ac:dyDescent="0.25"/>
    <row r="280" s="55" customFormat="1" ht="16.5" x14ac:dyDescent="0.25"/>
    <row r="281" s="55" customFormat="1" ht="16.5" x14ac:dyDescent="0.25"/>
    <row r="282" s="55" customFormat="1" ht="16.5" x14ac:dyDescent="0.25"/>
    <row r="283" s="55" customFormat="1" ht="16.5" x14ac:dyDescent="0.25"/>
    <row r="284" s="55" customFormat="1" ht="16.5" x14ac:dyDescent="0.25"/>
    <row r="285" s="55" customFormat="1" ht="16.5" x14ac:dyDescent="0.25"/>
    <row r="286" s="55" customFormat="1" ht="16.5" x14ac:dyDescent="0.25"/>
    <row r="287" s="55" customFormat="1" ht="16.5" x14ac:dyDescent="0.25"/>
    <row r="288" s="55" customFormat="1" ht="16.5" x14ac:dyDescent="0.25"/>
    <row r="289" s="55" customFormat="1" ht="16.5" x14ac:dyDescent="0.25"/>
    <row r="290" s="55" customFormat="1" ht="16.5" x14ac:dyDescent="0.25"/>
    <row r="291" s="55" customFormat="1" ht="16.5" x14ac:dyDescent="0.25"/>
    <row r="292" s="55" customFormat="1" ht="16.5" x14ac:dyDescent="0.25"/>
    <row r="293" s="55" customFormat="1" ht="16.5" x14ac:dyDescent="0.25"/>
    <row r="294" s="55" customFormat="1" ht="16.5" x14ac:dyDescent="0.25"/>
    <row r="295" s="55" customFormat="1" ht="16.5" x14ac:dyDescent="0.25"/>
    <row r="296" s="55" customFormat="1" ht="16.5" x14ac:dyDescent="0.25"/>
    <row r="297" s="55" customFormat="1" ht="16.5" x14ac:dyDescent="0.25"/>
    <row r="298" s="55" customFormat="1" ht="16.5" x14ac:dyDescent="0.25"/>
    <row r="299" s="55" customFormat="1" ht="16.5" x14ac:dyDescent="0.25"/>
    <row r="300" s="55" customFormat="1" ht="16.5" x14ac:dyDescent="0.25"/>
    <row r="301" s="55" customFormat="1" ht="16.5" x14ac:dyDescent="0.25"/>
    <row r="302" s="55" customFormat="1" ht="16.5" x14ac:dyDescent="0.25"/>
    <row r="303" s="55" customFormat="1" ht="16.5" x14ac:dyDescent="0.25"/>
    <row r="304" s="55" customFormat="1" ht="16.5" x14ac:dyDescent="0.25"/>
    <row r="305" s="55" customFormat="1" ht="16.5" x14ac:dyDescent="0.25"/>
    <row r="306" s="55" customFormat="1" ht="16.5" x14ac:dyDescent="0.25"/>
    <row r="307" s="55" customFormat="1" ht="16.5" x14ac:dyDescent="0.25"/>
    <row r="308" s="55" customFormat="1" ht="16.5" x14ac:dyDescent="0.25"/>
    <row r="309" s="55" customFormat="1" ht="16.5" x14ac:dyDescent="0.25"/>
    <row r="310" s="55" customFormat="1" ht="16.5" x14ac:dyDescent="0.25"/>
    <row r="311" s="55" customFormat="1" ht="16.5" x14ac:dyDescent="0.25"/>
    <row r="312" s="55" customFormat="1" ht="16.5" x14ac:dyDescent="0.25"/>
    <row r="313" s="55" customFormat="1" ht="16.5" x14ac:dyDescent="0.25"/>
    <row r="314" s="55" customFormat="1" ht="16.5" x14ac:dyDescent="0.25"/>
    <row r="315" s="55" customFormat="1" ht="16.5" x14ac:dyDescent="0.25"/>
    <row r="316" s="55" customFormat="1" ht="16.5" x14ac:dyDescent="0.25"/>
    <row r="317" s="55" customFormat="1" ht="16.5" x14ac:dyDescent="0.25"/>
    <row r="318" s="55" customFormat="1" ht="16.5" x14ac:dyDescent="0.25"/>
    <row r="319" s="55" customFormat="1" ht="16.5" x14ac:dyDescent="0.25"/>
    <row r="320" s="55" customFormat="1" ht="16.5" x14ac:dyDescent="0.25"/>
    <row r="321" s="55" customFormat="1" ht="16.5" x14ac:dyDescent="0.25"/>
    <row r="322" s="55" customFormat="1" ht="16.5" x14ac:dyDescent="0.25"/>
    <row r="323" s="55" customFormat="1" ht="16.5" x14ac:dyDescent="0.25"/>
    <row r="324" s="55" customFormat="1" ht="16.5" x14ac:dyDescent="0.25"/>
    <row r="325" s="55" customFormat="1" ht="16.5" x14ac:dyDescent="0.25"/>
    <row r="326" s="55" customFormat="1" ht="16.5" x14ac:dyDescent="0.25"/>
    <row r="327" s="55" customFormat="1" ht="16.5" x14ac:dyDescent="0.25"/>
    <row r="328" s="55" customFormat="1" ht="16.5" x14ac:dyDescent="0.25"/>
    <row r="329" s="55" customFormat="1" ht="16.5" x14ac:dyDescent="0.25"/>
    <row r="330" s="55" customFormat="1" ht="16.5" x14ac:dyDescent="0.25"/>
    <row r="331" s="55" customFormat="1" ht="16.5" x14ac:dyDescent="0.25"/>
    <row r="332" s="55" customFormat="1" ht="16.5" x14ac:dyDescent="0.25"/>
    <row r="333" s="55" customFormat="1" ht="16.5" x14ac:dyDescent="0.25"/>
    <row r="334" s="55" customFormat="1" ht="16.5" x14ac:dyDescent="0.25"/>
    <row r="335" s="55" customFormat="1" ht="16.5" x14ac:dyDescent="0.25"/>
    <row r="336" s="55" customFormat="1" ht="16.5" x14ac:dyDescent="0.25"/>
    <row r="337" s="55" customFormat="1" ht="16.5" x14ac:dyDescent="0.25"/>
    <row r="338" s="55" customFormat="1" ht="16.5" x14ac:dyDescent="0.25"/>
    <row r="339" s="55" customFormat="1" ht="16.5" x14ac:dyDescent="0.25"/>
    <row r="340" s="55" customFormat="1" ht="16.5" x14ac:dyDescent="0.25"/>
    <row r="341" s="55" customFormat="1" ht="16.5" x14ac:dyDescent="0.25"/>
    <row r="342" s="55" customFormat="1" ht="16.5" x14ac:dyDescent="0.25"/>
    <row r="343" s="55" customFormat="1" ht="16.5" x14ac:dyDescent="0.25"/>
    <row r="344" s="55" customFormat="1" ht="16.5" x14ac:dyDescent="0.25"/>
    <row r="345" s="55" customFormat="1" ht="16.5" x14ac:dyDescent="0.25"/>
    <row r="346" s="55" customFormat="1" ht="16.5" x14ac:dyDescent="0.25"/>
    <row r="347" s="55" customFormat="1" ht="16.5" x14ac:dyDescent="0.25"/>
    <row r="348" s="55" customFormat="1" ht="16.5" x14ac:dyDescent="0.25"/>
    <row r="349" s="55" customFormat="1" ht="16.5" x14ac:dyDescent="0.25"/>
    <row r="350" s="55" customFormat="1" ht="16.5" x14ac:dyDescent="0.25"/>
    <row r="351" s="55" customFormat="1" ht="16.5" x14ac:dyDescent="0.25"/>
    <row r="352" s="55" customFormat="1" ht="16.5" x14ac:dyDescent="0.25"/>
    <row r="353" s="55" customFormat="1" ht="16.5" x14ac:dyDescent="0.25"/>
    <row r="354" s="55" customFormat="1" ht="16.5" x14ac:dyDescent="0.25"/>
    <row r="355" s="55" customFormat="1" ht="16.5" x14ac:dyDescent="0.25"/>
    <row r="356" s="55" customFormat="1" ht="16.5" x14ac:dyDescent="0.25"/>
    <row r="357" s="55" customFormat="1" ht="16.5" x14ac:dyDescent="0.25"/>
    <row r="358" s="55" customFormat="1" ht="16.5" x14ac:dyDescent="0.25"/>
    <row r="359" s="55" customFormat="1" ht="16.5" x14ac:dyDescent="0.25"/>
    <row r="360" s="55" customFormat="1" ht="16.5" x14ac:dyDescent="0.25"/>
    <row r="361" s="55" customFormat="1" ht="16.5" x14ac:dyDescent="0.25"/>
    <row r="362" s="55" customFormat="1" ht="16.5" x14ac:dyDescent="0.25"/>
    <row r="363" s="55" customFormat="1" ht="16.5" x14ac:dyDescent="0.25"/>
    <row r="364" s="55" customFormat="1" ht="16.5" x14ac:dyDescent="0.25"/>
    <row r="365" s="55" customFormat="1" ht="16.5" x14ac:dyDescent="0.25"/>
    <row r="366" s="55" customFormat="1" ht="16.5" x14ac:dyDescent="0.25"/>
    <row r="367" s="55" customFormat="1" ht="16.5" x14ac:dyDescent="0.25"/>
    <row r="368" s="55" customFormat="1" ht="16.5" x14ac:dyDescent="0.25"/>
    <row r="369" s="55" customFormat="1" ht="16.5" x14ac:dyDescent="0.25"/>
    <row r="370" s="55" customFormat="1" ht="16.5" x14ac:dyDescent="0.25"/>
    <row r="371" s="55" customFormat="1" ht="16.5" x14ac:dyDescent="0.25"/>
    <row r="372" s="55" customFormat="1" ht="16.5" x14ac:dyDescent="0.25"/>
    <row r="373" s="55" customFormat="1" ht="16.5" x14ac:dyDescent="0.25"/>
    <row r="374" s="55" customFormat="1" ht="16.5" x14ac:dyDescent="0.25"/>
    <row r="375" s="55" customFormat="1" ht="16.5" x14ac:dyDescent="0.25"/>
    <row r="376" s="55" customFormat="1" ht="16.5" x14ac:dyDescent="0.25"/>
    <row r="377" s="55" customFormat="1" ht="16.5" x14ac:dyDescent="0.25"/>
    <row r="378" s="55" customFormat="1" ht="16.5" x14ac:dyDescent="0.25"/>
    <row r="379" s="55" customFormat="1" ht="16.5" x14ac:dyDescent="0.25"/>
    <row r="380" s="55" customFormat="1" ht="16.5" x14ac:dyDescent="0.25"/>
    <row r="381" s="55" customFormat="1" ht="16.5" x14ac:dyDescent="0.25"/>
    <row r="382" s="55" customFormat="1" ht="16.5" x14ac:dyDescent="0.25"/>
    <row r="383" s="55" customFormat="1" ht="16.5" x14ac:dyDescent="0.25"/>
    <row r="384" s="55" customFormat="1" ht="16.5" x14ac:dyDescent="0.25"/>
    <row r="385" s="55" customFormat="1" ht="16.5" x14ac:dyDescent="0.25"/>
    <row r="386" s="55" customFormat="1" ht="16.5" x14ac:dyDescent="0.25"/>
    <row r="387" s="55" customFormat="1" ht="16.5" x14ac:dyDescent="0.25"/>
    <row r="388" s="55" customFormat="1" ht="16.5" x14ac:dyDescent="0.25"/>
    <row r="389" s="55" customFormat="1" ht="16.5" x14ac:dyDescent="0.25"/>
    <row r="390" s="55" customFormat="1" ht="16.5" x14ac:dyDescent="0.25"/>
    <row r="391" s="55" customFormat="1" ht="16.5" x14ac:dyDescent="0.25"/>
    <row r="392" s="55" customFormat="1" ht="16.5" x14ac:dyDescent="0.25"/>
    <row r="393" s="55" customFormat="1" ht="16.5" x14ac:dyDescent="0.25"/>
    <row r="394" s="55" customFormat="1" ht="16.5" x14ac:dyDescent="0.25"/>
    <row r="395" s="55" customFormat="1" ht="16.5" x14ac:dyDescent="0.25"/>
    <row r="396" s="55" customFormat="1" ht="16.5" x14ac:dyDescent="0.25"/>
    <row r="397" s="55" customFormat="1" ht="16.5" x14ac:dyDescent="0.25"/>
    <row r="398" s="55" customFormat="1" ht="16.5" x14ac:dyDescent="0.25"/>
    <row r="399" s="55" customFormat="1" ht="16.5" x14ac:dyDescent="0.25"/>
    <row r="400" s="55" customFormat="1" ht="16.5" x14ac:dyDescent="0.25"/>
    <row r="401" s="55" customFormat="1" ht="16.5" x14ac:dyDescent="0.25"/>
    <row r="402" s="55" customFormat="1" ht="16.5" x14ac:dyDescent="0.25"/>
    <row r="403" s="55" customFormat="1" ht="16.5" x14ac:dyDescent="0.25"/>
    <row r="404" s="55" customFormat="1" ht="16.5" x14ac:dyDescent="0.25"/>
    <row r="405" s="55" customFormat="1" ht="16.5" x14ac:dyDescent="0.25"/>
    <row r="406" s="55" customFormat="1" ht="16.5" x14ac:dyDescent="0.25"/>
    <row r="407" s="55" customFormat="1" ht="16.5" x14ac:dyDescent="0.25"/>
    <row r="408" s="55" customFormat="1" ht="16.5" x14ac:dyDescent="0.25"/>
    <row r="409" s="55" customFormat="1" ht="16.5" x14ac:dyDescent="0.25"/>
    <row r="410" s="55" customFormat="1" ht="16.5" x14ac:dyDescent="0.25"/>
    <row r="411" s="55" customFormat="1" ht="16.5" x14ac:dyDescent="0.25"/>
    <row r="412" s="55" customFormat="1" ht="16.5" x14ac:dyDescent="0.25"/>
    <row r="413" s="55" customFormat="1" ht="16.5" x14ac:dyDescent="0.25"/>
    <row r="414" s="55" customFormat="1" ht="16.5" x14ac:dyDescent="0.25"/>
    <row r="415" s="55" customFormat="1" ht="16.5" x14ac:dyDescent="0.25"/>
    <row r="416" s="55" customFormat="1" ht="16.5" x14ac:dyDescent="0.25"/>
    <row r="417" s="55" customFormat="1" ht="16.5" x14ac:dyDescent="0.25"/>
    <row r="418" s="55" customFormat="1" ht="16.5" x14ac:dyDescent="0.25"/>
    <row r="419" s="55" customFormat="1" ht="16.5" x14ac:dyDescent="0.25"/>
    <row r="420" s="55" customFormat="1" ht="16.5" x14ac:dyDescent="0.25"/>
    <row r="421" s="55" customFormat="1" ht="16.5" x14ac:dyDescent="0.25"/>
    <row r="422" s="55" customFormat="1" ht="16.5" x14ac:dyDescent="0.25"/>
    <row r="423" s="55" customFormat="1" ht="16.5" x14ac:dyDescent="0.25"/>
    <row r="424" s="55" customFormat="1" ht="16.5" x14ac:dyDescent="0.25"/>
    <row r="425" s="55" customFormat="1" ht="16.5" x14ac:dyDescent="0.25"/>
    <row r="426" s="55" customFormat="1" ht="16.5" x14ac:dyDescent="0.25"/>
    <row r="427" s="55" customFormat="1" ht="16.5" x14ac:dyDescent="0.25"/>
    <row r="428" s="55" customFormat="1" ht="16.5" x14ac:dyDescent="0.25"/>
    <row r="429" s="55" customFormat="1" ht="16.5" x14ac:dyDescent="0.25"/>
    <row r="430" s="55" customFormat="1" ht="16.5" x14ac:dyDescent="0.25"/>
    <row r="431" s="55" customFormat="1" ht="16.5" x14ac:dyDescent="0.25"/>
    <row r="432" s="55" customFormat="1" ht="16.5" x14ac:dyDescent="0.25"/>
    <row r="433" s="55" customFormat="1" ht="16.5" x14ac:dyDescent="0.25"/>
    <row r="434" s="55" customFormat="1" ht="16.5" x14ac:dyDescent="0.25"/>
    <row r="435" s="55" customFormat="1" ht="16.5" x14ac:dyDescent="0.25"/>
    <row r="436" s="55" customFormat="1" ht="16.5" x14ac:dyDescent="0.25"/>
    <row r="437" s="55" customFormat="1" ht="16.5" x14ac:dyDescent="0.25"/>
    <row r="438" s="55" customFormat="1" ht="16.5" x14ac:dyDescent="0.25"/>
    <row r="439" s="55" customFormat="1" ht="16.5" x14ac:dyDescent="0.25"/>
    <row r="440" s="55" customFormat="1" ht="16.5" x14ac:dyDescent="0.25"/>
    <row r="441" s="55" customFormat="1" ht="16.5" x14ac:dyDescent="0.25"/>
    <row r="442" s="55" customFormat="1" ht="16.5" x14ac:dyDescent="0.25"/>
    <row r="443" s="55" customFormat="1" ht="16.5" x14ac:dyDescent="0.25"/>
    <row r="444" s="55" customFormat="1" ht="16.5" x14ac:dyDescent="0.25"/>
    <row r="445" s="55" customFormat="1" ht="16.5" x14ac:dyDescent="0.25"/>
    <row r="446" s="55" customFormat="1" ht="16.5" x14ac:dyDescent="0.25"/>
    <row r="447" s="55" customFormat="1" ht="16.5" x14ac:dyDescent="0.25"/>
    <row r="448" s="55" customFormat="1" ht="16.5" x14ac:dyDescent="0.25"/>
    <row r="449" s="55" customFormat="1" ht="16.5" x14ac:dyDescent="0.25"/>
    <row r="450" s="55" customFormat="1" ht="16.5" x14ac:dyDescent="0.25"/>
    <row r="451" s="55" customFormat="1" ht="16.5" x14ac:dyDescent="0.25"/>
    <row r="452" s="55" customFormat="1" ht="16.5" x14ac:dyDescent="0.25"/>
    <row r="453" s="55" customFormat="1" ht="16.5" x14ac:dyDescent="0.25"/>
    <row r="454" s="55" customFormat="1" ht="16.5" x14ac:dyDescent="0.25"/>
    <row r="455" s="55" customFormat="1" ht="16.5" x14ac:dyDescent="0.25"/>
    <row r="456" s="55" customFormat="1" ht="16.5" x14ac:dyDescent="0.25"/>
    <row r="457" s="55" customFormat="1" ht="16.5" x14ac:dyDescent="0.25"/>
    <row r="458" s="55" customFormat="1" ht="16.5" x14ac:dyDescent="0.25"/>
    <row r="459" s="55" customFormat="1" ht="16.5" x14ac:dyDescent="0.25"/>
    <row r="460" s="55" customFormat="1" ht="16.5" x14ac:dyDescent="0.25"/>
    <row r="461" s="55" customFormat="1" ht="16.5" x14ac:dyDescent="0.25"/>
    <row r="462" s="55" customFormat="1" ht="16.5" x14ac:dyDescent="0.25"/>
    <row r="463" s="55" customFormat="1" ht="16.5" x14ac:dyDescent="0.25"/>
    <row r="464" s="55" customFormat="1" ht="16.5" x14ac:dyDescent="0.25"/>
    <row r="465" s="55" customFormat="1" ht="16.5" x14ac:dyDescent="0.25"/>
    <row r="466" s="55" customFormat="1" ht="16.5" x14ac:dyDescent="0.25"/>
    <row r="467" s="55" customFormat="1" ht="16.5" x14ac:dyDescent="0.25"/>
    <row r="468" s="55" customFormat="1" ht="16.5" x14ac:dyDescent="0.25"/>
    <row r="469" s="55" customFormat="1" ht="16.5" x14ac:dyDescent="0.25"/>
    <row r="470" s="55" customFormat="1" ht="16.5" x14ac:dyDescent="0.25"/>
    <row r="471" s="55" customFormat="1" ht="16.5" x14ac:dyDescent="0.25"/>
    <row r="472" s="55" customFormat="1" ht="16.5" x14ac:dyDescent="0.25"/>
    <row r="473" s="55" customFormat="1" ht="16.5" x14ac:dyDescent="0.25"/>
    <row r="474" s="55" customFormat="1" ht="16.5" x14ac:dyDescent="0.25"/>
    <row r="475" s="55" customFormat="1" ht="16.5" x14ac:dyDescent="0.25"/>
    <row r="476" s="55" customFormat="1" ht="16.5" x14ac:dyDescent="0.25"/>
    <row r="477" s="55" customFormat="1" ht="16.5" x14ac:dyDescent="0.25"/>
    <row r="478" s="55" customFormat="1" ht="16.5" x14ac:dyDescent="0.25"/>
    <row r="479" s="55" customFormat="1" ht="16.5" x14ac:dyDescent="0.25"/>
    <row r="480" s="55" customFormat="1" ht="16.5" x14ac:dyDescent="0.25"/>
    <row r="481" s="55" customFormat="1" ht="16.5" x14ac:dyDescent="0.25"/>
    <row r="482" s="55" customFormat="1" ht="16.5" x14ac:dyDescent="0.25"/>
    <row r="483" s="55" customFormat="1" ht="16.5" x14ac:dyDescent="0.25"/>
    <row r="484" s="55" customFormat="1" ht="16.5" x14ac:dyDescent="0.25"/>
    <row r="485" s="55" customFormat="1" ht="16.5" x14ac:dyDescent="0.25"/>
    <row r="486" s="55" customFormat="1" ht="16.5" x14ac:dyDescent="0.25"/>
    <row r="487" s="55" customFormat="1" ht="16.5" x14ac:dyDescent="0.25"/>
    <row r="488" s="55" customFormat="1" ht="16.5" x14ac:dyDescent="0.25"/>
    <row r="489" s="55" customFormat="1" ht="16.5" x14ac:dyDescent="0.25"/>
    <row r="490" s="55" customFormat="1" ht="16.5" x14ac:dyDescent="0.25"/>
    <row r="491" s="55" customFormat="1" ht="16.5" x14ac:dyDescent="0.25"/>
    <row r="492" s="55" customFormat="1" ht="16.5" x14ac:dyDescent="0.25"/>
    <row r="493" s="55" customFormat="1" ht="16.5" x14ac:dyDescent="0.25"/>
    <row r="494" s="55" customFormat="1" ht="16.5" x14ac:dyDescent="0.25"/>
    <row r="495" s="55" customFormat="1" ht="16.5" x14ac:dyDescent="0.25"/>
    <row r="496" s="55" customFormat="1" ht="16.5" x14ac:dyDescent="0.25"/>
    <row r="497" s="55" customFormat="1" ht="16.5" x14ac:dyDescent="0.25"/>
    <row r="498" s="55" customFormat="1" ht="16.5" x14ac:dyDescent="0.25"/>
    <row r="499" s="55" customFormat="1" ht="16.5" x14ac:dyDescent="0.25"/>
    <row r="500" s="55" customFormat="1" ht="16.5" x14ac:dyDescent="0.25"/>
    <row r="501" s="55" customFormat="1" ht="16.5" x14ac:dyDescent="0.25"/>
    <row r="502" s="55" customFormat="1" ht="16.5" x14ac:dyDescent="0.25"/>
    <row r="503" s="55" customFormat="1" ht="16.5" x14ac:dyDescent="0.25"/>
    <row r="504" s="55" customFormat="1" ht="16.5" x14ac:dyDescent="0.25"/>
    <row r="505" s="55" customFormat="1" ht="16.5" x14ac:dyDescent="0.25"/>
    <row r="506" s="55" customFormat="1" ht="16.5" x14ac:dyDescent="0.25"/>
    <row r="507" s="55" customFormat="1" ht="16.5" x14ac:dyDescent="0.25"/>
    <row r="508" s="55" customFormat="1" ht="16.5" x14ac:dyDescent="0.25"/>
    <row r="509" s="55" customFormat="1" ht="16.5" x14ac:dyDescent="0.25"/>
    <row r="510" s="55" customFormat="1" ht="16.5" x14ac:dyDescent="0.25"/>
    <row r="511" s="55" customFormat="1" ht="16.5" x14ac:dyDescent="0.25"/>
    <row r="512" s="55" customFormat="1" ht="16.5" x14ac:dyDescent="0.25"/>
    <row r="513" s="55" customFormat="1" ht="16.5" x14ac:dyDescent="0.25"/>
    <row r="514" s="55" customFormat="1" ht="16.5" x14ac:dyDescent="0.25"/>
    <row r="515" s="55" customFormat="1" ht="16.5" x14ac:dyDescent="0.25"/>
    <row r="516" s="55" customFormat="1" ht="16.5" x14ac:dyDescent="0.25"/>
    <row r="517" s="55" customFormat="1" ht="16.5" x14ac:dyDescent="0.25"/>
    <row r="518" s="55" customFormat="1" ht="16.5" x14ac:dyDescent="0.25"/>
    <row r="519" s="55" customFormat="1" ht="16.5" x14ac:dyDescent="0.25"/>
    <row r="520" s="55" customFormat="1" ht="16.5" x14ac:dyDescent="0.25"/>
    <row r="521" s="55" customFormat="1" ht="16.5" x14ac:dyDescent="0.25"/>
    <row r="522" s="55" customFormat="1" ht="16.5" x14ac:dyDescent="0.25"/>
    <row r="523" s="55" customFormat="1" ht="16.5" x14ac:dyDescent="0.25"/>
    <row r="524" s="55" customFormat="1" ht="16.5" x14ac:dyDescent="0.25"/>
    <row r="525" s="55" customFormat="1" ht="16.5" x14ac:dyDescent="0.25"/>
    <row r="526" s="55" customFormat="1" ht="16.5" x14ac:dyDescent="0.25"/>
    <row r="527" s="55" customFormat="1" ht="16.5" x14ac:dyDescent="0.25"/>
    <row r="528" s="55" customFormat="1" ht="16.5" x14ac:dyDescent="0.25"/>
    <row r="529" s="55" customFormat="1" ht="16.5" x14ac:dyDescent="0.25"/>
    <row r="530" s="55" customFormat="1" ht="16.5" x14ac:dyDescent="0.25"/>
    <row r="531" s="55" customFormat="1" ht="16.5" x14ac:dyDescent="0.25"/>
    <row r="532" s="55" customFormat="1" ht="16.5" x14ac:dyDescent="0.25"/>
    <row r="533" s="55" customFormat="1" ht="16.5" x14ac:dyDescent="0.25"/>
    <row r="534" s="55" customFormat="1" ht="16.5" x14ac:dyDescent="0.25"/>
    <row r="535" s="55" customFormat="1" ht="16.5" x14ac:dyDescent="0.25"/>
    <row r="536" s="55" customFormat="1" ht="16.5" x14ac:dyDescent="0.25"/>
    <row r="537" s="55" customFormat="1" ht="16.5" x14ac:dyDescent="0.25"/>
    <row r="538" s="55" customFormat="1" ht="16.5" x14ac:dyDescent="0.25"/>
    <row r="539" s="55" customFormat="1" ht="16.5" x14ac:dyDescent="0.25"/>
    <row r="540" s="55" customFormat="1" ht="16.5" x14ac:dyDescent="0.25"/>
    <row r="541" s="55" customFormat="1" ht="16.5" x14ac:dyDescent="0.25"/>
    <row r="542" s="55" customFormat="1" ht="16.5" x14ac:dyDescent="0.25"/>
    <row r="543" s="55" customFormat="1" ht="16.5" x14ac:dyDescent="0.25"/>
    <row r="544" s="55" customFormat="1" ht="16.5" x14ac:dyDescent="0.25"/>
    <row r="545" s="55" customFormat="1" ht="16.5" x14ac:dyDescent="0.25"/>
    <row r="546" s="55" customFormat="1" ht="16.5" x14ac:dyDescent="0.25"/>
    <row r="547" s="55" customFormat="1" ht="16.5" x14ac:dyDescent="0.25"/>
    <row r="548" s="55" customFormat="1" ht="16.5" x14ac:dyDescent="0.25"/>
    <row r="549" s="55" customFormat="1" ht="16.5" x14ac:dyDescent="0.25"/>
    <row r="550" s="55" customFormat="1" ht="16.5" x14ac:dyDescent="0.25"/>
    <row r="551" s="55" customFormat="1" ht="16.5" x14ac:dyDescent="0.25"/>
    <row r="552" s="55" customFormat="1" ht="16.5" x14ac:dyDescent="0.25"/>
    <row r="553" s="55" customFormat="1" ht="16.5" x14ac:dyDescent="0.25"/>
    <row r="554" s="55" customFormat="1" ht="16.5" x14ac:dyDescent="0.25"/>
    <row r="555" s="55" customFormat="1" ht="16.5" x14ac:dyDescent="0.25"/>
    <row r="556" s="55" customFormat="1" ht="16.5" x14ac:dyDescent="0.25"/>
    <row r="557" s="55" customFormat="1" ht="16.5" x14ac:dyDescent="0.25"/>
    <row r="558" s="55" customFormat="1" ht="16.5" x14ac:dyDescent="0.25"/>
    <row r="559" s="55" customFormat="1" ht="16.5" x14ac:dyDescent="0.25"/>
    <row r="560" s="55" customFormat="1" ht="16.5" x14ac:dyDescent="0.25"/>
    <row r="561" s="55" customFormat="1" ht="16.5" x14ac:dyDescent="0.25"/>
    <row r="562" s="55" customFormat="1" ht="16.5" x14ac:dyDescent="0.25"/>
    <row r="563" s="55" customFormat="1" ht="16.5" x14ac:dyDescent="0.25"/>
    <row r="564" s="55" customFormat="1" ht="16.5" x14ac:dyDescent="0.25"/>
    <row r="565" s="55" customFormat="1" ht="16.5" x14ac:dyDescent="0.25"/>
    <row r="566" s="55" customFormat="1" ht="16.5" x14ac:dyDescent="0.25"/>
    <row r="567" s="55" customFormat="1" ht="16.5" x14ac:dyDescent="0.25"/>
    <row r="568" s="55" customFormat="1" ht="16.5" x14ac:dyDescent="0.25"/>
    <row r="569" s="55" customFormat="1" ht="16.5" x14ac:dyDescent="0.25"/>
    <row r="570" s="55" customFormat="1" ht="16.5" x14ac:dyDescent="0.25"/>
    <row r="571" s="55" customFormat="1" ht="16.5" x14ac:dyDescent="0.25"/>
    <row r="572" s="55" customFormat="1" ht="16.5" x14ac:dyDescent="0.25"/>
    <row r="573" s="55" customFormat="1" ht="16.5" x14ac:dyDescent="0.25"/>
    <row r="574" s="55" customFormat="1" ht="16.5" x14ac:dyDescent="0.25"/>
    <row r="575" s="55" customFormat="1" ht="16.5" x14ac:dyDescent="0.25"/>
    <row r="576" s="55" customFormat="1" ht="16.5" x14ac:dyDescent="0.25"/>
    <row r="577" s="55" customFormat="1" ht="16.5" x14ac:dyDescent="0.25"/>
    <row r="578" s="55" customFormat="1" ht="16.5" x14ac:dyDescent="0.25"/>
    <row r="579" s="55" customFormat="1" ht="16.5" x14ac:dyDescent="0.25"/>
    <row r="580" s="55" customFormat="1" ht="16.5" x14ac:dyDescent="0.25"/>
    <row r="581" s="55" customFormat="1" ht="16.5" x14ac:dyDescent="0.25"/>
    <row r="582" s="55" customFormat="1" ht="16.5" x14ac:dyDescent="0.25"/>
    <row r="583" s="55" customFormat="1" ht="16.5" x14ac:dyDescent="0.25"/>
    <row r="584" s="55" customFormat="1" ht="16.5" x14ac:dyDescent="0.25"/>
    <row r="585" s="55" customFormat="1" ht="16.5" x14ac:dyDescent="0.25"/>
    <row r="586" s="55" customFormat="1" ht="16.5" x14ac:dyDescent="0.25"/>
    <row r="587" s="55" customFormat="1" ht="16.5" x14ac:dyDescent="0.25"/>
    <row r="588" s="55" customFormat="1" ht="16.5" x14ac:dyDescent="0.25"/>
    <row r="589" s="55" customFormat="1" ht="16.5" x14ac:dyDescent="0.25"/>
    <row r="590" s="55" customFormat="1" ht="16.5" x14ac:dyDescent="0.25"/>
    <row r="591" s="55" customFormat="1" ht="16.5" x14ac:dyDescent="0.25"/>
    <row r="592" s="55" customFormat="1" ht="16.5" x14ac:dyDescent="0.25"/>
    <row r="593" s="55" customFormat="1" ht="16.5" x14ac:dyDescent="0.25"/>
    <row r="594" s="55" customFormat="1" ht="16.5" x14ac:dyDescent="0.25"/>
    <row r="595" s="55" customFormat="1" ht="16.5" x14ac:dyDescent="0.25"/>
    <row r="596" s="55" customFormat="1" ht="16.5" x14ac:dyDescent="0.25"/>
    <row r="597" s="55" customFormat="1" ht="16.5" x14ac:dyDescent="0.25"/>
    <row r="598" s="55" customFormat="1" ht="16.5" x14ac:dyDescent="0.25"/>
    <row r="599" s="55" customFormat="1" ht="16.5" x14ac:dyDescent="0.25"/>
    <row r="600" s="55" customFormat="1" ht="16.5" x14ac:dyDescent="0.25"/>
    <row r="601" s="55" customFormat="1" ht="16.5" x14ac:dyDescent="0.25"/>
    <row r="602" s="55" customFormat="1" ht="16.5" x14ac:dyDescent="0.25"/>
    <row r="603" s="55" customFormat="1" ht="16.5" x14ac:dyDescent="0.25"/>
    <row r="604" s="55" customFormat="1" ht="16.5" x14ac:dyDescent="0.25"/>
    <row r="605" s="55" customFormat="1" ht="16.5" x14ac:dyDescent="0.25"/>
    <row r="606" s="55" customFormat="1" ht="16.5" x14ac:dyDescent="0.25"/>
    <row r="607" s="55" customFormat="1" ht="16.5" x14ac:dyDescent="0.25"/>
    <row r="608" s="55" customFormat="1" ht="16.5" x14ac:dyDescent="0.25"/>
    <row r="609" s="55" customFormat="1" ht="16.5" x14ac:dyDescent="0.25"/>
    <row r="610" s="55" customFormat="1" ht="16.5" x14ac:dyDescent="0.25"/>
    <row r="611" s="55" customFormat="1" ht="16.5" x14ac:dyDescent="0.25"/>
    <row r="612" s="55" customFormat="1" ht="16.5" x14ac:dyDescent="0.25"/>
    <row r="613" s="55" customFormat="1" ht="16.5" x14ac:dyDescent="0.25"/>
    <row r="614" s="55" customFormat="1" ht="16.5" x14ac:dyDescent="0.25"/>
    <row r="615" s="55" customFormat="1" ht="16.5" x14ac:dyDescent="0.25"/>
    <row r="616" s="55" customFormat="1" ht="16.5" x14ac:dyDescent="0.25"/>
    <row r="617" s="55" customFormat="1" ht="16.5" x14ac:dyDescent="0.25"/>
    <row r="618" s="55" customFormat="1" ht="16.5" x14ac:dyDescent="0.25"/>
    <row r="619" s="55" customFormat="1" ht="16.5" x14ac:dyDescent="0.25"/>
    <row r="620" s="55" customFormat="1" ht="16.5" x14ac:dyDescent="0.25"/>
    <row r="621" s="55" customFormat="1" ht="16.5" x14ac:dyDescent="0.25"/>
    <row r="622" s="55" customFormat="1" ht="16.5" x14ac:dyDescent="0.25"/>
    <row r="623" s="55" customFormat="1" ht="16.5" x14ac:dyDescent="0.25"/>
    <row r="624" s="55" customFormat="1" ht="16.5" x14ac:dyDescent="0.25"/>
    <row r="625" s="55" customFormat="1" ht="16.5" x14ac:dyDescent="0.25"/>
    <row r="626" s="55" customFormat="1" ht="16.5" x14ac:dyDescent="0.25"/>
    <row r="627" s="55" customFormat="1" ht="16.5" x14ac:dyDescent="0.25"/>
    <row r="628" s="55" customFormat="1" ht="16.5" x14ac:dyDescent="0.25"/>
    <row r="629" s="55" customFormat="1" ht="16.5" x14ac:dyDescent="0.25"/>
    <row r="630" s="55" customFormat="1" ht="16.5" x14ac:dyDescent="0.25"/>
    <row r="631" s="55" customFormat="1" ht="16.5" x14ac:dyDescent="0.25"/>
    <row r="632" s="55" customFormat="1" ht="16.5" x14ac:dyDescent="0.25"/>
    <row r="633" s="55" customFormat="1" ht="16.5" x14ac:dyDescent="0.25"/>
    <row r="634" s="55" customFormat="1" ht="16.5" x14ac:dyDescent="0.25"/>
    <row r="635" s="55" customFormat="1" ht="16.5" x14ac:dyDescent="0.25"/>
    <row r="636" s="55" customFormat="1" ht="16.5" x14ac:dyDescent="0.25"/>
    <row r="637" s="55" customFormat="1" ht="16.5" x14ac:dyDescent="0.25"/>
    <row r="638" s="55" customFormat="1" ht="16.5" x14ac:dyDescent="0.25"/>
    <row r="639" s="55" customFormat="1" ht="16.5" x14ac:dyDescent="0.25"/>
    <row r="640" s="55" customFormat="1" ht="16.5" x14ac:dyDescent="0.25"/>
    <row r="641" s="55" customFormat="1" ht="16.5" x14ac:dyDescent="0.25"/>
    <row r="642" s="55" customFormat="1" ht="16.5" x14ac:dyDescent="0.25"/>
    <row r="643" s="55" customFormat="1" ht="16.5" x14ac:dyDescent="0.25"/>
    <row r="644" s="55" customFormat="1" ht="16.5" x14ac:dyDescent="0.25"/>
    <row r="645" s="55" customFormat="1" ht="16.5" x14ac:dyDescent="0.25"/>
    <row r="646" s="55" customFormat="1" ht="16.5" x14ac:dyDescent="0.25"/>
    <row r="647" s="55" customFormat="1" ht="16.5" x14ac:dyDescent="0.25"/>
    <row r="648" s="55" customFormat="1" ht="16.5" x14ac:dyDescent="0.25"/>
    <row r="649" s="55" customFormat="1" ht="16.5" x14ac:dyDescent="0.25"/>
    <row r="650" s="55" customFormat="1" ht="16.5" x14ac:dyDescent="0.25"/>
    <row r="651" s="55" customFormat="1" ht="16.5" x14ac:dyDescent="0.25"/>
    <row r="652" s="55" customFormat="1" ht="16.5" x14ac:dyDescent="0.25"/>
    <row r="653" s="55" customFormat="1" ht="16.5" x14ac:dyDescent="0.25"/>
    <row r="654" s="55" customFormat="1" ht="16.5" x14ac:dyDescent="0.25"/>
    <row r="655" s="55" customFormat="1" ht="16.5" x14ac:dyDescent="0.25"/>
    <row r="656" s="55" customFormat="1" ht="16.5" x14ac:dyDescent="0.25"/>
    <row r="657" s="55" customFormat="1" ht="16.5" x14ac:dyDescent="0.25"/>
    <row r="658" s="55" customFormat="1" ht="16.5" x14ac:dyDescent="0.25"/>
    <row r="659" s="55" customFormat="1" ht="16.5" x14ac:dyDescent="0.25"/>
    <row r="660" s="55" customFormat="1" ht="16.5" x14ac:dyDescent="0.25"/>
    <row r="661" s="55" customFormat="1" ht="16.5" x14ac:dyDescent="0.25"/>
    <row r="662" s="55" customFormat="1" ht="16.5" x14ac:dyDescent="0.25"/>
    <row r="663" s="55" customFormat="1" ht="16.5" x14ac:dyDescent="0.25"/>
    <row r="664" s="55" customFormat="1" ht="16.5" x14ac:dyDescent="0.25"/>
    <row r="665" s="55" customFormat="1" ht="16.5" x14ac:dyDescent="0.25"/>
    <row r="666" s="55" customFormat="1" ht="16.5" x14ac:dyDescent="0.25"/>
    <row r="667" s="55" customFormat="1" ht="16.5" x14ac:dyDescent="0.25"/>
    <row r="668" s="55" customFormat="1" ht="16.5" x14ac:dyDescent="0.25"/>
    <row r="669" s="55" customFormat="1" ht="16.5" x14ac:dyDescent="0.25"/>
    <row r="670" s="55" customFormat="1" ht="16.5" x14ac:dyDescent="0.25"/>
    <row r="671" s="55" customFormat="1" ht="16.5" x14ac:dyDescent="0.25"/>
    <row r="672" s="55" customFormat="1" ht="16.5" x14ac:dyDescent="0.25"/>
    <row r="673" s="55" customFormat="1" ht="16.5" x14ac:dyDescent="0.25"/>
    <row r="674" s="55" customFormat="1" ht="16.5" x14ac:dyDescent="0.25"/>
    <row r="675" s="55" customFormat="1" ht="16.5" x14ac:dyDescent="0.25"/>
    <row r="676" s="55" customFormat="1" ht="16.5" x14ac:dyDescent="0.25"/>
    <row r="677" s="55" customFormat="1" ht="16.5" x14ac:dyDescent="0.25"/>
    <row r="678" s="55" customFormat="1" ht="16.5" x14ac:dyDescent="0.25"/>
    <row r="679" s="55" customFormat="1" ht="16.5" x14ac:dyDescent="0.25"/>
    <row r="680" s="55" customFormat="1" ht="16.5" x14ac:dyDescent="0.25"/>
    <row r="681" s="55" customFormat="1" ht="16.5" x14ac:dyDescent="0.25"/>
    <row r="682" s="55" customFormat="1" ht="16.5" x14ac:dyDescent="0.25"/>
    <row r="683" s="55" customFormat="1" ht="16.5" x14ac:dyDescent="0.25"/>
    <row r="684" s="55" customFormat="1" ht="16.5" x14ac:dyDescent="0.25"/>
    <row r="685" s="55" customFormat="1" ht="16.5" x14ac:dyDescent="0.25"/>
    <row r="686" s="55" customFormat="1" ht="16.5" x14ac:dyDescent="0.25"/>
    <row r="687" s="55" customFormat="1" ht="16.5" x14ac:dyDescent="0.25"/>
    <row r="688" s="55" customFormat="1" ht="16.5" x14ac:dyDescent="0.25"/>
    <row r="689" s="55" customFormat="1" ht="16.5" x14ac:dyDescent="0.25"/>
    <row r="690" s="55" customFormat="1" ht="16.5" x14ac:dyDescent="0.25"/>
    <row r="691" s="55" customFormat="1" ht="16.5" x14ac:dyDescent="0.25"/>
    <row r="692" s="55" customFormat="1" ht="16.5" x14ac:dyDescent="0.25"/>
    <row r="693" s="55" customFormat="1" ht="16.5" x14ac:dyDescent="0.25"/>
    <row r="694" s="55" customFormat="1" ht="16.5" x14ac:dyDescent="0.25"/>
    <row r="695" s="55" customFormat="1" ht="16.5" x14ac:dyDescent="0.25"/>
    <row r="696" s="55" customFormat="1" ht="16.5" x14ac:dyDescent="0.25"/>
    <row r="697" s="55" customFormat="1" ht="16.5" x14ac:dyDescent="0.25"/>
    <row r="698" s="55" customFormat="1" ht="16.5" x14ac:dyDescent="0.25"/>
    <row r="699" s="55" customFormat="1" ht="16.5" x14ac:dyDescent="0.25"/>
    <row r="700" s="55" customFormat="1" ht="16.5" x14ac:dyDescent="0.25"/>
    <row r="701" s="55" customFormat="1" ht="16.5" x14ac:dyDescent="0.25"/>
    <row r="702" s="55" customFormat="1" ht="16.5" x14ac:dyDescent="0.25"/>
    <row r="703" s="55" customFormat="1" ht="16.5" x14ac:dyDescent="0.25"/>
    <row r="704" s="55" customFormat="1" ht="16.5" x14ac:dyDescent="0.25"/>
    <row r="705" s="55" customFormat="1" ht="16.5" x14ac:dyDescent="0.25"/>
    <row r="706" s="55" customFormat="1" ht="16.5" x14ac:dyDescent="0.25"/>
    <row r="707" s="55" customFormat="1" ht="16.5" x14ac:dyDescent="0.25"/>
    <row r="708" s="55" customFormat="1" ht="16.5" x14ac:dyDescent="0.25"/>
    <row r="709" s="55" customFormat="1" ht="16.5" x14ac:dyDescent="0.25"/>
    <row r="710" s="55" customFormat="1" ht="16.5" x14ac:dyDescent="0.25"/>
    <row r="711" s="55" customFormat="1" ht="16.5" x14ac:dyDescent="0.25"/>
    <row r="712" s="55" customFormat="1" ht="16.5" x14ac:dyDescent="0.25"/>
    <row r="713" s="55" customFormat="1" ht="16.5" x14ac:dyDescent="0.25"/>
    <row r="714" s="55" customFormat="1" ht="16.5" x14ac:dyDescent="0.25"/>
    <row r="715" s="55" customFormat="1" ht="16.5" x14ac:dyDescent="0.25"/>
    <row r="716" s="55" customFormat="1" ht="16.5" x14ac:dyDescent="0.25"/>
    <row r="717" s="55" customFormat="1" ht="16.5" x14ac:dyDescent="0.25"/>
    <row r="718" s="55" customFormat="1" ht="16.5" x14ac:dyDescent="0.25"/>
    <row r="719" s="55" customFormat="1" ht="16.5" x14ac:dyDescent="0.25"/>
    <row r="720" s="55" customFormat="1" ht="16.5" x14ac:dyDescent="0.25"/>
    <row r="721" s="55" customFormat="1" ht="16.5" x14ac:dyDescent="0.25"/>
    <row r="722" s="55" customFormat="1" ht="16.5" x14ac:dyDescent="0.25"/>
    <row r="723" s="55" customFormat="1" ht="16.5" x14ac:dyDescent="0.25"/>
    <row r="724" s="55" customFormat="1" ht="16.5" x14ac:dyDescent="0.25"/>
    <row r="725" s="55" customFormat="1" ht="16.5" x14ac:dyDescent="0.25"/>
    <row r="726" s="55" customFormat="1" ht="16.5" x14ac:dyDescent="0.25"/>
    <row r="727" s="55" customFormat="1" ht="16.5" x14ac:dyDescent="0.25"/>
    <row r="728" s="55" customFormat="1" ht="16.5" x14ac:dyDescent="0.25"/>
    <row r="729" s="55" customFormat="1" ht="16.5" x14ac:dyDescent="0.25"/>
    <row r="730" s="55" customFormat="1" ht="16.5" x14ac:dyDescent="0.25"/>
    <row r="731" s="55" customFormat="1" ht="16.5" x14ac:dyDescent="0.25"/>
    <row r="732" s="55" customFormat="1" ht="16.5" x14ac:dyDescent="0.25"/>
    <row r="733" s="55" customFormat="1" ht="16.5" x14ac:dyDescent="0.25"/>
    <row r="734" s="55" customFormat="1" ht="16.5" x14ac:dyDescent="0.25"/>
    <row r="735" s="55" customFormat="1" ht="16.5" x14ac:dyDescent="0.25"/>
    <row r="736" s="55" customFormat="1" ht="16.5" x14ac:dyDescent="0.25"/>
    <row r="737" s="55" customFormat="1" ht="16.5" x14ac:dyDescent="0.25"/>
    <row r="738" s="55" customFormat="1" ht="16.5" x14ac:dyDescent="0.25"/>
    <row r="739" s="55" customFormat="1" ht="16.5" x14ac:dyDescent="0.25"/>
    <row r="740" s="55" customFormat="1" ht="16.5" x14ac:dyDescent="0.25"/>
    <row r="741" s="55" customFormat="1" ht="16.5" x14ac:dyDescent="0.25"/>
    <row r="742" s="55" customFormat="1" ht="16.5" x14ac:dyDescent="0.25"/>
    <row r="743" s="55" customFormat="1" ht="16.5" x14ac:dyDescent="0.25"/>
    <row r="744" s="55" customFormat="1" ht="16.5" x14ac:dyDescent="0.25"/>
    <row r="745" s="55" customFormat="1" ht="16.5" x14ac:dyDescent="0.25"/>
    <row r="746" s="55" customFormat="1" ht="16.5" x14ac:dyDescent="0.25"/>
    <row r="747" s="55" customFormat="1" ht="16.5" x14ac:dyDescent="0.25"/>
    <row r="748" s="55" customFormat="1" ht="16.5" x14ac:dyDescent="0.25"/>
    <row r="749" s="55" customFormat="1" ht="16.5" x14ac:dyDescent="0.25"/>
    <row r="750" s="55" customFormat="1" ht="16.5" x14ac:dyDescent="0.25"/>
    <row r="751" s="55" customFormat="1" ht="16.5" x14ac:dyDescent="0.25"/>
    <row r="752" s="55" customFormat="1" ht="16.5" x14ac:dyDescent="0.25"/>
    <row r="753" s="55" customFormat="1" ht="16.5" x14ac:dyDescent="0.25"/>
    <row r="754" s="55" customFormat="1" ht="16.5" x14ac:dyDescent="0.25"/>
    <row r="755" s="55" customFormat="1" ht="16.5" x14ac:dyDescent="0.25"/>
    <row r="756" s="55" customFormat="1" ht="16.5" x14ac:dyDescent="0.25"/>
    <row r="757" s="55" customFormat="1" ht="16.5" x14ac:dyDescent="0.25"/>
    <row r="758" s="55" customFormat="1" ht="16.5" x14ac:dyDescent="0.25"/>
    <row r="759" s="55" customFormat="1" ht="16.5" x14ac:dyDescent="0.25"/>
    <row r="760" s="55" customFormat="1" ht="16.5" x14ac:dyDescent="0.25"/>
    <row r="761" s="55" customFormat="1" ht="16.5" x14ac:dyDescent="0.25"/>
    <row r="762" s="55" customFormat="1" ht="16.5" x14ac:dyDescent="0.25"/>
    <row r="763" s="55" customFormat="1" ht="16.5" x14ac:dyDescent="0.25"/>
    <row r="764" s="55" customFormat="1" ht="16.5" x14ac:dyDescent="0.25"/>
    <row r="765" s="55" customFormat="1" ht="16.5" x14ac:dyDescent="0.25"/>
    <row r="766" s="55" customFormat="1" ht="16.5" x14ac:dyDescent="0.25"/>
    <row r="767" s="55" customFormat="1" ht="16.5" x14ac:dyDescent="0.25"/>
    <row r="768" s="55" customFormat="1" ht="16.5" x14ac:dyDescent="0.25"/>
    <row r="769" s="55" customFormat="1" ht="16.5" x14ac:dyDescent="0.25"/>
    <row r="770" s="55" customFormat="1" ht="16.5" x14ac:dyDescent="0.25"/>
    <row r="771" s="55" customFormat="1" ht="16.5" x14ac:dyDescent="0.25"/>
    <row r="772" s="55" customFormat="1" ht="16.5" x14ac:dyDescent="0.25"/>
    <row r="773" s="55" customFormat="1" ht="16.5" x14ac:dyDescent="0.25"/>
    <row r="774" s="55" customFormat="1" ht="16.5" x14ac:dyDescent="0.25"/>
    <row r="775" s="55" customFormat="1" ht="16.5" x14ac:dyDescent="0.25"/>
    <row r="776" s="55" customFormat="1" ht="16.5" x14ac:dyDescent="0.25"/>
    <row r="777" s="55" customFormat="1" ht="16.5" x14ac:dyDescent="0.25"/>
    <row r="778" s="55" customFormat="1" ht="16.5" x14ac:dyDescent="0.25"/>
    <row r="779" s="55" customFormat="1" ht="16.5" x14ac:dyDescent="0.25"/>
    <row r="780" s="55" customFormat="1" ht="16.5" x14ac:dyDescent="0.25"/>
    <row r="781" s="55" customFormat="1" ht="16.5" x14ac:dyDescent="0.25"/>
    <row r="782" s="55" customFormat="1" ht="16.5" x14ac:dyDescent="0.25"/>
    <row r="783" s="55" customFormat="1" ht="16.5" x14ac:dyDescent="0.25"/>
    <row r="784" s="55" customFormat="1" ht="16.5" x14ac:dyDescent="0.25"/>
    <row r="785" s="55" customFormat="1" ht="16.5" x14ac:dyDescent="0.25"/>
    <row r="786" s="55" customFormat="1" ht="16.5" x14ac:dyDescent="0.25"/>
    <row r="787" s="55" customFormat="1" ht="16.5" x14ac:dyDescent="0.25"/>
    <row r="788" s="55" customFormat="1" ht="16.5" x14ac:dyDescent="0.25"/>
    <row r="789" s="55" customFormat="1" ht="16.5" x14ac:dyDescent="0.25"/>
    <row r="790" s="55" customFormat="1" ht="16.5" x14ac:dyDescent="0.25"/>
    <row r="791" s="55" customFormat="1" ht="16.5" x14ac:dyDescent="0.25"/>
    <row r="792" s="55" customFormat="1" ht="16.5" x14ac:dyDescent="0.25"/>
    <row r="793" s="55" customFormat="1" ht="16.5" x14ac:dyDescent="0.25"/>
    <row r="794" s="55" customFormat="1" ht="16.5" x14ac:dyDescent="0.25"/>
    <row r="795" s="55" customFormat="1" ht="16.5" x14ac:dyDescent="0.25"/>
    <row r="796" s="55" customFormat="1" ht="16.5" x14ac:dyDescent="0.25"/>
    <row r="797" s="55" customFormat="1" ht="16.5" x14ac:dyDescent="0.25"/>
    <row r="798" s="55" customFormat="1" ht="16.5" x14ac:dyDescent="0.25"/>
    <row r="799" s="55" customFormat="1" ht="16.5" x14ac:dyDescent="0.25"/>
    <row r="800" s="55" customFormat="1" ht="16.5" x14ac:dyDescent="0.25"/>
    <row r="801" s="55" customFormat="1" ht="16.5" x14ac:dyDescent="0.25"/>
    <row r="802" s="55" customFormat="1" ht="16.5" x14ac:dyDescent="0.25"/>
    <row r="803" s="55" customFormat="1" ht="16.5" x14ac:dyDescent="0.25"/>
    <row r="804" s="55" customFormat="1" ht="16.5" x14ac:dyDescent="0.25"/>
    <row r="805" s="55" customFormat="1" ht="16.5" x14ac:dyDescent="0.25"/>
    <row r="806" s="55" customFormat="1" ht="16.5" x14ac:dyDescent="0.25"/>
    <row r="807" s="55" customFormat="1" ht="16.5" x14ac:dyDescent="0.25"/>
    <row r="808" s="55" customFormat="1" ht="16.5" x14ac:dyDescent="0.25"/>
    <row r="809" s="55" customFormat="1" ht="16.5" x14ac:dyDescent="0.25"/>
    <row r="810" s="55" customFormat="1" ht="16.5" x14ac:dyDescent="0.25"/>
    <row r="811" s="55" customFormat="1" ht="16.5" x14ac:dyDescent="0.25"/>
    <row r="812" s="55" customFormat="1" ht="16.5" x14ac:dyDescent="0.25"/>
    <row r="813" s="55" customFormat="1" ht="16.5" x14ac:dyDescent="0.25"/>
    <row r="814" s="55" customFormat="1" ht="16.5" x14ac:dyDescent="0.25"/>
    <row r="815" s="55" customFormat="1" ht="16.5" x14ac:dyDescent="0.25"/>
    <row r="816" s="55" customFormat="1" ht="16.5" x14ac:dyDescent="0.25"/>
    <row r="817" s="55" customFormat="1" ht="16.5" x14ac:dyDescent="0.25"/>
    <row r="818" s="55" customFormat="1" ht="16.5" x14ac:dyDescent="0.25"/>
    <row r="819" s="55" customFormat="1" ht="16.5" x14ac:dyDescent="0.25"/>
    <row r="820" s="55" customFormat="1" ht="16.5" x14ac:dyDescent="0.25"/>
    <row r="821" s="55" customFormat="1" ht="16.5" x14ac:dyDescent="0.25"/>
    <row r="822" s="55" customFormat="1" ht="16.5" x14ac:dyDescent="0.25"/>
    <row r="823" s="55" customFormat="1" ht="16.5" x14ac:dyDescent="0.25"/>
    <row r="824" s="55" customFormat="1" ht="16.5" x14ac:dyDescent="0.25"/>
    <row r="825" s="55" customFormat="1" ht="16.5" x14ac:dyDescent="0.25"/>
    <row r="826" s="55" customFormat="1" ht="16.5" x14ac:dyDescent="0.25"/>
    <row r="827" s="55" customFormat="1" ht="16.5" x14ac:dyDescent="0.25"/>
    <row r="828" s="55" customFormat="1" ht="16.5" x14ac:dyDescent="0.25"/>
    <row r="829" s="55" customFormat="1" ht="16.5" x14ac:dyDescent="0.25"/>
    <row r="830" s="55" customFormat="1" ht="16.5" x14ac:dyDescent="0.25"/>
    <row r="831" s="55" customFormat="1" ht="16.5" x14ac:dyDescent="0.25"/>
    <row r="832" s="55" customFormat="1" ht="16.5" x14ac:dyDescent="0.25"/>
    <row r="833" s="55" customFormat="1" ht="16.5" x14ac:dyDescent="0.25"/>
    <row r="834" s="55" customFormat="1" ht="16.5" x14ac:dyDescent="0.25"/>
    <row r="835" s="55" customFormat="1" ht="16.5" x14ac:dyDescent="0.25"/>
    <row r="836" s="55" customFormat="1" ht="16.5" x14ac:dyDescent="0.25"/>
    <row r="837" s="55" customFormat="1" ht="16.5" x14ac:dyDescent="0.25"/>
    <row r="838" s="55" customFormat="1" ht="16.5" x14ac:dyDescent="0.25"/>
    <row r="839" s="55" customFormat="1" ht="16.5" x14ac:dyDescent="0.25"/>
    <row r="840" s="55" customFormat="1" ht="16.5" x14ac:dyDescent="0.25"/>
    <row r="841" s="55" customFormat="1" ht="16.5" x14ac:dyDescent="0.25"/>
    <row r="842" s="55" customFormat="1" ht="16.5" x14ac:dyDescent="0.25"/>
    <row r="843" s="55" customFormat="1" ht="16.5" x14ac:dyDescent="0.25"/>
    <row r="844" s="55" customFormat="1" ht="16.5" x14ac:dyDescent="0.25"/>
    <row r="845" s="55" customFormat="1" ht="16.5" x14ac:dyDescent="0.25"/>
    <row r="846" s="55" customFormat="1" ht="16.5" x14ac:dyDescent="0.25"/>
    <row r="847" s="55" customFormat="1" ht="16.5" x14ac:dyDescent="0.25"/>
    <row r="848" s="55" customFormat="1" ht="16.5" x14ac:dyDescent="0.25"/>
    <row r="849" s="55" customFormat="1" ht="16.5" x14ac:dyDescent="0.25"/>
    <row r="850" s="55" customFormat="1" ht="16.5" x14ac:dyDescent="0.25"/>
    <row r="851" s="55" customFormat="1" ht="16.5" x14ac:dyDescent="0.25"/>
    <row r="852" s="55" customFormat="1" ht="16.5" x14ac:dyDescent="0.25"/>
    <row r="853" s="55" customFormat="1" ht="16.5" x14ac:dyDescent="0.25"/>
    <row r="854" s="55" customFormat="1" ht="16.5" x14ac:dyDescent="0.25"/>
    <row r="855" s="55" customFormat="1" ht="16.5" x14ac:dyDescent="0.25"/>
    <row r="856" s="55" customFormat="1" ht="16.5" x14ac:dyDescent="0.25"/>
    <row r="857" s="55" customFormat="1" ht="16.5" x14ac:dyDescent="0.25"/>
    <row r="858" s="55" customFormat="1" ht="16.5" x14ac:dyDescent="0.25"/>
    <row r="859" s="55" customFormat="1" ht="16.5" x14ac:dyDescent="0.25"/>
    <row r="860" s="55" customFormat="1" ht="16.5" x14ac:dyDescent="0.25"/>
    <row r="861" s="55" customFormat="1" ht="16.5" x14ac:dyDescent="0.25"/>
    <row r="862" s="55" customFormat="1" ht="16.5" x14ac:dyDescent="0.25"/>
    <row r="863" s="55" customFormat="1" ht="16.5" x14ac:dyDescent="0.25"/>
    <row r="864" s="55" customFormat="1" ht="16.5" x14ac:dyDescent="0.25"/>
    <row r="865" s="55" customFormat="1" ht="16.5" x14ac:dyDescent="0.25"/>
    <row r="866" s="55" customFormat="1" ht="16.5" x14ac:dyDescent="0.25"/>
    <row r="867" s="55" customFormat="1" ht="16.5" x14ac:dyDescent="0.25"/>
    <row r="868" s="55" customFormat="1" ht="16.5" x14ac:dyDescent="0.25"/>
    <row r="869" s="55" customFormat="1" ht="16.5" x14ac:dyDescent="0.25"/>
    <row r="870" s="55" customFormat="1" ht="16.5" x14ac:dyDescent="0.25"/>
    <row r="871" s="55" customFormat="1" ht="16.5" x14ac:dyDescent="0.25"/>
    <row r="872" s="55" customFormat="1" ht="16.5" x14ac:dyDescent="0.25"/>
    <row r="873" s="55" customFormat="1" ht="16.5" x14ac:dyDescent="0.25"/>
    <row r="874" s="55" customFormat="1" ht="16.5" x14ac:dyDescent="0.25"/>
    <row r="875" s="55" customFormat="1" ht="16.5" x14ac:dyDescent="0.25"/>
    <row r="876" s="55" customFormat="1" ht="16.5" x14ac:dyDescent="0.25"/>
    <row r="877" s="55" customFormat="1" ht="16.5" x14ac:dyDescent="0.25"/>
    <row r="878" s="55" customFormat="1" ht="16.5" x14ac:dyDescent="0.25"/>
    <row r="879" s="55" customFormat="1" ht="16.5" x14ac:dyDescent="0.25"/>
    <row r="880" s="55" customFormat="1" ht="16.5" x14ac:dyDescent="0.25"/>
    <row r="881" s="55" customFormat="1" ht="16.5" x14ac:dyDescent="0.25"/>
    <row r="882" s="55" customFormat="1" ht="16.5" x14ac:dyDescent="0.25"/>
    <row r="883" s="55" customFormat="1" ht="16.5" x14ac:dyDescent="0.25"/>
    <row r="884" s="55" customFormat="1" ht="16.5" x14ac:dyDescent="0.25"/>
    <row r="885" s="55" customFormat="1" ht="16.5" x14ac:dyDescent="0.25"/>
    <row r="886" s="55" customFormat="1" ht="16.5" x14ac:dyDescent="0.25"/>
    <row r="887" s="55" customFormat="1" ht="16.5" x14ac:dyDescent="0.25"/>
    <row r="888" s="55" customFormat="1" ht="16.5" x14ac:dyDescent="0.25"/>
    <row r="889" s="55" customFormat="1" ht="16.5" x14ac:dyDescent="0.25"/>
    <row r="890" s="55" customFormat="1" ht="16.5" x14ac:dyDescent="0.25"/>
    <row r="891" s="55" customFormat="1" ht="16.5" x14ac:dyDescent="0.25"/>
    <row r="892" s="55" customFormat="1" ht="16.5" x14ac:dyDescent="0.25"/>
    <row r="893" s="55" customFormat="1" ht="16.5" x14ac:dyDescent="0.25"/>
    <row r="894" s="55" customFormat="1" ht="16.5" x14ac:dyDescent="0.25"/>
    <row r="895" s="55" customFormat="1" ht="16.5" x14ac:dyDescent="0.25"/>
    <row r="896" s="55" customFormat="1" ht="16.5" x14ac:dyDescent="0.25"/>
    <row r="897" s="55" customFormat="1" ht="16.5" x14ac:dyDescent="0.25"/>
    <row r="898" s="55" customFormat="1" ht="16.5" x14ac:dyDescent="0.25"/>
    <row r="899" s="55" customFormat="1" ht="16.5" x14ac:dyDescent="0.25"/>
    <row r="900" s="55" customFormat="1" ht="16.5" x14ac:dyDescent="0.25"/>
    <row r="901" s="55" customFormat="1" ht="16.5" x14ac:dyDescent="0.25"/>
    <row r="902" s="55" customFormat="1" ht="16.5" x14ac:dyDescent="0.25"/>
    <row r="903" s="55" customFormat="1" ht="16.5" x14ac:dyDescent="0.25"/>
    <row r="904" s="55" customFormat="1" ht="16.5" x14ac:dyDescent="0.25"/>
    <row r="905" s="55" customFormat="1" ht="16.5" x14ac:dyDescent="0.25"/>
    <row r="906" s="55" customFormat="1" ht="16.5" x14ac:dyDescent="0.25"/>
    <row r="907" s="55" customFormat="1" ht="16.5" x14ac:dyDescent="0.25"/>
    <row r="908" s="55" customFormat="1" ht="16.5" x14ac:dyDescent="0.25"/>
    <row r="909" s="55" customFormat="1" ht="16.5" x14ac:dyDescent="0.25"/>
    <row r="910" s="55" customFormat="1" ht="16.5" x14ac:dyDescent="0.25"/>
    <row r="911" s="55" customFormat="1" ht="16.5" x14ac:dyDescent="0.25"/>
    <row r="912" s="55" customFormat="1" ht="16.5" x14ac:dyDescent="0.25"/>
    <row r="913" s="55" customFormat="1" ht="16.5" x14ac:dyDescent="0.25"/>
    <row r="914" s="55" customFormat="1" ht="16.5" x14ac:dyDescent="0.25"/>
    <row r="915" s="55" customFormat="1" ht="16.5" x14ac:dyDescent="0.25"/>
    <row r="916" s="55" customFormat="1" ht="16.5" x14ac:dyDescent="0.25"/>
    <row r="917" s="55" customFormat="1" ht="16.5" x14ac:dyDescent="0.25"/>
    <row r="918" s="55" customFormat="1" ht="16.5" x14ac:dyDescent="0.25"/>
    <row r="919" s="55" customFormat="1" ht="16.5" x14ac:dyDescent="0.25"/>
    <row r="920" s="55" customFormat="1" ht="16.5" x14ac:dyDescent="0.25"/>
    <row r="921" s="55" customFormat="1" ht="16.5" x14ac:dyDescent="0.25"/>
    <row r="922" s="55" customFormat="1" ht="16.5" x14ac:dyDescent="0.25"/>
    <row r="923" s="55" customFormat="1" ht="16.5" x14ac:dyDescent="0.25"/>
    <row r="924" s="55" customFormat="1" ht="16.5" x14ac:dyDescent="0.25"/>
    <row r="925" s="55" customFormat="1" ht="16.5" x14ac:dyDescent="0.25"/>
    <row r="926" s="55" customFormat="1" ht="16.5" x14ac:dyDescent="0.25"/>
    <row r="927" s="55" customFormat="1" ht="16.5" x14ac:dyDescent="0.25"/>
    <row r="928" s="55" customFormat="1" ht="16.5" x14ac:dyDescent="0.25"/>
    <row r="929" s="55" customFormat="1" ht="16.5" x14ac:dyDescent="0.25"/>
    <row r="930" s="55" customFormat="1" ht="16.5" x14ac:dyDescent="0.25"/>
    <row r="931" s="55" customFormat="1" ht="16.5" x14ac:dyDescent="0.25"/>
    <row r="932" s="55" customFormat="1" ht="16.5" x14ac:dyDescent="0.25"/>
    <row r="933" s="55" customFormat="1" ht="16.5" x14ac:dyDescent="0.25"/>
    <row r="934" s="55" customFormat="1" ht="16.5" x14ac:dyDescent="0.25"/>
    <row r="935" s="55" customFormat="1" ht="16.5" x14ac:dyDescent="0.25"/>
    <row r="936" s="55" customFormat="1" ht="16.5" x14ac:dyDescent="0.25"/>
    <row r="937" s="55" customFormat="1" ht="16.5" x14ac:dyDescent="0.25"/>
    <row r="938" s="55" customFormat="1" ht="16.5" x14ac:dyDescent="0.25"/>
    <row r="939" s="55" customFormat="1" ht="16.5" x14ac:dyDescent="0.25"/>
    <row r="940" s="55" customFormat="1" ht="16.5" x14ac:dyDescent="0.25"/>
    <row r="941" s="55" customFormat="1" ht="16.5" x14ac:dyDescent="0.25"/>
    <row r="942" s="55" customFormat="1" ht="16.5" x14ac:dyDescent="0.25"/>
    <row r="943" s="55" customFormat="1" ht="16.5" x14ac:dyDescent="0.25"/>
    <row r="944" s="55" customFormat="1" ht="16.5" x14ac:dyDescent="0.25"/>
    <row r="945" s="55" customFormat="1" ht="16.5" x14ac:dyDescent="0.25"/>
    <row r="946" s="55" customFormat="1" ht="16.5" x14ac:dyDescent="0.25"/>
    <row r="947" s="55" customFormat="1" ht="16.5" x14ac:dyDescent="0.25"/>
    <row r="948" s="55" customFormat="1" ht="16.5" x14ac:dyDescent="0.25"/>
    <row r="949" s="55" customFormat="1" ht="16.5" x14ac:dyDescent="0.25"/>
    <row r="950" s="55" customFormat="1" ht="16.5" x14ac:dyDescent="0.25"/>
    <row r="951" s="55" customFormat="1" ht="16.5" x14ac:dyDescent="0.25"/>
    <row r="952" s="55" customFormat="1" ht="16.5" x14ac:dyDescent="0.25"/>
    <row r="953" s="55" customFormat="1" ht="16.5" x14ac:dyDescent="0.25"/>
    <row r="954" s="55" customFormat="1" ht="16.5" x14ac:dyDescent="0.25"/>
    <row r="955" s="55" customFormat="1" ht="16.5" x14ac:dyDescent="0.25"/>
    <row r="956" s="55" customFormat="1" ht="16.5" x14ac:dyDescent="0.25"/>
    <row r="957" s="55" customFormat="1" ht="16.5" x14ac:dyDescent="0.25"/>
    <row r="958" s="55" customFormat="1" ht="16.5" x14ac:dyDescent="0.25"/>
    <row r="959" s="55" customFormat="1" ht="16.5" x14ac:dyDescent="0.25"/>
    <row r="960" s="55" customFormat="1" ht="16.5" x14ac:dyDescent="0.25"/>
    <row r="961" s="55" customFormat="1" ht="16.5" x14ac:dyDescent="0.25"/>
    <row r="962" s="55" customFormat="1" ht="16.5" x14ac:dyDescent="0.25"/>
    <row r="963" s="55" customFormat="1" ht="16.5" x14ac:dyDescent="0.25"/>
    <row r="964" s="55" customFormat="1" ht="16.5" x14ac:dyDescent="0.25"/>
    <row r="965" s="55" customFormat="1" ht="16.5" x14ac:dyDescent="0.25"/>
    <row r="966" s="55" customFormat="1" ht="16.5" x14ac:dyDescent="0.25"/>
    <row r="967" s="55" customFormat="1" ht="16.5" x14ac:dyDescent="0.25"/>
    <row r="968" s="55" customFormat="1" ht="16.5" x14ac:dyDescent="0.25"/>
    <row r="969" s="55" customFormat="1" ht="16.5" x14ac:dyDescent="0.25"/>
    <row r="970" s="55" customFormat="1" ht="16.5" x14ac:dyDescent="0.25"/>
    <row r="971" s="55" customFormat="1" ht="16.5" x14ac:dyDescent="0.25"/>
    <row r="972" s="55" customFormat="1" ht="16.5" x14ac:dyDescent="0.25"/>
    <row r="973" s="55" customFormat="1" ht="16.5" x14ac:dyDescent="0.25"/>
    <row r="974" s="55" customFormat="1" ht="16.5" x14ac:dyDescent="0.25"/>
    <row r="975" s="55" customFormat="1" ht="16.5" x14ac:dyDescent="0.25"/>
    <row r="976" s="55" customFormat="1" ht="16.5" x14ac:dyDescent="0.25"/>
    <row r="977" s="55" customFormat="1" ht="16.5" x14ac:dyDescent="0.25"/>
    <row r="978" s="55" customFormat="1" ht="16.5" x14ac:dyDescent="0.25"/>
    <row r="979" s="55" customFormat="1" ht="16.5" x14ac:dyDescent="0.25"/>
    <row r="980" s="55" customFormat="1" ht="16.5" x14ac:dyDescent="0.25"/>
    <row r="981" s="55" customFormat="1" ht="16.5" x14ac:dyDescent="0.25"/>
    <row r="982" s="55" customFormat="1" ht="16.5" x14ac:dyDescent="0.25"/>
    <row r="983" s="55" customFormat="1" ht="16.5" x14ac:dyDescent="0.25"/>
    <row r="984" s="55" customFormat="1" ht="16.5" x14ac:dyDescent="0.25"/>
    <row r="985" s="55" customFormat="1" ht="16.5" x14ac:dyDescent="0.25"/>
    <row r="986" s="55" customFormat="1" ht="16.5" x14ac:dyDescent="0.25"/>
    <row r="987" s="55" customFormat="1" ht="16.5" x14ac:dyDescent="0.25"/>
    <row r="988" s="55" customFormat="1" ht="16.5" x14ac:dyDescent="0.25"/>
    <row r="989" s="55" customFormat="1" ht="16.5" x14ac:dyDescent="0.25"/>
    <row r="990" s="55" customFormat="1" ht="16.5" x14ac:dyDescent="0.25"/>
    <row r="991" s="55" customFormat="1" ht="16.5" x14ac:dyDescent="0.25"/>
    <row r="992" s="55" customFormat="1" ht="16.5" x14ac:dyDescent="0.25"/>
    <row r="993" s="55" customFormat="1" ht="16.5" x14ac:dyDescent="0.25"/>
    <row r="994" s="55" customFormat="1" ht="16.5" x14ac:dyDescent="0.25"/>
    <row r="995" s="55" customFormat="1" ht="16.5" x14ac:dyDescent="0.25"/>
    <row r="996" s="55" customFormat="1" ht="16.5" x14ac:dyDescent="0.25"/>
    <row r="997" s="55" customFormat="1" ht="16.5" x14ac:dyDescent="0.25"/>
    <row r="998" s="55" customFormat="1" ht="16.5" x14ac:dyDescent="0.25"/>
    <row r="999" s="55" customFormat="1" ht="16.5" x14ac:dyDescent="0.25"/>
    <row r="1000" s="55" customFormat="1" ht="16.5" x14ac:dyDescent="0.25"/>
    <row r="1001" s="55" customFormat="1" ht="16.5" x14ac:dyDescent="0.25"/>
    <row r="1002" s="55" customFormat="1" ht="16.5" x14ac:dyDescent="0.25"/>
    <row r="1003" s="55" customFormat="1" ht="16.5" x14ac:dyDescent="0.25"/>
    <row r="1004" s="55" customFormat="1" ht="16.5" x14ac:dyDescent="0.25"/>
    <row r="1005" s="55" customFormat="1" ht="16.5" x14ac:dyDescent="0.25"/>
    <row r="1006" s="55" customFormat="1" ht="16.5" x14ac:dyDescent="0.25"/>
    <row r="1007" s="55" customFormat="1" ht="16.5" x14ac:dyDescent="0.25"/>
    <row r="1008" s="55" customFormat="1" ht="16.5" x14ac:dyDescent="0.25"/>
    <row r="1009" s="55" customFormat="1" ht="16.5" x14ac:dyDescent="0.25"/>
    <row r="1010" s="55" customFormat="1" ht="16.5" x14ac:dyDescent="0.25"/>
    <row r="1011" s="55" customFormat="1" ht="16.5" x14ac:dyDescent="0.25"/>
    <row r="1012" s="55" customFormat="1" ht="16.5" x14ac:dyDescent="0.25"/>
    <row r="1013" s="55" customFormat="1" ht="16.5" x14ac:dyDescent="0.25"/>
    <row r="1014" s="55" customFormat="1" ht="16.5" x14ac:dyDescent="0.25"/>
    <row r="1015" s="55" customFormat="1" ht="16.5" x14ac:dyDescent="0.25"/>
    <row r="1016" s="55" customFormat="1" ht="16.5" x14ac:dyDescent="0.25"/>
    <row r="1017" s="55" customFormat="1" ht="16.5" x14ac:dyDescent="0.25"/>
    <row r="1018" s="55" customFormat="1" ht="16.5" x14ac:dyDescent="0.25"/>
    <row r="1019" s="55" customFormat="1" ht="16.5" x14ac:dyDescent="0.25"/>
    <row r="1020" s="55" customFormat="1" ht="16.5" x14ac:dyDescent="0.25"/>
    <row r="1021" s="55" customFormat="1" ht="16.5" x14ac:dyDescent="0.25"/>
    <row r="1022" s="55" customFormat="1" ht="16.5" x14ac:dyDescent="0.25"/>
    <row r="1023" s="55" customFormat="1" ht="16.5" x14ac:dyDescent="0.25"/>
    <row r="1024" s="55" customFormat="1" ht="16.5" x14ac:dyDescent="0.25"/>
    <row r="1025" s="55" customFormat="1" ht="16.5" x14ac:dyDescent="0.25"/>
    <row r="1026" s="55" customFormat="1" ht="16.5" x14ac:dyDescent="0.25"/>
    <row r="1027" s="55" customFormat="1" ht="16.5" x14ac:dyDescent="0.25"/>
    <row r="1028" s="55" customFormat="1" ht="16.5" x14ac:dyDescent="0.25"/>
    <row r="1029" s="55" customFormat="1" ht="16.5" x14ac:dyDescent="0.25"/>
    <row r="1030" s="55" customFormat="1" ht="16.5" x14ac:dyDescent="0.25"/>
    <row r="1031" s="55" customFormat="1" ht="16.5" x14ac:dyDescent="0.25"/>
    <row r="1032" s="55" customFormat="1" ht="16.5" x14ac:dyDescent="0.25"/>
    <row r="1033" s="55" customFormat="1" ht="16.5" x14ac:dyDescent="0.25"/>
    <row r="1034" s="55" customFormat="1" ht="16.5" x14ac:dyDescent="0.25"/>
    <row r="1035" s="55" customFormat="1" ht="16.5" x14ac:dyDescent="0.25"/>
    <row r="1036" s="55" customFormat="1" ht="16.5" x14ac:dyDescent="0.25"/>
    <row r="1037" s="55" customFormat="1" ht="16.5" x14ac:dyDescent="0.25"/>
    <row r="1038" s="55" customFormat="1" ht="16.5" x14ac:dyDescent="0.25"/>
    <row r="1039" s="55" customFormat="1" ht="16.5" x14ac:dyDescent="0.25"/>
    <row r="1040" s="55" customFormat="1" ht="16.5" x14ac:dyDescent="0.25"/>
    <row r="1041" s="55" customFormat="1" ht="16.5" x14ac:dyDescent="0.25"/>
    <row r="1042" s="55" customFormat="1" ht="16.5" x14ac:dyDescent="0.25"/>
    <row r="1043" s="55" customFormat="1" ht="16.5" x14ac:dyDescent="0.25"/>
    <row r="1044" s="55" customFormat="1" ht="16.5" x14ac:dyDescent="0.25"/>
    <row r="1045" s="55" customFormat="1" ht="16.5" x14ac:dyDescent="0.25"/>
    <row r="1046" s="55" customFormat="1" ht="16.5" x14ac:dyDescent="0.25"/>
    <row r="1047" s="55" customFormat="1" ht="16.5" x14ac:dyDescent="0.25"/>
    <row r="1048" s="55" customFormat="1" ht="16.5" x14ac:dyDescent="0.25"/>
    <row r="1049" s="55" customFormat="1" ht="16.5" x14ac:dyDescent="0.25"/>
    <row r="1050" s="55" customFormat="1" ht="16.5" x14ac:dyDescent="0.25"/>
    <row r="1051" s="55" customFormat="1" ht="16.5" x14ac:dyDescent="0.25"/>
    <row r="1052" s="55" customFormat="1" ht="16.5" x14ac:dyDescent="0.25"/>
    <row r="1053" s="55" customFormat="1" ht="16.5" x14ac:dyDescent="0.25"/>
    <row r="1054" s="55" customFormat="1" ht="16.5" x14ac:dyDescent="0.25"/>
    <row r="1055" s="55" customFormat="1" ht="16.5" x14ac:dyDescent="0.25"/>
    <row r="1056" s="55" customFormat="1" ht="16.5" x14ac:dyDescent="0.25"/>
    <row r="1057" s="55" customFormat="1" ht="16.5" x14ac:dyDescent="0.25"/>
    <row r="1058" s="55" customFormat="1" ht="16.5" x14ac:dyDescent="0.25"/>
    <row r="1059" s="55" customFormat="1" ht="16.5" x14ac:dyDescent="0.25"/>
    <row r="1060" s="55" customFormat="1" ht="16.5" x14ac:dyDescent="0.25"/>
    <row r="1061" s="55" customFormat="1" ht="16.5" x14ac:dyDescent="0.25"/>
    <row r="1062" s="55" customFormat="1" ht="16.5" x14ac:dyDescent="0.25"/>
    <row r="1063" s="55" customFormat="1" ht="16.5" x14ac:dyDescent="0.25"/>
    <row r="1064" s="55" customFormat="1" ht="16.5" x14ac:dyDescent="0.25"/>
    <row r="1065" s="55" customFormat="1" ht="16.5" x14ac:dyDescent="0.25"/>
    <row r="1066" s="55" customFormat="1" ht="16.5" x14ac:dyDescent="0.25"/>
    <row r="1067" s="55" customFormat="1" ht="16.5" x14ac:dyDescent="0.25"/>
    <row r="1068" s="55" customFormat="1" ht="16.5" x14ac:dyDescent="0.25"/>
    <row r="1069" s="55" customFormat="1" ht="16.5" x14ac:dyDescent="0.25"/>
    <row r="1070" s="55" customFormat="1" ht="16.5" x14ac:dyDescent="0.25"/>
    <row r="1071" s="55" customFormat="1" ht="16.5" x14ac:dyDescent="0.25"/>
    <row r="1072" s="55" customFormat="1" ht="16.5" x14ac:dyDescent="0.25"/>
    <row r="1073" s="55" customFormat="1" ht="16.5" x14ac:dyDescent="0.25"/>
    <row r="1074" s="55" customFormat="1" ht="16.5" x14ac:dyDescent="0.25"/>
    <row r="1075" s="55" customFormat="1" ht="16.5" x14ac:dyDescent="0.25"/>
    <row r="1076" s="55" customFormat="1" ht="16.5" x14ac:dyDescent="0.25"/>
    <row r="1077" s="55" customFormat="1" ht="16.5" x14ac:dyDescent="0.25"/>
    <row r="1078" s="55" customFormat="1" ht="16.5" x14ac:dyDescent="0.25"/>
    <row r="1079" s="55" customFormat="1" ht="16.5" x14ac:dyDescent="0.25"/>
    <row r="1080" s="55" customFormat="1" ht="16.5" x14ac:dyDescent="0.25"/>
    <row r="1081" s="55" customFormat="1" ht="16.5" x14ac:dyDescent="0.25"/>
    <row r="1082" s="55" customFormat="1" ht="16.5" x14ac:dyDescent="0.25"/>
    <row r="1083" s="55" customFormat="1" ht="16.5" x14ac:dyDescent="0.25"/>
    <row r="1084" s="55" customFormat="1" ht="16.5" x14ac:dyDescent="0.25"/>
    <row r="1085" s="55" customFormat="1" ht="16.5" x14ac:dyDescent="0.25"/>
    <row r="1086" s="55" customFormat="1" ht="16.5" x14ac:dyDescent="0.25"/>
    <row r="1087" s="55" customFormat="1" ht="16.5" x14ac:dyDescent="0.25"/>
    <row r="1088" s="55" customFormat="1" ht="16.5" x14ac:dyDescent="0.25"/>
    <row r="1089" s="55" customFormat="1" ht="16.5" x14ac:dyDescent="0.25"/>
    <row r="1090" s="55" customFormat="1" ht="16.5" x14ac:dyDescent="0.25"/>
    <row r="1091" s="55" customFormat="1" ht="16.5" x14ac:dyDescent="0.25"/>
    <row r="1092" s="55" customFormat="1" ht="16.5" x14ac:dyDescent="0.25"/>
    <row r="1093" s="55" customFormat="1" ht="16.5" x14ac:dyDescent="0.25"/>
    <row r="1094" s="55" customFormat="1" ht="16.5" x14ac:dyDescent="0.25"/>
    <row r="1095" s="55" customFormat="1" ht="16.5" x14ac:dyDescent="0.25"/>
    <row r="1096" s="55" customFormat="1" ht="16.5" x14ac:dyDescent="0.25"/>
    <row r="1097" s="55" customFormat="1" ht="16.5" x14ac:dyDescent="0.25"/>
    <row r="1098" s="55" customFormat="1" ht="16.5" x14ac:dyDescent="0.25"/>
    <row r="1099" s="55" customFormat="1" ht="16.5" x14ac:dyDescent="0.25"/>
    <row r="1100" s="55" customFormat="1" ht="16.5" x14ac:dyDescent="0.25"/>
    <row r="1101" s="55" customFormat="1" ht="16.5" x14ac:dyDescent="0.25"/>
    <row r="1102" s="55" customFormat="1" ht="16.5" x14ac:dyDescent="0.25"/>
    <row r="1103" s="55" customFormat="1" ht="16.5" x14ac:dyDescent="0.25"/>
    <row r="1104" s="55" customFormat="1" ht="16.5" x14ac:dyDescent="0.25"/>
    <row r="1105" s="55" customFormat="1" ht="16.5" x14ac:dyDescent="0.25"/>
    <row r="1106" s="55" customFormat="1" ht="16.5" x14ac:dyDescent="0.25"/>
    <row r="1107" s="55" customFormat="1" ht="16.5" x14ac:dyDescent="0.25"/>
    <row r="1108" s="55" customFormat="1" ht="16.5" x14ac:dyDescent="0.25"/>
    <row r="1109" s="55" customFormat="1" ht="16.5" x14ac:dyDescent="0.25"/>
    <row r="1110" s="55" customFormat="1" ht="16.5" x14ac:dyDescent="0.25"/>
    <row r="1111" s="55" customFormat="1" ht="16.5" x14ac:dyDescent="0.25"/>
    <row r="1112" s="55" customFormat="1" ht="16.5" x14ac:dyDescent="0.25"/>
    <row r="1113" s="55" customFormat="1" ht="16.5" x14ac:dyDescent="0.25"/>
    <row r="1114" s="55" customFormat="1" ht="16.5" x14ac:dyDescent="0.25"/>
    <row r="1115" s="55" customFormat="1" ht="16.5" x14ac:dyDescent="0.25"/>
    <row r="1116" s="55" customFormat="1" ht="16.5" x14ac:dyDescent="0.25"/>
    <row r="1117" s="55" customFormat="1" ht="16.5" x14ac:dyDescent="0.25"/>
    <row r="1118" s="55" customFormat="1" ht="16.5" x14ac:dyDescent="0.25"/>
    <row r="1119" s="55" customFormat="1" ht="16.5" x14ac:dyDescent="0.25"/>
    <row r="1120" s="55" customFormat="1" ht="16.5" x14ac:dyDescent="0.25"/>
    <row r="1121" s="55" customFormat="1" ht="16.5" x14ac:dyDescent="0.25"/>
    <row r="1122" s="55" customFormat="1" ht="16.5" x14ac:dyDescent="0.25"/>
    <row r="1123" s="55" customFormat="1" ht="16.5" x14ac:dyDescent="0.25"/>
    <row r="1124" s="55" customFormat="1" ht="16.5" x14ac:dyDescent="0.25"/>
    <row r="1125" s="55" customFormat="1" ht="16.5" x14ac:dyDescent="0.25"/>
    <row r="1126" s="55" customFormat="1" ht="16.5" x14ac:dyDescent="0.25"/>
    <row r="1127" s="55" customFormat="1" ht="16.5" x14ac:dyDescent="0.25"/>
    <row r="1128" s="55" customFormat="1" ht="16.5" x14ac:dyDescent="0.25"/>
    <row r="1129" s="55" customFormat="1" ht="16.5" x14ac:dyDescent="0.25"/>
    <row r="1130" s="55" customFormat="1" ht="16.5" x14ac:dyDescent="0.25"/>
    <row r="1131" s="55" customFormat="1" ht="16.5" x14ac:dyDescent="0.25"/>
    <row r="1132" s="55" customFormat="1" ht="16.5" x14ac:dyDescent="0.25"/>
    <row r="1133" s="55" customFormat="1" ht="16.5" x14ac:dyDescent="0.25"/>
    <row r="1134" s="55" customFormat="1" ht="16.5" x14ac:dyDescent="0.25"/>
    <row r="1135" s="55" customFormat="1" ht="16.5" x14ac:dyDescent="0.25"/>
    <row r="1136" s="55" customFormat="1" ht="16.5" x14ac:dyDescent="0.25"/>
    <row r="1137" s="55" customFormat="1" ht="16.5" x14ac:dyDescent="0.25"/>
    <row r="1138" s="55" customFormat="1" ht="16.5" x14ac:dyDescent="0.25"/>
    <row r="1139" s="55" customFormat="1" ht="16.5" x14ac:dyDescent="0.25"/>
    <row r="1140" s="55" customFormat="1" ht="16.5" x14ac:dyDescent="0.25"/>
    <row r="1141" s="55" customFormat="1" ht="16.5" x14ac:dyDescent="0.25"/>
    <row r="1142" s="55" customFormat="1" ht="16.5" x14ac:dyDescent="0.25"/>
    <row r="1143" s="55" customFormat="1" ht="16.5" x14ac:dyDescent="0.25"/>
    <row r="1144" s="55" customFormat="1" ht="16.5" x14ac:dyDescent="0.25"/>
    <row r="1145" s="55" customFormat="1" ht="16.5" x14ac:dyDescent="0.25"/>
    <row r="1146" s="55" customFormat="1" ht="16.5" x14ac:dyDescent="0.25"/>
    <row r="1147" s="55" customFormat="1" ht="16.5" x14ac:dyDescent="0.25"/>
    <row r="1148" s="55" customFormat="1" ht="16.5" x14ac:dyDescent="0.25"/>
    <row r="1149" s="55" customFormat="1" ht="16.5" x14ac:dyDescent="0.25"/>
    <row r="1150" s="55" customFormat="1" ht="16.5" x14ac:dyDescent="0.25"/>
    <row r="1151" s="55" customFormat="1" ht="16.5" x14ac:dyDescent="0.25"/>
    <row r="1152" s="55" customFormat="1" ht="16.5" x14ac:dyDescent="0.25"/>
    <row r="1153" s="55" customFormat="1" ht="16.5" x14ac:dyDescent="0.25"/>
    <row r="1154" s="55" customFormat="1" ht="16.5" x14ac:dyDescent="0.25"/>
    <row r="1155" s="55" customFormat="1" ht="16.5" x14ac:dyDescent="0.25"/>
    <row r="1156" s="55" customFormat="1" ht="16.5" x14ac:dyDescent="0.25"/>
    <row r="1157" s="55" customFormat="1" ht="16.5" x14ac:dyDescent="0.25"/>
    <row r="1158" s="55" customFormat="1" ht="16.5" x14ac:dyDescent="0.25"/>
    <row r="1159" s="55" customFormat="1" ht="16.5" x14ac:dyDescent="0.25"/>
    <row r="1160" s="55" customFormat="1" ht="16.5" x14ac:dyDescent="0.25"/>
    <row r="1161" s="55" customFormat="1" ht="16.5" x14ac:dyDescent="0.25"/>
    <row r="1162" s="55" customFormat="1" ht="16.5" x14ac:dyDescent="0.25"/>
    <row r="1163" s="55" customFormat="1" ht="16.5" x14ac:dyDescent="0.25"/>
    <row r="1164" s="55" customFormat="1" ht="16.5" x14ac:dyDescent="0.25"/>
    <row r="1165" s="55" customFormat="1" ht="16.5" x14ac:dyDescent="0.25"/>
    <row r="1166" s="55" customFormat="1" ht="16.5" x14ac:dyDescent="0.25"/>
    <row r="1167" s="55" customFormat="1" ht="16.5" x14ac:dyDescent="0.25"/>
    <row r="1168" s="55" customFormat="1" ht="16.5" x14ac:dyDescent="0.25"/>
    <row r="1169" s="55" customFormat="1" ht="16.5" x14ac:dyDescent="0.25"/>
    <row r="1170" s="55" customFormat="1" ht="16.5" x14ac:dyDescent="0.25"/>
    <row r="1171" s="55" customFormat="1" ht="16.5" x14ac:dyDescent="0.25"/>
    <row r="1172" s="55" customFormat="1" ht="16.5" x14ac:dyDescent="0.25"/>
    <row r="1173" s="55" customFormat="1" ht="16.5" x14ac:dyDescent="0.25"/>
    <row r="1174" s="55" customFormat="1" ht="16.5" x14ac:dyDescent="0.25"/>
    <row r="1175" s="55" customFormat="1" ht="16.5" x14ac:dyDescent="0.25"/>
    <row r="1176" s="55" customFormat="1" ht="16.5" x14ac:dyDescent="0.25"/>
    <row r="1177" s="55" customFormat="1" ht="16.5" x14ac:dyDescent="0.25"/>
    <row r="1178" s="55" customFormat="1" ht="16.5" x14ac:dyDescent="0.25"/>
    <row r="1179" s="55" customFormat="1" ht="16.5" x14ac:dyDescent="0.25"/>
    <row r="1180" s="55" customFormat="1" ht="16.5" x14ac:dyDescent="0.25"/>
    <row r="1181" s="55" customFormat="1" ht="16.5" x14ac:dyDescent="0.25"/>
    <row r="1182" s="55" customFormat="1" ht="16.5" x14ac:dyDescent="0.25"/>
    <row r="1183" s="55" customFormat="1" ht="16.5" x14ac:dyDescent="0.25"/>
    <row r="1184" s="55" customFormat="1" ht="16.5" x14ac:dyDescent="0.25"/>
    <row r="1185" s="55" customFormat="1" ht="16.5" x14ac:dyDescent="0.25"/>
    <row r="1186" s="55" customFormat="1" ht="16.5" x14ac:dyDescent="0.25"/>
    <row r="1187" s="55" customFormat="1" ht="16.5" x14ac:dyDescent="0.25"/>
    <row r="1188" s="55" customFormat="1" ht="16.5" x14ac:dyDescent="0.25"/>
    <row r="1189" s="55" customFormat="1" ht="16.5" x14ac:dyDescent="0.25"/>
    <row r="1190" s="55" customFormat="1" ht="16.5" x14ac:dyDescent="0.25"/>
    <row r="1191" s="55" customFormat="1" ht="16.5" x14ac:dyDescent="0.25"/>
    <row r="1192" s="55" customFormat="1" ht="16.5" x14ac:dyDescent="0.25"/>
    <row r="1193" s="55" customFormat="1" ht="16.5" x14ac:dyDescent="0.25"/>
    <row r="1194" s="55" customFormat="1" ht="16.5" x14ac:dyDescent="0.25"/>
    <row r="1195" s="55" customFormat="1" ht="16.5" x14ac:dyDescent="0.25"/>
    <row r="1196" s="55" customFormat="1" ht="16.5" x14ac:dyDescent="0.25"/>
    <row r="1197" s="55" customFormat="1" ht="16.5" x14ac:dyDescent="0.25"/>
    <row r="1198" s="55" customFormat="1" ht="16.5" x14ac:dyDescent="0.25"/>
    <row r="1199" s="55" customFormat="1" ht="16.5" x14ac:dyDescent="0.25"/>
    <row r="1200" s="55" customFormat="1" ht="16.5" x14ac:dyDescent="0.25"/>
    <row r="1201" s="55" customFormat="1" ht="16.5" x14ac:dyDescent="0.25"/>
    <row r="1202" s="55" customFormat="1" ht="16.5" x14ac:dyDescent="0.25"/>
    <row r="1203" s="55" customFormat="1" ht="16.5" x14ac:dyDescent="0.25"/>
    <row r="1204" s="55" customFormat="1" ht="16.5" x14ac:dyDescent="0.25"/>
    <row r="1205" s="55" customFormat="1" ht="16.5" x14ac:dyDescent="0.25"/>
    <row r="1206" s="55" customFormat="1" ht="16.5" x14ac:dyDescent="0.25"/>
    <row r="1207" s="55" customFormat="1" ht="16.5" x14ac:dyDescent="0.25"/>
    <row r="1208" s="55" customFormat="1" ht="16.5" x14ac:dyDescent="0.25"/>
    <row r="1209" s="55" customFormat="1" ht="16.5" x14ac:dyDescent="0.25"/>
    <row r="1210" s="55" customFormat="1" ht="16.5" x14ac:dyDescent="0.25"/>
    <row r="1211" s="55" customFormat="1" ht="16.5" x14ac:dyDescent="0.25"/>
    <row r="1212" s="55" customFormat="1" ht="16.5" x14ac:dyDescent="0.25"/>
    <row r="1213" s="55" customFormat="1" ht="16.5" x14ac:dyDescent="0.25"/>
    <row r="1214" s="55" customFormat="1" ht="16.5" x14ac:dyDescent="0.25"/>
    <row r="1215" s="55" customFormat="1" ht="16.5" x14ac:dyDescent="0.25"/>
    <row r="1216" s="55" customFormat="1" ht="16.5" x14ac:dyDescent="0.25"/>
    <row r="1217" s="55" customFormat="1" ht="16.5" x14ac:dyDescent="0.25"/>
    <row r="1218" s="55" customFormat="1" ht="16.5" x14ac:dyDescent="0.25"/>
    <row r="1219" s="55" customFormat="1" ht="16.5" x14ac:dyDescent="0.25"/>
    <row r="1220" s="55" customFormat="1" ht="16.5" x14ac:dyDescent="0.25"/>
    <row r="1221" s="55" customFormat="1" ht="16.5" x14ac:dyDescent="0.25"/>
    <row r="1222" s="55" customFormat="1" ht="16.5" x14ac:dyDescent="0.25"/>
    <row r="1223" s="55" customFormat="1" ht="16.5" x14ac:dyDescent="0.25"/>
    <row r="1224" s="55" customFormat="1" ht="16.5" x14ac:dyDescent="0.25"/>
    <row r="1225" s="55" customFormat="1" ht="16.5" x14ac:dyDescent="0.25"/>
    <row r="1226" s="55" customFormat="1" ht="16.5" x14ac:dyDescent="0.25"/>
    <row r="1227" s="55" customFormat="1" ht="16.5" x14ac:dyDescent="0.25"/>
    <row r="1228" s="55" customFormat="1" ht="16.5" x14ac:dyDescent="0.25"/>
    <row r="1229" s="55" customFormat="1" ht="16.5" x14ac:dyDescent="0.25"/>
    <row r="1230" s="55" customFormat="1" ht="16.5" x14ac:dyDescent="0.25"/>
    <row r="1231" s="55" customFormat="1" ht="16.5" x14ac:dyDescent="0.25"/>
    <row r="1232" s="55" customFormat="1" ht="16.5" x14ac:dyDescent="0.25"/>
    <row r="1233" s="55" customFormat="1" ht="16.5" x14ac:dyDescent="0.25"/>
    <row r="1234" s="55" customFormat="1" ht="16.5" x14ac:dyDescent="0.25"/>
    <row r="1235" s="55" customFormat="1" ht="16.5" x14ac:dyDescent="0.25"/>
    <row r="1236" s="55" customFormat="1" ht="16.5" x14ac:dyDescent="0.25"/>
    <row r="1237" s="55" customFormat="1" ht="16.5" x14ac:dyDescent="0.25"/>
    <row r="1238" s="55" customFormat="1" ht="16.5" x14ac:dyDescent="0.25"/>
    <row r="1239" s="55" customFormat="1" ht="16.5" x14ac:dyDescent="0.25"/>
    <row r="1240" s="55" customFormat="1" ht="16.5" x14ac:dyDescent="0.25"/>
    <row r="1241" s="55" customFormat="1" ht="16.5" x14ac:dyDescent="0.25"/>
    <row r="1242" s="55" customFormat="1" ht="16.5" x14ac:dyDescent="0.25"/>
    <row r="1243" s="55" customFormat="1" ht="16.5" x14ac:dyDescent="0.25"/>
    <row r="1244" s="55" customFormat="1" ht="16.5" x14ac:dyDescent="0.25"/>
    <row r="1245" s="55" customFormat="1" ht="16.5" x14ac:dyDescent="0.25"/>
    <row r="1246" s="55" customFormat="1" ht="16.5" x14ac:dyDescent="0.25"/>
    <row r="1247" s="55" customFormat="1" ht="16.5" x14ac:dyDescent="0.25"/>
    <row r="1248" s="55" customFormat="1" ht="16.5" x14ac:dyDescent="0.25"/>
    <row r="1249" s="55" customFormat="1" ht="16.5" x14ac:dyDescent="0.25"/>
    <row r="1250" s="55" customFormat="1" ht="16.5" x14ac:dyDescent="0.25"/>
    <row r="1251" s="55" customFormat="1" ht="16.5" x14ac:dyDescent="0.25"/>
    <row r="1252" s="55" customFormat="1" ht="16.5" x14ac:dyDescent="0.25"/>
    <row r="1253" s="55" customFormat="1" ht="16.5" x14ac:dyDescent="0.25"/>
    <row r="1254" s="55" customFormat="1" ht="16.5" x14ac:dyDescent="0.25"/>
    <row r="1255" s="55" customFormat="1" ht="16.5" x14ac:dyDescent="0.25"/>
    <row r="1256" s="55" customFormat="1" ht="16.5" x14ac:dyDescent="0.25"/>
    <row r="1257" s="55" customFormat="1" ht="16.5" x14ac:dyDescent="0.25"/>
    <row r="1258" s="55" customFormat="1" ht="16.5" x14ac:dyDescent="0.25"/>
    <row r="1259" s="55" customFormat="1" ht="16.5" x14ac:dyDescent="0.25"/>
    <row r="1260" s="55" customFormat="1" ht="16.5" x14ac:dyDescent="0.25"/>
    <row r="1261" s="55" customFormat="1" ht="16.5" x14ac:dyDescent="0.25"/>
    <row r="1262" s="55" customFormat="1" ht="16.5" x14ac:dyDescent="0.25"/>
    <row r="1263" s="55" customFormat="1" ht="16.5" x14ac:dyDescent="0.25"/>
    <row r="1264" s="55" customFormat="1" ht="16.5" x14ac:dyDescent="0.25"/>
    <row r="1265" s="55" customFormat="1" ht="16.5" x14ac:dyDescent="0.25"/>
    <row r="1266" s="55" customFormat="1" ht="16.5" x14ac:dyDescent="0.25"/>
    <row r="1267" s="55" customFormat="1" ht="16.5" x14ac:dyDescent="0.25"/>
    <row r="1268" s="55" customFormat="1" ht="16.5" x14ac:dyDescent="0.25"/>
    <row r="1269" s="55" customFormat="1" ht="16.5" x14ac:dyDescent="0.25"/>
  </sheetData>
  <mergeCells count="12">
    <mergeCell ref="AS8:BF8"/>
    <mergeCell ref="A8:A9"/>
    <mergeCell ref="B8:B9"/>
    <mergeCell ref="C8:P8"/>
    <mergeCell ref="Q8:AD8"/>
    <mergeCell ref="AE8:AR8"/>
    <mergeCell ref="G6:H6"/>
    <mergeCell ref="A1:B1"/>
    <mergeCell ref="A2:B2"/>
    <mergeCell ref="A3:B3"/>
    <mergeCell ref="A7:B7"/>
    <mergeCell ref="D5:M5"/>
  </mergeCells>
  <pageMargins left="0.7" right="0.7" top="0.75" bottom="0.75" header="0.3" footer="0.3"/>
  <pageSetup paperSize="9" orientation="portrait"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3"/>
  <sheetViews>
    <sheetView topLeftCell="A28" workbookViewId="0">
      <selection activeCell="C28" sqref="C28"/>
    </sheetView>
  </sheetViews>
  <sheetFormatPr defaultRowHeight="12.75" x14ac:dyDescent="0.2"/>
  <cols>
    <col min="2" max="2" width="135" bestFit="1" customWidth="1"/>
  </cols>
  <sheetData>
    <row r="2" spans="1:3" x14ac:dyDescent="0.2">
      <c r="A2" s="98">
        <v>3853</v>
      </c>
      <c r="B2" s="223">
        <f>A2</f>
        <v>3853</v>
      </c>
      <c r="C2" t="s">
        <v>1069</v>
      </c>
    </row>
    <row r="3" spans="1:3" x14ac:dyDescent="0.2">
      <c r="A3" s="98">
        <v>3854</v>
      </c>
      <c r="B3" t="str">
        <f>B2&amp;" , "&amp;A3</f>
        <v>3853 , 3854</v>
      </c>
    </row>
    <row r="4" spans="1:3" x14ac:dyDescent="0.2">
      <c r="A4" s="98">
        <v>3855</v>
      </c>
      <c r="B4" t="str">
        <f t="shared" ref="B4:B24" si="0">B3&amp;" , "&amp;A4</f>
        <v>3853 , 3854 , 3855</v>
      </c>
    </row>
    <row r="5" spans="1:3" x14ac:dyDescent="0.2">
      <c r="A5" s="98">
        <v>3856</v>
      </c>
      <c r="B5" t="str">
        <f t="shared" si="0"/>
        <v>3853 , 3854 , 3855 , 3856</v>
      </c>
    </row>
    <row r="6" spans="1:3" x14ac:dyDescent="0.2">
      <c r="A6" s="98">
        <v>3857</v>
      </c>
      <c r="B6" t="str">
        <f t="shared" si="0"/>
        <v>3853 , 3854 , 3855 , 3856 , 3857</v>
      </c>
    </row>
    <row r="7" spans="1:3" x14ac:dyDescent="0.2">
      <c r="A7" s="98">
        <v>3899</v>
      </c>
      <c r="B7" t="str">
        <f t="shared" si="0"/>
        <v>3853 , 3854 , 3855 , 3856 , 3857 , 3899</v>
      </c>
    </row>
    <row r="8" spans="1:3" x14ac:dyDescent="0.2">
      <c r="A8" s="98">
        <v>2007</v>
      </c>
      <c r="B8" t="str">
        <f t="shared" si="0"/>
        <v>3853 , 3854 , 3855 , 3856 , 3857 , 3899 , 2007</v>
      </c>
    </row>
    <row r="9" spans="1:3" x14ac:dyDescent="0.2">
      <c r="A9" s="98">
        <v>2008</v>
      </c>
      <c r="B9" t="str">
        <f t="shared" si="0"/>
        <v>3853 , 3854 , 3855 , 3856 , 3857 , 3899 , 2007 , 2008</v>
      </c>
    </row>
    <row r="10" spans="1:3" x14ac:dyDescent="0.2">
      <c r="A10" s="98">
        <v>2009</v>
      </c>
      <c r="B10" t="str">
        <f t="shared" si="0"/>
        <v>3853 , 3854 , 3855 , 3856 , 3857 , 3899 , 2007 , 2008 , 2009</v>
      </c>
    </row>
    <row r="11" spans="1:3" x14ac:dyDescent="0.2">
      <c r="A11" s="98">
        <v>2011</v>
      </c>
      <c r="B11" t="str">
        <f t="shared" si="0"/>
        <v>3853 , 3854 , 3855 , 3856 , 3857 , 3899 , 2007 , 2008 , 2009 , 2011</v>
      </c>
    </row>
    <row r="12" spans="1:3" x14ac:dyDescent="0.2">
      <c r="A12" s="98">
        <v>2012</v>
      </c>
      <c r="B12" t="str">
        <f t="shared" si="0"/>
        <v>3853 , 3854 , 3855 , 3856 , 3857 , 3899 , 2007 , 2008 , 2009 , 2011 , 2012</v>
      </c>
    </row>
    <row r="13" spans="1:3" x14ac:dyDescent="0.2">
      <c r="A13" s="98">
        <v>2013</v>
      </c>
      <c r="B13" t="str">
        <f t="shared" si="0"/>
        <v>3853 , 3854 , 3855 , 3856 , 3857 , 3899 , 2007 , 2008 , 2009 , 2011 , 2012 , 2013</v>
      </c>
      <c r="C13">
        <v>3853</v>
      </c>
    </row>
    <row r="14" spans="1:3" x14ac:dyDescent="0.2">
      <c r="A14" s="98">
        <v>2019</v>
      </c>
      <c r="B14" t="str">
        <f t="shared" si="0"/>
        <v>3853 , 3854 , 3855 , 3856 , 3857 , 3899 , 2007 , 2008 , 2009 , 2011 , 2012 , 2013 , 2019</v>
      </c>
      <c r="C14">
        <v>1151</v>
      </c>
    </row>
    <row r="15" spans="1:3" x14ac:dyDescent="0.2">
      <c r="A15" s="98">
        <v>2021</v>
      </c>
      <c r="B15" t="str">
        <f t="shared" si="0"/>
        <v>3853 , 3854 , 3855 , 3856 , 3857 , 3899 , 2007 , 2008 , 2009 , 2011 , 2012 , 2013 , 2019 , 2021</v>
      </c>
      <c r="C15">
        <v>2043</v>
      </c>
    </row>
    <row r="16" spans="1:3" x14ac:dyDescent="0.2">
      <c r="A16" s="98">
        <v>2041</v>
      </c>
      <c r="B16" t="str">
        <f t="shared" si="0"/>
        <v>3853 , 3854 , 3855 , 3856 , 3857 , 3899 , 2007 , 2008 , 2009 , 2011 , 2012 , 2013 , 2019 , 2021 , 2041</v>
      </c>
      <c r="C16">
        <v>2044</v>
      </c>
    </row>
    <row r="17" spans="1:3" x14ac:dyDescent="0.2">
      <c r="A17" s="98">
        <v>2042</v>
      </c>
      <c r="B17" t="str">
        <f t="shared" si="0"/>
        <v>3853 , 3854 , 3855 , 3856 , 3857 , 3899 , 2007 , 2008 , 2009 , 2011 , 2012 , 2013 , 2019 , 2021 , 2041 , 2042</v>
      </c>
      <c r="C17">
        <v>1767</v>
      </c>
    </row>
    <row r="18" spans="1:3" x14ac:dyDescent="0.2">
      <c r="A18" s="98">
        <v>2043</v>
      </c>
      <c r="B18" t="str">
        <f t="shared" si="0"/>
        <v>3853 , 3854 , 3855 , 3856 , 3857 , 3899 , 2007 , 2008 , 2009 , 2011 , 2012 , 2013 , 2019 , 2021 , 2041 , 2042 , 2043</v>
      </c>
      <c r="C18">
        <v>3853</v>
      </c>
    </row>
    <row r="19" spans="1:3" x14ac:dyDescent="0.2">
      <c r="A19" s="98">
        <v>2044</v>
      </c>
      <c r="B19" t="str">
        <f t="shared" si="0"/>
        <v>3853 , 3854 , 3855 , 3856 , 3857 , 3899 , 2007 , 2008 , 2009 , 2011 , 2012 , 2013 , 2019 , 2021 , 2041 , 2042 , 2043 , 2044</v>
      </c>
      <c r="C19">
        <v>1151</v>
      </c>
    </row>
    <row r="20" spans="1:3" x14ac:dyDescent="0.2">
      <c r="A20" s="98">
        <v>2045</v>
      </c>
      <c r="B20" t="str">
        <f t="shared" si="0"/>
        <v>3853 , 3854 , 3855 , 3856 , 3857 , 3899 , 2007 , 2008 , 2009 , 2011 , 2012 , 2013 , 2019 , 2021 , 2041 , 2042 , 2043 , 2044 , 2045</v>
      </c>
      <c r="C20">
        <v>2001</v>
      </c>
    </row>
    <row r="21" spans="1:3" x14ac:dyDescent="0.2">
      <c r="A21" s="98">
        <v>2046</v>
      </c>
      <c r="B21" t="str">
        <f t="shared" si="0"/>
        <v>3853 , 3854 , 3855 , 3856 , 3857 , 3899 , 2007 , 2008 , 2009 , 2011 , 2012 , 2013 , 2019 , 2021 , 2041 , 2042 , 2043 , 2044 , 2045 , 2046</v>
      </c>
      <c r="C21">
        <v>2002</v>
      </c>
    </row>
    <row r="22" spans="1:3" x14ac:dyDescent="0.2">
      <c r="A22" s="98">
        <v>2047</v>
      </c>
      <c r="B22" t="str">
        <f t="shared" si="0"/>
        <v>3853 , 3854 , 3855 , 3856 , 3857 , 3899 , 2007 , 2008 , 2009 , 2011 , 2012 , 2013 , 2019 , 2021 , 2041 , 2042 , 2043 , 2044 , 2045 , 2046 , 2047</v>
      </c>
      <c r="C22">
        <v>2003</v>
      </c>
    </row>
    <row r="23" spans="1:3" x14ac:dyDescent="0.2">
      <c r="A23" s="98">
        <v>2048</v>
      </c>
      <c r="B23" t="str">
        <f t="shared" si="0"/>
        <v>3853 , 3854 , 3855 , 3856 , 3857 , 3899 , 2007 , 2008 , 2009 , 2011 , 2012 , 2013 , 2019 , 2021 , 2041 , 2042 , 2043 , 2044 , 2045 , 2046 , 2047 , 2048</v>
      </c>
      <c r="C23">
        <v>2041</v>
      </c>
    </row>
    <row r="24" spans="1:3" x14ac:dyDescent="0.2">
      <c r="A24" s="98">
        <v>2049</v>
      </c>
      <c r="B24" t="str">
        <f t="shared" si="0"/>
        <v>3853 , 3854 , 3855 , 3856 , 3857 , 3899 , 2007 , 2008 , 2009 , 2011 , 2012 , 2013 , 2019 , 2021 , 2041 , 2042 , 2043 , 2044 , 2045 , 2046 , 2047 , 2048 , 2049</v>
      </c>
      <c r="C24">
        <v>2043</v>
      </c>
    </row>
    <row r="25" spans="1:3" x14ac:dyDescent="0.2">
      <c r="C25">
        <v>2002</v>
      </c>
    </row>
    <row r="26" spans="1:3" x14ac:dyDescent="0.2">
      <c r="C26">
        <v>2041</v>
      </c>
    </row>
    <row r="27" spans="1:3" x14ac:dyDescent="0.2">
      <c r="C27">
        <v>2001</v>
      </c>
    </row>
    <row r="28" spans="1:3" x14ac:dyDescent="0.2">
      <c r="C28">
        <v>1749</v>
      </c>
    </row>
    <row r="29" spans="1:3" x14ac:dyDescent="0.2">
      <c r="C29">
        <v>1151</v>
      </c>
    </row>
    <row r="30" spans="1:3" x14ac:dyDescent="0.2">
      <c r="C30">
        <v>2009</v>
      </c>
    </row>
    <row r="31" spans="1:3" x14ac:dyDescent="0.2">
      <c r="C31">
        <v>2042</v>
      </c>
    </row>
    <row r="32" spans="1:3" x14ac:dyDescent="0.2">
      <c r="C32">
        <v>1767</v>
      </c>
    </row>
    <row r="33" spans="3:3" x14ac:dyDescent="0.2">
      <c r="C33">
        <v>1151</v>
      </c>
    </row>
    <row r="34" spans="3:3" x14ac:dyDescent="0.2">
      <c r="C34">
        <v>1151</v>
      </c>
    </row>
    <row r="35" spans="3:3" x14ac:dyDescent="0.2">
      <c r="C35">
        <v>1767</v>
      </c>
    </row>
    <row r="36" spans="3:3" x14ac:dyDescent="0.2">
      <c r="C36">
        <v>3853</v>
      </c>
    </row>
    <row r="37" spans="3:3" x14ac:dyDescent="0.2">
      <c r="C37">
        <v>2001</v>
      </c>
    </row>
    <row r="38" spans="3:3" x14ac:dyDescent="0.2">
      <c r="C38">
        <v>2002</v>
      </c>
    </row>
    <row r="39" spans="3:3" x14ac:dyDescent="0.2">
      <c r="C39">
        <v>2003</v>
      </c>
    </row>
    <row r="40" spans="3:3" x14ac:dyDescent="0.2">
      <c r="C40">
        <v>2041</v>
      </c>
    </row>
    <row r="41" spans="3:3" x14ac:dyDescent="0.2">
      <c r="C41">
        <v>2043</v>
      </c>
    </row>
    <row r="42" spans="3:3" x14ac:dyDescent="0.2">
      <c r="C42">
        <v>2044</v>
      </c>
    </row>
    <row r="43" spans="3:3" x14ac:dyDescent="0.2">
      <c r="C43">
        <v>2001</v>
      </c>
    </row>
    <row r="44" spans="3:3" x14ac:dyDescent="0.2">
      <c r="C44">
        <v>2041</v>
      </c>
    </row>
    <row r="45" spans="3:3" x14ac:dyDescent="0.2">
      <c r="C45">
        <v>2002</v>
      </c>
    </row>
    <row r="46" spans="3:3" x14ac:dyDescent="0.2">
      <c r="C46">
        <v>2043</v>
      </c>
    </row>
    <row r="47" spans="3:3" x14ac:dyDescent="0.2">
      <c r="C47">
        <v>2009</v>
      </c>
    </row>
    <row r="48" spans="3:3" x14ac:dyDescent="0.2">
      <c r="C48">
        <v>2042</v>
      </c>
    </row>
    <row r="49" spans="3:3" x14ac:dyDescent="0.2">
      <c r="C49">
        <v>4949</v>
      </c>
    </row>
    <row r="50" spans="3:3" x14ac:dyDescent="0.2">
      <c r="C50">
        <v>1151</v>
      </c>
    </row>
    <row r="51" spans="3:3" x14ac:dyDescent="0.2">
      <c r="C51">
        <v>1151</v>
      </c>
    </row>
    <row r="52" spans="3:3" x14ac:dyDescent="0.2">
      <c r="C52">
        <v>1151</v>
      </c>
    </row>
    <row r="53" spans="3:3" x14ac:dyDescent="0.2">
      <c r="C53">
        <v>1151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Chuong</vt:lpstr>
      <vt:lpstr>TieuMuc</vt:lpstr>
      <vt:lpstr>DuToan</vt:lpstr>
      <vt:lpstr>BaoCao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 WebAS</dc:creator>
  <cp:lastModifiedBy>Admin</cp:lastModifiedBy>
  <cp:revision>1</cp:revision>
  <cp:lastPrinted>2019-02-23T04:20:00Z</cp:lastPrinted>
  <dcterms:created xsi:type="dcterms:W3CDTF">2019-01-17T01:45:00Z</dcterms:created>
  <dcterms:modified xsi:type="dcterms:W3CDTF">2019-10-06T03:33:11Z</dcterms:modified>
</cp:coreProperties>
</file>