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18TDH1\"/>
    </mc:Choice>
  </mc:AlternateContent>
  <xr:revisionPtr revIDLastSave="0" documentId="8_{4973A06B-184D-46BA-BBD3-5F62DDB239B8}" xr6:coauthVersionLast="45" xr6:coauthVersionMax="45" xr10:uidLastSave="{00000000-0000-0000-0000-000000000000}"/>
  <bookViews>
    <workbookView xWindow="3945" yWindow="2835" windowWidth="21600" windowHeight="11385" xr2:uid="{E4664F92-ECC1-4153-96C9-455606CE2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4" i="1" l="1"/>
  <c r="E24" i="1"/>
  <c r="E23" i="1"/>
  <c r="E22" i="1"/>
  <c r="E21" i="1"/>
  <c r="C16" i="1"/>
  <c r="D16" i="1"/>
  <c r="B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17" i="1"/>
  <c r="E20" i="1" s="1"/>
  <c r="E19" i="1"/>
  <c r="B17" i="1"/>
  <c r="C12" i="1" s="1"/>
  <c r="C6" i="1" l="1"/>
  <c r="C14" i="1"/>
  <c r="C8" i="1"/>
  <c r="C2" i="1"/>
  <c r="C9" i="1"/>
  <c r="C15" i="1"/>
  <c r="C3" i="1"/>
  <c r="C10" i="1"/>
  <c r="C4" i="1"/>
  <c r="C11" i="1"/>
  <c r="C13" i="1"/>
  <c r="C7" i="1"/>
  <c r="C5" i="1"/>
</calcChain>
</file>

<file path=xl/sharedStrings.xml><?xml version="1.0" encoding="utf-8"?>
<sst xmlns="http://schemas.openxmlformats.org/spreadsheetml/2006/main" count="17" uniqueCount="17">
  <si>
    <t xml:space="preserve">Điện Trở ( Omh) </t>
  </si>
  <si>
    <t>STT</t>
  </si>
  <si>
    <t>TB</t>
  </si>
  <si>
    <t xml:space="preserve">denta R (Omh) </t>
  </si>
  <si>
    <t xml:space="preserve">Kỳ vọng toán học của đại lượng đo : </t>
  </si>
  <si>
    <t>Trung bình sai số dư :</t>
  </si>
  <si>
    <t>Ước lượng độ lệch bình quân phương:</t>
  </si>
  <si>
    <t>Ước lượng độ lệch bình quân phương của giá trị trung bình đại số :</t>
  </si>
  <si>
    <t xml:space="preserve">dentaR ^2 </t>
  </si>
  <si>
    <t>Tổng</t>
  </si>
  <si>
    <t xml:space="preserve">sai số kết quả đo </t>
  </si>
  <si>
    <t>Hệ số K</t>
  </si>
  <si>
    <t>Hệ số hst</t>
  </si>
  <si>
    <t xml:space="preserve">Kết quả phép đo : </t>
  </si>
  <si>
    <t xml:space="preserve"> +,-</t>
  </si>
  <si>
    <t>( cô ơi ở đây em tìm ko ra giá trị chính sát của hệ số K, Hst dc cô ạ )</t>
  </si>
  <si>
    <t xml:space="preserve">Phan Ben: 18TDH1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</si>
</sst>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/>
    <xf numFmtId="0" fontId="0" fillId="5" borderId="1" xfId="0" applyFill="1" applyBorder="1" applyAlignment="1"/>
    <xf numFmtId="0" fontId="0" fillId="2" borderId="1" xfId="0" applyFill="1" applyBorder="1" applyAlignment="1">
      <alignment horizontal="left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E2E6-3F22-42EC-8F43-C891A57A2D99}">
  <dimension ref="A1:K24"/>
  <sheetViews>
    <sheetView tabSelected="1" zoomScale="55" zoomScaleNormal="55" workbookViewId="0">
      <selection activeCell="L12" sqref="L12"/>
    </sheetView>
  </sheetViews>
  <sheetFormatPr defaultRowHeight="15" x14ac:dyDescent="0.25"/>
  <cols>
    <col min="1" max="1" width="10.140625" customWidth="1"/>
    <col min="2" max="2" width="19.5703125" customWidth="1"/>
    <col min="3" max="3" width="22.42578125" customWidth="1"/>
    <col min="4" max="4" width="20.140625" customWidth="1"/>
    <col min="11" max="11" width="20.42578125" customWidth="1"/>
  </cols>
  <sheetData>
    <row r="1" spans="1:9" x14ac:dyDescent="0.25">
      <c r="A1" s="3" t="s">
        <v>1</v>
      </c>
      <c r="B1" s="4" t="s">
        <v>0</v>
      </c>
      <c r="C1" s="4" t="s">
        <v>3</v>
      </c>
      <c r="D1" s="4" t="s">
        <v>8</v>
      </c>
    </row>
    <row r="2" spans="1:9" x14ac:dyDescent="0.25">
      <c r="A2" s="3">
        <v>1</v>
      </c>
      <c r="B2" s="5">
        <v>140.25</v>
      </c>
      <c r="C2" s="6">
        <f xml:space="preserve"> ABS($B17 - B2 )</f>
        <v>0.28928571428568262</v>
      </c>
      <c r="D2" s="6">
        <f>C2*C2</f>
        <v>8.3686224489777597E-2</v>
      </c>
    </row>
    <row r="3" spans="1:9" x14ac:dyDescent="0.25">
      <c r="A3" s="3">
        <v>2</v>
      </c>
      <c r="B3" s="5">
        <v>140.5</v>
      </c>
      <c r="C3" s="6">
        <f xml:space="preserve"> ABS($B17 - B3 )</f>
        <v>0.53928571428568262</v>
      </c>
      <c r="D3" s="6">
        <f t="shared" ref="D3:D15" si="0">C3*C3</f>
        <v>0.29082908163261889</v>
      </c>
    </row>
    <row r="4" spans="1:9" x14ac:dyDescent="0.25">
      <c r="A4" s="3">
        <v>3</v>
      </c>
      <c r="B4" s="5">
        <v>141.75</v>
      </c>
      <c r="C4" s="6">
        <f xml:space="preserve"> ABS($B17 - B4 )</f>
        <v>1.7892857142856826</v>
      </c>
      <c r="D4" s="6">
        <f t="shared" si="0"/>
        <v>3.2015433673468254</v>
      </c>
    </row>
    <row r="5" spans="1:9" x14ac:dyDescent="0.25">
      <c r="A5" s="3">
        <v>4</v>
      </c>
      <c r="B5" s="5">
        <v>139.25</v>
      </c>
      <c r="C5" s="6">
        <f xml:space="preserve"> ABS($B17 - B5 )</f>
        <v>0.71071428571431738</v>
      </c>
      <c r="D5" s="6">
        <f t="shared" si="0"/>
        <v>0.50511479591841235</v>
      </c>
    </row>
    <row r="6" spans="1:9" x14ac:dyDescent="0.25">
      <c r="A6" s="3">
        <v>5</v>
      </c>
      <c r="B6" s="5">
        <v>139.5</v>
      </c>
      <c r="C6" s="6">
        <f xml:space="preserve"> ABS($B17 - B6 )</f>
        <v>0.46071428571431738</v>
      </c>
      <c r="D6" s="6">
        <f t="shared" si="0"/>
        <v>0.21225765306125366</v>
      </c>
      <c r="F6" s="13" t="s">
        <v>16</v>
      </c>
      <c r="G6" s="13"/>
      <c r="H6" s="13"/>
      <c r="I6" s="13"/>
    </row>
    <row r="7" spans="1:9" x14ac:dyDescent="0.25">
      <c r="A7" s="3">
        <v>6</v>
      </c>
      <c r="B7" s="5">
        <v>140.25</v>
      </c>
      <c r="C7" s="6">
        <f xml:space="preserve"> ABS($B17- B7 )</f>
        <v>0.28928571428568262</v>
      </c>
      <c r="D7" s="6">
        <f t="shared" si="0"/>
        <v>8.3686224489777597E-2</v>
      </c>
      <c r="F7" s="13"/>
      <c r="G7" s="13"/>
      <c r="H7" s="13"/>
      <c r="I7" s="13"/>
    </row>
    <row r="8" spans="1:9" x14ac:dyDescent="0.25">
      <c r="A8" s="3">
        <v>7</v>
      </c>
      <c r="B8" s="5">
        <v>140</v>
      </c>
      <c r="C8" s="6">
        <f xml:space="preserve"> ABS($B17 - B8 )</f>
        <v>3.9285714285682616E-2</v>
      </c>
      <c r="D8" s="6">
        <f t="shared" si="0"/>
        <v>1.5433673469362871E-3</v>
      </c>
      <c r="F8" s="13"/>
      <c r="G8" s="13"/>
      <c r="H8" s="13"/>
      <c r="I8" s="13"/>
    </row>
    <row r="9" spans="1:9" x14ac:dyDescent="0.25">
      <c r="A9" s="3">
        <v>8</v>
      </c>
      <c r="B9" s="5">
        <v>126.75</v>
      </c>
      <c r="C9" s="6">
        <f xml:space="preserve"> ABS($B17 - B9 )</f>
        <v>13.210714285714317</v>
      </c>
      <c r="D9" s="6">
        <f t="shared" si="0"/>
        <v>174.52297193877635</v>
      </c>
      <c r="F9" s="13"/>
      <c r="G9" s="13"/>
      <c r="H9" s="13"/>
      <c r="I9" s="13"/>
    </row>
    <row r="10" spans="1:9" x14ac:dyDescent="0.25">
      <c r="A10" s="3">
        <v>9</v>
      </c>
      <c r="B10" s="5">
        <v>141.15</v>
      </c>
      <c r="C10" s="6">
        <f xml:space="preserve"> ABS($B17 - B10 )</f>
        <v>1.1892857142856883</v>
      </c>
      <c r="D10" s="6">
        <f t="shared" si="0"/>
        <v>1.4144005102040198</v>
      </c>
    </row>
    <row r="11" spans="1:9" x14ac:dyDescent="0.25">
      <c r="A11" s="3">
        <v>10</v>
      </c>
      <c r="B11" s="5">
        <v>142.25</v>
      </c>
      <c r="C11" s="6">
        <f xml:space="preserve"> ABS($B17 - B11 )</f>
        <v>2.2892857142856826</v>
      </c>
      <c r="D11" s="6">
        <f t="shared" si="0"/>
        <v>5.2408290816325085</v>
      </c>
    </row>
    <row r="12" spans="1:9" x14ac:dyDescent="0.25">
      <c r="A12" s="3">
        <v>11</v>
      </c>
      <c r="B12" s="5">
        <v>140.75</v>
      </c>
      <c r="C12" s="6">
        <f xml:space="preserve"> ABS($B17 - B12 )</f>
        <v>0.78928571428568262</v>
      </c>
      <c r="D12" s="6">
        <f t="shared" si="0"/>
        <v>0.6229719387754602</v>
      </c>
    </row>
    <row r="13" spans="1:9" x14ac:dyDescent="0.25">
      <c r="A13" s="3">
        <v>12</v>
      </c>
      <c r="B13" s="5">
        <v>144.15</v>
      </c>
      <c r="C13" s="6">
        <f xml:space="preserve"> ABS($B17 - B13 )</f>
        <v>4.1892857142856883</v>
      </c>
      <c r="D13" s="6">
        <f t="shared" si="0"/>
        <v>17.550114795918148</v>
      </c>
    </row>
    <row r="14" spans="1:9" x14ac:dyDescent="0.25">
      <c r="A14" s="3">
        <v>13</v>
      </c>
      <c r="B14" s="5">
        <v>140.15</v>
      </c>
      <c r="C14" s="6">
        <f xml:space="preserve"> ABS($B17 - B14 )</f>
        <v>0.1892857142856883</v>
      </c>
      <c r="D14" s="6">
        <f t="shared" si="0"/>
        <v>3.5829081632643221E-2</v>
      </c>
    </row>
    <row r="15" spans="1:9" x14ac:dyDescent="0.25">
      <c r="A15" s="3">
        <v>14</v>
      </c>
      <c r="B15" s="5">
        <v>142.75</v>
      </c>
      <c r="C15" s="6">
        <f xml:space="preserve"> ABS($B17 - B15 )</f>
        <v>2.7892857142856826</v>
      </c>
      <c r="D15" s="6">
        <f t="shared" si="0"/>
        <v>7.7801147959181911</v>
      </c>
    </row>
    <row r="16" spans="1:9" x14ac:dyDescent="0.25">
      <c r="A16" s="4" t="s">
        <v>9</v>
      </c>
      <c r="B16" s="7">
        <f>SUM(B2:B15)</f>
        <v>1959.4500000000003</v>
      </c>
      <c r="C16" s="7">
        <f t="shared" ref="C16:D16" si="1">SUM(C2:C15)</f>
        <v>28.764285714285478</v>
      </c>
      <c r="D16" s="7">
        <f t="shared" si="1"/>
        <v>211.54589285714295</v>
      </c>
    </row>
    <row r="17" spans="1:11" x14ac:dyDescent="0.25">
      <c r="A17" s="8" t="s">
        <v>2</v>
      </c>
      <c r="B17" s="9">
        <f>AVERAGEA(B2:B15)</f>
        <v>139.96071428571432</v>
      </c>
      <c r="C17" s="7">
        <f>IF(AVERAGE(C2:C15)=0,ROUND(B17,10),AVERAGE(C2:C15))</f>
        <v>2.0545918367346769</v>
      </c>
      <c r="D17" s="7"/>
    </row>
    <row r="18" spans="1:11" x14ac:dyDescent="0.25">
      <c r="B18" s="1"/>
      <c r="C18" s="1"/>
    </row>
    <row r="19" spans="1:11" x14ac:dyDescent="0.25">
      <c r="B19" s="10" t="s">
        <v>4</v>
      </c>
      <c r="C19" s="10"/>
      <c r="D19" s="10"/>
      <c r="E19" s="11">
        <f>B17</f>
        <v>139.96071428571432</v>
      </c>
      <c r="F19" s="11"/>
      <c r="G19" s="11" t="s">
        <v>11</v>
      </c>
      <c r="H19" s="11">
        <v>1.2</v>
      </c>
      <c r="I19" s="2" t="s">
        <v>15</v>
      </c>
      <c r="J19" s="2"/>
      <c r="K19" s="2"/>
    </row>
    <row r="20" spans="1:11" x14ac:dyDescent="0.25">
      <c r="B20" s="10" t="s">
        <v>5</v>
      </c>
      <c r="C20" s="10"/>
      <c r="D20" s="10"/>
      <c r="E20" s="11">
        <f>C17</f>
        <v>2.0545918367346769</v>
      </c>
      <c r="F20" s="11"/>
      <c r="G20" s="11" t="s">
        <v>12</v>
      </c>
      <c r="H20" s="11">
        <v>1.3</v>
      </c>
      <c r="I20" s="2"/>
      <c r="J20" s="2"/>
      <c r="K20" s="2"/>
    </row>
    <row r="21" spans="1:11" x14ac:dyDescent="0.25">
      <c r="B21" s="10" t="s">
        <v>6</v>
      </c>
      <c r="C21" s="10"/>
      <c r="D21" s="10"/>
      <c r="E21" s="11">
        <f>SQRT((D16)/(14-1))</f>
        <v>4.0339510394910594</v>
      </c>
      <c r="F21" s="11"/>
      <c r="G21" s="11"/>
      <c r="H21" s="11"/>
    </row>
    <row r="22" spans="1:11" x14ac:dyDescent="0.25">
      <c r="B22" s="10" t="s">
        <v>7</v>
      </c>
      <c r="C22" s="10"/>
      <c r="D22" s="10"/>
      <c r="E22" s="11">
        <f>E21/SQRT(14)</f>
        <v>1.0781187646282959</v>
      </c>
      <c r="F22" s="11"/>
      <c r="G22" s="11"/>
      <c r="H22" s="11"/>
    </row>
    <row r="23" spans="1:11" x14ac:dyDescent="0.25">
      <c r="B23" s="10" t="s">
        <v>10</v>
      </c>
      <c r="C23" s="10"/>
      <c r="D23" s="10"/>
      <c r="E23" s="11">
        <f>IF(COUNT(A2:A15)&gt;=20,E22*H19, E22*H20)</f>
        <v>1.4015543940167847</v>
      </c>
      <c r="F23" s="11"/>
      <c r="G23" s="11"/>
      <c r="H23" s="11"/>
    </row>
    <row r="24" spans="1:11" x14ac:dyDescent="0.25">
      <c r="B24" s="10" t="s">
        <v>13</v>
      </c>
      <c r="C24" s="10"/>
      <c r="D24" s="10"/>
      <c r="E24" s="11">
        <f xml:space="preserve"> B17</f>
        <v>139.96071428571432</v>
      </c>
      <c r="F24" s="12" t="s">
        <v>14</v>
      </c>
      <c r="G24" s="11">
        <f>E23</f>
        <v>1.4015543940167847</v>
      </c>
      <c r="H24" s="11"/>
    </row>
  </sheetData>
  <mergeCells count="9">
    <mergeCell ref="B23:D23"/>
    <mergeCell ref="B24:D24"/>
    <mergeCell ref="I19:K20"/>
    <mergeCell ref="F6:I9"/>
    <mergeCell ref="B19:D19"/>
    <mergeCell ref="B20:D20"/>
    <mergeCell ref="B21:D21"/>
    <mergeCell ref="B22:D22"/>
    <mergeCell ref="B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2020-07-18T09:22:00Z</dcterms:created>
  <dcterms:modified xsi:type="dcterms:W3CDTF">2020-07-18T10:31:08Z</dcterms:modified>
</cp:coreProperties>
</file>