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Dev\Dapp\funix-pricing-chain\docs\"/>
    </mc:Choice>
  </mc:AlternateContent>
  <xr:revisionPtr revIDLastSave="0" documentId="13_ncr:1_{090C6EEF-F36D-40FB-B970-3D431156CAEF}" xr6:coauthVersionLast="47" xr6:coauthVersionMax="47" xr10:uidLastSave="{00000000-0000-0000-0000-000000000000}"/>
  <bookViews>
    <workbookView xWindow="-108" yWindow="-108" windowWidth="23256" windowHeight="12720" tabRatio="821" activeTab="3" xr2:uid="{00000000-000D-0000-FFFF-FFFF00000000}"/>
  </bookViews>
  <sheets>
    <sheet name="Cover" sheetId="1" r:id="rId1"/>
    <sheet name="Test case List" sheetId="2" r:id="rId2"/>
    <sheet name="Admin" sheetId="3" r:id="rId3"/>
    <sheet name="Participant" sheetId="4" r:id="rId4"/>
    <sheet name="Test Report" sheetId="5" r:id="rId5"/>
  </sheets>
  <definedNames>
    <definedName name="_xlnm._FilterDatabase" localSheetId="2" hidden="1">Admin!$A$8:$I$13</definedName>
    <definedName name="_xlnm._FilterDatabase" localSheetId="3" hidden="1">Participant!$A$8:$I$15</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3" l="1"/>
  <c r="D9" i="5" s="1"/>
  <c r="B6" i="3"/>
  <c r="E9" i="5" s="1"/>
  <c r="E6" i="3"/>
  <c r="D6" i="3"/>
  <c r="G9" i="5" s="1"/>
  <c r="A6" i="4"/>
  <c r="D10" i="5" s="1"/>
  <c r="B6" i="4"/>
  <c r="E10" i="5" s="1"/>
  <c r="D6" i="4"/>
  <c r="G10" i="5" s="1"/>
  <c r="C9" i="5"/>
  <c r="C10" i="5"/>
  <c r="E6" i="4"/>
  <c r="H10" i="5" s="1"/>
  <c r="C6" i="3" l="1"/>
  <c r="F9" i="5" s="1"/>
  <c r="G12" i="5"/>
  <c r="E12" i="5"/>
  <c r="D12" i="5"/>
  <c r="H9" i="5"/>
  <c r="H12" i="5" s="1"/>
  <c r="C6" i="4"/>
  <c r="F10" i="5" s="1"/>
  <c r="F12" i="5" l="1"/>
  <c r="E14" i="5"/>
  <c r="E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8" authorId="0" shapeId="0" xr:uid="{00000000-0006-0000-0200-000001000000}">
      <text>
        <r>
          <rPr>
            <b/>
            <sz val="8"/>
            <color indexed="8"/>
            <rFont val="Times New Roman"/>
            <family val="1"/>
          </rPr>
          <t xml:space="preserve">Pass
Fail
Untested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8" authorId="0" shapeId="0" xr:uid="{00000000-0006-0000-0300-000001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<sst xmlns="http://schemas.openxmlformats.org/spreadsheetml/2006/main" count="190" uniqueCount="136">
  <si>
    <t>TEST CASE</t>
  </si>
  <si>
    <t>Project Name</t>
  </si>
  <si>
    <t>Creator</t>
  </si>
  <si>
    <t>Version</t>
  </si>
  <si>
    <t>TEST CASE LIST</t>
  </si>
  <si>
    <t>Test Environment Setup Description</t>
  </si>
  <si>
    <t>No</t>
  </si>
  <si>
    <t>Function Name</t>
  </si>
  <si>
    <t>Sheet Name</t>
  </si>
  <si>
    <t>Description</t>
  </si>
  <si>
    <t>Pre-Condition</t>
  </si>
  <si>
    <t>Module Code</t>
  </si>
  <si>
    <t>Pass</t>
  </si>
  <si>
    <t>Test requirement</t>
  </si>
  <si>
    <t>Fail</t>
  </si>
  <si>
    <t>Untested</t>
  </si>
  <si>
    <t>N/A</t>
  </si>
  <si>
    <t>Number of Test cases</t>
  </si>
  <si>
    <t>ID</t>
  </si>
  <si>
    <t>Test Case Description</t>
  </si>
  <si>
    <t>Test Case Procedure</t>
  </si>
  <si>
    <t>Expected Output</t>
  </si>
  <si>
    <t>Inter-test case Dependence</t>
  </si>
  <si>
    <t>Result</t>
  </si>
  <si>
    <t>Test date</t>
  </si>
  <si>
    <t>Note</t>
  </si>
  <si>
    <t>TEST REPORT</t>
  </si>
  <si>
    <t>Notes</t>
  </si>
  <si>
    <t>Module code</t>
  </si>
  <si>
    <t>Number of  test cases</t>
  </si>
  <si>
    <t>Sub total</t>
  </si>
  <si>
    <t>Test coverage</t>
  </si>
  <si>
    <t>%</t>
  </si>
  <si>
    <t>Test successful coverage</t>
  </si>
  <si>
    <t>Actual Output</t>
  </si>
  <si>
    <t>Req ID</t>
  </si>
  <si>
    <t xml:space="preserve"> </t>
  </si>
  <si>
    <t>Template</t>
  </si>
  <si>
    <t>Project</t>
  </si>
  <si>
    <t>Admin-1.1</t>
  </si>
  <si>
    <t>Admin-2.1</t>
  </si>
  <si>
    <t>NA</t>
  </si>
  <si>
    <t>Participant Functions</t>
  </si>
  <si>
    <t>Update Participant Info</t>
  </si>
  <si>
    <t>Participant-1.1</t>
  </si>
  <si>
    <t>Update Participant Fullname and Email</t>
  </si>
  <si>
    <t>FunixPricingChain</t>
  </si>
  <si>
    <t>Admin</t>
  </si>
  <si>
    <t>Admin Functions</t>
  </si>
  <si>
    <t xml:space="preserve">Participant </t>
  </si>
  <si>
    <t>create new pricing session</t>
  </si>
  <si>
    <t>required product name and description, images are optional</t>
  </si>
  <si>
    <t>register</t>
  </si>
  <si>
    <t>sign up</t>
  </si>
  <si>
    <t>have not registered before</t>
  </si>
  <si>
    <t>update user detail</t>
  </si>
  <si>
    <t>change user detail(name, email)</t>
  </si>
  <si>
    <t>registered only</t>
  </si>
  <si>
    <t>get sessions</t>
  </si>
  <si>
    <t>Admin, Participant</t>
  </si>
  <si>
    <t xml:space="preserve">Admin, Participant </t>
  </si>
  <si>
    <t>get available sessions</t>
  </si>
  <si>
    <t>connected and registered</t>
  </si>
  <si>
    <t>propose</t>
  </si>
  <si>
    <t>propose price</t>
  </si>
  <si>
    <t xml:space="preserve">connected and registered </t>
  </si>
  <si>
    <t>6</t>
  </si>
  <si>
    <t>7</t>
  </si>
  <si>
    <t>after closing session</t>
  </si>
  <si>
    <t>set final price, update participant deviation and # joined session</t>
  </si>
  <si>
    <t>session is in "OPENED" state</t>
  </si>
  <si>
    <t>8</t>
  </si>
  <si>
    <t>get all users detail</t>
  </si>
  <si>
    <t>get all users information</t>
  </si>
  <si>
    <t>update session detail</t>
  </si>
  <si>
    <t>change session detail (name, description, images)</t>
  </si>
  <si>
    <t>&lt;List environment requires in this system
1. Localhost
2. Web Browser
3. Metamask
4. hardhat develop
&gt;</t>
  </si>
  <si>
    <t>Create new session</t>
  </si>
  <si>
    <t xml:space="preserve">create new session </t>
  </si>
  <si>
    <t>1. Connect to the Dapp with metamask with Admin address 2. Click "Create New Session" button on Navbar  
3. Fill in product name, description, images (optional)</t>
  </si>
  <si>
    <t>product name and description must be filled</t>
  </si>
  <si>
    <t>new session is created and displayed on sessions page</t>
  </si>
  <si>
    <t>PASS</t>
  </si>
  <si>
    <t>Get sessions</t>
  </si>
  <si>
    <t>A new session will be added to the sessions list then redirect to the sessions page</t>
  </si>
  <si>
    <t>1. Conenct to the Dapp with metamask</t>
  </si>
  <si>
    <t>All sessions should be displayed on sessions page</t>
  </si>
  <si>
    <t>All sessions are dispayed</t>
  </si>
  <si>
    <t>Admin-3.1</t>
  </si>
  <si>
    <t>get all users</t>
  </si>
  <si>
    <t>All users information should be displayed on accounts page</t>
  </si>
  <si>
    <t>All users are dispayed</t>
  </si>
  <si>
    <t>Get users list</t>
  </si>
  <si>
    <t>Admin-4.1</t>
  </si>
  <si>
    <t>Change session detail</t>
  </si>
  <si>
    <t>1. Connect to Dapp with Metamask with Admin address  2. Navigate to "Accounts" pages by clicking on Accounts button on navbar</t>
  </si>
  <si>
    <t xml:space="preserve">New detail about the session should be updated </t>
  </si>
  <si>
    <t>Session must in "OPENED" state</t>
  </si>
  <si>
    <t>Detail are updated</t>
  </si>
  <si>
    <t>Participant</t>
  </si>
  <si>
    <t>1. Connect to Dapp with Metamask with Admin address
2. Choose a session to change the information 
3. Click "Update Session Detail" button and then fill in the name, description, images(if available) then confirm the transaction</t>
  </si>
  <si>
    <t>After closing session</t>
  </si>
  <si>
    <t>Set final price</t>
  </si>
  <si>
    <t>1. Connect to Dapp with Metamask with Admin address
2. Choose a session to set final price
3. Fill in the final price and click submit button then confirm the transaction</t>
  </si>
  <si>
    <t>Final price of the session is stored and state of the session changes to "CLOSED" and deviation, # of joined sessions of participants who joined the session should be updated</t>
  </si>
  <si>
    <t>State is changed to "CLOSED" and final price of the session is stored and deviation as well as # of joined sessions of participants who joined are updated</t>
  </si>
  <si>
    <t>Register</t>
  </si>
  <si>
    <t>Admin-0.1</t>
  </si>
  <si>
    <t>1. Connect to the Dapp with metamask
2. Redirected to the register page (automatically)
3. fill in the required information</t>
  </si>
  <si>
    <t>Admin is registered</t>
  </si>
  <si>
    <t>Have not registered before</t>
  </si>
  <si>
    <t>Connected to Dapp with admin address via metamask</t>
  </si>
  <si>
    <t>Admin-6.1</t>
  </si>
  <si>
    <t>1. Connect to the Dapp with the metamask with registered address
2. Hover the mouse to account address on the top right corner of the page (rightmost of the navbar)
then click "Account" button to access account information page.
3. Press "Change information" button then change the information and finally click "Submit" and confirm the transaction</t>
  </si>
  <si>
    <t>Information is changed and stored to the blockchain</t>
  </si>
  <si>
    <t>Need to be registered</t>
  </si>
  <si>
    <t>The information is updated after changing</t>
  </si>
  <si>
    <t>Participant-1.2</t>
  </si>
  <si>
    <t>sign up new user</t>
  </si>
  <si>
    <t>New participant is stored</t>
  </si>
  <si>
    <t>Connect address has not registerd yet</t>
  </si>
  <si>
    <t>1. Connect to the Dapp with the metamask 
2. The website then automatically redirects to register page if the connected address has not sign up yet
3. Fill in detail then submit and confirm the transaction</t>
  </si>
  <si>
    <t>New participant is created</t>
  </si>
  <si>
    <t>Connect to the Dapp with metamask</t>
  </si>
  <si>
    <t>Participant-1.3</t>
  </si>
  <si>
    <t>View all avalable sessions</t>
  </si>
  <si>
    <t>1. Connect to the Dapp with the metamask.
2. Navigate to sessions</t>
  </si>
  <si>
    <t>All sessions should be displayed</t>
  </si>
  <si>
    <t xml:space="preserve">Need to be registered and connected </t>
  </si>
  <si>
    <t>All sessions are displayed</t>
  </si>
  <si>
    <t>Propose</t>
  </si>
  <si>
    <t>Participant-1.4</t>
  </si>
  <si>
    <t xml:space="preserve">Propose price </t>
  </si>
  <si>
    <t>1. Connect to the Dapp with the metamask.
2. Choose a opened session
3. Fill in the proposed price
4. Submit then confirm the transaction</t>
  </si>
  <si>
    <t>The proposed price is stored</t>
  </si>
  <si>
    <t xml:space="preserve">Propose price of the participant should be stored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</si>
</sst>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4">
    <font>
      <sz val="11"/>
      <name val="ＭＳ Ｐゴシック"/>
      <charset val="128"/>
    </font>
    <font>
      <sz val="10"/>
      <name val="Arial"/>
      <family val="2"/>
    </font>
    <font>
      <sz val="9"/>
      <name val="ＭＳ ゴシック"/>
      <family val="3"/>
      <charset val="128"/>
    </font>
    <font>
      <b/>
      <sz val="8"/>
      <color indexed="8"/>
      <name val="Times New Roman"/>
      <family val="1"/>
    </font>
    <font>
      <sz val="11"/>
      <name val="ＭＳ Ｐゴシック"/>
      <charset val="128"/>
    </font>
    <font>
      <b/>
      <sz val="10"/>
      <name val="Arial"/>
      <family val="2"/>
    </font>
    <font>
      <b/>
      <sz val="20"/>
      <color indexed="8"/>
      <name val="Arial"/>
      <family val="2"/>
    </font>
    <font>
      <b/>
      <sz val="10"/>
      <color indexed="10"/>
      <name val="Arial"/>
      <family val="2"/>
    </font>
    <font>
      <b/>
      <sz val="10"/>
      <color indexed="60"/>
      <name val="Arial"/>
      <family val="2"/>
    </font>
    <font>
      <i/>
      <sz val="10"/>
      <color indexed="17"/>
      <name val="Arial"/>
      <family val="2"/>
    </font>
    <font>
      <b/>
      <sz val="10"/>
      <color indexed="9"/>
      <name val="Arial"/>
      <family val="2"/>
    </font>
    <font>
      <b/>
      <sz val="20"/>
      <name val="Arial"/>
      <family val="2"/>
    </font>
    <font>
      <i/>
      <sz val="10"/>
      <name val="Arial"/>
      <family val="2"/>
    </font>
    <font>
      <sz val="10"/>
      <color indexed="8"/>
      <name val="Arial"/>
      <family val="2"/>
    </font>
    <font>
      <sz val="10"/>
      <color indexed="10"/>
      <name val="Arial"/>
      <family val="2"/>
    </font>
    <font>
      <sz val="10"/>
      <color indexed="9"/>
      <name val="Arial"/>
      <family val="2"/>
    </font>
    <font>
      <i/>
      <sz val="14"/>
      <color indexed="60"/>
      <name val="Arial"/>
      <family val="2"/>
    </font>
    <font>
      <sz val="24"/>
      <color indexed="60"/>
      <name val="Arial"/>
      <family val="2"/>
    </font>
    <font>
      <sz val="10"/>
      <name val="Tahoma"/>
      <family val="2"/>
    </font>
    <font>
      <sz val="18"/>
      <color indexed="60"/>
      <name val="Arial"/>
      <family val="2"/>
    </font>
    <font>
      <b/>
      <sz val="9"/>
      <color indexed="16"/>
      <name val="Tahoma"/>
      <family val="2"/>
    </font>
    <font>
      <b/>
      <sz val="10"/>
      <color theme="0"/>
      <name val="Arial"/>
      <family val="2"/>
    </font>
    <font>
      <b/>
      <sz val="22"/>
      <color theme="1"/>
      <name val="Arial"/>
      <family val="2"/>
    </font>
    <font>
      <b/>
      <sz val="10"/>
      <color theme="1"/>
      <name val="Arial"/>
      <family val="2"/>
    </font>
  </fonts>
  <fills count="11">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9"/>
        <bgColor indexed="64"/>
      </patternFill>
    </fill>
    <fill>
      <patternFill patternType="solid">
        <fgColor theme="6" tint="0.59999389629810485"/>
        <bgColor indexed="41"/>
      </patternFill>
    </fill>
    <fill>
      <patternFill patternType="solid">
        <fgColor theme="8" tint="0.59999389629810485"/>
        <bgColor indexed="26"/>
      </patternFill>
    </fill>
    <fill>
      <patternFill patternType="solid">
        <fgColor theme="8" tint="0.59999389629810485"/>
        <bgColor indexed="64"/>
      </patternFill>
    </fill>
    <fill>
      <patternFill patternType="solid">
        <fgColor theme="0" tint="-0.14999847407452621"/>
        <bgColor indexed="26"/>
      </patternFill>
    </fill>
    <fill>
      <patternFill patternType="solid">
        <fgColor theme="6"/>
        <bgColor indexed="32"/>
      </patternFill>
    </fill>
  </fills>
  <borders count="21">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4" fillId="0" borderId="0"/>
    <xf numFmtId="0" fontId="4" fillId="0" borderId="0"/>
    <xf numFmtId="0" fontId="2" fillId="0" borderId="0"/>
  </cellStyleXfs>
  <cellXfs count="111">
    <xf numFmtId="0" fontId="0" fillId="0" borderId="0" xfId="0"/>
    <xf numFmtId="0" fontId="1" fillId="2" borderId="0" xfId="0" applyFont="1" applyFill="1"/>
    <xf numFmtId="0" fontId="1" fillId="2" borderId="0" xfId="0" applyFont="1" applyFill="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0" fontId="13" fillId="2" borderId="0" xfId="0" applyFont="1" applyFill="1"/>
    <xf numFmtId="0" fontId="13" fillId="2" borderId="0" xfId="0" applyFont="1" applyFill="1" applyAlignment="1">
      <alignment wrapText="1"/>
    </xf>
    <xf numFmtId="0" fontId="5" fillId="2" borderId="0" xfId="0" applyFont="1" applyFill="1" applyAlignment="1">
      <alignment wrapText="1"/>
    </xf>
    <xf numFmtId="0" fontId="14" fillId="2" borderId="0" xfId="0" applyFont="1" applyFill="1" applyAlignment="1">
      <alignment wrapText="1"/>
    </xf>
    <xf numFmtId="0" fontId="1" fillId="2" borderId="0" xfId="0" applyFont="1" applyFill="1" applyAlignment="1">
      <alignment horizontal="center" wrapText="1"/>
    </xf>
    <xf numFmtId="0" fontId="14" fillId="2" borderId="0" xfId="0" applyFont="1" applyFill="1" applyAlignment="1">
      <alignment horizontal="center" wrapText="1"/>
    </xf>
    <xf numFmtId="0" fontId="13" fillId="2" borderId="0" xfId="0" applyFont="1" applyFill="1" applyAlignment="1">
      <alignment horizontal="center" wrapText="1"/>
    </xf>
    <xf numFmtId="0" fontId="7" fillId="2" borderId="0" xfId="5" applyFont="1" applyFill="1" applyAlignment="1">
      <alignment horizontal="center" vertical="center" wrapText="1"/>
    </xf>
    <xf numFmtId="0" fontId="7" fillId="2" borderId="0" xfId="5" applyFont="1" applyFill="1" applyAlignment="1">
      <alignment horizontal="left" vertical="center"/>
    </xf>
    <xf numFmtId="0" fontId="14" fillId="2" borderId="0" xfId="0" applyFont="1" applyFill="1" applyAlignment="1">
      <alignment vertical="top" wrapText="1"/>
    </xf>
    <xf numFmtId="0" fontId="13" fillId="2" borderId="0" xfId="0" applyFont="1" applyFill="1" applyAlignment="1">
      <alignment vertical="top"/>
    </xf>
    <xf numFmtId="0" fontId="14" fillId="2" borderId="0" xfId="0" applyFont="1" applyFill="1"/>
    <xf numFmtId="0" fontId="5" fillId="2" borderId="0" xfId="5" applyFont="1" applyFill="1" applyAlignment="1">
      <alignment horizontal="center" vertical="center" wrapText="1"/>
    </xf>
    <xf numFmtId="0" fontId="5" fillId="2" borderId="0" xfId="5" applyFont="1" applyFill="1" applyAlignment="1">
      <alignment horizontal="left" vertical="center"/>
    </xf>
    <xf numFmtId="0" fontId="1" fillId="2" borderId="0" xfId="0" applyFont="1" applyFill="1" applyAlignment="1">
      <alignment vertical="top" wrapText="1"/>
    </xf>
    <xf numFmtId="0" fontId="1" fillId="2" borderId="0" xfId="0" applyFont="1" applyFill="1" applyAlignment="1">
      <alignment vertical="top"/>
    </xf>
    <xf numFmtId="0" fontId="5" fillId="2" borderId="0" xfId="4" applyFont="1" applyFill="1"/>
    <xf numFmtId="0" fontId="1" fillId="2" borderId="0" xfId="4" applyFont="1" applyFill="1"/>
    <xf numFmtId="164" fontId="1" fillId="2" borderId="0" xfId="4" applyNumberFormat="1" applyFont="1" applyFill="1"/>
    <xf numFmtId="0" fontId="8" fillId="2" borderId="0" xfId="0" applyFont="1" applyFill="1"/>
    <xf numFmtId="0" fontId="9" fillId="2" borderId="0" xfId="4" applyFont="1" applyFill="1"/>
    <xf numFmtId="0" fontId="1" fillId="2" borderId="0" xfId="0" applyFont="1" applyFill="1" applyAlignment="1">
      <alignment horizontal="center"/>
    </xf>
    <xf numFmtId="10" fontId="1" fillId="2" borderId="0" xfId="0" applyNumberFormat="1" applyFont="1" applyFill="1" applyAlignment="1">
      <alignment horizontal="center"/>
    </xf>
    <xf numFmtId="9" fontId="1" fillId="2" borderId="0" xfId="0" applyNumberFormat="1" applyFont="1" applyFill="1" applyAlignment="1">
      <alignment horizontal="center"/>
    </xf>
    <xf numFmtId="0" fontId="5" fillId="2" borderId="0" xfId="0" applyFont="1" applyFill="1" applyAlignment="1">
      <alignment horizontal="left"/>
    </xf>
    <xf numFmtId="2" fontId="5" fillId="2" borderId="0" xfId="0" applyNumberFormat="1" applyFont="1" applyFill="1" applyAlignment="1">
      <alignment horizontal="right" wrapText="1"/>
    </xf>
    <xf numFmtId="49" fontId="1" fillId="2" borderId="0" xfId="0" applyNumberFormat="1" applyFont="1" applyFill="1"/>
    <xf numFmtId="49" fontId="1" fillId="2" borderId="0" xfId="0" applyNumberFormat="1" applyFont="1" applyFill="1" applyProtection="1">
      <protection hidden="1"/>
    </xf>
    <xf numFmtId="49" fontId="1" fillId="2" borderId="0" xfId="0" applyNumberFormat="1" applyFont="1" applyFill="1" applyAlignment="1">
      <alignment horizontal="left"/>
    </xf>
    <xf numFmtId="49" fontId="5" fillId="2" borderId="0" xfId="0" applyNumberFormat="1" applyFont="1" applyFill="1" applyAlignment="1">
      <alignment horizontal="left"/>
    </xf>
    <xf numFmtId="49" fontId="1" fillId="2" borderId="0" xfId="0" applyNumberFormat="1" applyFont="1" applyFill="1" applyAlignment="1">
      <alignment wrapText="1"/>
    </xf>
    <xf numFmtId="49" fontId="5" fillId="2" borderId="0" xfId="0" applyNumberFormat="1" applyFont="1" applyFill="1"/>
    <xf numFmtId="49" fontId="1" fillId="2" borderId="0" xfId="0" applyNumberFormat="1" applyFont="1" applyFill="1" applyAlignment="1">
      <alignment vertical="center"/>
    </xf>
    <xf numFmtId="49" fontId="1" fillId="2" borderId="0" xfId="0" applyNumberFormat="1" applyFont="1" applyFill="1" applyAlignment="1" applyProtection="1">
      <alignment vertical="center"/>
      <protection hidden="1"/>
    </xf>
    <xf numFmtId="49" fontId="1" fillId="2" borderId="0" xfId="0" applyNumberFormat="1" applyFont="1" applyFill="1" applyAlignment="1">
      <alignment horizontal="left" vertical="center"/>
    </xf>
    <xf numFmtId="49" fontId="5" fillId="2" borderId="0" xfId="0" applyNumberFormat="1" applyFont="1" applyFill="1" applyAlignment="1">
      <alignment horizontal="center"/>
    </xf>
    <xf numFmtId="49" fontId="21" fillId="3" borderId="3" xfId="0" applyNumberFormat="1" applyFont="1" applyFill="1" applyBorder="1" applyAlignment="1">
      <alignment horizontal="center" vertical="center"/>
    </xf>
    <xf numFmtId="49" fontId="21" fillId="3" borderId="4" xfId="0" applyNumberFormat="1" applyFont="1" applyFill="1" applyBorder="1" applyAlignment="1">
      <alignment horizontal="center" vertical="center"/>
    </xf>
    <xf numFmtId="49" fontId="21" fillId="3" borderId="5" xfId="0" applyNumberFormat="1" applyFont="1" applyFill="1" applyBorder="1" applyAlignment="1">
      <alignment horizontal="center" vertical="center"/>
    </xf>
    <xf numFmtId="49" fontId="21" fillId="3" borderId="6" xfId="0" applyNumberFormat="1" applyFont="1" applyFill="1" applyBorder="1" applyAlignment="1">
      <alignment horizontal="center" vertical="center"/>
    </xf>
    <xf numFmtId="49" fontId="1" fillId="2" borderId="7"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10" fillId="4" borderId="1" xfId="5" applyFont="1" applyFill="1" applyBorder="1" applyAlignment="1">
      <alignment horizontal="center" vertical="center" wrapText="1"/>
    </xf>
    <xf numFmtId="0" fontId="1" fillId="2" borderId="1" xfId="5"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left" vertical="top" wrapText="1"/>
    </xf>
    <xf numFmtId="0" fontId="21" fillId="4" borderId="1" xfId="5" applyFont="1" applyFill="1" applyBorder="1" applyAlignment="1">
      <alignment horizontal="center" vertical="center" wrapText="1"/>
    </xf>
    <xf numFmtId="0" fontId="5" fillId="2" borderId="1" xfId="0" applyFont="1" applyFill="1" applyBorder="1" applyAlignment="1">
      <alignment horizontal="left"/>
    </xf>
    <xf numFmtId="0" fontId="1" fillId="2" borderId="1" xfId="0" applyFont="1" applyFill="1" applyBorder="1" applyAlignment="1">
      <alignment vertical="top"/>
    </xf>
    <xf numFmtId="0" fontId="10" fillId="4" borderId="9" xfId="0" applyFont="1" applyFill="1" applyBorder="1" applyAlignment="1">
      <alignment horizontal="center"/>
    </xf>
    <xf numFmtId="0" fontId="10" fillId="4" borderId="9" xfId="0" applyFont="1" applyFill="1" applyBorder="1" applyAlignment="1">
      <alignment horizontal="center" wrapText="1"/>
    </xf>
    <xf numFmtId="0" fontId="1" fillId="2" borderId="9" xfId="0" applyFont="1" applyFill="1" applyBorder="1" applyAlignment="1">
      <alignment horizontal="center"/>
    </xf>
    <xf numFmtId="0" fontId="1" fillId="2" borderId="9" xfId="0" applyFont="1" applyFill="1" applyBorder="1"/>
    <xf numFmtId="0" fontId="15" fillId="4" borderId="9" xfId="0" applyFont="1" applyFill="1" applyBorder="1" applyAlignment="1">
      <alignment horizontal="center"/>
    </xf>
    <xf numFmtId="0" fontId="1" fillId="5" borderId="0" xfId="3" applyFill="1"/>
    <xf numFmtId="0" fontId="1" fillId="5" borderId="10" xfId="3" applyFill="1" applyBorder="1"/>
    <xf numFmtId="0" fontId="1" fillId="5" borderId="11" xfId="3" applyFill="1" applyBorder="1"/>
    <xf numFmtId="0" fontId="18" fillId="5" borderId="11" xfId="3" applyFont="1" applyFill="1" applyBorder="1" applyAlignment="1">
      <alignment horizontal="left" indent="4"/>
    </xf>
    <xf numFmtId="0" fontId="1" fillId="5" borderId="12" xfId="3" applyFill="1" applyBorder="1"/>
    <xf numFmtId="0" fontId="1" fillId="5" borderId="13" xfId="3" applyFill="1" applyBorder="1"/>
    <xf numFmtId="0" fontId="18" fillId="5" borderId="0" xfId="3" applyFont="1" applyFill="1" applyAlignment="1">
      <alignment horizontal="left" indent="4"/>
    </xf>
    <xf numFmtId="0" fontId="1" fillId="5" borderId="14" xfId="3" applyFill="1" applyBorder="1"/>
    <xf numFmtId="0" fontId="16" fillId="5" borderId="0" xfId="3" applyFont="1" applyFill="1" applyAlignment="1">
      <alignment horizontal="center"/>
    </xf>
    <xf numFmtId="0" fontId="18" fillId="5" borderId="0" xfId="3" applyFont="1" applyFill="1" applyAlignment="1">
      <alignment horizontal="right" indent="3"/>
    </xf>
    <xf numFmtId="0" fontId="19" fillId="5" borderId="0" xfId="3" applyFont="1" applyFill="1" applyAlignment="1">
      <alignment horizontal="center"/>
    </xf>
    <xf numFmtId="0" fontId="20" fillId="5" borderId="0" xfId="3" applyFont="1" applyFill="1" applyAlignment="1">
      <alignment horizontal="left" vertical="top"/>
    </xf>
    <xf numFmtId="0" fontId="5" fillId="5" borderId="0" xfId="3" applyFont="1" applyFill="1" applyAlignment="1">
      <alignment vertical="center"/>
    </xf>
    <xf numFmtId="0" fontId="1" fillId="5" borderId="15" xfId="3" applyFill="1" applyBorder="1"/>
    <xf numFmtId="0" fontId="1" fillId="5" borderId="16" xfId="3" applyFill="1" applyBorder="1"/>
    <xf numFmtId="0" fontId="1" fillId="5" borderId="17" xfId="3" applyFill="1" applyBorder="1"/>
    <xf numFmtId="0" fontId="5" fillId="6" borderId="1" xfId="5" applyFont="1" applyFill="1" applyBorder="1" applyAlignment="1">
      <alignment horizontal="left" vertical="center"/>
    </xf>
    <xf numFmtId="0" fontId="5" fillId="7" borderId="1" xfId="0" applyFont="1" applyFill="1" applyBorder="1" applyAlignment="1">
      <alignment horizontal="left" vertical="center"/>
    </xf>
    <xf numFmtId="0" fontId="5" fillId="7" borderId="1" xfId="0" applyFont="1" applyFill="1" applyBorder="1" applyAlignment="1">
      <alignment vertical="center"/>
    </xf>
    <xf numFmtId="0" fontId="5" fillId="7" borderId="9" xfId="0" applyFont="1" applyFill="1" applyBorder="1" applyAlignment="1">
      <alignment horizontal="center" vertical="center"/>
    </xf>
    <xf numFmtId="0" fontId="5" fillId="7" borderId="9" xfId="0" applyFont="1" applyFill="1" applyBorder="1" applyAlignment="1">
      <alignment horizontal="center" vertical="center" wrapText="1"/>
    </xf>
    <xf numFmtId="0" fontId="5" fillId="7" borderId="9" xfId="5" applyFont="1" applyFill="1" applyBorder="1" applyAlignment="1">
      <alignment horizontal="left" wrapText="1"/>
    </xf>
    <xf numFmtId="0" fontId="10" fillId="10" borderId="1" xfId="5" applyFont="1" applyFill="1" applyBorder="1" applyAlignment="1">
      <alignment horizontal="center" vertical="center" wrapText="1"/>
    </xf>
    <xf numFmtId="14" fontId="1" fillId="2" borderId="1" xfId="5" applyNumberFormat="1" applyFont="1" applyFill="1" applyBorder="1" applyAlignment="1">
      <alignment vertical="top" wrapText="1"/>
    </xf>
    <xf numFmtId="0" fontId="5" fillId="6" borderId="1" xfId="5" applyFont="1" applyFill="1" applyBorder="1" applyAlignment="1">
      <alignment horizontal="left" vertical="center" wrapText="1"/>
    </xf>
    <xf numFmtId="0" fontId="17" fillId="5" borderId="13" xfId="3" applyFont="1" applyFill="1" applyBorder="1" applyAlignment="1">
      <alignment horizontal="center"/>
    </xf>
    <xf numFmtId="0" fontId="17" fillId="5" borderId="0" xfId="3" applyFont="1" applyFill="1" applyAlignment="1">
      <alignment horizontal="center"/>
    </xf>
    <xf numFmtId="0" fontId="17" fillId="5" borderId="14" xfId="3" applyFont="1" applyFill="1" applyBorder="1" applyAlignment="1">
      <alignment horizontal="center"/>
    </xf>
    <xf numFmtId="0" fontId="5" fillId="5" borderId="0" xfId="3" applyFont="1" applyFill="1" applyAlignment="1">
      <alignment horizontal="center"/>
    </xf>
    <xf numFmtId="0" fontId="22" fillId="5" borderId="13" xfId="3" applyFont="1" applyFill="1" applyBorder="1" applyAlignment="1">
      <alignment horizontal="center"/>
    </xf>
    <xf numFmtId="0" fontId="22" fillId="5" borderId="0" xfId="3" applyFont="1" applyFill="1" applyAlignment="1">
      <alignment horizontal="center"/>
    </xf>
    <xf numFmtId="0" fontId="22" fillId="5" borderId="14" xfId="3" applyFont="1" applyFill="1" applyBorder="1" applyAlignment="1">
      <alignment horizontal="center"/>
    </xf>
    <xf numFmtId="0" fontId="23" fillId="8" borderId="17" xfId="2" applyFont="1" applyFill="1" applyBorder="1" applyAlignment="1">
      <alignment horizontal="center" vertical="center"/>
    </xf>
    <xf numFmtId="0" fontId="23" fillId="8" borderId="18" xfId="2" applyFont="1" applyFill="1" applyBorder="1" applyAlignment="1">
      <alignment horizontal="center" vertical="center"/>
    </xf>
    <xf numFmtId="0" fontId="5" fillId="8" borderId="18" xfId="2" applyFont="1" applyFill="1" applyBorder="1" applyAlignment="1">
      <alignment horizontal="center" vertical="center"/>
    </xf>
    <xf numFmtId="0" fontId="23" fillId="8" borderId="19" xfId="2" applyFont="1" applyFill="1" applyBorder="1" applyAlignment="1">
      <alignment horizontal="center" vertical="center"/>
    </xf>
    <xf numFmtId="0" fontId="23" fillId="8" borderId="20" xfId="2" applyFont="1" applyFill="1" applyBorder="1" applyAlignment="1">
      <alignment horizontal="center" vertical="center"/>
    </xf>
    <xf numFmtId="49" fontId="5" fillId="8" borderId="20" xfId="2" applyNumberFormat="1" applyFont="1" applyFill="1" applyBorder="1" applyAlignment="1">
      <alignment horizontal="center" vertical="center"/>
    </xf>
    <xf numFmtId="49" fontId="11" fillId="2" borderId="0" xfId="0" applyNumberFormat="1" applyFont="1" applyFill="1" applyAlignment="1">
      <alignment horizontal="center"/>
    </xf>
    <xf numFmtId="49" fontId="5" fillId="9" borderId="9" xfId="0" applyNumberFormat="1" applyFont="1" applyFill="1" applyBorder="1" applyAlignment="1">
      <alignment vertical="center" wrapText="1"/>
    </xf>
    <xf numFmtId="49" fontId="12" fillId="2" borderId="9" xfId="0" applyNumberFormat="1" applyFont="1" applyFill="1" applyBorder="1" applyAlignment="1">
      <alignment vertical="top" wrapText="1"/>
    </xf>
    <xf numFmtId="49" fontId="5" fillId="9" borderId="9" xfId="0" applyNumberFormat="1" applyFont="1" applyFill="1" applyBorder="1"/>
    <xf numFmtId="49" fontId="12" fillId="2" borderId="9" xfId="0" applyNumberFormat="1" applyFont="1" applyFill="1" applyBorder="1" applyAlignment="1">
      <alignment horizontal="left"/>
    </xf>
    <xf numFmtId="0" fontId="1" fillId="2" borderId="9" xfId="0" applyFont="1" applyFill="1" applyBorder="1" applyAlignment="1">
      <alignment horizontal="center" vertical="center" wrapText="1"/>
    </xf>
    <xf numFmtId="0" fontId="12" fillId="2" borderId="9" xfId="5" applyFont="1" applyFill="1" applyBorder="1" applyAlignment="1">
      <alignment horizontal="left" wrapText="1"/>
    </xf>
    <xf numFmtId="0" fontId="5" fillId="7" borderId="9" xfId="0" applyFont="1" applyFill="1" applyBorder="1" applyAlignment="1">
      <alignment horizontal="center" vertical="center" wrapText="1"/>
    </xf>
    <xf numFmtId="0" fontId="1" fillId="2" borderId="9" xfId="5" applyFont="1" applyFill="1" applyBorder="1" applyAlignment="1">
      <alignment horizontal="left" wrapText="1"/>
    </xf>
    <xf numFmtId="0" fontId="12" fillId="2" borderId="1" xfId="4" applyFont="1" applyFill="1" applyBorder="1" applyAlignment="1">
      <alignment vertical="top"/>
    </xf>
    <xf numFmtId="0" fontId="6" fillId="2" borderId="0" xfId="4" applyFont="1" applyFill="1" applyAlignment="1">
      <alignment horizontal="center"/>
    </xf>
    <xf numFmtId="0" fontId="12" fillId="2" borderId="1" xfId="0" applyFont="1" applyFill="1" applyBorder="1" applyAlignment="1">
      <alignment horizontal="left"/>
    </xf>
    <xf numFmtId="0" fontId="5" fillId="7" borderId="1" xfId="0" applyFont="1" applyFill="1" applyBorder="1" applyAlignment="1">
      <alignment horizontal="left"/>
    </xf>
  </cellXfs>
  <cellStyles count="7">
    <cellStyle name="Normal" xfId="0" builtinId="0"/>
    <cellStyle name="Normal 2" xfId="1" xr:uid="{00000000-0005-0000-0000-000001000000}"/>
    <cellStyle name="Normal 2 2 23" xfId="2" xr:uid="{00000000-0005-0000-0000-000002000000}"/>
    <cellStyle name="Normal 4" xfId="3" xr:uid="{00000000-0005-0000-0000-000003000000}"/>
    <cellStyle name="Normal_Functional Test Case v1.0" xfId="4" xr:uid="{00000000-0005-0000-0000-000004000000}"/>
    <cellStyle name="Normal_Sheet1" xfId="5" xr:uid="{00000000-0005-0000-0000-000005000000}"/>
    <cellStyle name="標準_結合試験(AllOvertheWorld)" xfId="6"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0"/>
  <sheetViews>
    <sheetView topLeftCell="A7" workbookViewId="0">
      <selection activeCell="B12" sqref="B12:O12"/>
    </sheetView>
  </sheetViews>
  <sheetFormatPr defaultColWidth="9" defaultRowHeight="13.2"/>
  <cols>
    <col min="1" max="1" width="1.88671875" style="60" customWidth="1"/>
    <col min="2" max="8" width="8.21875" style="60" customWidth="1"/>
    <col min="9" max="10" width="14.33203125" style="60" customWidth="1"/>
    <col min="11" max="13" width="8.21875" style="60" customWidth="1"/>
    <col min="14" max="14" width="8.6640625" style="60" customWidth="1"/>
    <col min="15" max="15" width="7.21875" style="60" customWidth="1"/>
    <col min="16" max="16" width="4.33203125" style="60" customWidth="1"/>
    <col min="17" max="16384" width="9" style="60"/>
  </cols>
  <sheetData>
    <row r="2" spans="2:15">
      <c r="B2" s="61"/>
      <c r="C2" s="62"/>
      <c r="D2" s="63"/>
      <c r="E2" s="62"/>
      <c r="F2" s="62"/>
      <c r="G2" s="62"/>
      <c r="H2" s="62"/>
      <c r="I2" s="62"/>
      <c r="J2" s="62"/>
      <c r="K2" s="62"/>
      <c r="L2" s="62"/>
      <c r="M2" s="62"/>
      <c r="N2" s="62"/>
      <c r="O2" s="64"/>
    </row>
    <row r="3" spans="2:15">
      <c r="B3" s="65"/>
      <c r="D3" s="66"/>
      <c r="O3" s="67"/>
    </row>
    <row r="4" spans="2:15" ht="18">
      <c r="B4" s="65"/>
      <c r="D4" s="68"/>
      <c r="O4" s="67"/>
    </row>
    <row r="5" spans="2:15" ht="18">
      <c r="B5" s="65"/>
      <c r="D5" s="68"/>
      <c r="O5" s="67"/>
    </row>
    <row r="6" spans="2:15">
      <c r="B6" s="65"/>
      <c r="O6" s="67"/>
    </row>
    <row r="7" spans="2:15">
      <c r="B7" s="65"/>
      <c r="D7" s="69"/>
      <c r="O7" s="67"/>
    </row>
    <row r="8" spans="2:15">
      <c r="B8" s="65"/>
      <c r="D8" s="69"/>
      <c r="O8" s="67"/>
    </row>
    <row r="9" spans="2:15" ht="22.8">
      <c r="B9" s="65"/>
      <c r="E9" s="70"/>
      <c r="O9" s="67"/>
    </row>
    <row r="10" spans="2:15" ht="38.700000000000003" customHeight="1">
      <c r="B10" s="89" t="s">
        <v>37</v>
      </c>
      <c r="C10" s="90"/>
      <c r="D10" s="90"/>
      <c r="E10" s="90"/>
      <c r="F10" s="90"/>
      <c r="G10" s="90"/>
      <c r="H10" s="90"/>
      <c r="I10" s="90"/>
      <c r="J10" s="90"/>
      <c r="K10" s="90"/>
      <c r="L10" s="90"/>
      <c r="M10" s="90"/>
      <c r="N10" s="90"/>
      <c r="O10" s="91"/>
    </row>
    <row r="11" spans="2:15" ht="37.200000000000003" customHeight="1">
      <c r="B11" s="89" t="s">
        <v>0</v>
      </c>
      <c r="C11" s="90"/>
      <c r="D11" s="90"/>
      <c r="E11" s="90"/>
      <c r="F11" s="90"/>
      <c r="G11" s="90"/>
      <c r="H11" s="90"/>
      <c r="I11" s="90"/>
      <c r="J11" s="90"/>
      <c r="K11" s="90"/>
      <c r="L11" s="90"/>
      <c r="M11" s="90"/>
      <c r="N11" s="90"/>
      <c r="O11" s="91"/>
    </row>
    <row r="12" spans="2:15" ht="30">
      <c r="B12" s="85"/>
      <c r="C12" s="86"/>
      <c r="D12" s="86"/>
      <c r="E12" s="86"/>
      <c r="F12" s="86"/>
      <c r="G12" s="86"/>
      <c r="H12" s="86"/>
      <c r="I12" s="86"/>
      <c r="J12" s="86"/>
      <c r="K12" s="86"/>
      <c r="L12" s="86"/>
      <c r="M12" s="86"/>
      <c r="N12" s="86"/>
      <c r="O12" s="87"/>
    </row>
    <row r="13" spans="2:15">
      <c r="B13" s="65"/>
      <c r="O13" s="67"/>
    </row>
    <row r="14" spans="2:15">
      <c r="B14" s="65"/>
      <c r="O14" s="67"/>
    </row>
    <row r="15" spans="2:15">
      <c r="B15" s="65"/>
      <c r="F15" s="92" t="s">
        <v>38</v>
      </c>
      <c r="G15" s="93"/>
      <c r="H15" s="93"/>
      <c r="I15" s="94" t="s">
        <v>46</v>
      </c>
      <c r="J15" s="94"/>
      <c r="O15" s="67"/>
    </row>
    <row r="16" spans="2:15">
      <c r="B16" s="65"/>
      <c r="D16" s="71"/>
      <c r="E16" s="71"/>
      <c r="F16" s="95" t="s">
        <v>3</v>
      </c>
      <c r="G16" s="96"/>
      <c r="H16" s="96"/>
      <c r="I16" s="97"/>
      <c r="J16" s="97"/>
      <c r="O16" s="67"/>
    </row>
    <row r="17" spans="2:15">
      <c r="B17" s="65"/>
      <c r="O17" s="67"/>
    </row>
    <row r="18" spans="2:15">
      <c r="B18" s="65"/>
      <c r="O18" s="67"/>
    </row>
    <row r="19" spans="2:15">
      <c r="B19" s="65"/>
      <c r="O19" s="67"/>
    </row>
    <row r="20" spans="2:15">
      <c r="B20" s="65"/>
      <c r="C20" s="72"/>
      <c r="D20" s="72"/>
      <c r="E20" s="72"/>
      <c r="F20" s="72"/>
      <c r="G20" s="72"/>
      <c r="H20" s="72"/>
      <c r="I20" s="72"/>
      <c r="J20" s="72"/>
      <c r="K20" s="72"/>
      <c r="O20" s="67"/>
    </row>
    <row r="21" spans="2:15">
      <c r="B21" s="65"/>
      <c r="O21" s="67"/>
    </row>
    <row r="22" spans="2:15">
      <c r="B22" s="65"/>
      <c r="O22" s="67"/>
    </row>
    <row r="23" spans="2:15">
      <c r="B23" s="65"/>
      <c r="G23" s="88"/>
      <c r="H23" s="88"/>
      <c r="I23" s="88"/>
      <c r="O23" s="67"/>
    </row>
    <row r="24" spans="2:15">
      <c r="B24" s="73"/>
      <c r="C24" s="74"/>
      <c r="D24" s="74"/>
      <c r="E24" s="74"/>
      <c r="F24" s="74"/>
      <c r="G24" s="74"/>
      <c r="H24" s="74"/>
      <c r="I24" s="74"/>
      <c r="J24" s="74"/>
      <c r="K24" s="74"/>
      <c r="L24" s="74"/>
      <c r="M24" s="74"/>
      <c r="N24" s="74"/>
      <c r="O24" s="75"/>
    </row>
    <row r="30" spans="2:15">
      <c r="E30" s="88"/>
      <c r="F30" s="88"/>
      <c r="G30" s="88"/>
    </row>
  </sheetData>
  <mergeCells count="9">
    <mergeCell ref="B12:O12"/>
    <mergeCell ref="G23:I23"/>
    <mergeCell ref="E30:G30"/>
    <mergeCell ref="B10:O10"/>
    <mergeCell ref="F15:H15"/>
    <mergeCell ref="I15:J15"/>
    <mergeCell ref="F16:H16"/>
    <mergeCell ref="I16:J16"/>
    <mergeCell ref="B11:O11"/>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topLeftCell="A4" zoomScaleNormal="100" workbookViewId="0">
      <selection activeCell="H15" sqref="H15"/>
    </sheetView>
  </sheetViews>
  <sheetFormatPr defaultColWidth="9" defaultRowHeight="13.2"/>
  <cols>
    <col min="1" max="1" width="1.33203125" style="31" customWidth="1"/>
    <col min="2" max="2" width="5.88671875" style="31" customWidth="1"/>
    <col min="3" max="3" width="23.77734375" style="33" customWidth="1"/>
    <col min="4" max="4" width="17.109375" style="33" customWidth="1"/>
    <col min="5" max="5" width="49.6640625" style="33" customWidth="1"/>
    <col min="6" max="6" width="30.6640625" style="33" customWidth="1"/>
    <col min="7" max="16384" width="9" style="31"/>
  </cols>
  <sheetData>
    <row r="1" spans="1:6" ht="24.6">
      <c r="A1" s="31" t="s">
        <v>36</v>
      </c>
      <c r="B1" s="98" t="s">
        <v>4</v>
      </c>
      <c r="C1" s="98"/>
      <c r="D1" s="98"/>
      <c r="E1" s="98"/>
      <c r="F1" s="98"/>
    </row>
    <row r="2" spans="1:6" ht="13.5" customHeight="1">
      <c r="B2" s="32"/>
      <c r="D2" s="34"/>
      <c r="E2" s="34"/>
    </row>
    <row r="3" spans="1:6">
      <c r="B3" s="101" t="s">
        <v>1</v>
      </c>
      <c r="C3" s="101"/>
      <c r="D3" s="102"/>
      <c r="E3" s="102"/>
      <c r="F3" s="102"/>
    </row>
    <row r="4" spans="1:6" s="35" customFormat="1" ht="84.75" customHeight="1">
      <c r="B4" s="99" t="s">
        <v>5</v>
      </c>
      <c r="C4" s="99"/>
      <c r="D4" s="100" t="s">
        <v>76</v>
      </c>
      <c r="E4" s="100"/>
      <c r="F4" s="100"/>
    </row>
    <row r="5" spans="1:6">
      <c r="B5" s="36"/>
      <c r="C5" s="31"/>
      <c r="D5" s="31"/>
      <c r="E5" s="31"/>
      <c r="F5" s="31"/>
    </row>
    <row r="6" spans="1:6" s="37" customFormat="1">
      <c r="B6" s="38"/>
      <c r="C6" s="39"/>
      <c r="D6" s="39"/>
      <c r="E6" s="39"/>
      <c r="F6" s="39"/>
    </row>
    <row r="7" spans="1:6" s="40" customFormat="1" ht="21" customHeight="1">
      <c r="B7" s="41" t="s">
        <v>6</v>
      </c>
      <c r="C7" s="42" t="s">
        <v>7</v>
      </c>
      <c r="D7" s="42" t="s">
        <v>8</v>
      </c>
      <c r="E7" s="43" t="s">
        <v>9</v>
      </c>
      <c r="F7" s="44" t="s">
        <v>10</v>
      </c>
    </row>
    <row r="8" spans="1:6">
      <c r="B8" s="45">
        <v>1</v>
      </c>
      <c r="C8" s="3" t="s">
        <v>50</v>
      </c>
      <c r="D8" s="3" t="s">
        <v>47</v>
      </c>
      <c r="E8" s="3" t="s">
        <v>50</v>
      </c>
      <c r="F8" s="3" t="s">
        <v>51</v>
      </c>
    </row>
    <row r="9" spans="1:6">
      <c r="B9" s="45">
        <v>2</v>
      </c>
      <c r="C9" s="3" t="s">
        <v>52</v>
      </c>
      <c r="D9" s="3" t="s">
        <v>59</v>
      </c>
      <c r="E9" s="3" t="s">
        <v>53</v>
      </c>
      <c r="F9" s="3" t="s">
        <v>54</v>
      </c>
    </row>
    <row r="10" spans="1:6">
      <c r="B10" s="45">
        <v>3</v>
      </c>
      <c r="C10" s="3" t="s">
        <v>55</v>
      </c>
      <c r="D10" s="3" t="s">
        <v>49</v>
      </c>
      <c r="E10" s="3" t="s">
        <v>56</v>
      </c>
      <c r="F10" s="3" t="s">
        <v>57</v>
      </c>
    </row>
    <row r="11" spans="1:6">
      <c r="B11" s="45">
        <v>4</v>
      </c>
      <c r="C11" s="3" t="s">
        <v>58</v>
      </c>
      <c r="D11" s="3" t="s">
        <v>60</v>
      </c>
      <c r="E11" s="3" t="s">
        <v>61</v>
      </c>
      <c r="F11" s="3" t="s">
        <v>62</v>
      </c>
    </row>
    <row r="12" spans="1:6">
      <c r="B12" s="45">
        <v>5</v>
      </c>
      <c r="C12" s="3" t="s">
        <v>63</v>
      </c>
      <c r="D12" s="3" t="s">
        <v>99</v>
      </c>
      <c r="E12" s="3" t="s">
        <v>64</v>
      </c>
      <c r="F12" s="3" t="s">
        <v>65</v>
      </c>
    </row>
    <row r="13" spans="1:6">
      <c r="B13" s="45" t="s">
        <v>66</v>
      </c>
      <c r="C13" s="3" t="s">
        <v>68</v>
      </c>
      <c r="D13" s="3" t="s">
        <v>47</v>
      </c>
      <c r="E13" s="3" t="s">
        <v>69</v>
      </c>
      <c r="F13" s="3" t="s">
        <v>70</v>
      </c>
    </row>
    <row r="14" spans="1:6">
      <c r="B14" s="45" t="s">
        <v>67</v>
      </c>
      <c r="C14" s="3" t="s">
        <v>72</v>
      </c>
      <c r="D14" s="3" t="s">
        <v>47</v>
      </c>
      <c r="E14" s="3" t="s">
        <v>73</v>
      </c>
      <c r="F14" s="3"/>
    </row>
    <row r="15" spans="1:6">
      <c r="B15" s="45" t="s">
        <v>71</v>
      </c>
      <c r="C15" s="3" t="s">
        <v>74</v>
      </c>
      <c r="D15" s="3" t="s">
        <v>47</v>
      </c>
      <c r="E15" s="3" t="s">
        <v>75</v>
      </c>
      <c r="F15" s="3" t="s">
        <v>70</v>
      </c>
    </row>
    <row r="17" spans="2:6">
      <c r="B17" s="45"/>
      <c r="C17" s="3"/>
      <c r="D17" s="3"/>
      <c r="E17" s="3"/>
      <c r="F17" s="3"/>
    </row>
    <row r="18" spans="2:6">
      <c r="B18" s="45"/>
      <c r="C18" s="3"/>
      <c r="D18" s="3"/>
      <c r="E18" s="3"/>
      <c r="F18" s="3"/>
    </row>
    <row r="19" spans="2:6">
      <c r="B19" s="45"/>
      <c r="C19" s="3"/>
      <c r="D19" s="3"/>
      <c r="E19" s="3"/>
      <c r="F19" s="3"/>
    </row>
    <row r="20" spans="2:6">
      <c r="B20" s="46"/>
      <c r="C20" s="4"/>
      <c r="D20" s="3"/>
      <c r="E20" s="3"/>
      <c r="F20" s="3"/>
    </row>
  </sheetData>
  <mergeCells count="5">
    <mergeCell ref="B1:F1"/>
    <mergeCell ref="B4:C4"/>
    <mergeCell ref="D4:F4"/>
    <mergeCell ref="B3:C3"/>
    <mergeCell ref="D3:F3"/>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topLeftCell="A13" zoomScaleNormal="100" workbookViewId="0">
      <selection activeCell="F24" sqref="F24"/>
    </sheetView>
  </sheetViews>
  <sheetFormatPr defaultColWidth="9" defaultRowHeight="13.2"/>
  <cols>
    <col min="1" max="1" width="11.77734375" style="1" customWidth="1"/>
    <col min="2" max="2" width="19.109375" style="1" customWidth="1"/>
    <col min="3" max="3" width="25.6640625" style="1" customWidth="1"/>
    <col min="4" max="4" width="28.44140625" style="1" customWidth="1"/>
    <col min="5" max="6" width="16.88671875" style="1" customWidth="1"/>
    <col min="7" max="7" width="7.109375" style="1" customWidth="1"/>
    <col min="8" max="8" width="9" style="1"/>
    <col min="9" max="9" width="17.6640625" style="1" customWidth="1"/>
    <col min="10" max="10" width="8.21875" style="16" customWidth="1"/>
    <col min="11" max="11" width="9" style="1" customWidth="1"/>
    <col min="12" max="16384" width="9" style="1"/>
  </cols>
  <sheetData>
    <row r="1" spans="1:11" s="5" customFormat="1">
      <c r="B1" s="6"/>
      <c r="C1" s="6"/>
      <c r="D1" s="6"/>
      <c r="E1" s="6"/>
      <c r="F1" s="6"/>
      <c r="G1" s="2"/>
      <c r="H1" s="7"/>
      <c r="I1" s="2"/>
      <c r="J1" s="8"/>
    </row>
    <row r="2" spans="1:11" s="5" customFormat="1" ht="15" customHeight="1">
      <c r="A2" s="81" t="s">
        <v>11</v>
      </c>
      <c r="B2" s="104" t="s">
        <v>48</v>
      </c>
      <c r="C2" s="104"/>
      <c r="D2" s="104"/>
      <c r="E2" s="104"/>
      <c r="F2" s="104"/>
      <c r="G2" s="104"/>
      <c r="H2" s="2"/>
      <c r="I2" s="2"/>
      <c r="J2" s="8"/>
      <c r="K2" s="5" t="s">
        <v>12</v>
      </c>
    </row>
    <row r="3" spans="1:11" s="5" customFormat="1" ht="25.5" customHeight="1">
      <c r="A3" s="81" t="s">
        <v>13</v>
      </c>
      <c r="B3" s="104" t="s">
        <v>111</v>
      </c>
      <c r="C3" s="104"/>
      <c r="D3" s="104"/>
      <c r="E3" s="104"/>
      <c r="F3" s="104"/>
      <c r="G3" s="104"/>
      <c r="H3" s="2"/>
      <c r="I3" s="2"/>
      <c r="J3" s="8"/>
      <c r="K3" s="5" t="s">
        <v>14</v>
      </c>
    </row>
    <row r="4" spans="1:11" s="5" customFormat="1" ht="18" customHeight="1">
      <c r="A4" s="81" t="s">
        <v>35</v>
      </c>
      <c r="B4" s="104"/>
      <c r="C4" s="104"/>
      <c r="D4" s="104"/>
      <c r="E4" s="104"/>
      <c r="F4" s="104"/>
      <c r="G4" s="104"/>
      <c r="H4" s="2"/>
      <c r="I4" s="2"/>
      <c r="J4" s="8"/>
      <c r="K4" s="5" t="s">
        <v>15</v>
      </c>
    </row>
    <row r="5" spans="1:11" s="5" customFormat="1" ht="19.5" customHeight="1">
      <c r="A5" s="79" t="s">
        <v>12</v>
      </c>
      <c r="B5" s="80" t="s">
        <v>14</v>
      </c>
      <c r="C5" s="80" t="s">
        <v>15</v>
      </c>
      <c r="D5" s="80" t="s">
        <v>16</v>
      </c>
      <c r="E5" s="105" t="s">
        <v>17</v>
      </c>
      <c r="F5" s="105"/>
      <c r="G5" s="105"/>
      <c r="H5" s="9"/>
      <c r="I5" s="9"/>
      <c r="J5" s="10"/>
      <c r="K5" s="5" t="s">
        <v>41</v>
      </c>
    </row>
    <row r="6" spans="1:11" s="5" customFormat="1" ht="15" customHeight="1">
      <c r="A6" s="47">
        <f>COUNTIF(G10:G993,"Pass")</f>
        <v>6</v>
      </c>
      <c r="B6" s="47">
        <f>COUNTIF(G10:G993,"Fail")</f>
        <v>0</v>
      </c>
      <c r="C6" s="47">
        <f>E6-D6-B6-A6</f>
        <v>0</v>
      </c>
      <c r="D6" s="47">
        <f>COUNTIF(G$10:G$993,"N/A")</f>
        <v>0</v>
      </c>
      <c r="E6" s="103">
        <f>COUNTA(A10:A993)</f>
        <v>6</v>
      </c>
      <c r="F6" s="103"/>
      <c r="G6" s="103"/>
      <c r="H6" s="9"/>
      <c r="I6" s="9"/>
      <c r="J6" s="10"/>
    </row>
    <row r="7" spans="1:11" s="5" customFormat="1" ht="15" customHeight="1">
      <c r="D7" s="11"/>
      <c r="E7" s="11"/>
      <c r="F7" s="11"/>
      <c r="G7" s="9"/>
      <c r="H7" s="9"/>
      <c r="I7" s="9"/>
      <c r="J7" s="10"/>
    </row>
    <row r="8" spans="1:11" s="5" customFormat="1" ht="25.5" customHeight="1">
      <c r="A8" s="48" t="s">
        <v>18</v>
      </c>
      <c r="B8" s="48" t="s">
        <v>19</v>
      </c>
      <c r="C8" s="48" t="s">
        <v>20</v>
      </c>
      <c r="D8" s="48" t="s">
        <v>21</v>
      </c>
      <c r="E8" s="48" t="s">
        <v>22</v>
      </c>
      <c r="F8" s="82" t="s">
        <v>34</v>
      </c>
      <c r="G8" s="82" t="s">
        <v>23</v>
      </c>
      <c r="H8" s="82" t="s">
        <v>24</v>
      </c>
      <c r="I8" s="48" t="s">
        <v>25</v>
      </c>
      <c r="J8" s="12"/>
    </row>
    <row r="9" spans="1:11" s="5" customFormat="1" ht="15.75" customHeight="1">
      <c r="A9" s="84"/>
      <c r="B9" s="84" t="s">
        <v>106</v>
      </c>
      <c r="C9" s="84"/>
      <c r="D9" s="84"/>
      <c r="E9" s="84"/>
      <c r="F9" s="84"/>
      <c r="G9" s="84"/>
      <c r="H9" s="84"/>
      <c r="I9" s="84"/>
      <c r="J9" s="13"/>
    </row>
    <row r="10" spans="1:11" s="15" customFormat="1" ht="121.2" customHeight="1">
      <c r="A10" s="49" t="s">
        <v>107</v>
      </c>
      <c r="B10" s="49" t="s">
        <v>53</v>
      </c>
      <c r="C10" s="49" t="s">
        <v>108</v>
      </c>
      <c r="D10" s="51" t="s">
        <v>109</v>
      </c>
      <c r="E10" s="51" t="s">
        <v>110</v>
      </c>
      <c r="F10" s="51" t="s">
        <v>109</v>
      </c>
      <c r="G10" s="49" t="s">
        <v>82</v>
      </c>
      <c r="H10" s="83">
        <v>44810</v>
      </c>
      <c r="I10" s="50"/>
      <c r="J10" s="14"/>
    </row>
    <row r="11" spans="1:11" s="5" customFormat="1" ht="15.75" customHeight="1">
      <c r="A11" s="84"/>
      <c r="B11" s="84" t="s">
        <v>77</v>
      </c>
      <c r="C11" s="84"/>
      <c r="D11" s="84"/>
      <c r="E11" s="84"/>
      <c r="F11" s="84"/>
      <c r="G11" s="84"/>
      <c r="H11" s="84"/>
      <c r="I11" s="84"/>
      <c r="J11" s="13"/>
    </row>
    <row r="12" spans="1:11" ht="79.2">
      <c r="A12" s="49" t="s">
        <v>39</v>
      </c>
      <c r="B12" s="49" t="s">
        <v>78</v>
      </c>
      <c r="C12" s="49" t="s">
        <v>79</v>
      </c>
      <c r="D12" s="49" t="s">
        <v>84</v>
      </c>
      <c r="E12" s="49" t="s">
        <v>80</v>
      </c>
      <c r="F12" s="49" t="s">
        <v>81</v>
      </c>
      <c r="G12" s="49" t="s">
        <v>82</v>
      </c>
      <c r="H12" s="83">
        <v>44810</v>
      </c>
      <c r="I12" s="50"/>
      <c r="J12" s="14"/>
    </row>
    <row r="13" spans="1:11" s="5" customFormat="1" ht="15.75" customHeight="1">
      <c r="A13" s="84"/>
      <c r="B13" s="84" t="s">
        <v>83</v>
      </c>
      <c r="C13" s="84"/>
      <c r="D13" s="84"/>
      <c r="E13" s="84"/>
      <c r="F13" s="84"/>
      <c r="G13" s="84"/>
      <c r="H13" s="84"/>
      <c r="I13" s="84"/>
      <c r="J13" s="13"/>
    </row>
    <row r="14" spans="1:11" ht="26.4">
      <c r="A14" s="49" t="s">
        <v>40</v>
      </c>
      <c r="B14" s="49" t="s">
        <v>61</v>
      </c>
      <c r="C14" s="49" t="s">
        <v>85</v>
      </c>
      <c r="D14" s="49" t="s">
        <v>86</v>
      </c>
      <c r="E14" s="49"/>
      <c r="F14" s="49" t="s">
        <v>87</v>
      </c>
      <c r="G14" s="49" t="s">
        <v>82</v>
      </c>
      <c r="H14" s="83">
        <v>44810</v>
      </c>
      <c r="I14" s="50"/>
      <c r="J14" s="14"/>
    </row>
    <row r="15" spans="1:11">
      <c r="A15" s="84"/>
      <c r="B15" s="84" t="s">
        <v>92</v>
      </c>
      <c r="C15" s="84"/>
      <c r="D15" s="84"/>
      <c r="E15" s="84"/>
      <c r="F15" s="84"/>
      <c r="G15" s="84"/>
      <c r="H15" s="84"/>
      <c r="I15" s="84"/>
      <c r="J15" s="14"/>
    </row>
    <row r="16" spans="1:11" ht="66">
      <c r="A16" s="49" t="s">
        <v>88</v>
      </c>
      <c r="B16" s="49" t="s">
        <v>89</v>
      </c>
      <c r="C16" s="49" t="s">
        <v>95</v>
      </c>
      <c r="D16" s="49" t="s">
        <v>90</v>
      </c>
      <c r="E16" s="49"/>
      <c r="F16" s="49" t="s">
        <v>91</v>
      </c>
      <c r="G16" s="49" t="s">
        <v>82</v>
      </c>
      <c r="H16" s="83">
        <v>44810</v>
      </c>
      <c r="I16" s="50"/>
    </row>
    <row r="17" spans="1:9" ht="26.4">
      <c r="A17" s="84"/>
      <c r="B17" s="84" t="s">
        <v>94</v>
      </c>
      <c r="C17" s="84"/>
      <c r="D17" s="84"/>
      <c r="E17" s="84"/>
      <c r="F17" s="84"/>
      <c r="G17" s="84"/>
      <c r="H17" s="84"/>
      <c r="I17" s="84"/>
    </row>
    <row r="18" spans="1:9" ht="132">
      <c r="A18" s="49" t="s">
        <v>93</v>
      </c>
      <c r="B18" s="49" t="s">
        <v>94</v>
      </c>
      <c r="C18" s="49" t="s">
        <v>100</v>
      </c>
      <c r="D18" s="49" t="s">
        <v>96</v>
      </c>
      <c r="E18" s="49" t="s">
        <v>97</v>
      </c>
      <c r="F18" s="49" t="s">
        <v>98</v>
      </c>
      <c r="G18" s="49" t="s">
        <v>82</v>
      </c>
      <c r="H18" s="83">
        <v>44810</v>
      </c>
      <c r="I18" s="50"/>
    </row>
    <row r="19" spans="1:9" ht="26.4">
      <c r="A19" s="84"/>
      <c r="B19" s="84" t="s">
        <v>101</v>
      </c>
      <c r="C19" s="84"/>
      <c r="D19" s="84"/>
      <c r="E19" s="84"/>
      <c r="F19" s="84"/>
      <c r="G19" s="84"/>
      <c r="H19" s="84"/>
      <c r="I19" s="84"/>
    </row>
    <row r="20" spans="1:9" ht="118.8">
      <c r="A20" s="49" t="s">
        <v>112</v>
      </c>
      <c r="B20" s="49" t="s">
        <v>102</v>
      </c>
      <c r="C20" s="49" t="s">
        <v>103</v>
      </c>
      <c r="D20" s="49" t="s">
        <v>104</v>
      </c>
      <c r="E20" s="49" t="s">
        <v>97</v>
      </c>
      <c r="F20" s="49" t="s">
        <v>105</v>
      </c>
      <c r="G20" s="49" t="s">
        <v>82</v>
      </c>
      <c r="H20" s="83">
        <v>44810</v>
      </c>
      <c r="I20" s="50"/>
    </row>
  </sheetData>
  <mergeCells count="5">
    <mergeCell ref="E6:G6"/>
    <mergeCell ref="B2:G2"/>
    <mergeCell ref="B3:G3"/>
    <mergeCell ref="E5:G5"/>
    <mergeCell ref="B4:G4"/>
  </mergeCells>
  <phoneticPr fontId="0" type="noConversion"/>
  <dataValidations count="2">
    <dataValidation type="list" allowBlank="1" showErrorMessage="1" sqref="G7:G9 G1:G4 G21:G140" xr:uid="{00000000-0002-0000-0200-000000000000}">
      <formula1>$K$2:$K$6</formula1>
      <formula2>0</formula2>
    </dataValidation>
    <dataValidation type="list" allowBlank="1" showErrorMessage="1" sqref="G10:G20" xr:uid="{00000000-0002-0000-0200-000001000000}">
      <formula1>$K$2:$K$4</formula1>
    </dataValidation>
  </dataValidations>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8"/>
  <sheetViews>
    <sheetView tabSelected="1" topLeftCell="A10" zoomScaleNormal="100" workbookViewId="0">
      <selection activeCell="D12" sqref="D12"/>
    </sheetView>
  </sheetViews>
  <sheetFormatPr defaultColWidth="9" defaultRowHeight="13.2"/>
  <cols>
    <col min="1" max="1" width="13.77734375" style="1" customWidth="1"/>
    <col min="2" max="2" width="19.109375" style="1" customWidth="1"/>
    <col min="3" max="3" width="25.6640625" style="1" customWidth="1"/>
    <col min="4" max="4" width="30.109375" style="1" customWidth="1"/>
    <col min="5" max="6" width="16.88671875" style="1" customWidth="1"/>
    <col min="7" max="7" width="7.109375" style="1" customWidth="1"/>
    <col min="8" max="8" width="9" style="1"/>
    <col min="9" max="9" width="17.6640625" style="1" customWidth="1"/>
    <col min="10" max="10" width="8.21875" style="1" customWidth="1"/>
    <col min="11" max="11" width="9" style="1" customWidth="1"/>
    <col min="12" max="16384" width="9" style="1"/>
  </cols>
  <sheetData>
    <row r="1" spans="1:11">
      <c r="B1" s="2"/>
      <c r="C1" s="2"/>
      <c r="D1" s="2"/>
      <c r="E1" s="2"/>
      <c r="F1" s="2"/>
      <c r="G1" s="2"/>
      <c r="H1" s="7"/>
      <c r="I1" s="2"/>
      <c r="J1" s="2"/>
    </row>
    <row r="2" spans="1:11" ht="15" customHeight="1">
      <c r="A2" s="81" t="s">
        <v>11</v>
      </c>
      <c r="B2" s="104" t="s">
        <v>42</v>
      </c>
      <c r="C2" s="104"/>
      <c r="D2" s="104"/>
      <c r="E2" s="104"/>
      <c r="F2" s="104"/>
      <c r="G2" s="104"/>
      <c r="H2" s="2"/>
      <c r="I2" s="2"/>
      <c r="J2" s="2"/>
      <c r="K2" s="1" t="s">
        <v>12</v>
      </c>
    </row>
    <row r="3" spans="1:11" ht="26.4">
      <c r="A3" s="81" t="s">
        <v>13</v>
      </c>
      <c r="B3" s="106" t="s">
        <v>123</v>
      </c>
      <c r="C3" s="104"/>
      <c r="D3" s="104"/>
      <c r="E3" s="104"/>
      <c r="F3" s="104"/>
      <c r="G3" s="104"/>
      <c r="H3" s="2"/>
      <c r="I3" s="2"/>
      <c r="J3" s="2"/>
      <c r="K3" s="1" t="s">
        <v>14</v>
      </c>
    </row>
    <row r="4" spans="1:11" ht="18" customHeight="1">
      <c r="A4" s="81" t="s">
        <v>35</v>
      </c>
      <c r="B4" s="104"/>
      <c r="C4" s="104"/>
      <c r="D4" s="104"/>
      <c r="E4" s="104"/>
      <c r="F4" s="104"/>
      <c r="G4" s="104"/>
      <c r="H4" s="2"/>
      <c r="I4" s="2"/>
      <c r="J4" s="2"/>
      <c r="K4" s="1" t="s">
        <v>15</v>
      </c>
    </row>
    <row r="5" spans="1:11" ht="19.5" customHeight="1">
      <c r="A5" s="79" t="s">
        <v>12</v>
      </c>
      <c r="B5" s="80" t="s">
        <v>14</v>
      </c>
      <c r="C5" s="80" t="s">
        <v>15</v>
      </c>
      <c r="D5" s="80" t="s">
        <v>16</v>
      </c>
      <c r="E5" s="105" t="s">
        <v>17</v>
      </c>
      <c r="F5" s="105"/>
      <c r="G5" s="105"/>
      <c r="H5" s="9"/>
      <c r="I5" s="9"/>
      <c r="J5" s="9"/>
      <c r="K5" s="1" t="s">
        <v>41</v>
      </c>
    </row>
    <row r="6" spans="1:11" ht="15" customHeight="1">
      <c r="A6" s="47">
        <f>COUNTIF(G10:G998,"Pass")</f>
        <v>4</v>
      </c>
      <c r="B6" s="47">
        <f>COUNTIF(G10:G998,"Fail")</f>
        <v>0</v>
      </c>
      <c r="C6" s="47">
        <f>E6-D6-B6-A6</f>
        <v>0</v>
      </c>
      <c r="D6" s="47">
        <f>COUNTIF(G$10:G$998,"N/A")</f>
        <v>0</v>
      </c>
      <c r="E6" s="103">
        <f>COUNTA(A10:A998)</f>
        <v>4</v>
      </c>
      <c r="F6" s="103"/>
      <c r="G6" s="103"/>
      <c r="H6" s="9"/>
      <c r="I6" s="9"/>
      <c r="J6" s="9"/>
    </row>
    <row r="7" spans="1:11" ht="15" customHeight="1">
      <c r="D7" s="9"/>
      <c r="E7" s="9"/>
      <c r="F7" s="9"/>
      <c r="G7" s="9"/>
      <c r="H7" s="9"/>
      <c r="I7" s="9"/>
      <c r="J7" s="9"/>
    </row>
    <row r="8" spans="1:11" ht="25.5" customHeight="1">
      <c r="A8" s="52" t="s">
        <v>18</v>
      </c>
      <c r="B8" s="52" t="s">
        <v>19</v>
      </c>
      <c r="C8" s="52" t="s">
        <v>20</v>
      </c>
      <c r="D8" s="52" t="s">
        <v>21</v>
      </c>
      <c r="E8" s="52" t="s">
        <v>22</v>
      </c>
      <c r="F8" s="82" t="s">
        <v>34</v>
      </c>
      <c r="G8" s="82" t="s">
        <v>23</v>
      </c>
      <c r="H8" s="82" t="s">
        <v>24</v>
      </c>
      <c r="I8" s="52" t="s">
        <v>25</v>
      </c>
      <c r="J8" s="17"/>
    </row>
    <row r="9" spans="1:11" ht="15.75" customHeight="1">
      <c r="A9" s="76"/>
      <c r="B9" s="76" t="s">
        <v>43</v>
      </c>
      <c r="C9" s="76"/>
      <c r="D9" s="76"/>
      <c r="E9" s="76"/>
      <c r="F9" s="76"/>
      <c r="G9" s="76"/>
      <c r="H9" s="76"/>
      <c r="I9" s="76"/>
      <c r="J9" s="18"/>
    </row>
    <row r="10" spans="1:11" s="20" customFormat="1" ht="121.2" customHeight="1">
      <c r="A10" s="49" t="s">
        <v>44</v>
      </c>
      <c r="B10" s="49" t="s">
        <v>45</v>
      </c>
      <c r="C10" s="49" t="s">
        <v>113</v>
      </c>
      <c r="D10" s="51" t="s">
        <v>114</v>
      </c>
      <c r="E10" s="51" t="s">
        <v>115</v>
      </c>
      <c r="F10" s="51" t="s">
        <v>116</v>
      </c>
      <c r="G10" s="49" t="s">
        <v>82</v>
      </c>
      <c r="H10" s="83">
        <v>44810</v>
      </c>
      <c r="I10" s="50"/>
      <c r="J10" s="19"/>
    </row>
    <row r="11" spans="1:11">
      <c r="A11" s="76"/>
      <c r="B11" s="76" t="s">
        <v>106</v>
      </c>
      <c r="C11" s="76"/>
      <c r="D11" s="76"/>
      <c r="E11" s="76"/>
      <c r="F11" s="76"/>
      <c r="G11" s="76"/>
      <c r="H11" s="76"/>
      <c r="I11" s="76"/>
      <c r="J11" s="19"/>
    </row>
    <row r="12" spans="1:11" ht="105.6">
      <c r="A12" s="49" t="s">
        <v>117</v>
      </c>
      <c r="B12" s="49" t="s">
        <v>118</v>
      </c>
      <c r="C12" s="49" t="s">
        <v>121</v>
      </c>
      <c r="D12" s="51" t="s">
        <v>119</v>
      </c>
      <c r="E12" s="51" t="s">
        <v>120</v>
      </c>
      <c r="F12" s="51" t="s">
        <v>122</v>
      </c>
      <c r="G12" s="49" t="s">
        <v>82</v>
      </c>
      <c r="H12" s="83">
        <v>44810</v>
      </c>
      <c r="I12" s="50"/>
      <c r="J12" s="19"/>
    </row>
    <row r="13" spans="1:11" ht="15.75" customHeight="1">
      <c r="A13" s="76"/>
      <c r="B13" s="76" t="s">
        <v>83</v>
      </c>
      <c r="C13" s="76"/>
      <c r="D13" s="76"/>
      <c r="E13" s="76"/>
      <c r="F13" s="76"/>
      <c r="G13" s="76"/>
      <c r="H13" s="76"/>
      <c r="I13" s="76"/>
      <c r="J13" s="18"/>
    </row>
    <row r="14" spans="1:11" ht="39.6">
      <c r="A14" s="49" t="s">
        <v>124</v>
      </c>
      <c r="B14" s="49" t="s">
        <v>125</v>
      </c>
      <c r="C14" s="49" t="s">
        <v>126</v>
      </c>
      <c r="D14" s="49" t="s">
        <v>127</v>
      </c>
      <c r="E14" s="49" t="s">
        <v>128</v>
      </c>
      <c r="F14" s="49" t="s">
        <v>129</v>
      </c>
      <c r="G14" s="49" t="s">
        <v>82</v>
      </c>
      <c r="H14" s="83">
        <v>44810</v>
      </c>
      <c r="I14" s="50"/>
      <c r="J14" s="19"/>
    </row>
    <row r="15" spans="1:11">
      <c r="A15" s="76"/>
      <c r="B15" s="76" t="s">
        <v>130</v>
      </c>
      <c r="C15" s="76"/>
      <c r="D15" s="76"/>
      <c r="E15" s="76"/>
      <c r="F15" s="76"/>
      <c r="G15" s="76"/>
      <c r="H15" s="76"/>
      <c r="I15" s="76"/>
    </row>
    <row r="16" spans="1:11" ht="79.2">
      <c r="A16" s="49" t="s">
        <v>131</v>
      </c>
      <c r="B16" s="49" t="s">
        <v>132</v>
      </c>
      <c r="C16" s="49" t="s">
        <v>133</v>
      </c>
      <c r="D16" s="49" t="s">
        <v>135</v>
      </c>
      <c r="E16" s="49" t="s">
        <v>128</v>
      </c>
      <c r="F16" s="49" t="s">
        <v>134</v>
      </c>
      <c r="G16" s="49" t="s">
        <v>82</v>
      </c>
      <c r="H16" s="83">
        <v>44810</v>
      </c>
      <c r="I16" s="50"/>
      <c r="J16" s="18"/>
    </row>
    <row r="17" spans="1:10">
      <c r="A17" s="76"/>
      <c r="B17" s="76"/>
      <c r="C17" s="76"/>
      <c r="D17" s="76"/>
      <c r="E17" s="76"/>
      <c r="F17" s="76"/>
      <c r="G17" s="76"/>
      <c r="H17" s="76"/>
      <c r="I17" s="76"/>
      <c r="J17" s="19"/>
    </row>
    <row r="18" spans="1:10">
      <c r="B18" s="49"/>
      <c r="C18" s="49"/>
      <c r="D18" s="49"/>
      <c r="E18" s="49"/>
      <c r="F18" s="49"/>
      <c r="G18" s="49"/>
      <c r="H18" s="83"/>
      <c r="I18" s="49"/>
    </row>
  </sheetData>
  <mergeCells count="5">
    <mergeCell ref="E6:G6"/>
    <mergeCell ref="B2:G2"/>
    <mergeCell ref="B3:G3"/>
    <mergeCell ref="E5:G5"/>
    <mergeCell ref="B4:G4"/>
  </mergeCells>
  <phoneticPr fontId="0" type="noConversion"/>
  <dataValidations count="2">
    <dataValidation type="list" allowBlank="1" showErrorMessage="1" sqref="G1:G4 G7:G9 G19:G144" xr:uid="{00000000-0002-0000-0300-000000000000}">
      <formula1>$K$2:$K$5</formula1>
      <formula2>0</formula2>
    </dataValidation>
    <dataValidation type="list" allowBlank="1" showErrorMessage="1" sqref="G10:G18" xr:uid="{00000000-0002-0000-0300-000001000000}">
      <formula1>$K$2:$K$5</formula1>
    </dataValidation>
  </dataValidations>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zoomScaleNormal="100" workbookViewId="0">
      <selection activeCell="E33" sqref="E33"/>
    </sheetView>
  </sheetViews>
  <sheetFormatPr defaultColWidth="9" defaultRowHeight="13.2"/>
  <cols>
    <col min="1" max="1" width="4.6640625" style="1" customWidth="1"/>
    <col min="2" max="2" width="13.44140625" style="1" customWidth="1"/>
    <col min="3" max="3" width="19.33203125" style="1" customWidth="1"/>
    <col min="4" max="7" width="9" style="1"/>
    <col min="8" max="9" width="33.109375" style="1" customWidth="1"/>
    <col min="10" max="16384" width="9" style="1"/>
  </cols>
  <sheetData>
    <row r="1" spans="1:8" ht="25.5" customHeight="1">
      <c r="B1" s="108" t="s">
        <v>26</v>
      </c>
      <c r="C1" s="108"/>
      <c r="D1" s="108"/>
      <c r="E1" s="108"/>
      <c r="F1" s="108"/>
      <c r="G1" s="108"/>
      <c r="H1" s="108"/>
    </row>
    <row r="2" spans="1:8" ht="14.25" customHeight="1">
      <c r="A2" s="21"/>
      <c r="B2" s="21"/>
      <c r="C2" s="22"/>
      <c r="D2" s="22"/>
      <c r="E2" s="22"/>
      <c r="F2" s="22"/>
      <c r="G2" s="22"/>
      <c r="H2" s="23"/>
    </row>
    <row r="3" spans="1:8" ht="12" customHeight="1">
      <c r="B3" s="77" t="s">
        <v>1</v>
      </c>
      <c r="C3" s="109" t="s">
        <v>46</v>
      </c>
      <c r="D3" s="109"/>
      <c r="E3" s="110" t="s">
        <v>2</v>
      </c>
      <c r="F3" s="110"/>
      <c r="G3" s="53"/>
      <c r="H3" s="54"/>
    </row>
    <row r="4" spans="1:8" ht="21.75" customHeight="1">
      <c r="A4" s="21"/>
      <c r="B4" s="78" t="s">
        <v>27</v>
      </c>
      <c r="C4" s="107"/>
      <c r="D4" s="107"/>
      <c r="E4" s="107"/>
      <c r="F4" s="107"/>
      <c r="G4" s="107"/>
      <c r="H4" s="107"/>
    </row>
    <row r="5" spans="1:8" ht="14.25" customHeight="1">
      <c r="A5" s="21"/>
      <c r="B5" s="24"/>
      <c r="C5" s="25"/>
      <c r="D5" s="22"/>
      <c r="E5" s="22"/>
      <c r="F5" s="22"/>
      <c r="G5" s="22"/>
      <c r="H5" s="23"/>
    </row>
    <row r="6" spans="1:8">
      <c r="B6" s="24"/>
      <c r="C6" s="25"/>
      <c r="D6" s="22"/>
      <c r="E6" s="22"/>
      <c r="F6" s="22"/>
      <c r="G6" s="22"/>
      <c r="H6" s="23"/>
    </row>
    <row r="8" spans="1:8">
      <c r="B8" s="55" t="s">
        <v>6</v>
      </c>
      <c r="C8" s="55" t="s">
        <v>28</v>
      </c>
      <c r="D8" s="56" t="s">
        <v>12</v>
      </c>
      <c r="E8" s="55" t="s">
        <v>14</v>
      </c>
      <c r="F8" s="55" t="s">
        <v>15</v>
      </c>
      <c r="G8" s="55" t="s">
        <v>16</v>
      </c>
      <c r="H8" s="56" t="s">
        <v>29</v>
      </c>
    </row>
    <row r="9" spans="1:8">
      <c r="B9" s="57">
        <v>1</v>
      </c>
      <c r="C9" s="58" t="str">
        <f>Admin!B2</f>
        <v>Admin Functions</v>
      </c>
      <c r="D9" s="57">
        <f>Admin!A6</f>
        <v>6</v>
      </c>
      <c r="E9" s="57">
        <f>Admin!B6</f>
        <v>0</v>
      </c>
      <c r="F9" s="57">
        <f>Admin!C6</f>
        <v>0</v>
      </c>
      <c r="G9" s="57">
        <f>Admin!D6</f>
        <v>0</v>
      </c>
      <c r="H9" s="57">
        <f>Admin!E6</f>
        <v>6</v>
      </c>
    </row>
    <row r="10" spans="1:8">
      <c r="B10" s="57">
        <v>2</v>
      </c>
      <c r="C10" s="58" t="str">
        <f>Participant!B2</f>
        <v>Participant Functions</v>
      </c>
      <c r="D10" s="57">
        <f>Participant!A6</f>
        <v>4</v>
      </c>
      <c r="E10" s="57">
        <f>Participant!B6</f>
        <v>0</v>
      </c>
      <c r="F10" s="57">
        <f>Participant!C6</f>
        <v>0</v>
      </c>
      <c r="G10" s="57">
        <f>Participant!D6</f>
        <v>0</v>
      </c>
      <c r="H10" s="57">
        <f>Participant!E6</f>
        <v>4</v>
      </c>
    </row>
    <row r="11" spans="1:8">
      <c r="B11" s="57"/>
      <c r="C11" s="58"/>
      <c r="D11" s="57"/>
      <c r="E11" s="57"/>
      <c r="F11" s="57"/>
      <c r="G11" s="57"/>
      <c r="H11" s="57"/>
    </row>
    <row r="12" spans="1:8">
      <c r="B12" s="59"/>
      <c r="C12" s="55" t="s">
        <v>30</v>
      </c>
      <c r="D12" s="59">
        <f>SUM(D7:D11)</f>
        <v>10</v>
      </c>
      <c r="E12" s="59">
        <f>SUM(E7:E11)</f>
        <v>0</v>
      </c>
      <c r="F12" s="59">
        <f>SUM(F7:F11)</f>
        <v>0</v>
      </c>
      <c r="G12" s="59">
        <f>SUM(G7:G11)</f>
        <v>0</v>
      </c>
      <c r="H12" s="59">
        <f>SUM(H7:H11)</f>
        <v>10</v>
      </c>
    </row>
    <row r="13" spans="1:8">
      <c r="B13" s="26"/>
      <c r="D13" s="27"/>
      <c r="E13" s="28"/>
      <c r="F13" s="28"/>
      <c r="G13" s="28"/>
      <c r="H13" s="28"/>
    </row>
    <row r="14" spans="1:8">
      <c r="C14" s="29" t="s">
        <v>31</v>
      </c>
      <c r="E14" s="30">
        <f>(D12+E12)*100/(H12-G12)</f>
        <v>100</v>
      </c>
      <c r="F14" s="1" t="s">
        <v>32</v>
      </c>
      <c r="H14" s="11"/>
    </row>
    <row r="15" spans="1:8">
      <c r="C15" s="29" t="s">
        <v>33</v>
      </c>
      <c r="E15" s="30">
        <f>D12*100/(H12-G12)</f>
        <v>100</v>
      </c>
      <c r="F15" s="1" t="s">
        <v>32</v>
      </c>
      <c r="H15" s="11"/>
    </row>
  </sheetData>
  <mergeCells count="4">
    <mergeCell ref="C4:H4"/>
    <mergeCell ref="B1:H1"/>
    <mergeCell ref="C3:D3"/>
    <mergeCell ref="E3:F3"/>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Admin</vt:lpstr>
      <vt:lpstr>Participant</vt:lpstr>
      <vt:lpstr>Test Report</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Thi Kim Dung (FHM.AVI)</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cp:lastPrinted>2010-11-12T10:33:20Z</cp:lastPrinted>
  <dcterms:created xsi:type="dcterms:W3CDTF">2019-09-09T04:13:19Z</dcterms:created>
  <dcterms:modified xsi:type="dcterms:W3CDTF">2022-10-25T11:22:03Z</dcterms:modified>
  <cp:category>BM</cp:category>
</cp:coreProperties>
</file>