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8800" windowHeight="12210" tabRatio="821" activeTab="3"/>
  </bookViews>
  <sheets>
    <sheet name="Cover" sheetId="1" r:id="rId1"/>
    <sheet name="Test case List" sheetId="2" r:id="rId2"/>
    <sheet name="Admin" sheetId="3" r:id="rId3"/>
    <sheet name="Participant" sheetId="4" r:id="rId4"/>
    <sheet name="Test Report" sheetId="5" r:id="rId5"/>
  </sheets>
  <definedNames>
    <definedName name="_xlnm._FilterDatabase" localSheetId="2" hidden="1">Admin!$A$8:$I$13</definedName>
    <definedName name="_xlnm._FilterDatabase" localSheetId="3" hidden="1">Participant!$A$8:$I$15</definedName>
    <definedName name="ACTION">#REF!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3" l="1"/>
  <c r="D9" i="5" s="1"/>
  <c r="B6" i="3"/>
  <c r="E9" i="5" s="1"/>
  <c r="E6" i="3"/>
  <c r="D6" i="3"/>
  <c r="G9" i="5" s="1"/>
  <c r="A6" i="4"/>
  <c r="D10" i="5" s="1"/>
  <c r="B6" i="4"/>
  <c r="E10" i="5" s="1"/>
  <c r="D6" i="4"/>
  <c r="G10" i="5" s="1"/>
  <c r="C9" i="5"/>
  <c r="C10" i="5"/>
  <c r="E6" i="4"/>
  <c r="H10" i="5" s="1"/>
  <c r="C6" i="3" l="1"/>
  <c r="F9" i="5" s="1"/>
  <c r="G12" i="5"/>
  <c r="E12" i="5"/>
  <c r="D12" i="5"/>
  <c r="H9" i="5"/>
  <c r="H12" i="5" s="1"/>
  <c r="C6" i="4"/>
  <c r="F10" i="5" s="1"/>
  <c r="F12" i="5" l="1"/>
  <c r="E14" i="5"/>
  <c r="E15" i="5"/>
</calcChain>
</file>

<file path=xl/comments1.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<sst xmlns="http://schemas.openxmlformats.org/spreadsheetml/2006/main" count="203" uniqueCount="147">
  <si>
    <t>TEST CASE</t>
  </si>
  <si>
    <t>Project Name</t>
  </si>
  <si>
    <t>Creator</t>
  </si>
  <si>
    <t>Version</t>
  </si>
  <si>
    <t>TEST CASE LIST</t>
  </si>
  <si>
    <t>Test Environment Setup Description</t>
  </si>
  <si>
    <t>No</t>
  </si>
  <si>
    <t>Function Name</t>
  </si>
  <si>
    <t>Sheet Name</t>
  </si>
  <si>
    <t>Description</t>
  </si>
  <si>
    <t>Pre-Condition</t>
  </si>
  <si>
    <t>Module Code</t>
  </si>
  <si>
    <t>Pass</t>
  </si>
  <si>
    <t>Test requirement</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</si>
  <si>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</si>
  <si>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</si>
  <si>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</si>
  <si>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</si>
  <si>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</si>
  <si>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</si>
  <si>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</si>
  <si>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</si>
  <si>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</si>
  <si>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</si>
  <si>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</si>
  <si>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</si>
  <si>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</si>
  <si>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</si>
  <si>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</si>
  <si>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</si>
  <si>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</si>
  <si>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</si>
  <si>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</si>
  <si>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</si>
  <si>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Actual Output</t>
  </si>
  <si>
    <t>Req ID</t>
  </si>
  <si>
    <t xml:space="preserve"> </t>
  </si>
  <si>
    <t>Template</t>
  </si>
  <si>
    <t>Project</t>
  </si>
  <si>
    <t>Admin-1.1</t>
  </si>
  <si>
    <t>Admin-2.1</t>
  </si>
  <si>
    <t>NA</t>
  </si>
  <si>
    <t>Participant Functions</t>
  </si>
  <si>
    <t>Update Participant Info</t>
  </si>
  <si>
    <t>Participant-1.1</t>
  </si>
  <si>
    <t>Update Participant Fullname and Email</t>
  </si>
  <si>
    <t>FunixPricingChain</t>
  </si>
  <si>
    <t>Admin</t>
  </si>
  <si>
    <t>Admin Functions</t>
  </si>
  <si>
    <t xml:space="preserve">Participant </t>
  </si>
  <si>
    <t>create new pricing session</t>
  </si>
  <si>
    <t>required product name and description, images are optional</t>
  </si>
  <si>
    <t>register</t>
  </si>
  <si>
    <t>sign up</t>
  </si>
  <si>
    <t>have not registered before</t>
  </si>
  <si>
    <t>update user detail</t>
  </si>
  <si>
    <t>change user detail(name, email)</t>
  </si>
  <si>
    <t>registered only</t>
  </si>
  <si>
    <t>get sessions</t>
  </si>
  <si>
    <t>Admin, Participant</t>
  </si>
  <si>
    <t xml:space="preserve">Admin, Participant </t>
  </si>
  <si>
    <t>get available sessions</t>
  </si>
  <si>
    <t>connected and registered</t>
  </si>
  <si>
    <t>propose</t>
  </si>
  <si>
    <t>propose price</t>
  </si>
  <si>
    <t xml:space="preserve">connected and registered </t>
  </si>
  <si>
    <t>6</t>
  </si>
  <si>
    <t>close session</t>
  </si>
  <si>
    <t>close session change state to "CLOSING"</t>
  </si>
  <si>
    <t>7</t>
  </si>
  <si>
    <t>after closing session</t>
  </si>
  <si>
    <t>set final price, update participant deviation and # joined session</t>
  </si>
  <si>
    <t>session is in "OPENED" state</t>
  </si>
  <si>
    <t>session is in "CLOSING" state</t>
  </si>
  <si>
    <t>8</t>
  </si>
  <si>
    <t>get all users detail</t>
  </si>
  <si>
    <t>get all users information</t>
  </si>
  <si>
    <t>9</t>
  </si>
  <si>
    <t>update session detail</t>
  </si>
  <si>
    <t>change session detail (name, description, images)</t>
  </si>
  <si>
    <t>&lt;List environment requires in this system
1. Localhost
2. Web Browser
3. Metamask
4. hardhat develop
&gt;</t>
  </si>
  <si>
    <t>Create new session</t>
  </si>
  <si>
    <t xml:space="preserve">create new session </t>
  </si>
  <si>
    <t>1. Connect to the Dapp with metamask with Admin address 2. Click "Create New Session" button on Navbar  
3. Fill in product name, description, images (optional)</t>
  </si>
  <si>
    <t>product name and description must be filled</t>
  </si>
  <si>
    <t>new session is created and displayed on sessions page</t>
  </si>
  <si>
    <t>PASS</t>
  </si>
  <si>
    <t>Get sessions</t>
  </si>
  <si>
    <t>A new session will be added to the sessions list then redirect to the sessions page</t>
  </si>
  <si>
    <t>1. Conenct to the Dapp with metamask</t>
  </si>
  <si>
    <t>All sessions should be displayed on sessions page</t>
  </si>
  <si>
    <t>All sessions are dispayed</t>
  </si>
  <si>
    <t>Admin-3.1</t>
  </si>
  <si>
    <t>get all users</t>
  </si>
  <si>
    <t>All users information should be displayed on accounts page</t>
  </si>
  <si>
    <t>All users are dispayed</t>
  </si>
  <si>
    <t>Get users list</t>
  </si>
  <si>
    <t>Admin-4.1</t>
  </si>
  <si>
    <t>Change session detail</t>
  </si>
  <si>
    <t>1. Connect to Dapp with Metamask with Admin address  2. Navigate to "Accounts" pages by clicking on Accounts button on navbar</t>
  </si>
  <si>
    <t xml:space="preserve">New detail about the session should be updated </t>
  </si>
  <si>
    <t>Session must in "OPENED" state</t>
  </si>
  <si>
    <t>Detail are updated</t>
  </si>
  <si>
    <t>Participant</t>
  </si>
  <si>
    <t>Close session</t>
  </si>
  <si>
    <t>change the state of the session to "CLOSING"</t>
  </si>
  <si>
    <t>1. Connect to Dapp with Metamask with Admin address
2. Choose a session to change the information 
3. Click "Update Session Detail" button and then fill in the name, description, images(if available) then confirm the transaction</t>
  </si>
  <si>
    <t>1. Connect to Dapp with Metamask with Admin address
2. Choose a session to close
3. Click "Close" button then confirm the transaction</t>
  </si>
  <si>
    <t>State of the session should change to CLOSING and "Set final price" is displayed</t>
  </si>
  <si>
    <t>State is changed to "CLOSING" and "Set final price" section is displayed</t>
  </si>
  <si>
    <t>Admin-5.1</t>
  </si>
  <si>
    <t>After closing session</t>
  </si>
  <si>
    <t>Set final price</t>
  </si>
  <si>
    <t>1. Connect to Dapp with Metamask with Admin address
2. Choose a session to set final price
3. Fill in the final price and click submit button then confirm the transaction</t>
  </si>
  <si>
    <t>Final price of the session is stored and state of the session changes to "CLOSED" and deviation, # of joined sessions of participants who joined the session should be updated</t>
  </si>
  <si>
    <t>Session must in "CLOSING" state</t>
  </si>
  <si>
    <t>State is changed to "CLOSED" and final price of the session is stored and deviation as well as # of joined sessions of participants who joined are updated</t>
  </si>
  <si>
    <t>Register</t>
  </si>
  <si>
    <t>Admin-0.1</t>
  </si>
  <si>
    <t>1. Connect to the Dapp with metamask
2. Redirected to the register page (automatically)
3. fill in the required information</t>
  </si>
  <si>
    <t>Admin is registered</t>
  </si>
  <si>
    <t>Have not registered before</t>
  </si>
  <si>
    <t>Connected to Dapp with admin address via metamask</t>
  </si>
  <si>
    <t>Admin-6.1</t>
  </si>
  <si>
    <t>1. Connect to the Dapp with the metamask with registered address
2. Hover the mouse to account address on the top right corner of the page (rightmost of the navbar)
then click "Account" button to access account information page.
3. Press "Change information" button then change the information and finally click "Submit" and confirm the transaction</t>
  </si>
  <si>
    <t>Information is changed and stored to the blockchain</t>
  </si>
  <si>
    <t>Need to be registered</t>
  </si>
  <si>
    <t>The information is updated after changing</t>
  </si>
  <si>
    <t>Participant-1.2</t>
  </si>
  <si>
    <t>sign up new user</t>
  </si>
  <si>
    <t>New participant is stored</t>
  </si>
  <si>
    <t>Connect address has not registerd yet</t>
  </si>
  <si>
    <t>1. Connect to the Dapp with the metamask 
2. The website then automatically redirects to register page if the connected address has not sign up yet
3. Fill in detail then submit and confirm the transaction</t>
  </si>
  <si>
    <t>New participant is created</t>
  </si>
  <si>
    <t>Connect to the Dapp with metamask</t>
  </si>
  <si>
    <t>Participant-1.3</t>
  </si>
  <si>
    <t>View all avalable sessions</t>
  </si>
  <si>
    <t>1. Connect to the Dapp with the metamask.
2. Navigate to sessions</t>
  </si>
  <si>
    <t>All sessions should be displayed</t>
  </si>
  <si>
    <t xml:space="preserve">Need to be registered and connected </t>
  </si>
  <si>
    <t>All sessions are displayed</t>
  </si>
  <si>
    <t>Propose</t>
  </si>
  <si>
    <t>Participant-1.4</t>
  </si>
  <si>
    <t xml:space="preserve">Propose price </t>
  </si>
  <si>
    <t>1. Connect to the Dapp with the metamask.
2. Choose a opened session
3. Fill in the proposed price
4. Submit then confirm the transaction</t>
  </si>
  <si>
    <t>The proposed price is stored</t>
  </si>
  <si>
    <t xml:space="preserve">Propose price of the participant should be stored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</si>
</sst>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4">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10"/>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10"/>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s>
  <fills count="11">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6" tint="0.59999389629810485"/>
        <bgColor indexed="41"/>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theme="6"/>
        <bgColor indexed="32"/>
      </patternFill>
    </fill>
  </fills>
  <borders count="21">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4" fillId="0" borderId="0"/>
    <xf numFmtId="0" fontId="4" fillId="0" borderId="0"/>
    <xf numFmtId="0" fontId="2" fillId="0" borderId="0"/>
  </cellStyleXfs>
  <cellXfs count="122">
    <xf numFmtId="0" fontId="0" fillId="0" borderId="0" xfId="0"/>
    <xf numFmtId="0" fontId="1" fillId="2" borderId="0" xfId="0" applyFont="1" applyFill="1"/>
    <xf numFmtId="0" fontId="1" fillId="2" borderId="0" xfId="0" applyFont="1" applyFill="1" applyAlignment="1">
      <alignment wrapText="1"/>
    </xf>
    <xf numFmtId="0" fontId="1" fillId="2" borderId="0" xfId="0" applyFont="1" applyFill="1" applyBorder="1" applyAlignmen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0" fontId="13" fillId="2" borderId="0" xfId="0" applyFont="1" applyFill="1" applyBorder="1" applyAlignment="1"/>
    <xf numFmtId="0" fontId="13" fillId="2" borderId="0" xfId="0" applyFont="1" applyFill="1" applyBorder="1" applyAlignment="1">
      <alignment wrapText="1"/>
    </xf>
    <xf numFmtId="0" fontId="1" fillId="2" borderId="0" xfId="0" applyFont="1" applyFill="1" applyBorder="1" applyAlignment="1">
      <alignment wrapText="1"/>
    </xf>
    <xf numFmtId="0" fontId="5" fillId="2" borderId="0" xfId="0" applyFont="1" applyFill="1" applyAlignment="1" applyProtection="1">
      <alignment wrapText="1"/>
    </xf>
    <xf numFmtId="0" fontId="14" fillId="2" borderId="0" xfId="0" applyFont="1" applyFill="1" applyAlignment="1">
      <alignment wrapText="1"/>
    </xf>
    <xf numFmtId="0" fontId="13" fillId="2" borderId="0" xfId="0" applyFont="1" applyFill="1" applyAlignment="1"/>
    <xf numFmtId="0" fontId="1" fillId="2" borderId="0" xfId="0" applyFont="1" applyFill="1" applyAlignment="1" applyProtection="1">
      <alignment wrapText="1"/>
    </xf>
    <xf numFmtId="0" fontId="1" fillId="2" borderId="0" xfId="0" applyFont="1" applyFill="1" applyBorder="1" applyAlignment="1">
      <alignment horizontal="center" wrapText="1"/>
    </xf>
    <xf numFmtId="0" fontId="14" fillId="2" borderId="0" xfId="0" applyFont="1" applyFill="1" applyBorder="1" applyAlignment="1">
      <alignment horizontal="center" wrapText="1"/>
    </xf>
    <xf numFmtId="0" fontId="13" fillId="2" borderId="0" xfId="0" applyFont="1" applyFill="1" applyBorder="1" applyAlignment="1">
      <alignment horizontal="center" wrapText="1"/>
    </xf>
    <xf numFmtId="0" fontId="7" fillId="2" borderId="0" xfId="5" applyFont="1" applyFill="1" applyBorder="1" applyAlignment="1">
      <alignment horizontal="center" vertical="center" wrapText="1"/>
    </xf>
    <xf numFmtId="0" fontId="7" fillId="2" borderId="0" xfId="5" applyFont="1" applyFill="1" applyBorder="1" applyAlignment="1">
      <alignment horizontal="left" vertical="center"/>
    </xf>
    <xf numFmtId="0" fontId="14" fillId="2" borderId="0" xfId="0" applyFont="1" applyFill="1" applyBorder="1" applyAlignment="1">
      <alignment vertical="top" wrapText="1"/>
    </xf>
    <xf numFmtId="0" fontId="13" fillId="2" borderId="0" xfId="0" applyFont="1" applyFill="1" applyAlignment="1">
      <alignment vertical="top"/>
    </xf>
    <xf numFmtId="0" fontId="1" fillId="2" borderId="0" xfId="0" applyFont="1" applyFill="1" applyAlignment="1"/>
    <xf numFmtId="0" fontId="14" fillId="2" borderId="0" xfId="0" applyFont="1" applyFill="1"/>
    <xf numFmtId="0" fontId="5" fillId="2" borderId="0" xfId="5" applyFont="1" applyFill="1" applyBorder="1" applyAlignment="1">
      <alignment horizontal="center" vertical="center" wrapText="1"/>
    </xf>
    <xf numFmtId="0" fontId="5" fillId="2" borderId="0" xfId="5" applyFont="1" applyFill="1" applyBorder="1" applyAlignment="1">
      <alignment horizontal="left" vertical="center"/>
    </xf>
    <xf numFmtId="0" fontId="1" fillId="2" borderId="0" xfId="0" applyFont="1" applyFill="1" applyBorder="1" applyAlignment="1">
      <alignment vertical="top" wrapText="1"/>
    </xf>
    <xf numFmtId="0" fontId="1" fillId="2" borderId="0" xfId="0" applyFont="1" applyFill="1" applyAlignment="1">
      <alignment vertical="top"/>
    </xf>
    <xf numFmtId="0" fontId="1" fillId="2" borderId="0" xfId="0" applyFont="1" applyFill="1" applyBorder="1"/>
    <xf numFmtId="0" fontId="5" fillId="2" borderId="0" xfId="4" applyFont="1" applyFill="1" applyBorder="1"/>
    <xf numFmtId="0" fontId="1" fillId="2" borderId="0" xfId="4" applyFont="1" applyFill="1" applyBorder="1"/>
    <xf numFmtId="164" fontId="1" fillId="2" borderId="0" xfId="4" applyNumberFormat="1" applyFont="1" applyFill="1" applyBorder="1"/>
    <xf numFmtId="0" fontId="8" fillId="2" borderId="0" xfId="0" applyFont="1" applyFill="1"/>
    <xf numFmtId="0" fontId="9" fillId="2" borderId="0" xfId="4" applyFont="1" applyFill="1" applyBorder="1"/>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2" fontId="5" fillId="2" borderId="0" xfId="0" applyNumberFormat="1" applyFont="1" applyFill="1" applyBorder="1" applyAlignment="1">
      <alignment horizontal="right" wrapText="1"/>
    </xf>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applyBorder="1" applyAlignment="1"/>
    <xf numFmtId="49" fontId="1" fillId="2" borderId="0" xfId="0" applyNumberFormat="1" applyFont="1" applyFill="1" applyBorder="1" applyAlignment="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21" fillId="3" borderId="3" xfId="0" applyNumberFormat="1" applyFont="1" applyFill="1" applyBorder="1" applyAlignment="1">
      <alignment horizontal="center" vertical="center"/>
    </xf>
    <xf numFmtId="49" fontId="21" fillId="3" borderId="4" xfId="0" applyNumberFormat="1" applyFont="1" applyFill="1" applyBorder="1" applyAlignment="1">
      <alignment horizontal="center" vertical="center"/>
    </xf>
    <xf numFmtId="49" fontId="21" fillId="3" borderId="5" xfId="0" applyNumberFormat="1" applyFont="1" applyFill="1" applyBorder="1" applyAlignment="1">
      <alignment horizontal="center" vertical="center"/>
    </xf>
    <xf numFmtId="49" fontId="21" fillId="3" borderId="6"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0" fillId="4" borderId="1" xfId="5" applyFont="1" applyFill="1" applyBorder="1" applyAlignment="1">
      <alignment horizontal="center" vertical="center" wrapText="1"/>
    </xf>
    <xf numFmtId="0" fontId="1" fillId="2" borderId="1" xfId="5"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0" fontId="21" fillId="4" borderId="1" xfId="5" applyFont="1" applyFill="1" applyBorder="1" applyAlignment="1">
      <alignment horizontal="center" vertical="center" wrapText="1"/>
    </xf>
    <xf numFmtId="0" fontId="5" fillId="2" borderId="1" xfId="0" applyFont="1" applyFill="1" applyBorder="1" applyAlignment="1">
      <alignment horizontal="left"/>
    </xf>
    <xf numFmtId="0" fontId="1" fillId="2" borderId="1" xfId="0" applyFont="1" applyFill="1" applyBorder="1" applyAlignment="1">
      <alignment vertical="top"/>
    </xf>
    <xf numFmtId="0" fontId="10" fillId="4" borderId="9" xfId="0" applyNumberFormat="1" applyFont="1" applyFill="1" applyBorder="1" applyAlignment="1">
      <alignment horizontal="center"/>
    </xf>
    <xf numFmtId="0" fontId="10" fillId="4" borderId="9" xfId="0" applyNumberFormat="1" applyFont="1" applyFill="1" applyBorder="1" applyAlignment="1">
      <alignment horizontal="center" wrapText="1"/>
    </xf>
    <xf numFmtId="0" fontId="1" fillId="2" borderId="9" xfId="0" applyNumberFormat="1" applyFont="1" applyFill="1" applyBorder="1" applyAlignment="1">
      <alignment horizontal="center"/>
    </xf>
    <xf numFmtId="0" fontId="1" fillId="2" borderId="9" xfId="0" applyNumberFormat="1" applyFont="1" applyFill="1" applyBorder="1"/>
    <xf numFmtId="0" fontId="15" fillId="4" borderId="9" xfId="0" applyNumberFormat="1" applyFont="1" applyFill="1" applyBorder="1" applyAlignment="1">
      <alignment horizontal="center"/>
    </xf>
    <xf numFmtId="0" fontId="15" fillId="4" borderId="9" xfId="0" applyFont="1" applyFill="1" applyBorder="1" applyAlignment="1">
      <alignment horizontal="center"/>
    </xf>
    <xf numFmtId="0" fontId="10" fillId="4" borderId="9" xfId="0" applyFont="1" applyFill="1" applyBorder="1" applyAlignment="1">
      <alignment horizontal="center"/>
    </xf>
    <xf numFmtId="0" fontId="1" fillId="5" borderId="0" xfId="3" applyFill="1"/>
    <xf numFmtId="0" fontId="1" fillId="5" borderId="10" xfId="3" applyFill="1" applyBorder="1"/>
    <xf numFmtId="0" fontId="1" fillId="5" borderId="11" xfId="3" applyFill="1" applyBorder="1"/>
    <xf numFmtId="0" fontId="18" fillId="5" borderId="11" xfId="3" applyFont="1" applyFill="1" applyBorder="1" applyAlignment="1">
      <alignment horizontal="left" indent="4"/>
    </xf>
    <xf numFmtId="0" fontId="1" fillId="5" borderId="12" xfId="3" applyFill="1" applyBorder="1"/>
    <xf numFmtId="0" fontId="1" fillId="5" borderId="13" xfId="3" applyFill="1" applyBorder="1"/>
    <xf numFmtId="0" fontId="1" fillId="5" borderId="0" xfId="3" applyFill="1" applyBorder="1"/>
    <xf numFmtId="0" fontId="18" fillId="5" borderId="0" xfId="3" applyFont="1" applyFill="1" applyBorder="1" applyAlignment="1">
      <alignment horizontal="left" indent="4"/>
    </xf>
    <xf numFmtId="0" fontId="1" fillId="5" borderId="14" xfId="3" applyFill="1" applyBorder="1"/>
    <xf numFmtId="0" fontId="16" fillId="5" borderId="0" xfId="3" applyFont="1" applyFill="1" applyBorder="1" applyAlignment="1">
      <alignment horizontal="center"/>
    </xf>
    <xf numFmtId="0" fontId="18" fillId="5" borderId="0" xfId="3" applyFont="1" applyFill="1" applyBorder="1" applyAlignment="1">
      <alignment horizontal="right" indent="3"/>
    </xf>
    <xf numFmtId="0" fontId="19" fillId="5" borderId="0" xfId="3" applyFont="1" applyFill="1" applyBorder="1" applyAlignment="1">
      <alignment horizontal="center"/>
    </xf>
    <xf numFmtId="0" fontId="20" fillId="5" borderId="0" xfId="3" applyFont="1" applyFill="1" applyBorder="1" applyAlignment="1">
      <alignment horizontal="left" vertical="top"/>
    </xf>
    <xf numFmtId="0" fontId="5" fillId="5" borderId="0" xfId="3" applyFont="1" applyFill="1" applyBorder="1" applyAlignment="1">
      <alignment vertical="center"/>
    </xf>
    <xf numFmtId="0" fontId="1" fillId="5" borderId="15" xfId="3" applyFill="1" applyBorder="1"/>
    <xf numFmtId="0" fontId="1" fillId="5" borderId="16" xfId="3" applyFill="1" applyBorder="1"/>
    <xf numFmtId="0" fontId="1" fillId="5" borderId="17" xfId="3" applyFill="1" applyBorder="1"/>
    <xf numFmtId="0" fontId="1" fillId="5" borderId="0" xfId="3" applyFont="1" applyFill="1" applyBorder="1"/>
    <xf numFmtId="0" fontId="5" fillId="6" borderId="1" xfId="5" applyFont="1" applyFill="1" applyBorder="1" applyAlignment="1">
      <alignment horizontal="left" vertical="center"/>
    </xf>
    <xf numFmtId="0" fontId="5" fillId="7" borderId="1" xfId="0" applyFont="1" applyFill="1" applyBorder="1" applyAlignment="1">
      <alignment horizontal="left" vertical="center"/>
    </xf>
    <xf numFmtId="0" fontId="5" fillId="7" borderId="1" xfId="0" applyFont="1" applyFill="1" applyBorder="1" applyAlignment="1">
      <alignment vertical="center"/>
    </xf>
    <xf numFmtId="0" fontId="5" fillId="7" borderId="9" xfId="0" applyFont="1" applyFill="1" applyBorder="1" applyAlignment="1">
      <alignment horizontal="center" vertical="center"/>
    </xf>
    <xf numFmtId="0" fontId="5" fillId="7" borderId="9" xfId="0" applyFont="1" applyFill="1" applyBorder="1" applyAlignment="1">
      <alignment horizontal="center" vertical="center" wrapText="1"/>
    </xf>
    <xf numFmtId="0" fontId="5" fillId="7" borderId="9" xfId="5" applyFont="1" applyFill="1" applyBorder="1" applyAlignment="1">
      <alignment horizontal="left" wrapText="1"/>
    </xf>
    <xf numFmtId="0" fontId="10" fillId="10" borderId="1" xfId="5" applyFont="1" applyFill="1" applyBorder="1" applyAlignment="1">
      <alignment horizontal="center" vertical="center" wrapText="1"/>
    </xf>
    <xf numFmtId="14" fontId="1" fillId="2" borderId="1" xfId="5" applyNumberFormat="1" applyFont="1" applyFill="1" applyBorder="1" applyAlignment="1">
      <alignment vertical="top" wrapText="1"/>
    </xf>
    <xf numFmtId="0" fontId="5" fillId="6" borderId="1" xfId="5" applyFont="1" applyFill="1" applyBorder="1" applyAlignment="1">
      <alignment horizontal="left" vertical="center" wrapText="1"/>
    </xf>
    <xf numFmtId="0" fontId="17" fillId="5" borderId="13" xfId="3" applyFont="1" applyFill="1" applyBorder="1" applyAlignment="1">
      <alignment horizontal="center"/>
    </xf>
    <xf numFmtId="0" fontId="17" fillId="5" borderId="0" xfId="3" applyFont="1" applyFill="1" applyBorder="1" applyAlignment="1">
      <alignment horizontal="center"/>
    </xf>
    <xf numFmtId="0" fontId="17" fillId="5" borderId="14" xfId="3" applyFont="1" applyFill="1" applyBorder="1" applyAlignment="1">
      <alignment horizontal="center"/>
    </xf>
    <xf numFmtId="0" fontId="5" fillId="5" borderId="0" xfId="3" applyFont="1" applyFill="1" applyBorder="1" applyAlignment="1">
      <alignment horizontal="center"/>
    </xf>
    <xf numFmtId="0" fontId="22" fillId="5" borderId="13" xfId="3" applyFont="1" applyFill="1" applyBorder="1" applyAlignment="1">
      <alignment horizontal="center"/>
    </xf>
    <xf numFmtId="0" fontId="22" fillId="5" borderId="0" xfId="3" applyFont="1" applyFill="1" applyBorder="1" applyAlignment="1">
      <alignment horizontal="center"/>
    </xf>
    <xf numFmtId="0" fontId="22" fillId="5" borderId="14" xfId="3" applyFont="1" applyFill="1" applyBorder="1" applyAlignment="1">
      <alignment horizontal="center"/>
    </xf>
    <xf numFmtId="0" fontId="23" fillId="8" borderId="17" xfId="2" applyFont="1" applyFill="1" applyBorder="1" applyAlignment="1">
      <alignment horizontal="center" vertical="center"/>
    </xf>
    <xf numFmtId="0" fontId="23" fillId="8" borderId="18" xfId="2" applyFont="1" applyFill="1" applyBorder="1" applyAlignment="1">
      <alignment horizontal="center" vertical="center"/>
    </xf>
    <xf numFmtId="0" fontId="5" fillId="8" borderId="18"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20" xfId="2" applyFont="1" applyFill="1" applyBorder="1" applyAlignment="1">
      <alignment horizontal="center" vertical="center"/>
    </xf>
    <xf numFmtId="49" fontId="5" fillId="8" borderId="20" xfId="2" applyNumberFormat="1" applyFont="1" applyFill="1" applyBorder="1" applyAlignment="1">
      <alignment horizontal="center" vertical="center"/>
    </xf>
    <xf numFmtId="49" fontId="11" fillId="2" borderId="0" xfId="0" applyNumberFormat="1" applyFont="1" applyFill="1" applyAlignment="1">
      <alignment horizontal="center"/>
    </xf>
    <xf numFmtId="49" fontId="5" fillId="9" borderId="9" xfId="0" applyNumberFormat="1" applyFont="1" applyFill="1" applyBorder="1" applyAlignment="1">
      <alignment vertical="center" wrapText="1"/>
    </xf>
    <xf numFmtId="49" fontId="12" fillId="2" borderId="9" xfId="0" applyNumberFormat="1" applyFont="1" applyFill="1" applyBorder="1" applyAlignment="1">
      <alignment vertical="top" wrapText="1"/>
    </xf>
    <xf numFmtId="49" fontId="5" fillId="9" borderId="9" xfId="0" applyNumberFormat="1" applyFont="1" applyFill="1" applyBorder="1" applyAlignment="1"/>
    <xf numFmtId="49" fontId="12" fillId="2" borderId="9" xfId="0" applyNumberFormat="1" applyFont="1" applyFill="1" applyBorder="1" applyAlignment="1">
      <alignment horizontal="left"/>
    </xf>
    <xf numFmtId="0" fontId="1" fillId="2" borderId="9" xfId="0" applyFont="1" applyFill="1" applyBorder="1" applyAlignment="1">
      <alignment horizontal="center" vertical="center" wrapText="1"/>
    </xf>
    <xf numFmtId="0" fontId="12" fillId="2" borderId="9" xfId="5" applyFont="1" applyFill="1" applyBorder="1" applyAlignment="1">
      <alignment horizontal="left" wrapText="1"/>
    </xf>
    <xf numFmtId="0" fontId="5" fillId="7" borderId="9" xfId="0" applyFont="1" applyFill="1" applyBorder="1" applyAlignment="1">
      <alignment horizontal="center" vertical="center" wrapText="1"/>
    </xf>
    <xf numFmtId="0" fontId="12" fillId="2" borderId="1" xfId="4" applyFont="1" applyFill="1" applyBorder="1" applyAlignment="1">
      <alignment vertical="top"/>
    </xf>
    <xf numFmtId="0" fontId="6" fillId="2" borderId="0" xfId="4" applyFont="1" applyFill="1" applyBorder="1" applyAlignment="1">
      <alignment horizontal="center"/>
    </xf>
    <xf numFmtId="0" fontId="12" fillId="2" borderId="1" xfId="0" applyFont="1" applyFill="1" applyBorder="1" applyAlignment="1">
      <alignment horizontal="left"/>
    </xf>
    <xf numFmtId="0" fontId="5" fillId="7" borderId="1" xfId="0" applyFont="1" applyFill="1" applyBorder="1" applyAlignment="1">
      <alignment horizontal="left"/>
    </xf>
    <xf numFmtId="0" fontId="1" fillId="2" borderId="9" xfId="5" applyFont="1" applyFill="1" applyBorder="1" applyAlignment="1">
      <alignment horizontal="left" wrapText="1"/>
    </xf>
  </cellXfs>
  <cellStyles count="7">
    <cellStyle name="Normal" xfId="0" builtinId="0"/>
    <cellStyle name="Normal 2" xfId="1"/>
    <cellStyle name="Normal 2 2 23" xfId="2"/>
    <cellStyle name="Normal 4" xfId="3"/>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1"/>
  <sheetViews>
    <sheetView workbookViewId="0">
      <selection activeCell="B12" sqref="B12:O12"/>
    </sheetView>
  </sheetViews>
  <sheetFormatPr defaultColWidth="9" defaultRowHeight="12.75"/>
  <cols>
    <col min="1" max="1" width="1.875" style="69" customWidth="1"/>
    <col min="2" max="8" width="8.25" style="69" customWidth="1"/>
    <col min="9" max="10" width="14.375" style="69" customWidth="1"/>
    <col min="11" max="13" width="8.25" style="69" customWidth="1"/>
    <col min="14" max="14" width="8.625" style="69" customWidth="1"/>
    <col min="15" max="15" width="7.25" style="69" customWidth="1"/>
    <col min="16" max="16" width="4.375" style="69" customWidth="1"/>
    <col min="17" max="16384" width="9" style="69"/>
  </cols>
  <sheetData>
    <row r="2" spans="2:15">
      <c r="B2" s="70"/>
      <c r="C2" s="71"/>
      <c r="D2" s="72"/>
      <c r="E2" s="71"/>
      <c r="F2" s="71"/>
      <c r="G2" s="71"/>
      <c r="H2" s="71"/>
      <c r="I2" s="71"/>
      <c r="J2" s="71"/>
      <c r="K2" s="71"/>
      <c r="L2" s="71"/>
      <c r="M2" s="71"/>
      <c r="N2" s="71"/>
      <c r="O2" s="73"/>
    </row>
    <row r="3" spans="2:15">
      <c r="B3" s="74"/>
      <c r="C3" s="75"/>
      <c r="D3" s="76"/>
      <c r="E3" s="75"/>
      <c r="F3" s="75"/>
      <c r="G3" s="75"/>
      <c r="H3" s="75"/>
      <c r="I3" s="75"/>
      <c r="J3" s="75"/>
      <c r="K3" s="75"/>
      <c r="L3" s="75"/>
      <c r="M3" s="75"/>
      <c r="N3" s="75"/>
      <c r="O3" s="77"/>
    </row>
    <row r="4" spans="2:15" ht="18.75">
      <c r="B4" s="74"/>
      <c r="C4" s="75"/>
      <c r="D4" s="78"/>
      <c r="E4" s="75"/>
      <c r="F4" s="75"/>
      <c r="G4" s="75"/>
      <c r="H4" s="75"/>
      <c r="I4" s="75"/>
      <c r="J4" s="75"/>
      <c r="K4" s="75"/>
      <c r="L4" s="75"/>
      <c r="M4" s="75"/>
      <c r="N4" s="75"/>
      <c r="O4" s="77"/>
    </row>
    <row r="5" spans="2:15" ht="18.75">
      <c r="B5" s="74"/>
      <c r="C5" s="75"/>
      <c r="D5" s="78"/>
      <c r="E5" s="75"/>
      <c r="F5" s="75"/>
      <c r="G5" s="75"/>
      <c r="H5" s="75"/>
      <c r="I5" s="75"/>
      <c r="J5" s="75"/>
      <c r="K5" s="75"/>
      <c r="L5" s="75"/>
      <c r="M5" s="75"/>
      <c r="N5" s="75"/>
      <c r="O5" s="77"/>
    </row>
    <row r="6" spans="2:15">
      <c r="B6" s="74"/>
      <c r="C6" s="75"/>
      <c r="D6" s="75"/>
      <c r="E6" s="75"/>
      <c r="F6" s="75"/>
      <c r="G6" s="75"/>
      <c r="H6" s="75"/>
      <c r="I6" s="75"/>
      <c r="J6" s="75"/>
      <c r="K6" s="75"/>
      <c r="L6" s="75"/>
      <c r="M6" s="75"/>
      <c r="N6" s="75"/>
      <c r="O6" s="77"/>
    </row>
    <row r="7" spans="2:15">
      <c r="B7" s="74"/>
      <c r="C7" s="75"/>
      <c r="D7" s="79"/>
      <c r="E7" s="75"/>
      <c r="F7" s="75"/>
      <c r="G7" s="75"/>
      <c r="H7" s="75"/>
      <c r="I7" s="75"/>
      <c r="J7" s="75"/>
      <c r="K7" s="75"/>
      <c r="L7" s="75"/>
      <c r="M7" s="75"/>
      <c r="N7" s="75"/>
      <c r="O7" s="77"/>
    </row>
    <row r="8" spans="2:15">
      <c r="B8" s="74"/>
      <c r="C8" s="75"/>
      <c r="D8" s="79"/>
      <c r="E8" s="75"/>
      <c r="F8" s="75"/>
      <c r="G8" s="75"/>
      <c r="H8" s="75"/>
      <c r="I8" s="75"/>
      <c r="J8" s="75"/>
      <c r="K8" s="75"/>
      <c r="L8" s="75"/>
      <c r="M8" s="75"/>
      <c r="N8" s="75"/>
      <c r="O8" s="77"/>
    </row>
    <row r="9" spans="2:15" ht="23.25">
      <c r="B9" s="74"/>
      <c r="C9" s="75"/>
      <c r="D9" s="75"/>
      <c r="E9" s="80"/>
      <c r="F9" s="75"/>
      <c r="G9" s="75"/>
      <c r="H9" s="75"/>
      <c r="I9" s="75"/>
      <c r="J9" s="75"/>
      <c r="K9" s="75"/>
      <c r="L9" s="75"/>
      <c r="M9" s="75"/>
      <c r="N9" s="75"/>
      <c r="O9" s="77"/>
    </row>
    <row r="10" spans="2:15" ht="38.65" customHeight="1">
      <c r="B10" s="100" t="s">
        <v>37</v>
      </c>
      <c r="C10" s="101"/>
      <c r="D10" s="101"/>
      <c r="E10" s="101"/>
      <c r="F10" s="101"/>
      <c r="G10" s="101"/>
      <c r="H10" s="101"/>
      <c r="I10" s="101"/>
      <c r="J10" s="101"/>
      <c r="K10" s="101"/>
      <c r="L10" s="101"/>
      <c r="M10" s="101"/>
      <c r="N10" s="101"/>
      <c r="O10" s="102"/>
    </row>
    <row r="11" spans="2:15" ht="37.15" customHeight="1">
      <c r="B11" s="100" t="s">
        <v>0</v>
      </c>
      <c r="C11" s="101"/>
      <c r="D11" s="101"/>
      <c r="E11" s="101"/>
      <c r="F11" s="101"/>
      <c r="G11" s="101"/>
      <c r="H11" s="101"/>
      <c r="I11" s="101"/>
      <c r="J11" s="101"/>
      <c r="K11" s="101"/>
      <c r="L11" s="101"/>
      <c r="M11" s="101"/>
      <c r="N11" s="101"/>
      <c r="O11" s="102"/>
    </row>
    <row r="12" spans="2:15" ht="30">
      <c r="B12" s="96"/>
      <c r="C12" s="97"/>
      <c r="D12" s="97"/>
      <c r="E12" s="97"/>
      <c r="F12" s="97"/>
      <c r="G12" s="97"/>
      <c r="H12" s="97"/>
      <c r="I12" s="97"/>
      <c r="J12" s="97"/>
      <c r="K12" s="97"/>
      <c r="L12" s="97"/>
      <c r="M12" s="97"/>
      <c r="N12" s="97"/>
      <c r="O12" s="98"/>
    </row>
    <row r="13" spans="2:15">
      <c r="B13" s="74"/>
      <c r="C13" s="75"/>
      <c r="D13" s="75"/>
      <c r="E13" s="75"/>
      <c r="F13" s="75"/>
      <c r="G13" s="75"/>
      <c r="H13" s="75"/>
      <c r="I13" s="75"/>
      <c r="J13" s="75"/>
      <c r="K13" s="75"/>
      <c r="L13" s="75"/>
      <c r="M13" s="75"/>
      <c r="N13" s="75"/>
      <c r="O13" s="77"/>
    </row>
    <row r="14" spans="2:15">
      <c r="B14" s="74"/>
      <c r="C14" s="75"/>
      <c r="D14" s="75"/>
      <c r="E14" s="75"/>
      <c r="F14" s="75"/>
      <c r="G14" s="75"/>
      <c r="H14" s="75"/>
      <c r="I14" s="75"/>
      <c r="J14" s="75"/>
      <c r="K14" s="75"/>
      <c r="L14" s="75"/>
      <c r="M14" s="75"/>
      <c r="N14" s="75"/>
      <c r="O14" s="77"/>
    </row>
    <row r="15" spans="2:15">
      <c r="B15" s="74"/>
      <c r="C15" s="75"/>
      <c r="D15" s="75"/>
      <c r="E15" s="75"/>
      <c r="F15" s="103" t="s">
        <v>38</v>
      </c>
      <c r="G15" s="104"/>
      <c r="H15" s="104"/>
      <c r="I15" s="105" t="s">
        <v>46</v>
      </c>
      <c r="J15" s="105"/>
      <c r="K15" s="75"/>
      <c r="L15" s="75"/>
      <c r="M15" s="75"/>
      <c r="N15" s="75"/>
      <c r="O15" s="77"/>
    </row>
    <row r="16" spans="2:15">
      <c r="B16" s="74"/>
      <c r="C16" s="75"/>
      <c r="D16" s="81"/>
      <c r="E16" s="81"/>
      <c r="F16" s="106" t="s">
        <v>3</v>
      </c>
      <c r="G16" s="107"/>
      <c r="H16" s="107"/>
      <c r="I16" s="108"/>
      <c r="J16" s="108"/>
      <c r="K16" s="75"/>
      <c r="L16" s="75"/>
      <c r="M16" s="75"/>
      <c r="N16" s="75"/>
      <c r="O16" s="77"/>
    </row>
    <row r="17" spans="2:15">
      <c r="B17" s="74"/>
      <c r="C17" s="75"/>
      <c r="D17" s="75"/>
      <c r="E17" s="75"/>
      <c r="F17" s="75"/>
      <c r="G17" s="75"/>
      <c r="H17" s="75"/>
      <c r="I17" s="75"/>
      <c r="J17" s="75"/>
      <c r="K17" s="75"/>
      <c r="L17" s="75"/>
      <c r="M17" s="75"/>
      <c r="N17" s="75"/>
      <c r="O17" s="77"/>
    </row>
    <row r="18" spans="2:15">
      <c r="B18" s="74"/>
      <c r="C18" s="75"/>
      <c r="D18" s="75"/>
      <c r="E18" s="75"/>
      <c r="F18" s="75"/>
      <c r="G18" s="75"/>
      <c r="H18" s="75"/>
      <c r="I18" s="75"/>
      <c r="J18" s="75"/>
      <c r="K18" s="75"/>
      <c r="L18" s="75"/>
      <c r="M18" s="75"/>
      <c r="N18" s="75"/>
      <c r="O18" s="77"/>
    </row>
    <row r="19" spans="2:15">
      <c r="B19" s="74"/>
      <c r="C19" s="75"/>
      <c r="D19" s="75"/>
      <c r="E19" s="75"/>
      <c r="F19" s="75"/>
      <c r="G19" s="75"/>
      <c r="H19" s="75"/>
      <c r="I19" s="75"/>
      <c r="J19" s="75"/>
      <c r="K19" s="75"/>
      <c r="L19" s="75"/>
      <c r="M19" s="75"/>
      <c r="N19" s="75"/>
      <c r="O19" s="77"/>
    </row>
    <row r="20" spans="2:15">
      <c r="B20" s="74"/>
      <c r="C20" s="82"/>
      <c r="D20" s="82"/>
      <c r="E20" s="82"/>
      <c r="F20" s="82"/>
      <c r="G20" s="82"/>
      <c r="H20" s="82"/>
      <c r="I20" s="82"/>
      <c r="J20" s="82"/>
      <c r="K20" s="82"/>
      <c r="L20" s="75"/>
      <c r="M20" s="75"/>
      <c r="N20" s="75"/>
      <c r="O20" s="77"/>
    </row>
    <row r="21" spans="2:15">
      <c r="B21" s="74"/>
      <c r="C21" s="75"/>
      <c r="D21" s="75"/>
      <c r="E21" s="75"/>
      <c r="F21" s="75"/>
      <c r="G21" s="75"/>
      <c r="H21" s="75"/>
      <c r="I21" s="75"/>
      <c r="J21" s="75"/>
      <c r="K21" s="75"/>
      <c r="L21" s="75"/>
      <c r="M21" s="75"/>
      <c r="N21" s="75"/>
      <c r="O21" s="77"/>
    </row>
    <row r="22" spans="2:15">
      <c r="B22" s="74"/>
      <c r="C22" s="75"/>
      <c r="D22" s="75"/>
      <c r="E22" s="75"/>
      <c r="F22" s="75"/>
      <c r="G22" s="75"/>
      <c r="H22" s="75"/>
      <c r="I22" s="75"/>
      <c r="J22" s="75"/>
      <c r="K22" s="75"/>
      <c r="L22" s="75"/>
      <c r="M22" s="75"/>
      <c r="N22" s="75"/>
      <c r="O22" s="77"/>
    </row>
    <row r="23" spans="2:15">
      <c r="B23" s="74"/>
      <c r="C23" s="75"/>
      <c r="D23" s="75"/>
      <c r="E23" s="75"/>
      <c r="F23" s="75"/>
      <c r="G23" s="99"/>
      <c r="H23" s="99"/>
      <c r="I23" s="99"/>
      <c r="J23" s="75"/>
      <c r="K23" s="75"/>
      <c r="L23" s="75"/>
      <c r="M23" s="75"/>
      <c r="N23" s="75"/>
      <c r="O23" s="77"/>
    </row>
    <row r="24" spans="2:15">
      <c r="B24" s="83"/>
      <c r="C24" s="84"/>
      <c r="D24" s="84"/>
      <c r="E24" s="84"/>
      <c r="F24" s="84"/>
      <c r="G24" s="84"/>
      <c r="H24" s="84"/>
      <c r="I24" s="84"/>
      <c r="J24" s="84"/>
      <c r="K24" s="84"/>
      <c r="L24" s="84"/>
      <c r="M24" s="84"/>
      <c r="N24" s="84"/>
      <c r="O24" s="85"/>
    </row>
    <row r="25" spans="2:15">
      <c r="B25" s="75"/>
      <c r="C25" s="75"/>
      <c r="D25" s="75"/>
      <c r="E25" s="75"/>
      <c r="F25" s="75"/>
      <c r="G25" s="75"/>
      <c r="H25" s="75"/>
      <c r="I25" s="75"/>
      <c r="J25" s="75"/>
    </row>
    <row r="26" spans="2:15">
      <c r="B26" s="75"/>
      <c r="C26" s="75"/>
      <c r="D26" s="75"/>
      <c r="E26" s="75"/>
      <c r="F26" s="75"/>
      <c r="G26" s="75"/>
      <c r="H26" s="75"/>
      <c r="I26" s="75"/>
      <c r="J26" s="75"/>
    </row>
    <row r="27" spans="2:15">
      <c r="B27" s="75"/>
      <c r="C27" s="75"/>
      <c r="D27" s="75"/>
      <c r="E27" s="75"/>
      <c r="F27" s="75"/>
      <c r="G27" s="75"/>
      <c r="H27" s="75"/>
      <c r="I27" s="75"/>
      <c r="J27" s="75"/>
    </row>
    <row r="28" spans="2:15">
      <c r="B28" s="75"/>
      <c r="C28" s="75"/>
      <c r="D28" s="75"/>
      <c r="E28" s="75"/>
      <c r="F28" s="75"/>
      <c r="G28" s="75"/>
      <c r="H28" s="75"/>
      <c r="I28" s="75"/>
      <c r="J28" s="75"/>
    </row>
    <row r="29" spans="2:15">
      <c r="B29" s="75"/>
      <c r="C29" s="75"/>
      <c r="D29" s="75"/>
      <c r="E29" s="75"/>
      <c r="F29" s="75"/>
      <c r="G29" s="75"/>
      <c r="H29" s="75"/>
      <c r="I29" s="75"/>
      <c r="J29" s="75"/>
    </row>
    <row r="30" spans="2:15">
      <c r="B30" s="75"/>
      <c r="C30" s="75"/>
      <c r="D30" s="75"/>
      <c r="E30" s="99"/>
      <c r="F30" s="99"/>
      <c r="G30" s="99"/>
      <c r="H30" s="75"/>
      <c r="I30" s="75"/>
      <c r="J30" s="75"/>
    </row>
    <row r="31" spans="2:15">
      <c r="B31" s="75"/>
      <c r="C31" s="75"/>
      <c r="D31" s="75"/>
      <c r="E31" s="86"/>
      <c r="F31" s="75"/>
      <c r="G31" s="75"/>
      <c r="H31" s="75"/>
      <c r="I31" s="75"/>
      <c r="J31" s="75"/>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zoomScaleNormal="100" workbookViewId="0">
      <selection activeCell="E23" sqref="E23"/>
    </sheetView>
  </sheetViews>
  <sheetFormatPr defaultColWidth="9" defaultRowHeight="12.75"/>
  <cols>
    <col min="1" max="1" width="1.375" style="37" customWidth="1"/>
    <col min="2" max="2" width="5.875" style="37" customWidth="1"/>
    <col min="3" max="3" width="23.75" style="39" customWidth="1"/>
    <col min="4" max="4" width="17.125" style="39" customWidth="1"/>
    <col min="5" max="5" width="49.625" style="39" customWidth="1"/>
    <col min="6" max="6" width="30.625" style="39" customWidth="1"/>
    <col min="7" max="16384" width="9" style="37"/>
  </cols>
  <sheetData>
    <row r="1" spans="1:6" ht="26.25">
      <c r="A1" s="37" t="s">
        <v>36</v>
      </c>
      <c r="B1" s="109" t="s">
        <v>4</v>
      </c>
      <c r="C1" s="109"/>
      <c r="D1" s="109"/>
      <c r="E1" s="109"/>
      <c r="F1" s="109"/>
    </row>
    <row r="2" spans="1:6" ht="13.5" customHeight="1">
      <c r="B2" s="38"/>
      <c r="D2" s="40"/>
      <c r="E2" s="40"/>
    </row>
    <row r="3" spans="1:6">
      <c r="B3" s="112" t="s">
        <v>1</v>
      </c>
      <c r="C3" s="112"/>
      <c r="D3" s="113"/>
      <c r="E3" s="113"/>
      <c r="F3" s="113"/>
    </row>
    <row r="4" spans="1:6" s="41" customFormat="1" ht="84.75" customHeight="1">
      <c r="B4" s="110" t="s">
        <v>5</v>
      </c>
      <c r="C4" s="110"/>
      <c r="D4" s="111" t="s">
        <v>80</v>
      </c>
      <c r="E4" s="111"/>
      <c r="F4" s="111"/>
    </row>
    <row r="5" spans="1:6">
      <c r="B5" s="42"/>
      <c r="C5" s="43"/>
      <c r="D5" s="43"/>
      <c r="E5" s="43"/>
      <c r="F5" s="43"/>
    </row>
    <row r="6" spans="1:6" s="44" customFormat="1">
      <c r="B6" s="45"/>
      <c r="C6" s="46"/>
      <c r="D6" s="46"/>
      <c r="E6" s="46"/>
      <c r="F6" s="46"/>
    </row>
    <row r="7" spans="1:6" s="47" customFormat="1" ht="21" customHeight="1">
      <c r="B7" s="48" t="s">
        <v>6</v>
      </c>
      <c r="C7" s="49" t="s">
        <v>7</v>
      </c>
      <c r="D7" s="49" t="s">
        <v>8</v>
      </c>
      <c r="E7" s="50" t="s">
        <v>9</v>
      </c>
      <c r="F7" s="51" t="s">
        <v>10</v>
      </c>
    </row>
    <row r="8" spans="1:6">
      <c r="B8" s="52">
        <v>1</v>
      </c>
      <c r="C8" s="4" t="s">
        <v>50</v>
      </c>
      <c r="D8" s="4" t="s">
        <v>47</v>
      </c>
      <c r="E8" s="4" t="s">
        <v>50</v>
      </c>
      <c r="F8" s="4" t="s">
        <v>51</v>
      </c>
    </row>
    <row r="9" spans="1:6">
      <c r="B9" s="52">
        <v>2</v>
      </c>
      <c r="C9" s="4" t="s">
        <v>52</v>
      </c>
      <c r="D9" s="4" t="s">
        <v>59</v>
      </c>
      <c r="E9" s="4" t="s">
        <v>53</v>
      </c>
      <c r="F9" s="4" t="s">
        <v>54</v>
      </c>
    </row>
    <row r="10" spans="1:6">
      <c r="B10" s="52">
        <v>3</v>
      </c>
      <c r="C10" s="4" t="s">
        <v>55</v>
      </c>
      <c r="D10" s="4" t="s">
        <v>49</v>
      </c>
      <c r="E10" s="4" t="s">
        <v>56</v>
      </c>
      <c r="F10" s="4" t="s">
        <v>57</v>
      </c>
    </row>
    <row r="11" spans="1:6">
      <c r="B11" s="52">
        <v>4</v>
      </c>
      <c r="C11" s="4" t="s">
        <v>58</v>
      </c>
      <c r="D11" s="4" t="s">
        <v>60</v>
      </c>
      <c r="E11" s="4" t="s">
        <v>61</v>
      </c>
      <c r="F11" s="4" t="s">
        <v>62</v>
      </c>
    </row>
    <row r="12" spans="1:6">
      <c r="B12" s="52">
        <v>5</v>
      </c>
      <c r="C12" s="4" t="s">
        <v>63</v>
      </c>
      <c r="D12" s="4" t="s">
        <v>103</v>
      </c>
      <c r="E12" s="4" t="s">
        <v>64</v>
      </c>
      <c r="F12" s="4" t="s">
        <v>65</v>
      </c>
    </row>
    <row r="13" spans="1:6">
      <c r="B13" s="52" t="s">
        <v>66</v>
      </c>
      <c r="C13" s="4" t="s">
        <v>67</v>
      </c>
      <c r="D13" s="4" t="s">
        <v>47</v>
      </c>
      <c r="E13" s="4" t="s">
        <v>68</v>
      </c>
      <c r="F13" s="4" t="s">
        <v>72</v>
      </c>
    </row>
    <row r="14" spans="1:6">
      <c r="B14" s="52" t="s">
        <v>69</v>
      </c>
      <c r="C14" s="4" t="s">
        <v>70</v>
      </c>
      <c r="D14" s="4" t="s">
        <v>47</v>
      </c>
      <c r="E14" s="4" t="s">
        <v>71</v>
      </c>
      <c r="F14" s="4" t="s">
        <v>73</v>
      </c>
    </row>
    <row r="15" spans="1:6">
      <c r="B15" s="52" t="s">
        <v>74</v>
      </c>
      <c r="C15" s="4" t="s">
        <v>75</v>
      </c>
      <c r="D15" s="4" t="s">
        <v>47</v>
      </c>
      <c r="E15" s="4" t="s">
        <v>76</v>
      </c>
      <c r="F15" s="4"/>
    </row>
    <row r="16" spans="1:6">
      <c r="B16" s="52" t="s">
        <v>77</v>
      </c>
      <c r="C16" s="4" t="s">
        <v>78</v>
      </c>
      <c r="D16" s="4" t="s">
        <v>47</v>
      </c>
      <c r="E16" s="4" t="s">
        <v>79</v>
      </c>
      <c r="F16" s="4" t="s">
        <v>72</v>
      </c>
    </row>
    <row r="17" spans="2:6">
      <c r="B17" s="52"/>
      <c r="C17" s="4"/>
      <c r="D17" s="4"/>
      <c r="E17" s="4"/>
      <c r="F17" s="4"/>
    </row>
    <row r="18" spans="2:6">
      <c r="B18" s="52"/>
      <c r="C18" s="4"/>
      <c r="D18" s="4"/>
      <c r="E18" s="4"/>
      <c r="F18" s="4"/>
    </row>
    <row r="19" spans="2:6">
      <c r="B19" s="52"/>
      <c r="C19" s="4"/>
      <c r="D19" s="4"/>
      <c r="E19" s="4"/>
      <c r="F19" s="4"/>
    </row>
    <row r="20" spans="2:6">
      <c r="B20" s="53"/>
      <c r="C20" s="5"/>
      <c r="D20" s="4"/>
      <c r="E20" s="4"/>
      <c r="F20" s="4"/>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topLeftCell="A18" zoomScaleNormal="100" workbookViewId="0">
      <selection activeCell="D14" sqref="D14"/>
    </sheetView>
  </sheetViews>
  <sheetFormatPr defaultColWidth="9" defaultRowHeight="12.75"/>
  <cols>
    <col min="1" max="1" width="11.75" style="1" customWidth="1"/>
    <col min="2" max="2" width="19.125" style="1" customWidth="1"/>
    <col min="3" max="3" width="25.625" style="1" customWidth="1"/>
    <col min="4" max="4" width="28.5" style="1" customWidth="1"/>
    <col min="5" max="6" width="16.875" style="1" customWidth="1"/>
    <col min="7" max="7" width="7.125" style="1" customWidth="1"/>
    <col min="8" max="8" width="9" style="20"/>
    <col min="9" max="9" width="17.625" style="1" customWidth="1"/>
    <col min="10" max="10" width="8.25" style="21" customWidth="1"/>
    <col min="11" max="11" width="9" style="1" customWidth="1"/>
    <col min="12" max="16384" width="9" style="1"/>
  </cols>
  <sheetData>
    <row r="1" spans="1:11" s="11" customFormat="1">
      <c r="A1" s="6"/>
      <c r="B1" s="7"/>
      <c r="C1" s="7"/>
      <c r="D1" s="7"/>
      <c r="E1" s="7"/>
      <c r="F1" s="7"/>
      <c r="G1" s="8"/>
      <c r="H1" s="9"/>
      <c r="I1" s="2"/>
      <c r="J1" s="10"/>
    </row>
    <row r="2" spans="1:11" s="11" customFormat="1" ht="15" customHeight="1">
      <c r="A2" s="92" t="s">
        <v>11</v>
      </c>
      <c r="B2" s="115" t="s">
        <v>48</v>
      </c>
      <c r="C2" s="115"/>
      <c r="D2" s="115"/>
      <c r="E2" s="115"/>
      <c r="F2" s="115"/>
      <c r="G2" s="115"/>
      <c r="H2" s="12"/>
      <c r="I2" s="2"/>
      <c r="J2" s="10"/>
      <c r="K2" s="11" t="s">
        <v>12</v>
      </c>
    </row>
    <row r="3" spans="1:11" s="11" customFormat="1" ht="25.5" customHeight="1">
      <c r="A3" s="92" t="s">
        <v>13</v>
      </c>
      <c r="B3" s="115" t="s">
        <v>122</v>
      </c>
      <c r="C3" s="115"/>
      <c r="D3" s="115"/>
      <c r="E3" s="115"/>
      <c r="F3" s="115"/>
      <c r="G3" s="115"/>
      <c r="H3" s="12"/>
      <c r="I3" s="2"/>
      <c r="J3" s="10"/>
      <c r="K3" s="11" t="s">
        <v>14</v>
      </c>
    </row>
    <row r="4" spans="1:11" s="11" customFormat="1" ht="18" customHeight="1">
      <c r="A4" s="92" t="s">
        <v>35</v>
      </c>
      <c r="B4" s="115"/>
      <c r="C4" s="115"/>
      <c r="D4" s="115"/>
      <c r="E4" s="115"/>
      <c r="F4" s="115"/>
      <c r="G4" s="115"/>
      <c r="H4" s="12"/>
      <c r="I4" s="2"/>
      <c r="J4" s="10"/>
      <c r="K4" s="11" t="s">
        <v>15</v>
      </c>
    </row>
    <row r="5" spans="1:11" s="11" customFormat="1" ht="19.5" customHeight="1">
      <c r="A5" s="90" t="s">
        <v>12</v>
      </c>
      <c r="B5" s="91" t="s">
        <v>14</v>
      </c>
      <c r="C5" s="91" t="s">
        <v>15</v>
      </c>
      <c r="D5" s="91" t="s">
        <v>16</v>
      </c>
      <c r="E5" s="116" t="s">
        <v>17</v>
      </c>
      <c r="F5" s="116"/>
      <c r="G5" s="116"/>
      <c r="H5" s="13"/>
      <c r="I5" s="13"/>
      <c r="J5" s="14"/>
      <c r="K5" s="11" t="s">
        <v>41</v>
      </c>
    </row>
    <row r="6" spans="1:11" s="11" customFormat="1" ht="15" customHeight="1">
      <c r="A6" s="54">
        <f>COUNTIF(G10:G995,"Pass")</f>
        <v>7</v>
      </c>
      <c r="B6" s="54">
        <f>COUNTIF(G10:G995,"Fail")</f>
        <v>0</v>
      </c>
      <c r="C6" s="54">
        <f>E6-D6-B6-A6</f>
        <v>0</v>
      </c>
      <c r="D6" s="54">
        <f>COUNTIF(G$10:G$995,"N/A")</f>
        <v>0</v>
      </c>
      <c r="E6" s="114">
        <f>COUNTA(A10:A995)</f>
        <v>7</v>
      </c>
      <c r="F6" s="114"/>
      <c r="G6" s="114"/>
      <c r="H6" s="13"/>
      <c r="I6" s="13"/>
      <c r="J6" s="14"/>
    </row>
    <row r="7" spans="1:11" s="11" customFormat="1" ht="15" customHeight="1">
      <c r="D7" s="15"/>
      <c r="E7" s="15"/>
      <c r="F7" s="15"/>
      <c r="G7" s="13"/>
      <c r="H7" s="13"/>
      <c r="I7" s="13"/>
      <c r="J7" s="14"/>
    </row>
    <row r="8" spans="1:11" s="11" customFormat="1" ht="25.5" customHeight="1">
      <c r="A8" s="55" t="s">
        <v>18</v>
      </c>
      <c r="B8" s="55" t="s">
        <v>19</v>
      </c>
      <c r="C8" s="55" t="s">
        <v>20</v>
      </c>
      <c r="D8" s="55" t="s">
        <v>21</v>
      </c>
      <c r="E8" s="55" t="s">
        <v>22</v>
      </c>
      <c r="F8" s="93" t="s">
        <v>34</v>
      </c>
      <c r="G8" s="93" t="s">
        <v>23</v>
      </c>
      <c r="H8" s="93" t="s">
        <v>24</v>
      </c>
      <c r="I8" s="55" t="s">
        <v>25</v>
      </c>
      <c r="J8" s="16"/>
    </row>
    <row r="9" spans="1:11" s="11" customFormat="1" ht="15.75" customHeight="1">
      <c r="A9" s="95"/>
      <c r="B9" s="95" t="s">
        <v>117</v>
      </c>
      <c r="C9" s="95"/>
      <c r="D9" s="95"/>
      <c r="E9" s="95"/>
      <c r="F9" s="95"/>
      <c r="G9" s="95"/>
      <c r="H9" s="95"/>
      <c r="I9" s="95"/>
      <c r="J9" s="17"/>
    </row>
    <row r="10" spans="1:11" s="19" customFormat="1" ht="121.15" customHeight="1">
      <c r="A10" s="56" t="s">
        <v>118</v>
      </c>
      <c r="B10" s="56" t="s">
        <v>53</v>
      </c>
      <c r="C10" s="56" t="s">
        <v>119</v>
      </c>
      <c r="D10" s="58" t="s">
        <v>120</v>
      </c>
      <c r="E10" s="58" t="s">
        <v>121</v>
      </c>
      <c r="F10" s="58" t="s">
        <v>120</v>
      </c>
      <c r="G10" s="56" t="s">
        <v>86</v>
      </c>
      <c r="H10" s="94">
        <v>44810</v>
      </c>
      <c r="I10" s="57"/>
      <c r="J10" s="18"/>
    </row>
    <row r="11" spans="1:11" s="11" customFormat="1" ht="15.75" customHeight="1">
      <c r="A11" s="95"/>
      <c r="B11" s="95" t="s">
        <v>81</v>
      </c>
      <c r="C11" s="95"/>
      <c r="D11" s="95"/>
      <c r="E11" s="95"/>
      <c r="F11" s="95"/>
      <c r="G11" s="95"/>
      <c r="H11" s="95"/>
      <c r="I11" s="95"/>
      <c r="J11" s="17"/>
    </row>
    <row r="12" spans="1:11" ht="76.5">
      <c r="A12" s="56" t="s">
        <v>39</v>
      </c>
      <c r="B12" s="56" t="s">
        <v>82</v>
      </c>
      <c r="C12" s="56" t="s">
        <v>83</v>
      </c>
      <c r="D12" s="56" t="s">
        <v>88</v>
      </c>
      <c r="E12" s="56" t="s">
        <v>84</v>
      </c>
      <c r="F12" s="56" t="s">
        <v>85</v>
      </c>
      <c r="G12" s="56" t="s">
        <v>86</v>
      </c>
      <c r="H12" s="94">
        <v>44810</v>
      </c>
      <c r="I12" s="57"/>
      <c r="J12" s="18"/>
    </row>
    <row r="13" spans="1:11" s="11" customFormat="1" ht="15.75" customHeight="1">
      <c r="A13" s="95"/>
      <c r="B13" s="95" t="s">
        <v>87</v>
      </c>
      <c r="C13" s="95"/>
      <c r="D13" s="95"/>
      <c r="E13" s="95"/>
      <c r="F13" s="95"/>
      <c r="G13" s="95"/>
      <c r="H13" s="95"/>
      <c r="I13" s="95"/>
      <c r="J13" s="17"/>
    </row>
    <row r="14" spans="1:11" ht="25.5">
      <c r="A14" s="56" t="s">
        <v>40</v>
      </c>
      <c r="B14" s="56" t="s">
        <v>61</v>
      </c>
      <c r="C14" s="56" t="s">
        <v>89</v>
      </c>
      <c r="D14" s="56" t="s">
        <v>90</v>
      </c>
      <c r="E14" s="56"/>
      <c r="F14" s="56" t="s">
        <v>91</v>
      </c>
      <c r="G14" s="56" t="s">
        <v>86</v>
      </c>
      <c r="H14" s="94">
        <v>44810</v>
      </c>
      <c r="I14" s="57"/>
      <c r="J14" s="18"/>
    </row>
    <row r="15" spans="1:11">
      <c r="A15" s="95"/>
      <c r="B15" s="95" t="s">
        <v>96</v>
      </c>
      <c r="C15" s="95"/>
      <c r="D15" s="95"/>
      <c r="E15" s="95"/>
      <c r="F15" s="95"/>
      <c r="G15" s="95"/>
      <c r="H15" s="95"/>
      <c r="I15" s="95"/>
      <c r="J15" s="18"/>
    </row>
    <row r="16" spans="1:11" ht="63.75">
      <c r="A16" s="56" t="s">
        <v>92</v>
      </c>
      <c r="B16" s="56" t="s">
        <v>93</v>
      </c>
      <c r="C16" s="56" t="s">
        <v>99</v>
      </c>
      <c r="D16" s="56" t="s">
        <v>94</v>
      </c>
      <c r="E16" s="56"/>
      <c r="F16" s="56" t="s">
        <v>95</v>
      </c>
      <c r="G16" s="56" t="s">
        <v>86</v>
      </c>
      <c r="H16" s="94">
        <v>44810</v>
      </c>
      <c r="I16" s="57"/>
    </row>
    <row r="17" spans="1:9">
      <c r="A17" s="95"/>
      <c r="B17" s="95" t="s">
        <v>98</v>
      </c>
      <c r="C17" s="95"/>
      <c r="D17" s="95"/>
      <c r="E17" s="95"/>
      <c r="F17" s="95"/>
      <c r="G17" s="95"/>
      <c r="H17" s="95"/>
      <c r="I17" s="95"/>
    </row>
    <row r="18" spans="1:9" ht="102">
      <c r="A18" s="56" t="s">
        <v>97</v>
      </c>
      <c r="B18" s="56" t="s">
        <v>98</v>
      </c>
      <c r="C18" s="56" t="s">
        <v>106</v>
      </c>
      <c r="D18" s="56" t="s">
        <v>100</v>
      </c>
      <c r="E18" s="56" t="s">
        <v>101</v>
      </c>
      <c r="F18" s="56" t="s">
        <v>102</v>
      </c>
      <c r="G18" s="56" t="s">
        <v>86</v>
      </c>
      <c r="H18" s="94">
        <v>44810</v>
      </c>
      <c r="I18" s="57"/>
    </row>
    <row r="19" spans="1:9">
      <c r="A19" s="95"/>
      <c r="B19" s="95" t="s">
        <v>104</v>
      </c>
      <c r="C19" s="95"/>
      <c r="D19" s="95"/>
      <c r="E19" s="95"/>
      <c r="F19" s="95"/>
      <c r="G19" s="95"/>
      <c r="H19" s="95"/>
      <c r="I19" s="95"/>
    </row>
    <row r="20" spans="1:9" ht="63.75">
      <c r="A20" s="56" t="s">
        <v>110</v>
      </c>
      <c r="B20" s="56" t="s">
        <v>105</v>
      </c>
      <c r="C20" s="56" t="s">
        <v>107</v>
      </c>
      <c r="D20" s="56" t="s">
        <v>108</v>
      </c>
      <c r="E20" s="56" t="s">
        <v>101</v>
      </c>
      <c r="F20" s="56" t="s">
        <v>109</v>
      </c>
      <c r="G20" s="56" t="s">
        <v>86</v>
      </c>
      <c r="H20" s="94">
        <v>44810</v>
      </c>
      <c r="I20" s="57"/>
    </row>
    <row r="21" spans="1:9">
      <c r="A21" s="95"/>
      <c r="B21" s="95" t="s">
        <v>111</v>
      </c>
      <c r="C21" s="95"/>
      <c r="D21" s="95"/>
      <c r="E21" s="95"/>
      <c r="F21" s="95"/>
      <c r="G21" s="95"/>
      <c r="H21" s="95"/>
      <c r="I21" s="95"/>
    </row>
    <row r="22" spans="1:9" ht="102">
      <c r="A22" s="56" t="s">
        <v>123</v>
      </c>
      <c r="B22" s="56" t="s">
        <v>112</v>
      </c>
      <c r="C22" s="56" t="s">
        <v>113</v>
      </c>
      <c r="D22" s="56" t="s">
        <v>114</v>
      </c>
      <c r="E22" s="56" t="s">
        <v>115</v>
      </c>
      <c r="F22" s="56" t="s">
        <v>116</v>
      </c>
      <c r="G22" s="56" t="s">
        <v>86</v>
      </c>
      <c r="H22" s="94">
        <v>44810</v>
      </c>
      <c r="I22" s="57"/>
    </row>
  </sheetData>
  <mergeCells count="5">
    <mergeCell ref="E6:G6"/>
    <mergeCell ref="B2:G2"/>
    <mergeCell ref="B3:G3"/>
    <mergeCell ref="E5:G5"/>
    <mergeCell ref="B4:G4"/>
  </mergeCells>
  <phoneticPr fontId="0" type="noConversion"/>
  <dataValidations count="2">
    <dataValidation type="list" allowBlank="1" showErrorMessage="1" sqref="G7:G9 G1:G4 G23:G142">
      <formula1>$K$2:$K$6</formula1>
      <formula2>0</formula2>
    </dataValidation>
    <dataValidation type="list" allowBlank="1" showErrorMessage="1" sqref="G10:G22">
      <formula1>$K$2:$K$4</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abSelected="1" zoomScaleNormal="100" workbookViewId="0">
      <selection activeCell="D13" sqref="D13"/>
    </sheetView>
  </sheetViews>
  <sheetFormatPr defaultColWidth="9" defaultRowHeight="12.75"/>
  <cols>
    <col min="1" max="1" width="13.75" style="1" customWidth="1"/>
    <col min="2" max="2" width="19.125" style="1" customWidth="1"/>
    <col min="3" max="3" width="25.625" style="1" customWidth="1"/>
    <col min="4" max="4" width="30.125" style="1" customWidth="1"/>
    <col min="5" max="6" width="16.875" style="1" customWidth="1"/>
    <col min="7" max="7" width="7.125" style="1" customWidth="1"/>
    <col min="8" max="8" width="9" style="20"/>
    <col min="9" max="9" width="17.625" style="1" customWidth="1"/>
    <col min="10" max="10" width="8.25" style="1" customWidth="1"/>
    <col min="11" max="11" width="9" style="1" customWidth="1"/>
    <col min="12" max="16384" width="9" style="1"/>
  </cols>
  <sheetData>
    <row r="1" spans="1:12" s="20" customFormat="1">
      <c r="A1" s="3"/>
      <c r="B1" s="8"/>
      <c r="C1" s="8"/>
      <c r="D1" s="8"/>
      <c r="E1" s="8"/>
      <c r="F1" s="8"/>
      <c r="G1" s="8"/>
      <c r="H1" s="9"/>
      <c r="I1" s="2"/>
      <c r="J1" s="2"/>
    </row>
    <row r="2" spans="1:12" s="20" customFormat="1" ht="15" customHeight="1">
      <c r="A2" s="92" t="s">
        <v>11</v>
      </c>
      <c r="B2" s="115" t="s">
        <v>42</v>
      </c>
      <c r="C2" s="115"/>
      <c r="D2" s="115"/>
      <c r="E2" s="115"/>
      <c r="F2" s="115"/>
      <c r="G2" s="115"/>
      <c r="H2" s="12"/>
      <c r="I2" s="2"/>
      <c r="J2" s="2"/>
      <c r="K2" s="20" t="s">
        <v>12</v>
      </c>
    </row>
    <row r="3" spans="1:12" s="20" customFormat="1" ht="25.5">
      <c r="A3" s="92" t="s">
        <v>13</v>
      </c>
      <c r="B3" s="121" t="s">
        <v>134</v>
      </c>
      <c r="C3" s="115"/>
      <c r="D3" s="115"/>
      <c r="E3" s="115"/>
      <c r="F3" s="115"/>
      <c r="G3" s="115"/>
      <c r="H3" s="12"/>
      <c r="I3" s="2"/>
      <c r="J3" s="2"/>
      <c r="K3" s="20" t="s">
        <v>14</v>
      </c>
    </row>
    <row r="4" spans="1:12" s="20" customFormat="1" ht="18" customHeight="1">
      <c r="A4" s="92" t="s">
        <v>35</v>
      </c>
      <c r="B4" s="115"/>
      <c r="C4" s="115"/>
      <c r="D4" s="115"/>
      <c r="E4" s="115"/>
      <c r="F4" s="115"/>
      <c r="G4" s="115"/>
      <c r="H4" s="12"/>
      <c r="I4" s="2"/>
      <c r="J4" s="2"/>
      <c r="K4" s="20" t="s">
        <v>15</v>
      </c>
    </row>
    <row r="5" spans="1:12" s="20" customFormat="1" ht="19.5" customHeight="1">
      <c r="A5" s="90" t="s">
        <v>12</v>
      </c>
      <c r="B5" s="91" t="s">
        <v>14</v>
      </c>
      <c r="C5" s="91" t="s">
        <v>15</v>
      </c>
      <c r="D5" s="91" t="s">
        <v>16</v>
      </c>
      <c r="E5" s="116" t="s">
        <v>17</v>
      </c>
      <c r="F5" s="116"/>
      <c r="G5" s="116"/>
      <c r="H5" s="13"/>
      <c r="I5" s="13"/>
      <c r="J5" s="13"/>
      <c r="K5" s="20" t="s">
        <v>41</v>
      </c>
    </row>
    <row r="6" spans="1:12" s="20" customFormat="1" ht="15" customHeight="1">
      <c r="A6" s="54">
        <f>COUNTIF(G10:G998,"Pass")</f>
        <v>4</v>
      </c>
      <c r="B6" s="54">
        <f>COUNTIF(G10:G998,"Fail")</f>
        <v>0</v>
      </c>
      <c r="C6" s="54">
        <f>E6-D6-B6-A6</f>
        <v>0</v>
      </c>
      <c r="D6" s="54">
        <f>COUNTIF(G$10:G$998,"N/A")</f>
        <v>0</v>
      </c>
      <c r="E6" s="114">
        <f>COUNTA(A10:A998)</f>
        <v>4</v>
      </c>
      <c r="F6" s="114"/>
      <c r="G6" s="114"/>
      <c r="H6" s="13"/>
      <c r="I6" s="13"/>
      <c r="J6" s="13"/>
    </row>
    <row r="7" spans="1:12" s="20" customFormat="1" ht="15" customHeight="1">
      <c r="D7" s="13"/>
      <c r="E7" s="13"/>
      <c r="F7" s="13"/>
      <c r="G7" s="13"/>
      <c r="H7" s="13"/>
      <c r="I7" s="13"/>
      <c r="J7" s="13"/>
    </row>
    <row r="8" spans="1:12" s="20" customFormat="1" ht="25.5" customHeight="1">
      <c r="A8" s="59" t="s">
        <v>18</v>
      </c>
      <c r="B8" s="59" t="s">
        <v>19</v>
      </c>
      <c r="C8" s="59" t="s">
        <v>20</v>
      </c>
      <c r="D8" s="59" t="s">
        <v>21</v>
      </c>
      <c r="E8" s="59" t="s">
        <v>22</v>
      </c>
      <c r="F8" s="93" t="s">
        <v>34</v>
      </c>
      <c r="G8" s="93" t="s">
        <v>23</v>
      </c>
      <c r="H8" s="93" t="s">
        <v>24</v>
      </c>
      <c r="I8" s="59" t="s">
        <v>25</v>
      </c>
      <c r="J8" s="22"/>
    </row>
    <row r="9" spans="1:12" s="20" customFormat="1" ht="15.75" customHeight="1">
      <c r="A9" s="87"/>
      <c r="B9" s="87" t="s">
        <v>43</v>
      </c>
      <c r="C9" s="87"/>
      <c r="D9" s="87"/>
      <c r="E9" s="87"/>
      <c r="F9" s="87"/>
      <c r="G9" s="87"/>
      <c r="H9" s="87"/>
      <c r="I9" s="87"/>
      <c r="J9" s="23"/>
    </row>
    <row r="10" spans="1:12" s="25" customFormat="1" ht="121.15" customHeight="1">
      <c r="A10" s="56" t="s">
        <v>44</v>
      </c>
      <c r="B10" s="56" t="s">
        <v>45</v>
      </c>
      <c r="C10" s="56" t="s">
        <v>124</v>
      </c>
      <c r="D10" s="58" t="s">
        <v>125</v>
      </c>
      <c r="E10" s="58" t="s">
        <v>126</v>
      </c>
      <c r="F10" s="58" t="s">
        <v>127</v>
      </c>
      <c r="G10" s="56" t="s">
        <v>86</v>
      </c>
      <c r="H10" s="94">
        <v>44810</v>
      </c>
      <c r="I10" s="57"/>
      <c r="J10" s="24"/>
    </row>
    <row r="11" spans="1:12">
      <c r="A11" s="87"/>
      <c r="B11" s="87" t="s">
        <v>117</v>
      </c>
      <c r="C11" s="87"/>
      <c r="D11" s="87"/>
      <c r="E11" s="87"/>
      <c r="F11" s="87"/>
      <c r="G11" s="87"/>
      <c r="H11" s="87"/>
      <c r="I11" s="87"/>
      <c r="J11" s="24"/>
    </row>
    <row r="12" spans="1:12" ht="102">
      <c r="A12" s="56" t="s">
        <v>128</v>
      </c>
      <c r="B12" s="56" t="s">
        <v>129</v>
      </c>
      <c r="C12" s="56" t="s">
        <v>132</v>
      </c>
      <c r="D12" s="58" t="s">
        <v>130</v>
      </c>
      <c r="E12" s="58" t="s">
        <v>131</v>
      </c>
      <c r="F12" s="58" t="s">
        <v>133</v>
      </c>
      <c r="G12" s="56" t="s">
        <v>86</v>
      </c>
      <c r="H12" s="94">
        <v>44810</v>
      </c>
      <c r="I12" s="57"/>
      <c r="J12" s="24"/>
    </row>
    <row r="13" spans="1:12" s="20" customFormat="1" ht="15.75" customHeight="1">
      <c r="A13" s="87"/>
      <c r="B13" s="87" t="s">
        <v>87</v>
      </c>
      <c r="C13" s="87"/>
      <c r="D13" s="87"/>
      <c r="E13" s="87"/>
      <c r="F13" s="87"/>
      <c r="G13" s="87"/>
      <c r="H13" s="87"/>
      <c r="I13" s="87"/>
      <c r="J13" s="23"/>
    </row>
    <row r="14" spans="1:12" ht="38.25">
      <c r="A14" s="56" t="s">
        <v>135</v>
      </c>
      <c r="B14" s="56" t="s">
        <v>136</v>
      </c>
      <c r="C14" s="56" t="s">
        <v>137</v>
      </c>
      <c r="D14" s="56" t="s">
        <v>138</v>
      </c>
      <c r="E14" s="56" t="s">
        <v>139</v>
      </c>
      <c r="F14" s="56" t="s">
        <v>140</v>
      </c>
      <c r="G14" s="56" t="s">
        <v>86</v>
      </c>
      <c r="H14" s="94">
        <v>44810</v>
      </c>
      <c r="I14" s="57"/>
      <c r="J14" s="24"/>
    </row>
    <row r="15" spans="1:12">
      <c r="A15" s="87"/>
      <c r="B15" s="87" t="s">
        <v>141</v>
      </c>
      <c r="C15" s="87"/>
      <c r="D15" s="87"/>
      <c r="E15" s="87"/>
      <c r="F15" s="87"/>
      <c r="G15" s="87"/>
      <c r="H15" s="87"/>
      <c r="I15" s="87"/>
      <c r="J15" s="26"/>
    </row>
    <row r="16" spans="1:12" ht="76.5">
      <c r="A16" s="56" t="s">
        <v>142</v>
      </c>
      <c r="B16" s="56" t="s">
        <v>143</v>
      </c>
      <c r="C16" s="56" t="s">
        <v>144</v>
      </c>
      <c r="D16" s="56" t="s">
        <v>146</v>
      </c>
      <c r="E16" s="56" t="s">
        <v>139</v>
      </c>
      <c r="F16" s="56" t="s">
        <v>145</v>
      </c>
      <c r="G16" s="56" t="s">
        <v>86</v>
      </c>
      <c r="H16" s="94">
        <v>44810</v>
      </c>
      <c r="I16" s="57"/>
      <c r="J16" s="23"/>
      <c r="K16" s="20"/>
      <c r="L16" s="20"/>
    </row>
    <row r="17" spans="1:10">
      <c r="A17" s="87"/>
      <c r="B17" s="87"/>
      <c r="C17" s="87"/>
      <c r="D17" s="87"/>
      <c r="E17" s="87"/>
      <c r="F17" s="87"/>
      <c r="G17" s="87"/>
      <c r="H17" s="87"/>
      <c r="I17" s="87"/>
      <c r="J17" s="24"/>
    </row>
    <row r="18" spans="1:10">
      <c r="B18" s="56"/>
      <c r="C18" s="56"/>
      <c r="D18" s="56"/>
      <c r="E18" s="56"/>
      <c r="F18" s="56"/>
      <c r="G18" s="56"/>
      <c r="H18" s="94"/>
      <c r="I18" s="56"/>
    </row>
  </sheetData>
  <mergeCells count="5">
    <mergeCell ref="E6:G6"/>
    <mergeCell ref="B2:G2"/>
    <mergeCell ref="B3:G3"/>
    <mergeCell ref="E5:G5"/>
    <mergeCell ref="B4:G4"/>
  </mergeCells>
  <phoneticPr fontId="0" type="noConversion"/>
  <dataValidations count="2">
    <dataValidation type="list" allowBlank="1" showErrorMessage="1" sqref="G1:G4 G7:G9 G19:G144">
      <formula1>$K$2:$K$5</formula1>
      <formula2>0</formula2>
    </dataValidation>
    <dataValidation type="list" allowBlank="1" showErrorMessage="1" sqref="G10:G18">
      <formula1>$K$2:$K$5</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E33" sqref="E33"/>
    </sheetView>
  </sheetViews>
  <sheetFormatPr defaultColWidth="9" defaultRowHeight="12.75"/>
  <cols>
    <col min="1" max="1" width="4.625" style="1" customWidth="1"/>
    <col min="2" max="2" width="13.5" style="1" customWidth="1"/>
    <col min="3" max="3" width="19.375" style="1" customWidth="1"/>
    <col min="4" max="7" width="9" style="1"/>
    <col min="8" max="9" width="33.125" style="1" customWidth="1"/>
    <col min="10" max="16384" width="9" style="1"/>
  </cols>
  <sheetData>
    <row r="1" spans="1:8" ht="25.5" customHeight="1">
      <c r="B1" s="118" t="s">
        <v>26</v>
      </c>
      <c r="C1" s="118"/>
      <c r="D1" s="118"/>
      <c r="E1" s="118"/>
      <c r="F1" s="118"/>
      <c r="G1" s="118"/>
      <c r="H1" s="118"/>
    </row>
    <row r="2" spans="1:8" ht="14.25" customHeight="1">
      <c r="A2" s="27"/>
      <c r="B2" s="27"/>
      <c r="C2" s="28"/>
      <c r="D2" s="28"/>
      <c r="E2" s="28"/>
      <c r="F2" s="28"/>
      <c r="G2" s="28"/>
      <c r="H2" s="29"/>
    </row>
    <row r="3" spans="1:8" ht="12" customHeight="1">
      <c r="B3" s="88" t="s">
        <v>1</v>
      </c>
      <c r="C3" s="119" t="s">
        <v>46</v>
      </c>
      <c r="D3" s="119"/>
      <c r="E3" s="120" t="s">
        <v>2</v>
      </c>
      <c r="F3" s="120"/>
      <c r="G3" s="60"/>
      <c r="H3" s="61"/>
    </row>
    <row r="4" spans="1:8" ht="21.75" customHeight="1">
      <c r="A4" s="27"/>
      <c r="B4" s="89" t="s">
        <v>27</v>
      </c>
      <c r="C4" s="117"/>
      <c r="D4" s="117"/>
      <c r="E4" s="117"/>
      <c r="F4" s="117"/>
      <c r="G4" s="117"/>
      <c r="H4" s="117"/>
    </row>
    <row r="5" spans="1:8" ht="14.25" customHeight="1">
      <c r="A5" s="27"/>
      <c r="B5" s="30"/>
      <c r="C5" s="31"/>
      <c r="D5" s="28"/>
      <c r="E5" s="28"/>
      <c r="F5" s="28"/>
      <c r="G5" s="28"/>
      <c r="H5" s="29"/>
    </row>
    <row r="6" spans="1:8">
      <c r="B6" s="30"/>
      <c r="C6" s="31"/>
      <c r="D6" s="28"/>
      <c r="E6" s="28"/>
      <c r="F6" s="28"/>
      <c r="G6" s="28"/>
      <c r="H6" s="29"/>
    </row>
    <row r="7" spans="1:8">
      <c r="A7" s="26"/>
      <c r="B7" s="26"/>
      <c r="C7" s="26"/>
      <c r="D7" s="26"/>
      <c r="E7" s="26"/>
      <c r="F7" s="26"/>
      <c r="G7" s="26"/>
      <c r="H7" s="26"/>
    </row>
    <row r="8" spans="1:8">
      <c r="A8" s="3"/>
      <c r="B8" s="62" t="s">
        <v>6</v>
      </c>
      <c r="C8" s="62" t="s">
        <v>28</v>
      </c>
      <c r="D8" s="63" t="s">
        <v>12</v>
      </c>
      <c r="E8" s="62" t="s">
        <v>14</v>
      </c>
      <c r="F8" s="62" t="s">
        <v>15</v>
      </c>
      <c r="G8" s="62" t="s">
        <v>16</v>
      </c>
      <c r="H8" s="63" t="s">
        <v>29</v>
      </c>
    </row>
    <row r="9" spans="1:8">
      <c r="A9" s="26"/>
      <c r="B9" s="64">
        <v>1</v>
      </c>
      <c r="C9" s="65" t="str">
        <f>Admin!B2</f>
        <v>Admin Functions</v>
      </c>
      <c r="D9" s="64">
        <f>Admin!A6</f>
        <v>7</v>
      </c>
      <c r="E9" s="64">
        <f>Admin!B6</f>
        <v>0</v>
      </c>
      <c r="F9" s="64">
        <f>Admin!C6</f>
        <v>0</v>
      </c>
      <c r="G9" s="64">
        <f>Admin!D6</f>
        <v>0</v>
      </c>
      <c r="H9" s="64">
        <f>Admin!E6</f>
        <v>7</v>
      </c>
    </row>
    <row r="10" spans="1:8">
      <c r="A10" s="26"/>
      <c r="B10" s="64">
        <v>2</v>
      </c>
      <c r="C10" s="65" t="str">
        <f>Participant!B2</f>
        <v>Participant Functions</v>
      </c>
      <c r="D10" s="64">
        <f>Participant!A6</f>
        <v>4</v>
      </c>
      <c r="E10" s="64">
        <f>Participant!B6</f>
        <v>0</v>
      </c>
      <c r="F10" s="64">
        <f>Participant!C6</f>
        <v>0</v>
      </c>
      <c r="G10" s="64">
        <f>Participant!D6</f>
        <v>0</v>
      </c>
      <c r="H10" s="64">
        <f>Participant!E6</f>
        <v>4</v>
      </c>
    </row>
    <row r="11" spans="1:8">
      <c r="A11" s="26"/>
      <c r="B11" s="64"/>
      <c r="C11" s="65"/>
      <c r="D11" s="64"/>
      <c r="E11" s="64"/>
      <c r="F11" s="64"/>
      <c r="G11" s="64"/>
      <c r="H11" s="64"/>
    </row>
    <row r="12" spans="1:8">
      <c r="A12" s="26"/>
      <c r="B12" s="66"/>
      <c r="C12" s="68" t="s">
        <v>30</v>
      </c>
      <c r="D12" s="67">
        <f>SUM(D7:D11)</f>
        <v>11</v>
      </c>
      <c r="E12" s="67">
        <f>SUM(E7:E11)</f>
        <v>0</v>
      </c>
      <c r="F12" s="67">
        <f>SUM(F7:F11)</f>
        <v>0</v>
      </c>
      <c r="G12" s="67">
        <f>SUM(G7:G11)</f>
        <v>0</v>
      </c>
      <c r="H12" s="67">
        <f>SUM(H7:H11)</f>
        <v>11</v>
      </c>
    </row>
    <row r="13" spans="1:8">
      <c r="A13" s="26"/>
      <c r="B13" s="32"/>
      <c r="C13" s="26"/>
      <c r="D13" s="33"/>
      <c r="E13" s="34"/>
      <c r="F13" s="34"/>
      <c r="G13" s="34"/>
      <c r="H13" s="34"/>
    </row>
    <row r="14" spans="1:8">
      <c r="A14" s="26"/>
      <c r="B14" s="26"/>
      <c r="C14" s="35" t="s">
        <v>31</v>
      </c>
      <c r="D14" s="26"/>
      <c r="E14" s="36">
        <f>(D12+E12)*100/(H12-G12)</f>
        <v>100</v>
      </c>
      <c r="F14" s="26" t="s">
        <v>32</v>
      </c>
      <c r="G14" s="26"/>
      <c r="H14" s="15"/>
    </row>
    <row r="15" spans="1:8">
      <c r="A15" s="26"/>
      <c r="B15" s="26"/>
      <c r="C15" s="35" t="s">
        <v>33</v>
      </c>
      <c r="D15" s="26"/>
      <c r="E15" s="36">
        <f>D12*100/(H12-G12)</f>
        <v>100</v>
      </c>
      <c r="F15" s="26" t="s">
        <v>32</v>
      </c>
      <c r="G15" s="26"/>
      <c r="H15" s="15"/>
    </row>
    <row r="16" spans="1:8">
      <c r="C16" s="26"/>
      <c r="D16" s="26"/>
    </row>
  </sheetData>
  <mergeCells count="4">
    <mergeCell ref="C4:H4"/>
    <mergeCell ref="B1:H1"/>
    <mergeCell ref="C3:D3"/>
    <mergeCell ref="E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Admin</vt:lpstr>
      <vt:lpstr>Participant</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lastPrinted>2010-11-12T10:33:20Z</cp:lastPrinted>
  <dcterms:created xsi:type="dcterms:W3CDTF">2019-09-09T04:13:19Z</dcterms:created>
  <dcterms:modified xsi:type="dcterms:W3CDTF">2022-06-09T06:53:07Z</dcterms:modified>
  <cp:category>BM</cp:category>
</cp:coreProperties>
</file>